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0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1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5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6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7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8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9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20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21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22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23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24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25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26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27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28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29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30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31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32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33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34.xml" ContentType="application/vnd.openxmlformats-officedocument.drawing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35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36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37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38.xml" ContentType="application/vnd.openxmlformats-officedocument.drawing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39.xml" ContentType="application/vnd.openxmlformats-officedocument.drawing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40.xml" ContentType="application/vnd.openxmlformats-officedocument.drawing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41.xml" ContentType="application/vnd.openxmlformats-officedocument.drawing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42.xml" ContentType="application/vnd.openxmlformats-officedocument.drawing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drawings/drawing43.xml" ContentType="application/vnd.openxmlformats-officedocument.drawing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drawings/drawing44.xml" ContentType="application/vnd.openxmlformats-officedocument.drawing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45.xml" ContentType="application/vnd.openxmlformats-officedocument.drawing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drawings/drawing46.xml" ContentType="application/vnd.openxmlformats-officedocument.drawing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drawings/drawing47.xml" ContentType="application/vnd.openxmlformats-officedocument.drawing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drawings/drawing48.xml" ContentType="application/vnd.openxmlformats-officedocument.drawing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drawings/drawing49.xml" ContentType="application/vnd.openxmlformats-officedocument.drawing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drawings/drawing50.xml" ContentType="application/vnd.openxmlformats-officedocument.drawing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di\Documents\egyetem\TDK\EU felzarkozas\5 reteg\"/>
    </mc:Choice>
  </mc:AlternateContent>
  <xr:revisionPtr revIDLastSave="0" documentId="13_ncr:1_{FABAD60E-5811-4B6E-872F-7DB1596897D2}" xr6:coauthVersionLast="47" xr6:coauthVersionMax="47" xr10:uidLastSave="{00000000-0000-0000-0000-000000000000}"/>
  <bookViews>
    <workbookView xWindow="-108" yWindow="-108" windowWidth="23256" windowHeight="12456" tabRatio="888" firstSheet="62" activeTab="63" xr2:uid="{00000000-000D-0000-FFFF-FFFF00000000}"/>
  </bookViews>
  <sheets>
    <sheet name="v4" sheetId="28" r:id="rId1"/>
    <sheet name="NCF" sheetId="27" r:id="rId2"/>
    <sheet name="OECD.Stat export" sheetId="1" r:id="rId3"/>
    <sheet name="avg wages HU" sheetId="2" r:id="rId4"/>
    <sheet name="avg wages HU (2)" sheetId="3" r:id="rId5"/>
    <sheet name="avg wages HU (3)" sheetId="71" r:id="rId6"/>
    <sheet name="Bineáris differenciák HU" sheetId="72" r:id="rId7"/>
    <sheet name="sum HU" sheetId="4" r:id="rId8"/>
    <sheet name="avg wages CZ" sheetId="5" r:id="rId9"/>
    <sheet name="avg wages CZ (2)" sheetId="6" r:id="rId10"/>
    <sheet name="sum CZ" sheetId="7" r:id="rId11"/>
    <sheet name="avg wages SK" sheetId="8" r:id="rId12"/>
    <sheet name="avg wages SK (2)" sheetId="9" r:id="rId13"/>
    <sheet name="sum SK" sheetId="10" r:id="rId14"/>
    <sheet name="avg wages PL" sheetId="11" r:id="rId15"/>
    <sheet name="avg wages PL (2)" sheetId="12" r:id="rId16"/>
    <sheet name="sum PL" sheetId="13" r:id="rId17"/>
    <sheet name="avg wages SI" sheetId="14" r:id="rId18"/>
    <sheet name="avg wages SI (2)" sheetId="15" r:id="rId19"/>
    <sheet name="sum SI" sheetId="16" r:id="rId20"/>
    <sheet name="avg wages EE" sheetId="17" r:id="rId21"/>
    <sheet name="avg wages EE (2)" sheetId="18" r:id="rId22"/>
    <sheet name="sum EE" sheetId="19" r:id="rId23"/>
    <sheet name="avg wages LV" sheetId="20" r:id="rId24"/>
    <sheet name="avg wages LV (2)" sheetId="21" r:id="rId25"/>
    <sheet name="sum LV" sheetId="22" r:id="rId26"/>
    <sheet name="avg wages LT" sheetId="23" r:id="rId27"/>
    <sheet name="avg wages LT (2)" sheetId="25" r:id="rId28"/>
    <sheet name="sum LT" sheetId="24" r:id="rId29"/>
    <sheet name="avg wages DE" sheetId="29" r:id="rId30"/>
    <sheet name="avg wages DE (2)" sheetId="30" r:id="rId31"/>
    <sheet name="Bineáris differenciák DE" sheetId="73" r:id="rId32"/>
    <sheet name="sum DE" sheetId="31" r:id="rId33"/>
    <sheet name="avg wages FR" sheetId="32" r:id="rId34"/>
    <sheet name="avg wages FR (2)" sheetId="33" r:id="rId35"/>
    <sheet name="sum FR" sheetId="34" r:id="rId36"/>
    <sheet name="avg wages SP" sheetId="35" r:id="rId37"/>
    <sheet name="avg wages SP (2)" sheetId="36" r:id="rId38"/>
    <sheet name="sum SP" sheetId="37" r:id="rId39"/>
    <sheet name="avg wages IT" sheetId="38" r:id="rId40"/>
    <sheet name="avg wages IT (2)" sheetId="39" r:id="rId41"/>
    <sheet name="sum IT" sheetId="40" r:id="rId42"/>
    <sheet name="avg wages GR" sheetId="41" r:id="rId43"/>
    <sheet name="avg wages GR (2)" sheetId="42" r:id="rId44"/>
    <sheet name="sum GR" sheetId="43" r:id="rId45"/>
    <sheet name="avg wages AT" sheetId="44" r:id="rId46"/>
    <sheet name="avg wages AT (2)" sheetId="45" r:id="rId47"/>
    <sheet name="sum AT" sheetId="46" r:id="rId48"/>
    <sheet name="avg wages BE" sheetId="47" r:id="rId49"/>
    <sheet name="avg wages BE (2)" sheetId="48" r:id="rId50"/>
    <sheet name="sum BE" sheetId="49" r:id="rId51"/>
    <sheet name="avg wages DK" sheetId="50" r:id="rId52"/>
    <sheet name="avg wages DK (2)" sheetId="51" r:id="rId53"/>
    <sheet name="sum DK" sheetId="52" r:id="rId54"/>
    <sheet name="avg wages FI" sheetId="53" r:id="rId55"/>
    <sheet name="avg wages FI (2)" sheetId="54" r:id="rId56"/>
    <sheet name="sum FI" sheetId="55" r:id="rId57"/>
    <sheet name="avg wages IE" sheetId="56" r:id="rId58"/>
    <sheet name="avg wages IE (2)" sheetId="57" r:id="rId59"/>
    <sheet name="sum IE" sheetId="58" r:id="rId60"/>
    <sheet name="avg wages LU" sheetId="59" r:id="rId61"/>
    <sheet name="avg wages LU (2)" sheetId="60" r:id="rId62"/>
    <sheet name="sum LU" sheetId="61" r:id="rId63"/>
    <sheet name="avg wages NL" sheetId="62" r:id="rId64"/>
    <sheet name="avg wages NL (2)" sheetId="63" r:id="rId65"/>
    <sheet name="sum NL" sheetId="64" r:id="rId66"/>
    <sheet name="info " sheetId="26" r:id="rId67"/>
    <sheet name="avg wages PT" sheetId="65" r:id="rId68"/>
    <sheet name="avg wages PT (2)" sheetId="66" r:id="rId69"/>
    <sheet name="sum PT" sheetId="67" r:id="rId70"/>
    <sheet name="avg wages SE" sheetId="68" r:id="rId71"/>
    <sheet name="avg wages SE (2)" sheetId="69" r:id="rId72"/>
    <sheet name="sum SE" sheetId="70" r:id="rId73"/>
  </sheets>
  <definedNames>
    <definedName name="solver_adj" localSheetId="1" hidden="1">NCF!$B$37:$W$39</definedName>
    <definedName name="solver_cvg" localSheetId="1" hidden="1">"""""""0,0001"""""""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mip" localSheetId="1" hidden="1">2147483647</definedName>
    <definedName name="solver_mni" localSheetId="1" hidden="1">30</definedName>
    <definedName name="solver_mrt" localSheetId="1" hidden="1">"""""""0,075"""""""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0</definedName>
    <definedName name="solver_nwt" localSheetId="1" hidden="1">1</definedName>
    <definedName name="solver_opt" localSheetId="1" hidden="1">NCF!$Y$43</definedName>
    <definedName name="solver_pre" localSheetId="1" hidden="1">"""""""0,000001"""""""</definedName>
    <definedName name="solver_rbv" localSheetId="1" hidden="1">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2</definedName>
    <definedName name="solver_val" localSheetId="1" hidden="1">0</definedName>
    <definedName name="solver_ver" localSheetId="1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5" i="14" l="1"/>
  <c r="H6" i="3"/>
  <c r="G6" i="3"/>
  <c r="A30" i="65" l="1"/>
  <c r="A30" i="62"/>
  <c r="A30" i="59"/>
  <c r="A30" i="56"/>
  <c r="A30" i="53"/>
  <c r="A30" i="50"/>
  <c r="A30" i="47"/>
  <c r="A30" i="44"/>
  <c r="A30" i="41"/>
  <c r="A30" i="38"/>
  <c r="A30" i="35"/>
  <c r="A30" i="32"/>
  <c r="A30" i="29"/>
  <c r="A30" i="23"/>
  <c r="A30" i="20"/>
  <c r="A30" i="17"/>
  <c r="A30" i="14"/>
  <c r="A30" i="11"/>
  <c r="A30" i="8"/>
  <c r="A30" i="5"/>
  <c r="A30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G33" i="2"/>
  <c r="G33" i="5"/>
  <c r="AF35" i="2"/>
  <c r="AF34" i="2"/>
  <c r="E28" i="72"/>
  <c r="D28" i="72"/>
  <c r="AG6" i="3"/>
  <c r="AG4" i="3" s="1"/>
  <c r="G35" i="2"/>
  <c r="F4" i="73"/>
  <c r="E4" i="73"/>
  <c r="D4" i="73"/>
  <c r="F5" i="73"/>
  <c r="F6" i="73"/>
  <c r="F7" i="73"/>
  <c r="F8" i="73"/>
  <c r="F9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4" i="72"/>
  <c r="F8" i="72"/>
  <c r="F12" i="72"/>
  <c r="F16" i="72"/>
  <c r="F20" i="72"/>
  <c r="F24" i="72"/>
  <c r="F28" i="72"/>
  <c r="E5" i="73"/>
  <c r="E6" i="73"/>
  <c r="E7" i="73"/>
  <c r="E8" i="73"/>
  <c r="E9" i="73"/>
  <c r="E10" i="73"/>
  <c r="E11" i="73"/>
  <c r="E12" i="73"/>
  <c r="E13" i="73"/>
  <c r="E14" i="73"/>
  <c r="E15" i="73"/>
  <c r="E16" i="73"/>
  <c r="E17" i="73"/>
  <c r="E18" i="73"/>
  <c r="E19" i="73"/>
  <c r="E20" i="73"/>
  <c r="E21" i="73"/>
  <c r="E22" i="73"/>
  <c r="E23" i="73"/>
  <c r="E24" i="73"/>
  <c r="E25" i="73"/>
  <c r="E26" i="73"/>
  <c r="E27" i="73"/>
  <c r="E28" i="73"/>
  <c r="E29" i="73"/>
  <c r="D5" i="73"/>
  <c r="D6" i="73"/>
  <c r="D7" i="7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E4" i="72"/>
  <c r="E5" i="72"/>
  <c r="E6" i="72"/>
  <c r="E7" i="72"/>
  <c r="E8" i="72"/>
  <c r="E9" i="72"/>
  <c r="E10" i="72"/>
  <c r="E11" i="72"/>
  <c r="E12" i="72"/>
  <c r="E13" i="72"/>
  <c r="E14" i="72"/>
  <c r="E15" i="72"/>
  <c r="E16" i="72"/>
  <c r="E17" i="72"/>
  <c r="E18" i="72"/>
  <c r="E19" i="72"/>
  <c r="E20" i="72"/>
  <c r="E21" i="72"/>
  <c r="E22" i="72"/>
  <c r="E23" i="72"/>
  <c r="E24" i="72"/>
  <c r="E25" i="72"/>
  <c r="E26" i="72"/>
  <c r="E27" i="72"/>
  <c r="E3" i="72"/>
  <c r="D4" i="72"/>
  <c r="D5" i="72"/>
  <c r="F5" i="72" s="1"/>
  <c r="D6" i="72"/>
  <c r="F6" i="72" s="1"/>
  <c r="D7" i="72"/>
  <c r="F7" i="72" s="1"/>
  <c r="D8" i="72"/>
  <c r="D9" i="72"/>
  <c r="F9" i="72" s="1"/>
  <c r="D10" i="72"/>
  <c r="F10" i="72" s="1"/>
  <c r="D11" i="72"/>
  <c r="F11" i="72" s="1"/>
  <c r="D12" i="72"/>
  <c r="D13" i="72"/>
  <c r="F13" i="72" s="1"/>
  <c r="D14" i="72"/>
  <c r="F14" i="72" s="1"/>
  <c r="D15" i="72"/>
  <c r="F15" i="72" s="1"/>
  <c r="D16" i="72"/>
  <c r="D17" i="72"/>
  <c r="F17" i="72" s="1"/>
  <c r="D18" i="72"/>
  <c r="F18" i="72" s="1"/>
  <c r="D19" i="72"/>
  <c r="F19" i="72" s="1"/>
  <c r="D20" i="72"/>
  <c r="D21" i="72"/>
  <c r="F21" i="72" s="1"/>
  <c r="D22" i="72"/>
  <c r="F22" i="72" s="1"/>
  <c r="D23" i="72"/>
  <c r="F23" i="72" s="1"/>
  <c r="D24" i="72"/>
  <c r="D25" i="72"/>
  <c r="F25" i="72" s="1"/>
  <c r="D26" i="72"/>
  <c r="F26" i="72" s="1"/>
  <c r="D27" i="72"/>
  <c r="F27" i="72" s="1"/>
  <c r="D3" i="72"/>
  <c r="F3" i="72" s="1"/>
  <c r="G6" i="30" l="1"/>
  <c r="G4" i="30" s="1"/>
  <c r="G3" i="30" s="1"/>
  <c r="G35" i="29"/>
  <c r="G34" i="29"/>
  <c r="AG6" i="71"/>
  <c r="AF6" i="71"/>
  <c r="AE6" i="71"/>
  <c r="AE4" i="71" s="1"/>
  <c r="AE3" i="71" s="1"/>
  <c r="AD6" i="71"/>
  <c r="AC6" i="71"/>
  <c r="AB6" i="71"/>
  <c r="AA6" i="71"/>
  <c r="AA4" i="71" s="1"/>
  <c r="AA3" i="71" s="1"/>
  <c r="Z6" i="71"/>
  <c r="Y6" i="71"/>
  <c r="X6" i="71"/>
  <c r="W6" i="71"/>
  <c r="W4" i="71" s="1"/>
  <c r="W3" i="71" s="1"/>
  <c r="V6" i="71"/>
  <c r="U6" i="71"/>
  <c r="T6" i="71"/>
  <c r="S6" i="71"/>
  <c r="S4" i="71" s="1"/>
  <c r="S3" i="71" s="1"/>
  <c r="R6" i="71"/>
  <c r="Q6" i="71"/>
  <c r="P6" i="71"/>
  <c r="O6" i="71"/>
  <c r="O4" i="71" s="1"/>
  <c r="O3" i="71" s="1"/>
  <c r="N6" i="71"/>
  <c r="M6" i="71"/>
  <c r="L6" i="71"/>
  <c r="K6" i="71"/>
  <c r="K4" i="71" s="1"/>
  <c r="K3" i="71" s="1"/>
  <c r="J6" i="71"/>
  <c r="I6" i="71"/>
  <c r="H6" i="71"/>
  <c r="G6" i="71"/>
  <c r="G4" i="71" s="1"/>
  <c r="G3" i="71" s="1"/>
  <c r="F6" i="71"/>
  <c r="E6" i="71"/>
  <c r="D6" i="71"/>
  <c r="C6" i="71"/>
  <c r="C4" i="71" s="1"/>
  <c r="C3" i="71" s="1"/>
  <c r="B6" i="71"/>
  <c r="AG4" i="71"/>
  <c r="AF4" i="71"/>
  <c r="AF3" i="71" s="1"/>
  <c r="AD4" i="71"/>
  <c r="AC4" i="71"/>
  <c r="AB4" i="71"/>
  <c r="AB3" i="71" s="1"/>
  <c r="Z4" i="71"/>
  <c r="Y4" i="71"/>
  <c r="X4" i="71"/>
  <c r="X3" i="71" s="1"/>
  <c r="V4" i="71"/>
  <c r="U4" i="71"/>
  <c r="T4" i="71"/>
  <c r="T3" i="71" s="1"/>
  <c r="R4" i="71"/>
  <c r="Q4" i="71"/>
  <c r="P4" i="71"/>
  <c r="P3" i="71" s="1"/>
  <c r="N4" i="71"/>
  <c r="M4" i="71"/>
  <c r="L4" i="71"/>
  <c r="L3" i="71" s="1"/>
  <c r="J4" i="71"/>
  <c r="I4" i="71"/>
  <c r="H4" i="71"/>
  <c r="H3" i="71" s="1"/>
  <c r="F4" i="71"/>
  <c r="E4" i="71"/>
  <c r="D4" i="71"/>
  <c r="D3" i="71" s="1"/>
  <c r="B4" i="71"/>
  <c r="AG3" i="71"/>
  <c r="AD3" i="71"/>
  <c r="AC3" i="71"/>
  <c r="Z3" i="71"/>
  <c r="Y3" i="71"/>
  <c r="V3" i="71"/>
  <c r="U3" i="71"/>
  <c r="R3" i="71"/>
  <c r="Q3" i="71"/>
  <c r="N3" i="71"/>
  <c r="M3" i="71"/>
  <c r="J3" i="71"/>
  <c r="I3" i="71"/>
  <c r="F3" i="71"/>
  <c r="E3" i="71"/>
  <c r="B3" i="71"/>
  <c r="AI6" i="3"/>
  <c r="AG29" i="2"/>
  <c r="AK24" i="30"/>
  <c r="AG29" i="29"/>
  <c r="AI6" i="30"/>
  <c r="B6" i="30"/>
  <c r="B4" i="30" s="1"/>
  <c r="B3" i="30" s="1"/>
  <c r="C6" i="30"/>
  <c r="C4" i="30" s="1"/>
  <c r="C3" i="30" s="1"/>
  <c r="D6" i="30"/>
  <c r="D4" i="30" s="1"/>
  <c r="D3" i="30" s="1"/>
  <c r="E6" i="30"/>
  <c r="E4" i="30" s="1"/>
  <c r="E3" i="30" s="1"/>
  <c r="F6" i="30"/>
  <c r="F4" i="30" s="1"/>
  <c r="F3" i="30" s="1"/>
  <c r="H6" i="30"/>
  <c r="H4" i="30" s="1"/>
  <c r="H3" i="30" s="1"/>
  <c r="I6" i="30"/>
  <c r="I4" i="30" s="1"/>
  <c r="I3" i="30" s="1"/>
  <c r="J6" i="30"/>
  <c r="J4" i="30" s="1"/>
  <c r="J3" i="30" s="1"/>
  <c r="K6" i="30"/>
  <c r="K4" i="30" s="1"/>
  <c r="K3" i="30" s="1"/>
  <c r="L6" i="30"/>
  <c r="L4" i="30" s="1"/>
  <c r="L3" i="30" s="1"/>
  <c r="M6" i="30"/>
  <c r="M4" i="30" s="1"/>
  <c r="M3" i="30" s="1"/>
  <c r="N6" i="30"/>
  <c r="N4" i="30" s="1"/>
  <c r="N3" i="30" s="1"/>
  <c r="O6" i="30"/>
  <c r="O4" i="30" s="1"/>
  <c r="O3" i="30" s="1"/>
  <c r="P6" i="30"/>
  <c r="P4" i="30" s="1"/>
  <c r="P3" i="30" s="1"/>
  <c r="Q6" i="30"/>
  <c r="Q4" i="30" s="1"/>
  <c r="Q3" i="30" s="1"/>
  <c r="R6" i="30"/>
  <c r="R4" i="30" s="1"/>
  <c r="R3" i="30" s="1"/>
  <c r="S6" i="30"/>
  <c r="S4" i="30" s="1"/>
  <c r="S3" i="30" s="1"/>
  <c r="T6" i="30"/>
  <c r="T4" i="30" s="1"/>
  <c r="T3" i="30" s="1"/>
  <c r="U6" i="30"/>
  <c r="U4" i="30" s="1"/>
  <c r="U3" i="30" s="1"/>
  <c r="V6" i="30"/>
  <c r="V4" i="30" s="1"/>
  <c r="V3" i="30" s="1"/>
  <c r="W6" i="30"/>
  <c r="W4" i="30" s="1"/>
  <c r="W3" i="30" s="1"/>
  <c r="X6" i="30"/>
  <c r="X4" i="30" s="1"/>
  <c r="X3" i="30" s="1"/>
  <c r="Y6" i="30"/>
  <c r="Y4" i="30" s="1"/>
  <c r="Y3" i="30" s="1"/>
  <c r="Z6" i="30"/>
  <c r="Z4" i="30" s="1"/>
  <c r="Z3" i="30" s="1"/>
  <c r="AA6" i="30"/>
  <c r="AA4" i="30" s="1"/>
  <c r="AA3" i="30" s="1"/>
  <c r="AB6" i="30"/>
  <c r="AB4" i="30" s="1"/>
  <c r="AB3" i="30" s="1"/>
  <c r="AC6" i="30"/>
  <c r="AC4" i="30" s="1"/>
  <c r="AC3" i="30" s="1"/>
  <c r="AD6" i="30"/>
  <c r="AD4" i="30" s="1"/>
  <c r="AD3" i="30" s="1"/>
  <c r="AE6" i="30"/>
  <c r="AE4" i="30" s="1"/>
  <c r="AE3" i="30" s="1"/>
  <c r="AF6" i="30"/>
  <c r="AF4" i="30" s="1"/>
  <c r="AF3" i="30" s="1"/>
  <c r="AG6" i="30"/>
  <c r="AG4" i="30" s="1"/>
  <c r="AG3" i="30" s="1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AG30" i="8"/>
  <c r="F30" i="8"/>
  <c r="H34" i="68"/>
  <c r="G3" i="25"/>
  <c r="AG3" i="69"/>
  <c r="AF3" i="69"/>
  <c r="AE3" i="69"/>
  <c r="AD3" i="69"/>
  <c r="AC3" i="69"/>
  <c r="AB3" i="69"/>
  <c r="AA3" i="69"/>
  <c r="Z3" i="69"/>
  <c r="Y3" i="69"/>
  <c r="X3" i="69"/>
  <c r="W3" i="69"/>
  <c r="V3" i="69"/>
  <c r="U3" i="69"/>
  <c r="T3" i="69"/>
  <c r="S3" i="69"/>
  <c r="R3" i="69"/>
  <c r="Q3" i="69"/>
  <c r="P3" i="69"/>
  <c r="O3" i="69"/>
  <c r="N3" i="69"/>
  <c r="M3" i="69"/>
  <c r="L3" i="69"/>
  <c r="K3" i="69"/>
  <c r="J3" i="69"/>
  <c r="I3" i="69"/>
  <c r="H3" i="69"/>
  <c r="G3" i="69"/>
  <c r="F3" i="69"/>
  <c r="E3" i="69"/>
  <c r="D3" i="69"/>
  <c r="C3" i="69"/>
  <c r="B3" i="69"/>
  <c r="AG3" i="66"/>
  <c r="AF3" i="66"/>
  <c r="AE3" i="66"/>
  <c r="AD3" i="66"/>
  <c r="AC3" i="66"/>
  <c r="AB3" i="66"/>
  <c r="AA3" i="66"/>
  <c r="Z3" i="66"/>
  <c r="Y3" i="66"/>
  <c r="X3" i="66"/>
  <c r="W3" i="66"/>
  <c r="V3" i="66"/>
  <c r="U3" i="66"/>
  <c r="T3" i="66"/>
  <c r="S3" i="66"/>
  <c r="R3" i="66"/>
  <c r="Q3" i="66"/>
  <c r="P3" i="66"/>
  <c r="O3" i="66"/>
  <c r="N3" i="66"/>
  <c r="M3" i="66"/>
  <c r="L3" i="66"/>
  <c r="K3" i="66"/>
  <c r="J3" i="66"/>
  <c r="I3" i="66"/>
  <c r="H3" i="66"/>
  <c r="G3" i="66"/>
  <c r="F3" i="66"/>
  <c r="E3" i="66"/>
  <c r="D3" i="66"/>
  <c r="C3" i="66"/>
  <c r="B3" i="66"/>
  <c r="AG3" i="63"/>
  <c r="AF3" i="63"/>
  <c r="AE3" i="63"/>
  <c r="AD3" i="63"/>
  <c r="AC3" i="63"/>
  <c r="AB3" i="63"/>
  <c r="AA3" i="63"/>
  <c r="Z3" i="63"/>
  <c r="Y3" i="63"/>
  <c r="X3" i="63"/>
  <c r="W3" i="63"/>
  <c r="V3" i="63"/>
  <c r="U3" i="63"/>
  <c r="T3" i="63"/>
  <c r="S3" i="63"/>
  <c r="R3" i="63"/>
  <c r="Q3" i="63"/>
  <c r="P3" i="63"/>
  <c r="O3" i="63"/>
  <c r="N3" i="63"/>
  <c r="M3" i="63"/>
  <c r="L3" i="63"/>
  <c r="K3" i="63"/>
  <c r="J3" i="63"/>
  <c r="I3" i="63"/>
  <c r="H3" i="63"/>
  <c r="G3" i="63"/>
  <c r="F3" i="63"/>
  <c r="E3" i="63"/>
  <c r="D3" i="63"/>
  <c r="C3" i="63"/>
  <c r="B3" i="63"/>
  <c r="AG3" i="60"/>
  <c r="AF3" i="60"/>
  <c r="AE3" i="60"/>
  <c r="AD3" i="60"/>
  <c r="AC3" i="60"/>
  <c r="AB3" i="60"/>
  <c r="AA3" i="60"/>
  <c r="Z3" i="60"/>
  <c r="Y3" i="60"/>
  <c r="X3" i="60"/>
  <c r="W3" i="60"/>
  <c r="V3" i="60"/>
  <c r="U3" i="60"/>
  <c r="T3" i="60"/>
  <c r="S3" i="60"/>
  <c r="R3" i="60"/>
  <c r="Q3" i="60"/>
  <c r="P3" i="60"/>
  <c r="O3" i="60"/>
  <c r="N3" i="60"/>
  <c r="M3" i="60"/>
  <c r="L3" i="60"/>
  <c r="K3" i="60"/>
  <c r="J3" i="60"/>
  <c r="I3" i="60"/>
  <c r="H3" i="60"/>
  <c r="G3" i="60"/>
  <c r="F3" i="60"/>
  <c r="E3" i="60"/>
  <c r="D3" i="60"/>
  <c r="C3" i="60"/>
  <c r="B3" i="60"/>
  <c r="AG3" i="57"/>
  <c r="AF3" i="57"/>
  <c r="AE3" i="57"/>
  <c r="AD3" i="57"/>
  <c r="AC3" i="57"/>
  <c r="AB3" i="57"/>
  <c r="AA3" i="57"/>
  <c r="Z3" i="57"/>
  <c r="Y3" i="57"/>
  <c r="X3" i="57"/>
  <c r="W3" i="57"/>
  <c r="V3" i="57"/>
  <c r="U3" i="57"/>
  <c r="T3" i="57"/>
  <c r="S3" i="57"/>
  <c r="R3" i="57"/>
  <c r="Q3" i="57"/>
  <c r="P3" i="57"/>
  <c r="O3" i="57"/>
  <c r="N3" i="57"/>
  <c r="M3" i="57"/>
  <c r="L3" i="57"/>
  <c r="K3" i="57"/>
  <c r="J3" i="57"/>
  <c r="I3" i="57"/>
  <c r="H3" i="57"/>
  <c r="G3" i="57"/>
  <c r="F3" i="57"/>
  <c r="E3" i="57"/>
  <c r="D3" i="57"/>
  <c r="C3" i="57"/>
  <c r="B3" i="57"/>
  <c r="AG3" i="54"/>
  <c r="AF3" i="54"/>
  <c r="AE3" i="54"/>
  <c r="AD3" i="54"/>
  <c r="AC3" i="54"/>
  <c r="AB3" i="54"/>
  <c r="AA3" i="54"/>
  <c r="Z3" i="54"/>
  <c r="Y3" i="54"/>
  <c r="X3" i="54"/>
  <c r="W3" i="54"/>
  <c r="V3" i="54"/>
  <c r="U3" i="54"/>
  <c r="T3" i="54"/>
  <c r="S3" i="54"/>
  <c r="R3" i="54"/>
  <c r="Q3" i="54"/>
  <c r="P3" i="54"/>
  <c r="O3" i="54"/>
  <c r="N3" i="54"/>
  <c r="M3" i="54"/>
  <c r="L3" i="54"/>
  <c r="K3" i="54"/>
  <c r="J3" i="54"/>
  <c r="I3" i="54"/>
  <c r="H3" i="54"/>
  <c r="G3" i="54"/>
  <c r="F3" i="54"/>
  <c r="E3" i="54"/>
  <c r="D3" i="54"/>
  <c r="C3" i="54"/>
  <c r="B3" i="54"/>
  <c r="AG3" i="51"/>
  <c r="AF3" i="51"/>
  <c r="AE3" i="51"/>
  <c r="AD3" i="51"/>
  <c r="AC3" i="51"/>
  <c r="AB3" i="51"/>
  <c r="AA3" i="51"/>
  <c r="Z3" i="51"/>
  <c r="Y3" i="51"/>
  <c r="X3" i="51"/>
  <c r="W3" i="51"/>
  <c r="V3" i="51"/>
  <c r="U3" i="51"/>
  <c r="T3" i="51"/>
  <c r="S3" i="51"/>
  <c r="R3" i="51"/>
  <c r="Q3" i="51"/>
  <c r="P3" i="51"/>
  <c r="O3" i="51"/>
  <c r="N3" i="51"/>
  <c r="M3" i="51"/>
  <c r="L3" i="51"/>
  <c r="K3" i="51"/>
  <c r="J3" i="51"/>
  <c r="I3" i="51"/>
  <c r="H3" i="51"/>
  <c r="G3" i="51"/>
  <c r="F3" i="51"/>
  <c r="E3" i="51"/>
  <c r="D3" i="51"/>
  <c r="C3" i="51"/>
  <c r="B3" i="51"/>
  <c r="AG3" i="48"/>
  <c r="AF3" i="48"/>
  <c r="AE3" i="48"/>
  <c r="AD3" i="48"/>
  <c r="AC3" i="48"/>
  <c r="AB3" i="48"/>
  <c r="AA3" i="48"/>
  <c r="Z3" i="48"/>
  <c r="Y3" i="48"/>
  <c r="X3" i="48"/>
  <c r="W3" i="48"/>
  <c r="V3" i="48"/>
  <c r="U3" i="48"/>
  <c r="T3" i="48"/>
  <c r="S3" i="48"/>
  <c r="R3" i="48"/>
  <c r="Q3" i="48"/>
  <c r="P3" i="48"/>
  <c r="O3" i="48"/>
  <c r="N3" i="48"/>
  <c r="M3" i="48"/>
  <c r="L3" i="48"/>
  <c r="K3" i="48"/>
  <c r="J3" i="48"/>
  <c r="I3" i="48"/>
  <c r="H3" i="48"/>
  <c r="G3" i="48"/>
  <c r="F3" i="48"/>
  <c r="E3" i="48"/>
  <c r="D3" i="48"/>
  <c r="C3" i="48"/>
  <c r="B3" i="48"/>
  <c r="AG3" i="45"/>
  <c r="AF3" i="45"/>
  <c r="AE3" i="45"/>
  <c r="AD3" i="45"/>
  <c r="AC3" i="45"/>
  <c r="AB3" i="45"/>
  <c r="AA3" i="45"/>
  <c r="Z3" i="45"/>
  <c r="Y3" i="45"/>
  <c r="X3" i="45"/>
  <c r="W3" i="45"/>
  <c r="V3" i="45"/>
  <c r="U3" i="45"/>
  <c r="T3" i="45"/>
  <c r="S3" i="45"/>
  <c r="R3" i="45"/>
  <c r="Q3" i="45"/>
  <c r="P3" i="45"/>
  <c r="O3" i="45"/>
  <c r="N3" i="45"/>
  <c r="M3" i="45"/>
  <c r="L3" i="45"/>
  <c r="K3" i="45"/>
  <c r="J3" i="45"/>
  <c r="I3" i="45"/>
  <c r="H3" i="45"/>
  <c r="G3" i="45"/>
  <c r="F3" i="45"/>
  <c r="E3" i="45"/>
  <c r="D3" i="45"/>
  <c r="C3" i="45"/>
  <c r="B3" i="45"/>
  <c r="AG3" i="42"/>
  <c r="AF3" i="42"/>
  <c r="AE3" i="42"/>
  <c r="AD3" i="42"/>
  <c r="AC3" i="42"/>
  <c r="AB3" i="42"/>
  <c r="AA3" i="42"/>
  <c r="Z3" i="42"/>
  <c r="Y3" i="42"/>
  <c r="X3" i="42"/>
  <c r="W3" i="42"/>
  <c r="V3" i="42"/>
  <c r="U3" i="42"/>
  <c r="T3" i="42"/>
  <c r="S3" i="42"/>
  <c r="R3" i="42"/>
  <c r="Q3" i="42"/>
  <c r="P3" i="42"/>
  <c r="O3" i="42"/>
  <c r="N3" i="42"/>
  <c r="M3" i="42"/>
  <c r="L3" i="42"/>
  <c r="K3" i="42"/>
  <c r="J3" i="42"/>
  <c r="I3" i="42"/>
  <c r="H3" i="42"/>
  <c r="G3" i="42"/>
  <c r="F3" i="42"/>
  <c r="E3" i="42"/>
  <c r="D3" i="42"/>
  <c r="C3" i="42"/>
  <c r="B3" i="42"/>
  <c r="AG3" i="39"/>
  <c r="AF3" i="39"/>
  <c r="AE3" i="39"/>
  <c r="AD3" i="39"/>
  <c r="AC3" i="39"/>
  <c r="AB3" i="39"/>
  <c r="AA3" i="39"/>
  <c r="Z3" i="39"/>
  <c r="Y3" i="39"/>
  <c r="X3" i="39"/>
  <c r="W3" i="39"/>
  <c r="V3" i="39"/>
  <c r="U3" i="39"/>
  <c r="T3" i="39"/>
  <c r="S3" i="39"/>
  <c r="R3" i="39"/>
  <c r="Q3" i="39"/>
  <c r="P3" i="39"/>
  <c r="O3" i="39"/>
  <c r="N3" i="39"/>
  <c r="M3" i="39"/>
  <c r="L3" i="39"/>
  <c r="K3" i="39"/>
  <c r="J3" i="39"/>
  <c r="I3" i="39"/>
  <c r="H3" i="39"/>
  <c r="G3" i="39"/>
  <c r="F3" i="39"/>
  <c r="E3" i="39"/>
  <c r="D3" i="39"/>
  <c r="C3" i="39"/>
  <c r="B3" i="39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I3" i="25"/>
  <c r="H3" i="25"/>
  <c r="F3" i="25"/>
  <c r="E3" i="25"/>
  <c r="D3" i="25"/>
  <c r="C3" i="25"/>
  <c r="B3" i="25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I3" i="21"/>
  <c r="H3" i="21"/>
  <c r="G3" i="21"/>
  <c r="F3" i="21"/>
  <c r="E3" i="21"/>
  <c r="D3" i="21"/>
  <c r="C3" i="21"/>
  <c r="B3" i="21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3" i="18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D3" i="15"/>
  <c r="C3" i="15"/>
  <c r="B3" i="15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  <c r="B3" i="12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B3" i="9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B3" i="6"/>
  <c r="G33" i="44"/>
  <c r="AG6" i="69"/>
  <c r="AF6" i="69"/>
  <c r="AE6" i="69"/>
  <c r="AD6" i="69"/>
  <c r="AC6" i="69"/>
  <c r="AB6" i="69"/>
  <c r="AA6" i="69"/>
  <c r="Z6" i="69"/>
  <c r="Y6" i="69"/>
  <c r="X6" i="69"/>
  <c r="W6" i="69"/>
  <c r="V6" i="69"/>
  <c r="U6" i="69"/>
  <c r="T6" i="69"/>
  <c r="S6" i="69"/>
  <c r="R6" i="69"/>
  <c r="Q6" i="69"/>
  <c r="P6" i="69"/>
  <c r="O6" i="69"/>
  <c r="N6" i="69"/>
  <c r="M6" i="69"/>
  <c r="L6" i="69"/>
  <c r="K6" i="69"/>
  <c r="J6" i="69"/>
  <c r="I6" i="69"/>
  <c r="H6" i="69"/>
  <c r="G6" i="69"/>
  <c r="F6" i="69"/>
  <c r="E6" i="69"/>
  <c r="D6" i="69"/>
  <c r="C6" i="69"/>
  <c r="B6" i="69"/>
  <c r="AG4" i="69"/>
  <c r="AF4" i="69"/>
  <c r="AE4" i="69"/>
  <c r="AD4" i="69"/>
  <c r="AC4" i="69"/>
  <c r="AB4" i="69"/>
  <c r="AA4" i="69"/>
  <c r="Z4" i="69"/>
  <c r="Y4" i="69"/>
  <c r="X4" i="69"/>
  <c r="W4" i="69"/>
  <c r="V4" i="69"/>
  <c r="U4" i="69"/>
  <c r="T4" i="69"/>
  <c r="S4" i="69"/>
  <c r="R4" i="69"/>
  <c r="Q4" i="69"/>
  <c r="P4" i="69"/>
  <c r="O4" i="69"/>
  <c r="N4" i="69"/>
  <c r="M4" i="69"/>
  <c r="L4" i="69"/>
  <c r="K4" i="69"/>
  <c r="J4" i="69"/>
  <c r="I4" i="69"/>
  <c r="H4" i="69"/>
  <c r="G4" i="69"/>
  <c r="F4" i="69"/>
  <c r="E4" i="69"/>
  <c r="D4" i="69"/>
  <c r="C4" i="69"/>
  <c r="B4" i="69"/>
  <c r="B30" i="68"/>
  <c r="C30" i="68"/>
  <c r="D30" i="68"/>
  <c r="E30" i="68"/>
  <c r="E31" i="68" s="1"/>
  <c r="F30" i="68"/>
  <c r="G30" i="68"/>
  <c r="H30" i="68"/>
  <c r="I30" i="68"/>
  <c r="I31" i="68" s="1"/>
  <c r="J30" i="68"/>
  <c r="K30" i="68"/>
  <c r="L30" i="68"/>
  <c r="M30" i="68"/>
  <c r="M31" i="68" s="1"/>
  <c r="N30" i="68"/>
  <c r="O30" i="68"/>
  <c r="P30" i="68"/>
  <c r="Q30" i="68"/>
  <c r="Q31" i="68" s="1"/>
  <c r="R30" i="68"/>
  <c r="S30" i="68"/>
  <c r="T30" i="68"/>
  <c r="U30" i="68"/>
  <c r="U31" i="68" s="1"/>
  <c r="V30" i="68"/>
  <c r="W30" i="68"/>
  <c r="X30" i="68"/>
  <c r="Y30" i="68"/>
  <c r="Y31" i="68" s="1"/>
  <c r="Z30" i="68"/>
  <c r="AA30" i="68"/>
  <c r="AB30" i="68"/>
  <c r="AC30" i="68"/>
  <c r="AC31" i="68" s="1"/>
  <c r="AD30" i="68"/>
  <c r="AE30" i="68"/>
  <c r="AF30" i="68"/>
  <c r="AG30" i="68"/>
  <c r="AG31" i="68" s="1"/>
  <c r="A30" i="68"/>
  <c r="AG38" i="68"/>
  <c r="AF38" i="68"/>
  <c r="AE38" i="68"/>
  <c r="AD38" i="68"/>
  <c r="AC38" i="68"/>
  <c r="AB38" i="68"/>
  <c r="AA38" i="68"/>
  <c r="Z38" i="68"/>
  <c r="Y38" i="68"/>
  <c r="X38" i="68"/>
  <c r="W38" i="68"/>
  <c r="V38" i="68"/>
  <c r="U38" i="68"/>
  <c r="T38" i="68"/>
  <c r="S38" i="68"/>
  <c r="R38" i="68"/>
  <c r="Q38" i="68"/>
  <c r="P38" i="68"/>
  <c r="O38" i="68"/>
  <c r="N38" i="68"/>
  <c r="M38" i="68"/>
  <c r="L38" i="68"/>
  <c r="K38" i="68"/>
  <c r="J38" i="68"/>
  <c r="I38" i="68"/>
  <c r="H38" i="68"/>
  <c r="G38" i="68"/>
  <c r="F38" i="68"/>
  <c r="E38" i="68"/>
  <c r="D38" i="68"/>
  <c r="C38" i="68"/>
  <c r="B38" i="68"/>
  <c r="AG37" i="68"/>
  <c r="AF37" i="68"/>
  <c r="AE37" i="68"/>
  <c r="AD37" i="68"/>
  <c r="AC37" i="68"/>
  <c r="AB37" i="68"/>
  <c r="AA37" i="68"/>
  <c r="Z37" i="68"/>
  <c r="Y37" i="68"/>
  <c r="X37" i="68"/>
  <c r="W37" i="68"/>
  <c r="V37" i="68"/>
  <c r="U37" i="68"/>
  <c r="T37" i="68"/>
  <c r="S37" i="68"/>
  <c r="R37" i="68"/>
  <c r="Q37" i="68"/>
  <c r="P37" i="68"/>
  <c r="O37" i="68"/>
  <c r="N37" i="68"/>
  <c r="M37" i="68"/>
  <c r="L37" i="68"/>
  <c r="K37" i="68"/>
  <c r="J37" i="68"/>
  <c r="I37" i="68"/>
  <c r="H37" i="68"/>
  <c r="G37" i="68"/>
  <c r="F37" i="68"/>
  <c r="E37" i="68"/>
  <c r="D37" i="68"/>
  <c r="C37" i="68"/>
  <c r="B37" i="68"/>
  <c r="AF31" i="68"/>
  <c r="AE31" i="68"/>
  <c r="AD31" i="68"/>
  <c r="AB31" i="68"/>
  <c r="AA31" i="68"/>
  <c r="Z31" i="68"/>
  <c r="X31" i="68"/>
  <c r="W31" i="68"/>
  <c r="V31" i="68"/>
  <c r="T31" i="68"/>
  <c r="S31" i="68"/>
  <c r="R31" i="68"/>
  <c r="P31" i="68"/>
  <c r="O31" i="68"/>
  <c r="N31" i="68"/>
  <c r="L31" i="68"/>
  <c r="K31" i="68"/>
  <c r="J31" i="68"/>
  <c r="H31" i="68"/>
  <c r="G31" i="68"/>
  <c r="F31" i="68"/>
  <c r="D31" i="68"/>
  <c r="C31" i="68"/>
  <c r="B31" i="68"/>
  <c r="AG29" i="68"/>
  <c r="AF29" i="68"/>
  <c r="AE29" i="68"/>
  <c r="AE33" i="68" s="1"/>
  <c r="AE35" i="68" s="1"/>
  <c r="AD29" i="68"/>
  <c r="AD33" i="68" s="1"/>
  <c r="AC29" i="68"/>
  <c r="AB29" i="68"/>
  <c r="AA29" i="68"/>
  <c r="AA33" i="68" s="1"/>
  <c r="AA35" i="68" s="1"/>
  <c r="Z29" i="68"/>
  <c r="Z33" i="68" s="1"/>
  <c r="Y29" i="68"/>
  <c r="X29" i="68"/>
  <c r="W29" i="68"/>
  <c r="W33" i="68" s="1"/>
  <c r="W35" i="68" s="1"/>
  <c r="V29" i="68"/>
  <c r="V33" i="68" s="1"/>
  <c r="U29" i="68"/>
  <c r="T29" i="68"/>
  <c r="S29" i="68"/>
  <c r="S33" i="68" s="1"/>
  <c r="S35" i="68" s="1"/>
  <c r="R29" i="68"/>
  <c r="R33" i="68" s="1"/>
  <c r="Q29" i="68"/>
  <c r="P29" i="68"/>
  <c r="O29" i="68"/>
  <c r="O33" i="68" s="1"/>
  <c r="O35" i="68" s="1"/>
  <c r="N29" i="68"/>
  <c r="N33" i="68" s="1"/>
  <c r="M29" i="68"/>
  <c r="L29" i="68"/>
  <c r="K29" i="68"/>
  <c r="K33" i="68" s="1"/>
  <c r="K35" i="68" s="1"/>
  <c r="J29" i="68"/>
  <c r="J33" i="68" s="1"/>
  <c r="I29" i="68"/>
  <c r="H29" i="68"/>
  <c r="G29" i="68"/>
  <c r="G33" i="68" s="1"/>
  <c r="G35" i="68" s="1"/>
  <c r="F29" i="68"/>
  <c r="E29" i="68"/>
  <c r="D29" i="68"/>
  <c r="C29" i="68"/>
  <c r="B29" i="68"/>
  <c r="AG6" i="66"/>
  <c r="AF6" i="66"/>
  <c r="AE6" i="66"/>
  <c r="AD6" i="66"/>
  <c r="AC6" i="66"/>
  <c r="AB6" i="66"/>
  <c r="AA6" i="66"/>
  <c r="Z6" i="66"/>
  <c r="Y6" i="66"/>
  <c r="X6" i="66"/>
  <c r="W6" i="66"/>
  <c r="V6" i="66"/>
  <c r="V4" i="66" s="1"/>
  <c r="U6" i="66"/>
  <c r="T6" i="66"/>
  <c r="S6" i="66"/>
  <c r="R6" i="66"/>
  <c r="Q6" i="66"/>
  <c r="P6" i="66"/>
  <c r="O6" i="66"/>
  <c r="N6" i="66"/>
  <c r="M6" i="66"/>
  <c r="L6" i="66"/>
  <c r="K6" i="66"/>
  <c r="J6" i="66"/>
  <c r="I6" i="66"/>
  <c r="H6" i="66"/>
  <c r="G6" i="66"/>
  <c r="F6" i="66"/>
  <c r="E6" i="66"/>
  <c r="D6" i="66"/>
  <c r="C6" i="66"/>
  <c r="B6" i="66"/>
  <c r="AG4" i="66"/>
  <c r="AF4" i="66"/>
  <c r="AE4" i="66"/>
  <c r="AD4" i="66"/>
  <c r="AC4" i="66"/>
  <c r="AB4" i="66"/>
  <c r="AA4" i="66"/>
  <c r="Z4" i="66"/>
  <c r="Y4" i="66"/>
  <c r="X4" i="66"/>
  <c r="W4" i="66"/>
  <c r="U4" i="66"/>
  <c r="T4" i="66"/>
  <c r="S4" i="66"/>
  <c r="R4" i="66"/>
  <c r="Q4" i="66"/>
  <c r="P4" i="66"/>
  <c r="O4" i="66"/>
  <c r="N4" i="66"/>
  <c r="M4" i="66"/>
  <c r="L4" i="66"/>
  <c r="K4" i="66"/>
  <c r="J4" i="66"/>
  <c r="I4" i="66"/>
  <c r="H4" i="66"/>
  <c r="G4" i="66"/>
  <c r="F4" i="66"/>
  <c r="E4" i="66"/>
  <c r="D4" i="66"/>
  <c r="C4" i="66"/>
  <c r="B4" i="66"/>
  <c r="B30" i="65"/>
  <c r="C30" i="65"/>
  <c r="C31" i="65" s="1"/>
  <c r="D30" i="65"/>
  <c r="E30" i="65"/>
  <c r="E31" i="65" s="1"/>
  <c r="F30" i="65"/>
  <c r="G30" i="65"/>
  <c r="G31" i="65" s="1"/>
  <c r="H30" i="65"/>
  <c r="I30" i="65"/>
  <c r="I31" i="65" s="1"/>
  <c r="J30" i="65"/>
  <c r="K30" i="65"/>
  <c r="K31" i="65" s="1"/>
  <c r="L30" i="65"/>
  <c r="M30" i="65"/>
  <c r="M31" i="65" s="1"/>
  <c r="N30" i="65"/>
  <c r="O30" i="65"/>
  <c r="O31" i="65" s="1"/>
  <c r="P30" i="65"/>
  <c r="Q30" i="65"/>
  <c r="Q31" i="65" s="1"/>
  <c r="R30" i="65"/>
  <c r="S30" i="65"/>
  <c r="S31" i="65" s="1"/>
  <c r="T30" i="65"/>
  <c r="U30" i="65"/>
  <c r="U31" i="65" s="1"/>
  <c r="V30" i="65"/>
  <c r="W30" i="65"/>
  <c r="W31" i="65" s="1"/>
  <c r="X30" i="65"/>
  <c r="Y30" i="65"/>
  <c r="Y31" i="65" s="1"/>
  <c r="Z30" i="65"/>
  <c r="AA30" i="65"/>
  <c r="AA31" i="65" s="1"/>
  <c r="AB30" i="65"/>
  <c r="AC30" i="65"/>
  <c r="AC31" i="65" s="1"/>
  <c r="AD30" i="65"/>
  <c r="AE30" i="65"/>
  <c r="AE31" i="65" s="1"/>
  <c r="AF30" i="65"/>
  <c r="AG30" i="65"/>
  <c r="AG31" i="65" s="1"/>
  <c r="AG38" i="65"/>
  <c r="AF38" i="65"/>
  <c r="AE38" i="65"/>
  <c r="AD38" i="65"/>
  <c r="AC38" i="65"/>
  <c r="AB38" i="65"/>
  <c r="AA38" i="65"/>
  <c r="Z38" i="65"/>
  <c r="Y38" i="65"/>
  <c r="X38" i="65"/>
  <c r="W38" i="65"/>
  <c r="V38" i="65"/>
  <c r="U38" i="65"/>
  <c r="T38" i="65"/>
  <c r="S38" i="65"/>
  <c r="R38" i="65"/>
  <c r="Q38" i="65"/>
  <c r="P38" i="65"/>
  <c r="O38" i="65"/>
  <c r="N38" i="65"/>
  <c r="M38" i="65"/>
  <c r="L38" i="65"/>
  <c r="K38" i="65"/>
  <c r="J38" i="65"/>
  <c r="I38" i="65"/>
  <c r="H38" i="65"/>
  <c r="G38" i="65"/>
  <c r="F38" i="65"/>
  <c r="E38" i="65"/>
  <c r="D38" i="65"/>
  <c r="C38" i="65"/>
  <c r="B38" i="65"/>
  <c r="AG37" i="65"/>
  <c r="AF37" i="65"/>
  <c r="AE37" i="65"/>
  <c r="AD37" i="65"/>
  <c r="AC37" i="65"/>
  <c r="AB37" i="65"/>
  <c r="AA37" i="65"/>
  <c r="Z37" i="65"/>
  <c r="Y37" i="65"/>
  <c r="X37" i="65"/>
  <c r="W37" i="65"/>
  <c r="V37" i="65"/>
  <c r="U37" i="65"/>
  <c r="T37" i="65"/>
  <c r="S37" i="65"/>
  <c r="R37" i="65"/>
  <c r="Q37" i="65"/>
  <c r="P37" i="65"/>
  <c r="O37" i="65"/>
  <c r="N37" i="65"/>
  <c r="M37" i="65"/>
  <c r="L37" i="65"/>
  <c r="K37" i="65"/>
  <c r="J37" i="65"/>
  <c r="I37" i="65"/>
  <c r="H37" i="65"/>
  <c r="G37" i="65"/>
  <c r="F37" i="65"/>
  <c r="E37" i="65"/>
  <c r="D37" i="65"/>
  <c r="C37" i="65"/>
  <c r="B37" i="65"/>
  <c r="AF31" i="65"/>
  <c r="AD31" i="65"/>
  <c r="AB31" i="65"/>
  <c r="Z31" i="65"/>
  <c r="X31" i="65"/>
  <c r="V31" i="65"/>
  <c r="T31" i="65"/>
  <c r="R31" i="65"/>
  <c r="P31" i="65"/>
  <c r="N31" i="65"/>
  <c r="L31" i="65"/>
  <c r="J31" i="65"/>
  <c r="H31" i="65"/>
  <c r="F31" i="65"/>
  <c r="D31" i="65"/>
  <c r="B31" i="65"/>
  <c r="AG29" i="65"/>
  <c r="AF29" i="65"/>
  <c r="AE29" i="65"/>
  <c r="AD29" i="65"/>
  <c r="AD33" i="65" s="1"/>
  <c r="AC29" i="65"/>
  <c r="AB29" i="65"/>
  <c r="AA29" i="65"/>
  <c r="Z29" i="65"/>
  <c r="Z33" i="65" s="1"/>
  <c r="Y29" i="65"/>
  <c r="X29" i="65"/>
  <c r="W29" i="65"/>
  <c r="V29" i="65"/>
  <c r="V33" i="65" s="1"/>
  <c r="U29" i="65"/>
  <c r="T29" i="65"/>
  <c r="S29" i="65"/>
  <c r="R29" i="65"/>
  <c r="R33" i="65" s="1"/>
  <c r="Q29" i="65"/>
  <c r="P29" i="65"/>
  <c r="O29" i="65"/>
  <c r="N29" i="65"/>
  <c r="N33" i="65" s="1"/>
  <c r="M29" i="65"/>
  <c r="L29" i="65"/>
  <c r="K29" i="65"/>
  <c r="J29" i="65"/>
  <c r="J33" i="65" s="1"/>
  <c r="I29" i="65"/>
  <c r="H29" i="65"/>
  <c r="G29" i="65"/>
  <c r="F29" i="65"/>
  <c r="E29" i="65"/>
  <c r="D29" i="65"/>
  <c r="C29" i="65"/>
  <c r="B29" i="65"/>
  <c r="AG6" i="63"/>
  <c r="AF6" i="63"/>
  <c r="AE6" i="63"/>
  <c r="AD6" i="63"/>
  <c r="AC6" i="63"/>
  <c r="AB6" i="63"/>
  <c r="AA6" i="63"/>
  <c r="Z6" i="63"/>
  <c r="Y6" i="63"/>
  <c r="X6" i="63"/>
  <c r="W6" i="63"/>
  <c r="V6" i="63"/>
  <c r="U6" i="63"/>
  <c r="T6" i="63"/>
  <c r="S6" i="63"/>
  <c r="R6" i="63"/>
  <c r="Q6" i="63"/>
  <c r="P6" i="63"/>
  <c r="O6" i="63"/>
  <c r="N6" i="63"/>
  <c r="M6" i="63"/>
  <c r="L6" i="63"/>
  <c r="K6" i="63"/>
  <c r="J6" i="63"/>
  <c r="I6" i="63"/>
  <c r="H6" i="63"/>
  <c r="G6" i="63"/>
  <c r="F6" i="63"/>
  <c r="E6" i="63"/>
  <c r="D6" i="63"/>
  <c r="C6" i="63"/>
  <c r="B6" i="63"/>
  <c r="AG4" i="63"/>
  <c r="AF4" i="63"/>
  <c r="AE4" i="63"/>
  <c r="AD4" i="63"/>
  <c r="AC4" i="63"/>
  <c r="AB4" i="63"/>
  <c r="AA4" i="63"/>
  <c r="Z4" i="63"/>
  <c r="Y4" i="63"/>
  <c r="X4" i="63"/>
  <c r="W4" i="63"/>
  <c r="V4" i="63"/>
  <c r="U4" i="63"/>
  <c r="T4" i="63"/>
  <c r="S4" i="63"/>
  <c r="R4" i="63"/>
  <c r="Q4" i="63"/>
  <c r="P4" i="63"/>
  <c r="O4" i="63"/>
  <c r="N4" i="63"/>
  <c r="M4" i="63"/>
  <c r="L4" i="63"/>
  <c r="K4" i="63"/>
  <c r="J4" i="63"/>
  <c r="I4" i="63"/>
  <c r="H4" i="63"/>
  <c r="G4" i="63"/>
  <c r="F4" i="63"/>
  <c r="E4" i="63"/>
  <c r="D4" i="63"/>
  <c r="C4" i="63"/>
  <c r="B4" i="63"/>
  <c r="B30" i="62"/>
  <c r="B31" i="62" s="1"/>
  <c r="C30" i="62"/>
  <c r="D30" i="62"/>
  <c r="E30" i="62"/>
  <c r="E31" i="62" s="1"/>
  <c r="F30" i="62"/>
  <c r="F31" i="62" s="1"/>
  <c r="G30" i="62"/>
  <c r="H30" i="62"/>
  <c r="I30" i="62"/>
  <c r="I31" i="62" s="1"/>
  <c r="J30" i="62"/>
  <c r="J31" i="62" s="1"/>
  <c r="K30" i="62"/>
  <c r="L30" i="62"/>
  <c r="M30" i="62"/>
  <c r="M31" i="62" s="1"/>
  <c r="N30" i="62"/>
  <c r="N31" i="62" s="1"/>
  <c r="O30" i="62"/>
  <c r="P30" i="62"/>
  <c r="Q30" i="62"/>
  <c r="Q31" i="62" s="1"/>
  <c r="R30" i="62"/>
  <c r="R31" i="62" s="1"/>
  <c r="S30" i="62"/>
  <c r="T30" i="62"/>
  <c r="U30" i="62"/>
  <c r="U31" i="62" s="1"/>
  <c r="V30" i="62"/>
  <c r="V31" i="62" s="1"/>
  <c r="W30" i="62"/>
  <c r="X30" i="62"/>
  <c r="Y30" i="62"/>
  <c r="Y31" i="62" s="1"/>
  <c r="Z30" i="62"/>
  <c r="Z31" i="62" s="1"/>
  <c r="AA30" i="62"/>
  <c r="AB30" i="62"/>
  <c r="AC30" i="62"/>
  <c r="AC31" i="62" s="1"/>
  <c r="AD30" i="62"/>
  <c r="AD31" i="62" s="1"/>
  <c r="AE30" i="62"/>
  <c r="AF30" i="62"/>
  <c r="AG30" i="62"/>
  <c r="AG31" i="62" s="1"/>
  <c r="AG38" i="62"/>
  <c r="AF38" i="62"/>
  <c r="AE38" i="62"/>
  <c r="AD38" i="62"/>
  <c r="AC38" i="62"/>
  <c r="AB38" i="62"/>
  <c r="AA38" i="62"/>
  <c r="Z38" i="62"/>
  <c r="Y38" i="62"/>
  <c r="X38" i="62"/>
  <c r="W38" i="62"/>
  <c r="V38" i="62"/>
  <c r="U38" i="62"/>
  <c r="T38" i="62"/>
  <c r="S38" i="62"/>
  <c r="R38" i="62"/>
  <c r="Q38" i="62"/>
  <c r="P38" i="62"/>
  <c r="O38" i="62"/>
  <c r="N38" i="62"/>
  <c r="M38" i="62"/>
  <c r="L38" i="62"/>
  <c r="K38" i="62"/>
  <c r="J38" i="62"/>
  <c r="I38" i="62"/>
  <c r="H38" i="62"/>
  <c r="G38" i="62"/>
  <c r="F38" i="62"/>
  <c r="E38" i="62"/>
  <c r="D38" i="62"/>
  <c r="C38" i="62"/>
  <c r="B38" i="62"/>
  <c r="AG37" i="62"/>
  <c r="AF37" i="62"/>
  <c r="AE37" i="62"/>
  <c r="AD37" i="62"/>
  <c r="AC37" i="62"/>
  <c r="AB37" i="62"/>
  <c r="AA37" i="62"/>
  <c r="Z37" i="62"/>
  <c r="Y37" i="62"/>
  <c r="X37" i="62"/>
  <c r="W37" i="62"/>
  <c r="V37" i="62"/>
  <c r="U37" i="62"/>
  <c r="T37" i="62"/>
  <c r="S37" i="62"/>
  <c r="R37" i="62"/>
  <c r="Q37" i="62"/>
  <c r="P37" i="62"/>
  <c r="O37" i="62"/>
  <c r="N37" i="62"/>
  <c r="M37" i="62"/>
  <c r="L37" i="62"/>
  <c r="K37" i="62"/>
  <c r="J37" i="62"/>
  <c r="I37" i="62"/>
  <c r="H37" i="62"/>
  <c r="G37" i="62"/>
  <c r="F37" i="62"/>
  <c r="E37" i="62"/>
  <c r="D37" i="62"/>
  <c r="C37" i="62"/>
  <c r="B37" i="62"/>
  <c r="AF31" i="62"/>
  <c r="AE31" i="62"/>
  <c r="AB31" i="62"/>
  <c r="AA31" i="62"/>
  <c r="X31" i="62"/>
  <c r="W31" i="62"/>
  <c r="T31" i="62"/>
  <c r="S31" i="62"/>
  <c r="P31" i="62"/>
  <c r="O31" i="62"/>
  <c r="L31" i="62"/>
  <c r="K31" i="62"/>
  <c r="H31" i="62"/>
  <c r="G31" i="62"/>
  <c r="D31" i="62"/>
  <c r="C31" i="62"/>
  <c r="AG29" i="62"/>
  <c r="AF29" i="62"/>
  <c r="AE29" i="62"/>
  <c r="AE33" i="62" s="1"/>
  <c r="AE35" i="62" s="1"/>
  <c r="AD29" i="62"/>
  <c r="AC29" i="62"/>
  <c r="AB29" i="62"/>
  <c r="AA29" i="62"/>
  <c r="AA33" i="62" s="1"/>
  <c r="AA35" i="62" s="1"/>
  <c r="Z29" i="62"/>
  <c r="Y29" i="62"/>
  <c r="X29" i="62"/>
  <c r="W29" i="62"/>
  <c r="W33" i="62" s="1"/>
  <c r="W35" i="62" s="1"/>
  <c r="V29" i="62"/>
  <c r="U29" i="62"/>
  <c r="T29" i="62"/>
  <c r="S29" i="62"/>
  <c r="S33" i="62" s="1"/>
  <c r="S35" i="62" s="1"/>
  <c r="R29" i="62"/>
  <c r="Q29" i="62"/>
  <c r="P29" i="62"/>
  <c r="O29" i="62"/>
  <c r="O33" i="62" s="1"/>
  <c r="O35" i="62" s="1"/>
  <c r="N29" i="62"/>
  <c r="M29" i="62"/>
  <c r="L29" i="62"/>
  <c r="K29" i="62"/>
  <c r="K33" i="62" s="1"/>
  <c r="K35" i="62" s="1"/>
  <c r="J29" i="62"/>
  <c r="I29" i="62"/>
  <c r="H29" i="62"/>
  <c r="G29" i="62"/>
  <c r="G33" i="62" s="1"/>
  <c r="G35" i="62" s="1"/>
  <c r="F29" i="62"/>
  <c r="E29" i="62"/>
  <c r="D29" i="62"/>
  <c r="C29" i="62"/>
  <c r="B29" i="62"/>
  <c r="AG6" i="60"/>
  <c r="AF6" i="60"/>
  <c r="AE6" i="60"/>
  <c r="AD6" i="60"/>
  <c r="AC6" i="60"/>
  <c r="AB6" i="60"/>
  <c r="AB4" i="60" s="1"/>
  <c r="AA6" i="60"/>
  <c r="AA4" i="60" s="1"/>
  <c r="Z6" i="60"/>
  <c r="Z4" i="60" s="1"/>
  <c r="Y6" i="60"/>
  <c r="X6" i="60"/>
  <c r="W6" i="60"/>
  <c r="W4" i="60" s="1"/>
  <c r="V6" i="60"/>
  <c r="V4" i="60" s="1"/>
  <c r="U6" i="60"/>
  <c r="T6" i="60"/>
  <c r="S6" i="60"/>
  <c r="S4" i="60" s="1"/>
  <c r="R6" i="60"/>
  <c r="R4" i="60" s="1"/>
  <c r="Q6" i="60"/>
  <c r="P6" i="60"/>
  <c r="O6" i="60"/>
  <c r="O4" i="60" s="1"/>
  <c r="N6" i="60"/>
  <c r="N4" i="60" s="1"/>
  <c r="M6" i="60"/>
  <c r="L6" i="60"/>
  <c r="K6" i="60"/>
  <c r="K4" i="60" s="1"/>
  <c r="J6" i="60"/>
  <c r="J4" i="60" s="1"/>
  <c r="I6" i="60"/>
  <c r="H6" i="60"/>
  <c r="G6" i="60"/>
  <c r="G4" i="60" s="1"/>
  <c r="F6" i="60"/>
  <c r="F4" i="60" s="1"/>
  <c r="E6" i="60"/>
  <c r="D6" i="60"/>
  <c r="C6" i="60"/>
  <c r="C4" i="60" s="1"/>
  <c r="B6" i="60"/>
  <c r="B4" i="60" s="1"/>
  <c r="AG4" i="60"/>
  <c r="AF4" i="60"/>
  <c r="AE4" i="60"/>
  <c r="AD4" i="60"/>
  <c r="AC4" i="60"/>
  <c r="Y4" i="60"/>
  <c r="X4" i="60"/>
  <c r="U4" i="60"/>
  <c r="T4" i="60"/>
  <c r="Q4" i="60"/>
  <c r="P4" i="60"/>
  <c r="M4" i="60"/>
  <c r="L4" i="60"/>
  <c r="I4" i="60"/>
  <c r="H4" i="60"/>
  <c r="E4" i="60"/>
  <c r="D4" i="60"/>
  <c r="B30" i="59"/>
  <c r="C30" i="59"/>
  <c r="D30" i="59"/>
  <c r="E30" i="59"/>
  <c r="E31" i="59" s="1"/>
  <c r="F30" i="59"/>
  <c r="G30" i="59"/>
  <c r="H30" i="59"/>
  <c r="I30" i="59"/>
  <c r="I31" i="59" s="1"/>
  <c r="J30" i="59"/>
  <c r="K30" i="59"/>
  <c r="L30" i="59"/>
  <c r="M30" i="59"/>
  <c r="M31" i="59" s="1"/>
  <c r="N30" i="59"/>
  <c r="O30" i="59"/>
  <c r="P30" i="59"/>
  <c r="Q30" i="59"/>
  <c r="Q31" i="59" s="1"/>
  <c r="R30" i="59"/>
  <c r="S30" i="59"/>
  <c r="T30" i="59"/>
  <c r="U30" i="59"/>
  <c r="U31" i="59" s="1"/>
  <c r="V30" i="59"/>
  <c r="W30" i="59"/>
  <c r="X30" i="59"/>
  <c r="Y30" i="59"/>
  <c r="Y31" i="59" s="1"/>
  <c r="Z30" i="59"/>
  <c r="AA30" i="59"/>
  <c r="AB30" i="59"/>
  <c r="AC30" i="59"/>
  <c r="AC31" i="59" s="1"/>
  <c r="AD30" i="59"/>
  <c r="AE30" i="59"/>
  <c r="AF30" i="59"/>
  <c r="AG30" i="59"/>
  <c r="AG31" i="59" s="1"/>
  <c r="AG38" i="59"/>
  <c r="AF38" i="59"/>
  <c r="AE38" i="59"/>
  <c r="AD38" i="59"/>
  <c r="AC38" i="59"/>
  <c r="AB38" i="59"/>
  <c r="AA38" i="59"/>
  <c r="Z38" i="59"/>
  <c r="Y38" i="59"/>
  <c r="X38" i="59"/>
  <c r="W38" i="59"/>
  <c r="V38" i="59"/>
  <c r="U38" i="59"/>
  <c r="T38" i="59"/>
  <c r="S38" i="59"/>
  <c r="R38" i="59"/>
  <c r="Q38" i="59"/>
  <c r="P38" i="59"/>
  <c r="O38" i="59"/>
  <c r="N38" i="59"/>
  <c r="M38" i="59"/>
  <c r="L38" i="59"/>
  <c r="K38" i="59"/>
  <c r="J38" i="59"/>
  <c r="I38" i="59"/>
  <c r="H38" i="59"/>
  <c r="G38" i="59"/>
  <c r="F38" i="59"/>
  <c r="E38" i="59"/>
  <c r="D38" i="59"/>
  <c r="C38" i="59"/>
  <c r="B38" i="59"/>
  <c r="AG37" i="59"/>
  <c r="AF37" i="59"/>
  <c r="AE37" i="59"/>
  <c r="AD37" i="59"/>
  <c r="AC37" i="59"/>
  <c r="AB37" i="59"/>
  <c r="AA37" i="59"/>
  <c r="Z37" i="59"/>
  <c r="Y37" i="59"/>
  <c r="X37" i="59"/>
  <c r="W37" i="59"/>
  <c r="V37" i="59"/>
  <c r="U37" i="59"/>
  <c r="T37" i="59"/>
  <c r="S37" i="59"/>
  <c r="R37" i="59"/>
  <c r="Q37" i="59"/>
  <c r="P37" i="59"/>
  <c r="O37" i="59"/>
  <c r="N37" i="59"/>
  <c r="M37" i="59"/>
  <c r="L37" i="59"/>
  <c r="K37" i="59"/>
  <c r="J37" i="59"/>
  <c r="I37" i="59"/>
  <c r="H37" i="59"/>
  <c r="G37" i="59"/>
  <c r="F37" i="59"/>
  <c r="E37" i="59"/>
  <c r="D37" i="59"/>
  <c r="C37" i="59"/>
  <c r="B37" i="59"/>
  <c r="AF31" i="59"/>
  <c r="AE31" i="59"/>
  <c r="AD31" i="59"/>
  <c r="AB31" i="59"/>
  <c r="AA31" i="59"/>
  <c r="Z31" i="59"/>
  <c r="X31" i="59"/>
  <c r="W31" i="59"/>
  <c r="V31" i="59"/>
  <c r="T31" i="59"/>
  <c r="S31" i="59"/>
  <c r="R31" i="59"/>
  <c r="P31" i="59"/>
  <c r="O31" i="59"/>
  <c r="N31" i="59"/>
  <c r="L31" i="59"/>
  <c r="K31" i="59"/>
  <c r="J31" i="59"/>
  <c r="H31" i="59"/>
  <c r="G31" i="59"/>
  <c r="F31" i="59"/>
  <c r="D31" i="59"/>
  <c r="C31" i="59"/>
  <c r="B31" i="59"/>
  <c r="AG29" i="59"/>
  <c r="AF29" i="59"/>
  <c r="AE29" i="59"/>
  <c r="AE33" i="59" s="1"/>
  <c r="AE35" i="59" s="1"/>
  <c r="AD29" i="59"/>
  <c r="AD33" i="59" s="1"/>
  <c r="AC29" i="59"/>
  <c r="AB29" i="59"/>
  <c r="AA29" i="59"/>
  <c r="AA33" i="59" s="1"/>
  <c r="AA35" i="59" s="1"/>
  <c r="Z29" i="59"/>
  <c r="Z33" i="59" s="1"/>
  <c r="Y29" i="59"/>
  <c r="X29" i="59"/>
  <c r="W29" i="59"/>
  <c r="W33" i="59" s="1"/>
  <c r="W35" i="59" s="1"/>
  <c r="V29" i="59"/>
  <c r="V33" i="59" s="1"/>
  <c r="U29" i="59"/>
  <c r="T29" i="59"/>
  <c r="S29" i="59"/>
  <c r="S33" i="59" s="1"/>
  <c r="S35" i="59" s="1"/>
  <c r="R29" i="59"/>
  <c r="R33" i="59" s="1"/>
  <c r="Q29" i="59"/>
  <c r="P29" i="59"/>
  <c r="O29" i="59"/>
  <c r="O33" i="59" s="1"/>
  <c r="O35" i="59" s="1"/>
  <c r="N29" i="59"/>
  <c r="N33" i="59" s="1"/>
  <c r="M29" i="59"/>
  <c r="L29" i="59"/>
  <c r="K29" i="59"/>
  <c r="K33" i="59" s="1"/>
  <c r="K35" i="59" s="1"/>
  <c r="J29" i="59"/>
  <c r="J33" i="59" s="1"/>
  <c r="I29" i="59"/>
  <c r="H29" i="59"/>
  <c r="G29" i="59"/>
  <c r="G33" i="59" s="1"/>
  <c r="G35" i="59" s="1"/>
  <c r="F29" i="59"/>
  <c r="E29" i="59"/>
  <c r="D29" i="59"/>
  <c r="C29" i="59"/>
  <c r="B29" i="59"/>
  <c r="AG6" i="57"/>
  <c r="AF6" i="57"/>
  <c r="AE6" i="57"/>
  <c r="AD6" i="57"/>
  <c r="AC6" i="57"/>
  <c r="AB6" i="57"/>
  <c r="AA6" i="57"/>
  <c r="Z6" i="57"/>
  <c r="Y6" i="57"/>
  <c r="X6" i="57"/>
  <c r="W6" i="57"/>
  <c r="V6" i="57"/>
  <c r="U6" i="57"/>
  <c r="T6" i="57"/>
  <c r="S6" i="57"/>
  <c r="R6" i="57"/>
  <c r="Q6" i="57"/>
  <c r="P6" i="57"/>
  <c r="O6" i="57"/>
  <c r="N6" i="57"/>
  <c r="M6" i="57"/>
  <c r="L6" i="57"/>
  <c r="K6" i="57"/>
  <c r="J6" i="57"/>
  <c r="I6" i="57"/>
  <c r="H6" i="57"/>
  <c r="G6" i="57"/>
  <c r="F6" i="57"/>
  <c r="E6" i="57"/>
  <c r="D6" i="57"/>
  <c r="C6" i="57"/>
  <c r="B6" i="57"/>
  <c r="AG4" i="57"/>
  <c r="AF4" i="57"/>
  <c r="AE4" i="57"/>
  <c r="AD4" i="57"/>
  <c r="AC4" i="57"/>
  <c r="AB4" i="57"/>
  <c r="AA4" i="57"/>
  <c r="Z4" i="57"/>
  <c r="Y4" i="57"/>
  <c r="X4" i="57"/>
  <c r="W4" i="57"/>
  <c r="V4" i="57"/>
  <c r="U4" i="57"/>
  <c r="T4" i="57"/>
  <c r="S4" i="57"/>
  <c r="R4" i="57"/>
  <c r="Q4" i="57"/>
  <c r="P4" i="57"/>
  <c r="O4" i="57"/>
  <c r="N4" i="57"/>
  <c r="M4" i="57"/>
  <c r="L4" i="57"/>
  <c r="K4" i="57"/>
  <c r="J4" i="57"/>
  <c r="I4" i="57"/>
  <c r="H4" i="57"/>
  <c r="G4" i="57"/>
  <c r="F4" i="57"/>
  <c r="E4" i="57"/>
  <c r="D4" i="57"/>
  <c r="C4" i="57"/>
  <c r="B4" i="57"/>
  <c r="B30" i="56"/>
  <c r="C30" i="56"/>
  <c r="D30" i="56"/>
  <c r="E30" i="56"/>
  <c r="E31" i="56" s="1"/>
  <c r="F30" i="56"/>
  <c r="G30" i="56"/>
  <c r="H30" i="56"/>
  <c r="I30" i="56"/>
  <c r="I31" i="56" s="1"/>
  <c r="J30" i="56"/>
  <c r="K30" i="56"/>
  <c r="L30" i="56"/>
  <c r="M30" i="56"/>
  <c r="M31" i="56" s="1"/>
  <c r="N30" i="56"/>
  <c r="O30" i="56"/>
  <c r="P30" i="56"/>
  <c r="Q30" i="56"/>
  <c r="Q31" i="56" s="1"/>
  <c r="R30" i="56"/>
  <c r="S30" i="56"/>
  <c r="T30" i="56"/>
  <c r="U30" i="56"/>
  <c r="U31" i="56" s="1"/>
  <c r="V30" i="56"/>
  <c r="W30" i="56"/>
  <c r="X30" i="56"/>
  <c r="Y30" i="56"/>
  <c r="Y31" i="56" s="1"/>
  <c r="Z30" i="56"/>
  <c r="AA30" i="56"/>
  <c r="AB30" i="56"/>
  <c r="AC30" i="56"/>
  <c r="AC31" i="56" s="1"/>
  <c r="AD30" i="56"/>
  <c r="AE30" i="56"/>
  <c r="AF30" i="56"/>
  <c r="AG30" i="56"/>
  <c r="AG31" i="56" s="1"/>
  <c r="AG38" i="56"/>
  <c r="AF38" i="56"/>
  <c r="AE38" i="56"/>
  <c r="AD38" i="56"/>
  <c r="AC38" i="56"/>
  <c r="AB38" i="56"/>
  <c r="AA38" i="56"/>
  <c r="Z38" i="56"/>
  <c r="Y38" i="56"/>
  <c r="X38" i="56"/>
  <c r="W38" i="56"/>
  <c r="V38" i="56"/>
  <c r="U38" i="56"/>
  <c r="T38" i="56"/>
  <c r="S38" i="56"/>
  <c r="R38" i="56"/>
  <c r="Q38" i="56"/>
  <c r="P38" i="56"/>
  <c r="O38" i="56"/>
  <c r="N38" i="56"/>
  <c r="M38" i="56"/>
  <c r="L38" i="56"/>
  <c r="K38" i="56"/>
  <c r="J38" i="56"/>
  <c r="I38" i="56"/>
  <c r="H38" i="56"/>
  <c r="G38" i="56"/>
  <c r="F38" i="56"/>
  <c r="E38" i="56"/>
  <c r="D38" i="56"/>
  <c r="C38" i="56"/>
  <c r="B38" i="56"/>
  <c r="AG37" i="56"/>
  <c r="AF37" i="56"/>
  <c r="AE37" i="56"/>
  <c r="AD37" i="56"/>
  <c r="AC37" i="56"/>
  <c r="AB37" i="56"/>
  <c r="AA37" i="56"/>
  <c r="Z37" i="56"/>
  <c r="Y37" i="56"/>
  <c r="X37" i="56"/>
  <c r="W37" i="56"/>
  <c r="V37" i="56"/>
  <c r="U37" i="56"/>
  <c r="T37" i="56"/>
  <c r="S37" i="56"/>
  <c r="R37" i="56"/>
  <c r="Q37" i="56"/>
  <c r="P37" i="56"/>
  <c r="O37" i="56"/>
  <c r="N37" i="56"/>
  <c r="M37" i="56"/>
  <c r="L37" i="56"/>
  <c r="K37" i="56"/>
  <c r="J37" i="56"/>
  <c r="I37" i="56"/>
  <c r="H37" i="56"/>
  <c r="G37" i="56"/>
  <c r="F37" i="56"/>
  <c r="E37" i="56"/>
  <c r="D37" i="56"/>
  <c r="C37" i="56"/>
  <c r="B37" i="56"/>
  <c r="AF31" i="56"/>
  <c r="AE31" i="56"/>
  <c r="AD31" i="56"/>
  <c r="AB31" i="56"/>
  <c r="AA31" i="56"/>
  <c r="Z31" i="56"/>
  <c r="X31" i="56"/>
  <c r="W31" i="56"/>
  <c r="V31" i="56"/>
  <c r="T31" i="56"/>
  <c r="S31" i="56"/>
  <c r="R31" i="56"/>
  <c r="P31" i="56"/>
  <c r="O31" i="56"/>
  <c r="N31" i="56"/>
  <c r="L31" i="56"/>
  <c r="K31" i="56"/>
  <c r="J31" i="56"/>
  <c r="H31" i="56"/>
  <c r="G31" i="56"/>
  <c r="F31" i="56"/>
  <c r="D31" i="56"/>
  <c r="C31" i="56"/>
  <c r="B31" i="56"/>
  <c r="AG29" i="56"/>
  <c r="AF29" i="56"/>
  <c r="AE29" i="56"/>
  <c r="AE33" i="56" s="1"/>
  <c r="AE35" i="56" s="1"/>
  <c r="AD29" i="56"/>
  <c r="AD33" i="56" s="1"/>
  <c r="AC29" i="56"/>
  <c r="AB29" i="56"/>
  <c r="AA29" i="56"/>
  <c r="AA33" i="56" s="1"/>
  <c r="AA35" i="56" s="1"/>
  <c r="Z29" i="56"/>
  <c r="Z33" i="56" s="1"/>
  <c r="Y29" i="56"/>
  <c r="X29" i="56"/>
  <c r="W29" i="56"/>
  <c r="W33" i="56" s="1"/>
  <c r="W35" i="56" s="1"/>
  <c r="V29" i="56"/>
  <c r="V33" i="56" s="1"/>
  <c r="U29" i="56"/>
  <c r="T29" i="56"/>
  <c r="S29" i="56"/>
  <c r="S33" i="56" s="1"/>
  <c r="S35" i="56" s="1"/>
  <c r="R29" i="56"/>
  <c r="R33" i="56" s="1"/>
  <c r="Q29" i="56"/>
  <c r="P29" i="56"/>
  <c r="O29" i="56"/>
  <c r="O33" i="56" s="1"/>
  <c r="O35" i="56" s="1"/>
  <c r="N29" i="56"/>
  <c r="N33" i="56" s="1"/>
  <c r="M29" i="56"/>
  <c r="L29" i="56"/>
  <c r="K29" i="56"/>
  <c r="K33" i="56" s="1"/>
  <c r="K35" i="56" s="1"/>
  <c r="J29" i="56"/>
  <c r="J33" i="56" s="1"/>
  <c r="I29" i="56"/>
  <c r="H29" i="56"/>
  <c r="G29" i="56"/>
  <c r="G33" i="56" s="1"/>
  <c r="G35" i="56" s="1"/>
  <c r="F29" i="56"/>
  <c r="E29" i="56"/>
  <c r="D29" i="56"/>
  <c r="C29" i="56"/>
  <c r="B29" i="56"/>
  <c r="AG6" i="54"/>
  <c r="AF6" i="54"/>
  <c r="AE6" i="54"/>
  <c r="AD6" i="54"/>
  <c r="AC6" i="54"/>
  <c r="AB6" i="54"/>
  <c r="AA6" i="54"/>
  <c r="Z6" i="54"/>
  <c r="Y6" i="54"/>
  <c r="X6" i="54"/>
  <c r="W6" i="54"/>
  <c r="V6" i="54"/>
  <c r="U6" i="54"/>
  <c r="T6" i="54"/>
  <c r="S6" i="54"/>
  <c r="R6" i="54"/>
  <c r="Q6" i="54"/>
  <c r="P6" i="54"/>
  <c r="O6" i="54"/>
  <c r="N6" i="54"/>
  <c r="M6" i="54"/>
  <c r="L6" i="54"/>
  <c r="K6" i="54"/>
  <c r="J6" i="54"/>
  <c r="I6" i="54"/>
  <c r="H6" i="54"/>
  <c r="G6" i="54"/>
  <c r="F6" i="54"/>
  <c r="E6" i="54"/>
  <c r="D6" i="54"/>
  <c r="C6" i="54"/>
  <c r="B6" i="54"/>
  <c r="AG4" i="54"/>
  <c r="AF4" i="54"/>
  <c r="AE4" i="54"/>
  <c r="AD4" i="54"/>
  <c r="AC4" i="54"/>
  <c r="AB4" i="54"/>
  <c r="AA4" i="54"/>
  <c r="Z4" i="54"/>
  <c r="Y4" i="54"/>
  <c r="X4" i="54"/>
  <c r="W4" i="54"/>
  <c r="V4" i="54"/>
  <c r="U4" i="54"/>
  <c r="T4" i="54"/>
  <c r="S4" i="54"/>
  <c r="R4" i="54"/>
  <c r="Q4" i="54"/>
  <c r="P4" i="54"/>
  <c r="O4" i="54"/>
  <c r="N4" i="54"/>
  <c r="M4" i="54"/>
  <c r="L4" i="54"/>
  <c r="K4" i="54"/>
  <c r="J4" i="54"/>
  <c r="I4" i="54"/>
  <c r="H4" i="54"/>
  <c r="G4" i="54"/>
  <c r="F4" i="54"/>
  <c r="E4" i="54"/>
  <c r="D4" i="54"/>
  <c r="C4" i="54"/>
  <c r="B4" i="54"/>
  <c r="B30" i="53"/>
  <c r="C30" i="53"/>
  <c r="D30" i="53"/>
  <c r="E30" i="53"/>
  <c r="E31" i="53" s="1"/>
  <c r="F30" i="53"/>
  <c r="G30" i="53"/>
  <c r="H30" i="53"/>
  <c r="I30" i="53"/>
  <c r="I31" i="53" s="1"/>
  <c r="J30" i="53"/>
  <c r="K30" i="53"/>
  <c r="L30" i="53"/>
  <c r="M30" i="53"/>
  <c r="M31" i="53" s="1"/>
  <c r="N30" i="53"/>
  <c r="O30" i="53"/>
  <c r="P30" i="53"/>
  <c r="Q30" i="53"/>
  <c r="Q31" i="53" s="1"/>
  <c r="R30" i="53"/>
  <c r="S30" i="53"/>
  <c r="T30" i="53"/>
  <c r="U30" i="53"/>
  <c r="U31" i="53" s="1"/>
  <c r="V30" i="53"/>
  <c r="W30" i="53"/>
  <c r="X30" i="53"/>
  <c r="Y30" i="53"/>
  <c r="Y31" i="53" s="1"/>
  <c r="Z30" i="53"/>
  <c r="AA30" i="53"/>
  <c r="AB30" i="53"/>
  <c r="AC30" i="53"/>
  <c r="AC31" i="53" s="1"/>
  <c r="AD30" i="53"/>
  <c r="AE30" i="53"/>
  <c r="AF30" i="53"/>
  <c r="AG30" i="53"/>
  <c r="AG31" i="53" s="1"/>
  <c r="AG38" i="53"/>
  <c r="AF38" i="53"/>
  <c r="AE38" i="53"/>
  <c r="AD38" i="53"/>
  <c r="AC38" i="53"/>
  <c r="AB38" i="53"/>
  <c r="AA38" i="53"/>
  <c r="Z38" i="53"/>
  <c r="Y38" i="53"/>
  <c r="X38" i="53"/>
  <c r="W38" i="53"/>
  <c r="V38" i="53"/>
  <c r="U38" i="53"/>
  <c r="T38" i="53"/>
  <c r="S38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F38" i="53"/>
  <c r="E38" i="53"/>
  <c r="D38" i="53"/>
  <c r="C38" i="53"/>
  <c r="B38" i="53"/>
  <c r="AG37" i="53"/>
  <c r="AF37" i="53"/>
  <c r="AE37" i="53"/>
  <c r="AD37" i="53"/>
  <c r="AC37" i="53"/>
  <c r="AB37" i="53"/>
  <c r="AA37" i="53"/>
  <c r="Z37" i="53"/>
  <c r="Y37" i="53"/>
  <c r="X37" i="53"/>
  <c r="W37" i="53"/>
  <c r="V37" i="53"/>
  <c r="U37" i="53"/>
  <c r="T37" i="53"/>
  <c r="S37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AF31" i="53"/>
  <c r="AE31" i="53"/>
  <c r="AD31" i="53"/>
  <c r="AB31" i="53"/>
  <c r="AA31" i="53"/>
  <c r="Z31" i="53"/>
  <c r="X31" i="53"/>
  <c r="W31" i="53"/>
  <c r="V31" i="53"/>
  <c r="T31" i="53"/>
  <c r="S31" i="53"/>
  <c r="R31" i="53"/>
  <c r="P31" i="53"/>
  <c r="O31" i="53"/>
  <c r="N31" i="53"/>
  <c r="L31" i="53"/>
  <c r="K31" i="53"/>
  <c r="J31" i="53"/>
  <c r="H31" i="53"/>
  <c r="G31" i="53"/>
  <c r="F31" i="53"/>
  <c r="D31" i="53"/>
  <c r="C31" i="53"/>
  <c r="B31" i="53"/>
  <c r="AG29" i="53"/>
  <c r="AF29" i="53"/>
  <c r="AE29" i="53"/>
  <c r="AE33" i="53" s="1"/>
  <c r="AE35" i="53" s="1"/>
  <c r="AD29" i="53"/>
  <c r="AD33" i="53" s="1"/>
  <c r="AC29" i="53"/>
  <c r="AB29" i="53"/>
  <c r="AA29" i="53"/>
  <c r="AA33" i="53" s="1"/>
  <c r="AA35" i="53" s="1"/>
  <c r="Z29" i="53"/>
  <c r="Z33" i="53" s="1"/>
  <c r="Y29" i="53"/>
  <c r="X29" i="53"/>
  <c r="W29" i="53"/>
  <c r="W33" i="53" s="1"/>
  <c r="W35" i="53" s="1"/>
  <c r="V29" i="53"/>
  <c r="V33" i="53" s="1"/>
  <c r="U29" i="53"/>
  <c r="T29" i="53"/>
  <c r="S29" i="53"/>
  <c r="S33" i="53" s="1"/>
  <c r="S35" i="53" s="1"/>
  <c r="R29" i="53"/>
  <c r="R33" i="53" s="1"/>
  <c r="Q29" i="53"/>
  <c r="P29" i="53"/>
  <c r="O29" i="53"/>
  <c r="O33" i="53" s="1"/>
  <c r="O35" i="53" s="1"/>
  <c r="N29" i="53"/>
  <c r="N33" i="53" s="1"/>
  <c r="M29" i="53"/>
  <c r="L29" i="53"/>
  <c r="K29" i="53"/>
  <c r="K33" i="53" s="1"/>
  <c r="K35" i="53" s="1"/>
  <c r="J29" i="53"/>
  <c r="J33" i="53" s="1"/>
  <c r="I29" i="53"/>
  <c r="H29" i="53"/>
  <c r="G29" i="53"/>
  <c r="G33" i="53" s="1"/>
  <c r="G35" i="53" s="1"/>
  <c r="F29" i="53"/>
  <c r="E29" i="53"/>
  <c r="D29" i="53"/>
  <c r="C29" i="53"/>
  <c r="B29" i="53"/>
  <c r="AG6" i="51"/>
  <c r="AF6" i="51"/>
  <c r="AE6" i="51"/>
  <c r="AD6" i="51"/>
  <c r="AC6" i="51"/>
  <c r="AB6" i="51"/>
  <c r="AA6" i="51"/>
  <c r="Z6" i="51"/>
  <c r="Y6" i="51"/>
  <c r="X6" i="51"/>
  <c r="W6" i="51"/>
  <c r="V6" i="51"/>
  <c r="U6" i="51"/>
  <c r="T6" i="51"/>
  <c r="S6" i="51"/>
  <c r="R6" i="51"/>
  <c r="Q6" i="51"/>
  <c r="P6" i="51"/>
  <c r="O6" i="51"/>
  <c r="N6" i="51"/>
  <c r="M6" i="51"/>
  <c r="L6" i="51"/>
  <c r="K6" i="51"/>
  <c r="J6" i="51"/>
  <c r="I6" i="51"/>
  <c r="H6" i="51"/>
  <c r="G6" i="51"/>
  <c r="F6" i="51"/>
  <c r="E6" i="51"/>
  <c r="D6" i="51"/>
  <c r="C6" i="51"/>
  <c r="B6" i="51"/>
  <c r="AG4" i="51"/>
  <c r="AF4" i="51"/>
  <c r="AE4" i="51"/>
  <c r="AD4" i="51"/>
  <c r="AC4" i="51"/>
  <c r="AB4" i="51"/>
  <c r="AA4" i="51"/>
  <c r="Z4" i="51"/>
  <c r="Y4" i="51"/>
  <c r="X4" i="51"/>
  <c r="W4" i="51"/>
  <c r="V4" i="51"/>
  <c r="U4" i="51"/>
  <c r="T4" i="51"/>
  <c r="S4" i="51"/>
  <c r="R4" i="51"/>
  <c r="Q4" i="51"/>
  <c r="P4" i="51"/>
  <c r="O4" i="51"/>
  <c r="N4" i="51"/>
  <c r="M4" i="51"/>
  <c r="L4" i="51"/>
  <c r="K4" i="51"/>
  <c r="J4" i="51"/>
  <c r="I4" i="51"/>
  <c r="H4" i="51"/>
  <c r="G4" i="51"/>
  <c r="F4" i="51"/>
  <c r="E4" i="51"/>
  <c r="D4" i="51"/>
  <c r="C4" i="51"/>
  <c r="B4" i="51"/>
  <c r="B30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X33" i="50" s="1"/>
  <c r="X35" i="50" s="1"/>
  <c r="Y30" i="50"/>
  <c r="Z30" i="50"/>
  <c r="AA30" i="50"/>
  <c r="AB30" i="50"/>
  <c r="AC30" i="50"/>
  <c r="AD30" i="50"/>
  <c r="AE30" i="50"/>
  <c r="AF30" i="50"/>
  <c r="AG30" i="50"/>
  <c r="AG38" i="50"/>
  <c r="AF38" i="50"/>
  <c r="AE38" i="50"/>
  <c r="AD38" i="50"/>
  <c r="AC38" i="50"/>
  <c r="AB38" i="50"/>
  <c r="AA38" i="50"/>
  <c r="Z38" i="50"/>
  <c r="Y38" i="50"/>
  <c r="X38" i="50"/>
  <c r="W38" i="50"/>
  <c r="V38" i="50"/>
  <c r="U38" i="50"/>
  <c r="T38" i="50"/>
  <c r="S38" i="50"/>
  <c r="R38" i="50"/>
  <c r="Q38" i="50"/>
  <c r="P38" i="50"/>
  <c r="O38" i="50"/>
  <c r="N38" i="50"/>
  <c r="M38" i="50"/>
  <c r="L38" i="50"/>
  <c r="K38" i="50"/>
  <c r="J38" i="50"/>
  <c r="I38" i="50"/>
  <c r="H38" i="50"/>
  <c r="G38" i="50"/>
  <c r="F38" i="50"/>
  <c r="E38" i="50"/>
  <c r="D38" i="50"/>
  <c r="C38" i="50"/>
  <c r="B38" i="50"/>
  <c r="AG37" i="50"/>
  <c r="AF37" i="50"/>
  <c r="AE37" i="50"/>
  <c r="AD37" i="50"/>
  <c r="AC37" i="50"/>
  <c r="AB37" i="50"/>
  <c r="AA37" i="50"/>
  <c r="Z37" i="50"/>
  <c r="Y37" i="50"/>
  <c r="X37" i="50"/>
  <c r="W37" i="50"/>
  <c r="V37" i="50"/>
  <c r="U37" i="50"/>
  <c r="T37" i="50"/>
  <c r="S37" i="50"/>
  <c r="R37" i="50"/>
  <c r="Q37" i="50"/>
  <c r="P37" i="50"/>
  <c r="O37" i="50"/>
  <c r="N37" i="50"/>
  <c r="M37" i="50"/>
  <c r="L37" i="50"/>
  <c r="K37" i="50"/>
  <c r="J37" i="50"/>
  <c r="I37" i="50"/>
  <c r="H37" i="50"/>
  <c r="G37" i="50"/>
  <c r="F37" i="50"/>
  <c r="E37" i="50"/>
  <c r="D37" i="50"/>
  <c r="C37" i="50"/>
  <c r="B37" i="50"/>
  <c r="R35" i="50"/>
  <c r="H33" i="50"/>
  <c r="H35" i="50" s="1"/>
  <c r="S31" i="50"/>
  <c r="C31" i="50"/>
  <c r="AE31" i="50"/>
  <c r="AD31" i="50"/>
  <c r="AA31" i="50"/>
  <c r="Z31" i="50"/>
  <c r="W31" i="50"/>
  <c r="V31" i="50"/>
  <c r="R31" i="50"/>
  <c r="O31" i="50"/>
  <c r="N31" i="50"/>
  <c r="K31" i="50"/>
  <c r="J31" i="50"/>
  <c r="G31" i="50"/>
  <c r="F31" i="50"/>
  <c r="B31" i="50"/>
  <c r="AG29" i="50"/>
  <c r="AG33" i="50" s="1"/>
  <c r="AG35" i="50" s="1"/>
  <c r="AF29" i="50"/>
  <c r="AE29" i="50"/>
  <c r="AE33" i="50" s="1"/>
  <c r="AD29" i="50"/>
  <c r="AD33" i="50" s="1"/>
  <c r="AD34" i="50" s="1"/>
  <c r="AC29" i="50"/>
  <c r="AC33" i="50" s="1"/>
  <c r="AC35" i="50" s="1"/>
  <c r="AB29" i="50"/>
  <c r="AA29" i="50"/>
  <c r="AA33" i="50" s="1"/>
  <c r="Z29" i="50"/>
  <c r="Z33" i="50" s="1"/>
  <c r="Z34" i="50" s="1"/>
  <c r="Y29" i="50"/>
  <c r="Y33" i="50" s="1"/>
  <c r="Y35" i="50" s="1"/>
  <c r="X29" i="50"/>
  <c r="W29" i="50"/>
  <c r="W33" i="50" s="1"/>
  <c r="V29" i="50"/>
  <c r="V33" i="50" s="1"/>
  <c r="V34" i="50" s="1"/>
  <c r="U29" i="50"/>
  <c r="U33" i="50" s="1"/>
  <c r="U35" i="50" s="1"/>
  <c r="T29" i="50"/>
  <c r="S29" i="50"/>
  <c r="S33" i="50" s="1"/>
  <c r="R29" i="50"/>
  <c r="R33" i="50" s="1"/>
  <c r="R34" i="50" s="1"/>
  <c r="Q29" i="50"/>
  <c r="Q33" i="50" s="1"/>
  <c r="Q35" i="50" s="1"/>
  <c r="P29" i="50"/>
  <c r="O29" i="50"/>
  <c r="O33" i="50" s="1"/>
  <c r="N29" i="50"/>
  <c r="N33" i="50" s="1"/>
  <c r="N34" i="50" s="1"/>
  <c r="M29" i="50"/>
  <c r="M33" i="50" s="1"/>
  <c r="M35" i="50" s="1"/>
  <c r="L29" i="50"/>
  <c r="K29" i="50"/>
  <c r="K33" i="50" s="1"/>
  <c r="J29" i="50"/>
  <c r="J33" i="50" s="1"/>
  <c r="J34" i="50" s="1"/>
  <c r="I29" i="50"/>
  <c r="I33" i="50" s="1"/>
  <c r="I35" i="50" s="1"/>
  <c r="H29" i="50"/>
  <c r="G29" i="50"/>
  <c r="G33" i="50" s="1"/>
  <c r="F29" i="50"/>
  <c r="E29" i="50"/>
  <c r="D29" i="50"/>
  <c r="C29" i="50"/>
  <c r="B29" i="50"/>
  <c r="AG6" i="48"/>
  <c r="AF6" i="48"/>
  <c r="AE6" i="48"/>
  <c r="AD6" i="48"/>
  <c r="AC6" i="48"/>
  <c r="AB6" i="48"/>
  <c r="AA6" i="48"/>
  <c r="Z6" i="48"/>
  <c r="Y6" i="48"/>
  <c r="X6" i="48"/>
  <c r="W6" i="48"/>
  <c r="V6" i="48"/>
  <c r="U6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D6" i="48"/>
  <c r="C6" i="48"/>
  <c r="B6" i="48"/>
  <c r="AG4" i="48"/>
  <c r="AF4" i="48"/>
  <c r="AE4" i="48"/>
  <c r="AD4" i="48"/>
  <c r="AC4" i="48"/>
  <c r="AB4" i="48"/>
  <c r="AA4" i="48"/>
  <c r="Z4" i="48"/>
  <c r="Y4" i="48"/>
  <c r="X4" i="48"/>
  <c r="W4" i="48"/>
  <c r="V4" i="48"/>
  <c r="U4" i="48"/>
  <c r="T4" i="48"/>
  <c r="S4" i="48"/>
  <c r="R4" i="48"/>
  <c r="Q4" i="48"/>
  <c r="P4" i="48"/>
  <c r="O4" i="48"/>
  <c r="N4" i="48"/>
  <c r="M4" i="48"/>
  <c r="L4" i="48"/>
  <c r="K4" i="48"/>
  <c r="J4" i="48"/>
  <c r="I4" i="48"/>
  <c r="H4" i="48"/>
  <c r="G4" i="48"/>
  <c r="F4" i="48"/>
  <c r="E4" i="48"/>
  <c r="D4" i="48"/>
  <c r="C4" i="48"/>
  <c r="B4" i="48"/>
  <c r="B30" i="47"/>
  <c r="C30" i="47"/>
  <c r="D30" i="47"/>
  <c r="E30" i="47"/>
  <c r="E31" i="47" s="1"/>
  <c r="F30" i="47"/>
  <c r="G30" i="47"/>
  <c r="H30" i="47"/>
  <c r="I30" i="47"/>
  <c r="I31" i="47" s="1"/>
  <c r="J30" i="47"/>
  <c r="K30" i="47"/>
  <c r="L30" i="47"/>
  <c r="M30" i="47"/>
  <c r="M31" i="47" s="1"/>
  <c r="N30" i="47"/>
  <c r="O30" i="47"/>
  <c r="P30" i="47"/>
  <c r="Q30" i="47"/>
  <c r="Q31" i="47" s="1"/>
  <c r="R30" i="47"/>
  <c r="S30" i="47"/>
  <c r="T30" i="47"/>
  <c r="U30" i="47"/>
  <c r="U31" i="47" s="1"/>
  <c r="V30" i="47"/>
  <c r="W30" i="47"/>
  <c r="X30" i="47"/>
  <c r="Y30" i="47"/>
  <c r="Y31" i="47" s="1"/>
  <c r="Z30" i="47"/>
  <c r="AA30" i="47"/>
  <c r="AB30" i="47"/>
  <c r="AC30" i="47"/>
  <c r="AC31" i="47" s="1"/>
  <c r="AD30" i="47"/>
  <c r="AE30" i="47"/>
  <c r="AF30" i="47"/>
  <c r="AG30" i="47"/>
  <c r="AG31" i="47" s="1"/>
  <c r="AG38" i="47"/>
  <c r="AF38" i="47"/>
  <c r="AE38" i="47"/>
  <c r="AD38" i="47"/>
  <c r="AC38" i="47"/>
  <c r="AB38" i="47"/>
  <c r="AA38" i="47"/>
  <c r="Z38" i="47"/>
  <c r="Y38" i="47"/>
  <c r="X38" i="47"/>
  <c r="W38" i="47"/>
  <c r="V38" i="47"/>
  <c r="U38" i="47"/>
  <c r="T38" i="47"/>
  <c r="S38" i="47"/>
  <c r="R38" i="47"/>
  <c r="Q38" i="47"/>
  <c r="P38" i="47"/>
  <c r="O38" i="47"/>
  <c r="N38" i="47"/>
  <c r="M38" i="47"/>
  <c r="L38" i="47"/>
  <c r="K38" i="47"/>
  <c r="J38" i="47"/>
  <c r="I38" i="47"/>
  <c r="H38" i="47"/>
  <c r="G38" i="47"/>
  <c r="F38" i="47"/>
  <c r="E38" i="47"/>
  <c r="D38" i="47"/>
  <c r="C38" i="47"/>
  <c r="B38" i="47"/>
  <c r="AG37" i="47"/>
  <c r="AF37" i="47"/>
  <c r="AE37" i="47"/>
  <c r="AD37" i="47"/>
  <c r="AC37" i="47"/>
  <c r="AB37" i="47"/>
  <c r="AA37" i="47"/>
  <c r="Z37" i="47"/>
  <c r="Y37" i="47"/>
  <c r="X37" i="47"/>
  <c r="W37" i="47"/>
  <c r="V37" i="47"/>
  <c r="U37" i="47"/>
  <c r="T37" i="47"/>
  <c r="S37" i="47"/>
  <c r="R37" i="47"/>
  <c r="Q37" i="47"/>
  <c r="P37" i="47"/>
  <c r="O37" i="47"/>
  <c r="N37" i="47"/>
  <c r="M37" i="47"/>
  <c r="L37" i="47"/>
  <c r="K37" i="47"/>
  <c r="J37" i="47"/>
  <c r="I37" i="47"/>
  <c r="H37" i="47"/>
  <c r="G37" i="47"/>
  <c r="F37" i="47"/>
  <c r="E37" i="47"/>
  <c r="D37" i="47"/>
  <c r="C37" i="47"/>
  <c r="B37" i="47"/>
  <c r="AF31" i="47"/>
  <c r="AE31" i="47"/>
  <c r="AD31" i="47"/>
  <c r="AB31" i="47"/>
  <c r="AA31" i="47"/>
  <c r="Z31" i="47"/>
  <c r="X31" i="47"/>
  <c r="W31" i="47"/>
  <c r="V31" i="47"/>
  <c r="T31" i="47"/>
  <c r="S31" i="47"/>
  <c r="R31" i="47"/>
  <c r="P31" i="47"/>
  <c r="O31" i="47"/>
  <c r="N31" i="47"/>
  <c r="L31" i="47"/>
  <c r="K31" i="47"/>
  <c r="J31" i="47"/>
  <c r="H31" i="47"/>
  <c r="G31" i="47"/>
  <c r="F31" i="47"/>
  <c r="D31" i="47"/>
  <c r="C31" i="47"/>
  <c r="B31" i="47"/>
  <c r="AG29" i="47"/>
  <c r="AF29" i="47"/>
  <c r="AE29" i="47"/>
  <c r="AE33" i="47" s="1"/>
  <c r="AE35" i="47" s="1"/>
  <c r="AD29" i="47"/>
  <c r="AD33" i="47" s="1"/>
  <c r="AC29" i="47"/>
  <c r="AB29" i="47"/>
  <c r="AA29" i="47"/>
  <c r="AA33" i="47" s="1"/>
  <c r="AA35" i="47" s="1"/>
  <c r="Z29" i="47"/>
  <c r="Z33" i="47" s="1"/>
  <c r="Y29" i="47"/>
  <c r="X29" i="47"/>
  <c r="W29" i="47"/>
  <c r="W33" i="47" s="1"/>
  <c r="W35" i="47" s="1"/>
  <c r="V29" i="47"/>
  <c r="V33" i="47" s="1"/>
  <c r="U29" i="47"/>
  <c r="T29" i="47"/>
  <c r="S29" i="47"/>
  <c r="S33" i="47" s="1"/>
  <c r="S35" i="47" s="1"/>
  <c r="R29" i="47"/>
  <c r="R33" i="47" s="1"/>
  <c r="Q29" i="47"/>
  <c r="P29" i="47"/>
  <c r="O29" i="47"/>
  <c r="O33" i="47" s="1"/>
  <c r="O35" i="47" s="1"/>
  <c r="N29" i="47"/>
  <c r="N33" i="47" s="1"/>
  <c r="M29" i="47"/>
  <c r="L29" i="47"/>
  <c r="K29" i="47"/>
  <c r="K33" i="47" s="1"/>
  <c r="K35" i="47" s="1"/>
  <c r="J29" i="47"/>
  <c r="J33" i="47" s="1"/>
  <c r="I29" i="47"/>
  <c r="H29" i="47"/>
  <c r="G29" i="47"/>
  <c r="G33" i="47" s="1"/>
  <c r="G35" i="47" s="1"/>
  <c r="F29" i="47"/>
  <c r="E29" i="47"/>
  <c r="D29" i="47"/>
  <c r="C29" i="47"/>
  <c r="B29" i="47"/>
  <c r="AG6" i="45"/>
  <c r="AF6" i="45"/>
  <c r="AE6" i="45"/>
  <c r="AD6" i="45"/>
  <c r="AC6" i="45"/>
  <c r="AB6" i="45"/>
  <c r="AA6" i="45"/>
  <c r="Z6" i="45"/>
  <c r="Y6" i="45"/>
  <c r="X6" i="45"/>
  <c r="W6" i="45"/>
  <c r="V6" i="45"/>
  <c r="U6" i="45"/>
  <c r="T6" i="45"/>
  <c r="S6" i="45"/>
  <c r="R6" i="45"/>
  <c r="Q6" i="45"/>
  <c r="P6" i="45"/>
  <c r="O6" i="45"/>
  <c r="N6" i="45"/>
  <c r="M6" i="45"/>
  <c r="L6" i="45"/>
  <c r="K6" i="45"/>
  <c r="J6" i="45"/>
  <c r="I6" i="45"/>
  <c r="H6" i="45"/>
  <c r="G6" i="45"/>
  <c r="F6" i="45"/>
  <c r="E6" i="45"/>
  <c r="D6" i="45"/>
  <c r="C6" i="45"/>
  <c r="B6" i="45"/>
  <c r="AG4" i="45"/>
  <c r="AF4" i="45"/>
  <c r="AE4" i="45"/>
  <c r="AD4" i="45"/>
  <c r="AC4" i="45"/>
  <c r="AB4" i="45"/>
  <c r="AA4" i="45"/>
  <c r="Z4" i="45"/>
  <c r="Y4" i="45"/>
  <c r="X4" i="45"/>
  <c r="W4" i="45"/>
  <c r="V4" i="45"/>
  <c r="U4" i="45"/>
  <c r="T4" i="45"/>
  <c r="S4" i="45"/>
  <c r="R4" i="45"/>
  <c r="Q4" i="45"/>
  <c r="P4" i="45"/>
  <c r="O4" i="45"/>
  <c r="N4" i="45"/>
  <c r="M4" i="45"/>
  <c r="L4" i="45"/>
  <c r="K4" i="45"/>
  <c r="J4" i="45"/>
  <c r="I4" i="45"/>
  <c r="H4" i="45"/>
  <c r="G4" i="45"/>
  <c r="F4" i="45"/>
  <c r="E4" i="45"/>
  <c r="D4" i="45"/>
  <c r="C4" i="45"/>
  <c r="B4" i="45"/>
  <c r="B30" i="44"/>
  <c r="C30" i="44"/>
  <c r="D30" i="44"/>
  <c r="E30" i="44"/>
  <c r="E31" i="44" s="1"/>
  <c r="F30" i="44"/>
  <c r="G30" i="44"/>
  <c r="H30" i="44"/>
  <c r="I30" i="44"/>
  <c r="I31" i="44" s="1"/>
  <c r="J30" i="44"/>
  <c r="K30" i="44"/>
  <c r="L30" i="44"/>
  <c r="M30" i="44"/>
  <c r="M31" i="44" s="1"/>
  <c r="N30" i="44"/>
  <c r="O30" i="44"/>
  <c r="P30" i="44"/>
  <c r="Q30" i="44"/>
  <c r="Q31" i="44" s="1"/>
  <c r="R30" i="44"/>
  <c r="S30" i="44"/>
  <c r="T30" i="44"/>
  <c r="U30" i="44"/>
  <c r="U31" i="44" s="1"/>
  <c r="V30" i="44"/>
  <c r="W30" i="44"/>
  <c r="X30" i="44"/>
  <c r="Y30" i="44"/>
  <c r="Y31" i="44" s="1"/>
  <c r="Z30" i="44"/>
  <c r="AA30" i="44"/>
  <c r="AB30" i="44"/>
  <c r="AC30" i="44"/>
  <c r="AC31" i="44" s="1"/>
  <c r="AD30" i="44"/>
  <c r="AE30" i="44"/>
  <c r="AF30" i="44"/>
  <c r="AG30" i="44"/>
  <c r="AG31" i="44" s="1"/>
  <c r="AG38" i="44"/>
  <c r="AF38" i="44"/>
  <c r="AE38" i="44"/>
  <c r="AD38" i="44"/>
  <c r="AC38" i="44"/>
  <c r="AB38" i="44"/>
  <c r="AA38" i="44"/>
  <c r="Z38" i="44"/>
  <c r="Y38" i="44"/>
  <c r="X38" i="44"/>
  <c r="W38" i="44"/>
  <c r="V38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D38" i="44"/>
  <c r="C38" i="44"/>
  <c r="B38" i="44"/>
  <c r="AG37" i="44"/>
  <c r="AF37" i="44"/>
  <c r="AE37" i="44"/>
  <c r="AD37" i="44"/>
  <c r="AC37" i="44"/>
  <c r="AB37" i="44"/>
  <c r="AA37" i="44"/>
  <c r="Z37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D37" i="44"/>
  <c r="C37" i="44"/>
  <c r="B37" i="44"/>
  <c r="AF31" i="44"/>
  <c r="AE31" i="44"/>
  <c r="AD31" i="44"/>
  <c r="AB31" i="44"/>
  <c r="AA31" i="44"/>
  <c r="Z31" i="44"/>
  <c r="X31" i="44"/>
  <c r="W31" i="44"/>
  <c r="V31" i="44"/>
  <c r="T31" i="44"/>
  <c r="S31" i="44"/>
  <c r="R31" i="44"/>
  <c r="P31" i="44"/>
  <c r="O31" i="44"/>
  <c r="N31" i="44"/>
  <c r="L31" i="44"/>
  <c r="K31" i="44"/>
  <c r="J31" i="44"/>
  <c r="H31" i="44"/>
  <c r="G31" i="44"/>
  <c r="F31" i="44"/>
  <c r="D31" i="44"/>
  <c r="C31" i="44"/>
  <c r="B31" i="44"/>
  <c r="AG29" i="44"/>
  <c r="AF29" i="44"/>
  <c r="AE29" i="44"/>
  <c r="AE33" i="44" s="1"/>
  <c r="AE35" i="44" s="1"/>
  <c r="AD29" i="44"/>
  <c r="AD33" i="44" s="1"/>
  <c r="AC29" i="44"/>
  <c r="AB29" i="44"/>
  <c r="AA29" i="44"/>
  <c r="AA33" i="44" s="1"/>
  <c r="AA35" i="44" s="1"/>
  <c r="Z29" i="44"/>
  <c r="Z33" i="44" s="1"/>
  <c r="Y29" i="44"/>
  <c r="X29" i="44"/>
  <c r="W29" i="44"/>
  <c r="W33" i="44" s="1"/>
  <c r="W35" i="44" s="1"/>
  <c r="V29" i="44"/>
  <c r="V33" i="44" s="1"/>
  <c r="U29" i="44"/>
  <c r="T29" i="44"/>
  <c r="S29" i="44"/>
  <c r="S33" i="44" s="1"/>
  <c r="S35" i="44" s="1"/>
  <c r="R29" i="44"/>
  <c r="R33" i="44" s="1"/>
  <c r="Q29" i="44"/>
  <c r="P29" i="44"/>
  <c r="O29" i="44"/>
  <c r="O33" i="44" s="1"/>
  <c r="O35" i="44" s="1"/>
  <c r="N29" i="44"/>
  <c r="N33" i="44" s="1"/>
  <c r="M29" i="44"/>
  <c r="L29" i="44"/>
  <c r="K29" i="44"/>
  <c r="K33" i="44" s="1"/>
  <c r="K35" i="44" s="1"/>
  <c r="J29" i="44"/>
  <c r="J33" i="44" s="1"/>
  <c r="I29" i="44"/>
  <c r="H29" i="44"/>
  <c r="G29" i="44"/>
  <c r="G35" i="44" s="1"/>
  <c r="F29" i="44"/>
  <c r="E29" i="44"/>
  <c r="D29" i="44"/>
  <c r="C29" i="44"/>
  <c r="B29" i="44"/>
  <c r="AG6" i="42"/>
  <c r="AF6" i="42"/>
  <c r="AE6" i="42"/>
  <c r="AD6" i="42"/>
  <c r="AC6" i="42"/>
  <c r="AB6" i="42"/>
  <c r="AA6" i="42"/>
  <c r="Z6" i="42"/>
  <c r="Y6" i="42"/>
  <c r="X6" i="42"/>
  <c r="W6" i="42"/>
  <c r="V6" i="42"/>
  <c r="U6" i="42"/>
  <c r="T6" i="42"/>
  <c r="S6" i="42"/>
  <c r="R6" i="42"/>
  <c r="Q6" i="42"/>
  <c r="P6" i="42"/>
  <c r="O6" i="42"/>
  <c r="N6" i="42"/>
  <c r="M6" i="42"/>
  <c r="L6" i="42"/>
  <c r="K6" i="42"/>
  <c r="J6" i="42"/>
  <c r="I6" i="42"/>
  <c r="H6" i="42"/>
  <c r="G6" i="42"/>
  <c r="F6" i="42"/>
  <c r="E6" i="42"/>
  <c r="D6" i="42"/>
  <c r="C6" i="42"/>
  <c r="B6" i="42"/>
  <c r="AG4" i="42"/>
  <c r="AF4" i="42"/>
  <c r="AE4" i="42"/>
  <c r="AD4" i="42"/>
  <c r="AC4" i="42"/>
  <c r="AB4" i="42"/>
  <c r="AA4" i="42"/>
  <c r="Z4" i="42"/>
  <c r="Y4" i="42"/>
  <c r="X4" i="42"/>
  <c r="W4" i="42"/>
  <c r="V4" i="42"/>
  <c r="U4" i="42"/>
  <c r="T4" i="42"/>
  <c r="S4" i="42"/>
  <c r="R4" i="42"/>
  <c r="Q4" i="42"/>
  <c r="P4" i="42"/>
  <c r="O4" i="42"/>
  <c r="N4" i="42"/>
  <c r="M4" i="42"/>
  <c r="L4" i="42"/>
  <c r="K4" i="42"/>
  <c r="J4" i="42"/>
  <c r="I4" i="42"/>
  <c r="H4" i="42"/>
  <c r="G4" i="42"/>
  <c r="F4" i="42"/>
  <c r="E4" i="42"/>
  <c r="D4" i="42"/>
  <c r="C4" i="42"/>
  <c r="B4" i="42"/>
  <c r="B30" i="41"/>
  <c r="B31" i="41" s="1"/>
  <c r="C30" i="41"/>
  <c r="D30" i="41"/>
  <c r="E30" i="41"/>
  <c r="F30" i="41"/>
  <c r="F31" i="41" s="1"/>
  <c r="G30" i="41"/>
  <c r="H30" i="41"/>
  <c r="I30" i="41"/>
  <c r="J30" i="41"/>
  <c r="J31" i="41" s="1"/>
  <c r="K30" i="41"/>
  <c r="L30" i="41"/>
  <c r="M30" i="41"/>
  <c r="N30" i="41"/>
  <c r="N31" i="41" s="1"/>
  <c r="O30" i="41"/>
  <c r="P30" i="41"/>
  <c r="Q30" i="41"/>
  <c r="R30" i="41"/>
  <c r="R31" i="41" s="1"/>
  <c r="S30" i="41"/>
  <c r="T30" i="41"/>
  <c r="U30" i="41"/>
  <c r="V30" i="41"/>
  <c r="V31" i="41" s="1"/>
  <c r="W30" i="41"/>
  <c r="X30" i="41"/>
  <c r="Y30" i="41"/>
  <c r="Z30" i="41"/>
  <c r="AA30" i="41"/>
  <c r="AB30" i="41"/>
  <c r="AC30" i="41"/>
  <c r="AD30" i="41"/>
  <c r="AD31" i="41" s="1"/>
  <c r="AE30" i="41"/>
  <c r="AF30" i="41"/>
  <c r="AG30" i="41"/>
  <c r="AG38" i="41"/>
  <c r="AF38" i="41"/>
  <c r="AE38" i="41"/>
  <c r="AD38" i="41"/>
  <c r="AC38" i="41"/>
  <c r="AB38" i="41"/>
  <c r="AA38" i="41"/>
  <c r="Z38" i="41"/>
  <c r="Y38" i="41"/>
  <c r="X38" i="41"/>
  <c r="W38" i="41"/>
  <c r="V38" i="41"/>
  <c r="U38" i="41"/>
  <c r="T38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D38" i="41"/>
  <c r="C38" i="41"/>
  <c r="B38" i="41"/>
  <c r="AG37" i="41"/>
  <c r="AF37" i="41"/>
  <c r="AE37" i="41"/>
  <c r="AD37" i="41"/>
  <c r="AC37" i="41"/>
  <c r="AB37" i="41"/>
  <c r="AA37" i="41"/>
  <c r="Z37" i="41"/>
  <c r="Y37" i="41"/>
  <c r="X37" i="41"/>
  <c r="W37" i="41"/>
  <c r="V37" i="41"/>
  <c r="U37" i="41"/>
  <c r="T37" i="41"/>
  <c r="S37" i="41"/>
  <c r="R37" i="41"/>
  <c r="Q37" i="41"/>
  <c r="P37" i="41"/>
  <c r="O37" i="41"/>
  <c r="N37" i="41"/>
  <c r="M37" i="41"/>
  <c r="L37" i="41"/>
  <c r="K37" i="41"/>
  <c r="J37" i="41"/>
  <c r="I37" i="41"/>
  <c r="H37" i="41"/>
  <c r="G37" i="41"/>
  <c r="F37" i="41"/>
  <c r="E37" i="41"/>
  <c r="D37" i="41"/>
  <c r="C37" i="41"/>
  <c r="B37" i="41"/>
  <c r="M34" i="41"/>
  <c r="X33" i="41"/>
  <c r="X35" i="41" s="1"/>
  <c r="H33" i="41"/>
  <c r="H35" i="41" s="1"/>
  <c r="S31" i="41"/>
  <c r="C31" i="41"/>
  <c r="AE31" i="41"/>
  <c r="AA31" i="41"/>
  <c r="Z31" i="41"/>
  <c r="W31" i="41"/>
  <c r="O31" i="41"/>
  <c r="K31" i="41"/>
  <c r="G31" i="41"/>
  <c r="AG29" i="41"/>
  <c r="AG33" i="41" s="1"/>
  <c r="AG35" i="41" s="1"/>
  <c r="AF29" i="41"/>
  <c r="AE29" i="41"/>
  <c r="AE33" i="41" s="1"/>
  <c r="AD29" i="41"/>
  <c r="AC29" i="41"/>
  <c r="AC33" i="41" s="1"/>
  <c r="AC35" i="41" s="1"/>
  <c r="AB29" i="41"/>
  <c r="AA29" i="41"/>
  <c r="AA33" i="41" s="1"/>
  <c r="Z29" i="41"/>
  <c r="Y29" i="41"/>
  <c r="Y33" i="41" s="1"/>
  <c r="Y35" i="41" s="1"/>
  <c r="X29" i="41"/>
  <c r="W29" i="41"/>
  <c r="W33" i="41" s="1"/>
  <c r="V29" i="41"/>
  <c r="U29" i="41"/>
  <c r="U33" i="41" s="1"/>
  <c r="U35" i="41" s="1"/>
  <c r="T29" i="41"/>
  <c r="S29" i="41"/>
  <c r="S33" i="41" s="1"/>
  <c r="R29" i="41"/>
  <c r="Q29" i="41"/>
  <c r="Q33" i="41" s="1"/>
  <c r="Q35" i="41" s="1"/>
  <c r="P29" i="41"/>
  <c r="O29" i="41"/>
  <c r="O33" i="41" s="1"/>
  <c r="N29" i="41"/>
  <c r="M29" i="41"/>
  <c r="M33" i="41" s="1"/>
  <c r="M35" i="41" s="1"/>
  <c r="L29" i="41"/>
  <c r="K29" i="41"/>
  <c r="K33" i="41" s="1"/>
  <c r="J29" i="41"/>
  <c r="I29" i="41"/>
  <c r="I33" i="41" s="1"/>
  <c r="I35" i="41" s="1"/>
  <c r="H29" i="41"/>
  <c r="G29" i="41"/>
  <c r="G33" i="41" s="1"/>
  <c r="F29" i="41"/>
  <c r="E29" i="41"/>
  <c r="D29" i="41"/>
  <c r="C29" i="41"/>
  <c r="B29" i="41"/>
  <c r="AG6" i="39"/>
  <c r="AF6" i="39"/>
  <c r="AE6" i="39"/>
  <c r="AD6" i="39"/>
  <c r="AC6" i="39"/>
  <c r="AB6" i="39"/>
  <c r="AA6" i="39"/>
  <c r="Z6" i="39"/>
  <c r="Y6" i="39"/>
  <c r="X6" i="39"/>
  <c r="W6" i="39"/>
  <c r="V6" i="39"/>
  <c r="U6" i="39"/>
  <c r="T6" i="39"/>
  <c r="S6" i="39"/>
  <c r="R6" i="39"/>
  <c r="Q6" i="39"/>
  <c r="P6" i="39"/>
  <c r="O6" i="39"/>
  <c r="N6" i="39"/>
  <c r="M6" i="39"/>
  <c r="L6" i="39"/>
  <c r="K6" i="39"/>
  <c r="J6" i="39"/>
  <c r="I6" i="39"/>
  <c r="H6" i="39"/>
  <c r="G6" i="39"/>
  <c r="F6" i="39"/>
  <c r="E6" i="39"/>
  <c r="D6" i="39"/>
  <c r="C6" i="39"/>
  <c r="B6" i="39"/>
  <c r="AG4" i="39"/>
  <c r="AF4" i="39"/>
  <c r="AE4" i="39"/>
  <c r="AD4" i="39"/>
  <c r="AC4" i="39"/>
  <c r="AB4" i="39"/>
  <c r="AA4" i="39"/>
  <c r="Z4" i="39"/>
  <c r="Y4" i="39"/>
  <c r="X4" i="39"/>
  <c r="W4" i="39"/>
  <c r="V4" i="39"/>
  <c r="U4" i="39"/>
  <c r="T4" i="39"/>
  <c r="S4" i="39"/>
  <c r="R4" i="39"/>
  <c r="Q4" i="39"/>
  <c r="P4" i="39"/>
  <c r="O4" i="39"/>
  <c r="N4" i="39"/>
  <c r="M4" i="39"/>
  <c r="L4" i="39"/>
  <c r="K4" i="39"/>
  <c r="J4" i="39"/>
  <c r="I4" i="39"/>
  <c r="H4" i="39"/>
  <c r="G4" i="39"/>
  <c r="F4" i="39"/>
  <c r="E4" i="39"/>
  <c r="D4" i="39"/>
  <c r="C4" i="39"/>
  <c r="B4" i="39"/>
  <c r="B30" i="38"/>
  <c r="C30" i="38"/>
  <c r="C31" i="38" s="1"/>
  <c r="D30" i="38"/>
  <c r="E30" i="38"/>
  <c r="F30" i="38"/>
  <c r="G30" i="38"/>
  <c r="G31" i="38" s="1"/>
  <c r="H30" i="38"/>
  <c r="I30" i="38"/>
  <c r="J30" i="38"/>
  <c r="K30" i="38"/>
  <c r="K31" i="38" s="1"/>
  <c r="L30" i="38"/>
  <c r="M30" i="38"/>
  <c r="N30" i="38"/>
  <c r="O30" i="38"/>
  <c r="O31" i="38" s="1"/>
  <c r="P30" i="38"/>
  <c r="Q30" i="38"/>
  <c r="R30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AE30" i="38"/>
  <c r="AF30" i="38"/>
  <c r="AG30" i="38"/>
  <c r="AG38" i="38"/>
  <c r="AF38" i="38"/>
  <c r="AE38" i="38"/>
  <c r="AD38" i="38"/>
  <c r="AC38" i="38"/>
  <c r="AB38" i="38"/>
  <c r="AA38" i="38"/>
  <c r="Z38" i="38"/>
  <c r="Y38" i="38"/>
  <c r="X38" i="38"/>
  <c r="W38" i="38"/>
  <c r="V38" i="38"/>
  <c r="U38" i="38"/>
  <c r="T38" i="38"/>
  <c r="S38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D38" i="38"/>
  <c r="C38" i="38"/>
  <c r="B38" i="38"/>
  <c r="AG37" i="38"/>
  <c r="AF37" i="38"/>
  <c r="AE37" i="38"/>
  <c r="AD37" i="38"/>
  <c r="AC37" i="38"/>
  <c r="AB37" i="38"/>
  <c r="AA37" i="38"/>
  <c r="Z37" i="38"/>
  <c r="Y37" i="38"/>
  <c r="X37" i="38"/>
  <c r="W37" i="38"/>
  <c r="V37" i="38"/>
  <c r="U37" i="38"/>
  <c r="T37" i="38"/>
  <c r="S37" i="38"/>
  <c r="R37" i="38"/>
  <c r="Q37" i="38"/>
  <c r="P37" i="38"/>
  <c r="O37" i="38"/>
  <c r="N37" i="38"/>
  <c r="M37" i="38"/>
  <c r="L37" i="38"/>
  <c r="K37" i="38"/>
  <c r="J37" i="38"/>
  <c r="I37" i="38"/>
  <c r="H37" i="38"/>
  <c r="G37" i="38"/>
  <c r="F37" i="38"/>
  <c r="E37" i="38"/>
  <c r="D37" i="38"/>
  <c r="C37" i="38"/>
  <c r="B37" i="38"/>
  <c r="Z35" i="38"/>
  <c r="R35" i="38"/>
  <c r="X33" i="38"/>
  <c r="X35" i="38" s="1"/>
  <c r="H33" i="38"/>
  <c r="H35" i="38" s="1"/>
  <c r="S31" i="38"/>
  <c r="AE31" i="38"/>
  <c r="AD31" i="38"/>
  <c r="AA31" i="38"/>
  <c r="Z31" i="38"/>
  <c r="W31" i="38"/>
  <c r="V31" i="38"/>
  <c r="R31" i="38"/>
  <c r="N31" i="38"/>
  <c r="J31" i="38"/>
  <c r="F31" i="38"/>
  <c r="B31" i="38"/>
  <c r="AG29" i="38"/>
  <c r="AG33" i="38" s="1"/>
  <c r="AG35" i="38" s="1"/>
  <c r="AF29" i="38"/>
  <c r="AE29" i="38"/>
  <c r="AE33" i="38" s="1"/>
  <c r="AD29" i="38"/>
  <c r="AD33" i="38" s="1"/>
  <c r="AD34" i="38" s="1"/>
  <c r="AC29" i="38"/>
  <c r="AC33" i="38" s="1"/>
  <c r="AC35" i="38" s="1"/>
  <c r="AB29" i="38"/>
  <c r="AA29" i="38"/>
  <c r="AA33" i="38" s="1"/>
  <c r="Z29" i="38"/>
  <c r="Z33" i="38" s="1"/>
  <c r="Z34" i="38" s="1"/>
  <c r="Y29" i="38"/>
  <c r="Y33" i="38" s="1"/>
  <c r="Y35" i="38" s="1"/>
  <c r="X29" i="38"/>
  <c r="W29" i="38"/>
  <c r="W33" i="38" s="1"/>
  <c r="V29" i="38"/>
  <c r="V33" i="38" s="1"/>
  <c r="V34" i="38" s="1"/>
  <c r="U29" i="38"/>
  <c r="U33" i="38" s="1"/>
  <c r="U35" i="38" s="1"/>
  <c r="T29" i="38"/>
  <c r="S29" i="38"/>
  <c r="S33" i="38" s="1"/>
  <c r="R29" i="38"/>
  <c r="R33" i="38" s="1"/>
  <c r="R34" i="38" s="1"/>
  <c r="Q29" i="38"/>
  <c r="Q33" i="38" s="1"/>
  <c r="Q35" i="38" s="1"/>
  <c r="P29" i="38"/>
  <c r="O29" i="38"/>
  <c r="O33" i="38" s="1"/>
  <c r="N29" i="38"/>
  <c r="N33" i="38" s="1"/>
  <c r="N34" i="38" s="1"/>
  <c r="M29" i="38"/>
  <c r="M33" i="38" s="1"/>
  <c r="M35" i="38" s="1"/>
  <c r="L29" i="38"/>
  <c r="K29" i="38"/>
  <c r="K33" i="38" s="1"/>
  <c r="J29" i="38"/>
  <c r="J33" i="38" s="1"/>
  <c r="J34" i="38" s="1"/>
  <c r="I29" i="38"/>
  <c r="I33" i="38" s="1"/>
  <c r="I35" i="38" s="1"/>
  <c r="H29" i="38"/>
  <c r="G29" i="38"/>
  <c r="G33" i="38" s="1"/>
  <c r="F29" i="38"/>
  <c r="E29" i="38"/>
  <c r="D29" i="38"/>
  <c r="C29" i="38"/>
  <c r="B29" i="38"/>
  <c r="G33" i="35"/>
  <c r="G29" i="35"/>
  <c r="G31" i="35" s="1"/>
  <c r="G35" i="32"/>
  <c r="G33" i="29"/>
  <c r="H33" i="20"/>
  <c r="H35" i="20" s="1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B6" i="36"/>
  <c r="AG4" i="36"/>
  <c r="AF4" i="36"/>
  <c r="AE4" i="36"/>
  <c r="AD4" i="36"/>
  <c r="AC4" i="36"/>
  <c r="AB4" i="36"/>
  <c r="AA4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M4" i="36"/>
  <c r="L4" i="36"/>
  <c r="K4" i="36"/>
  <c r="J4" i="36"/>
  <c r="I4" i="36"/>
  <c r="H4" i="36"/>
  <c r="G4" i="36"/>
  <c r="F4" i="36"/>
  <c r="E4" i="36"/>
  <c r="D4" i="36"/>
  <c r="C4" i="36"/>
  <c r="B4" i="36"/>
  <c r="B30" i="35"/>
  <c r="C30" i="35"/>
  <c r="D30" i="35"/>
  <c r="E30" i="35"/>
  <c r="E31" i="35" s="1"/>
  <c r="F30" i="35"/>
  <c r="G30" i="35"/>
  <c r="H30" i="35"/>
  <c r="I30" i="35"/>
  <c r="I31" i="35" s="1"/>
  <c r="J30" i="35"/>
  <c r="K30" i="35"/>
  <c r="L30" i="35"/>
  <c r="M30" i="35"/>
  <c r="M31" i="35" s="1"/>
  <c r="N30" i="35"/>
  <c r="O30" i="35"/>
  <c r="P30" i="35"/>
  <c r="Q30" i="35"/>
  <c r="Q31" i="35" s="1"/>
  <c r="R30" i="35"/>
  <c r="S30" i="35"/>
  <c r="T30" i="35"/>
  <c r="U30" i="35"/>
  <c r="U31" i="35" s="1"/>
  <c r="V30" i="35"/>
  <c r="W30" i="35"/>
  <c r="X30" i="35"/>
  <c r="Y30" i="35"/>
  <c r="Y31" i="35" s="1"/>
  <c r="Z30" i="35"/>
  <c r="AA30" i="35"/>
  <c r="AB30" i="35"/>
  <c r="AC30" i="35"/>
  <c r="AC31" i="35" s="1"/>
  <c r="AD30" i="35"/>
  <c r="AE30" i="35"/>
  <c r="AF30" i="35"/>
  <c r="AG30" i="35"/>
  <c r="AG31" i="35" s="1"/>
  <c r="AG38" i="35"/>
  <c r="AF38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B38" i="35"/>
  <c r="AG37" i="35"/>
  <c r="AF37" i="35"/>
  <c r="AE37" i="35"/>
  <c r="AD37" i="35"/>
  <c r="AC37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AF31" i="35"/>
  <c r="AE31" i="35"/>
  <c r="AD31" i="35"/>
  <c r="AB31" i="35"/>
  <c r="AA31" i="35"/>
  <c r="Z31" i="35"/>
  <c r="X31" i="35"/>
  <c r="W31" i="35"/>
  <c r="V31" i="35"/>
  <c r="T31" i="35"/>
  <c r="S31" i="35"/>
  <c r="R31" i="35"/>
  <c r="P31" i="35"/>
  <c r="O31" i="35"/>
  <c r="N31" i="35"/>
  <c r="L31" i="35"/>
  <c r="K31" i="35"/>
  <c r="J31" i="35"/>
  <c r="H31" i="35"/>
  <c r="F31" i="35"/>
  <c r="D31" i="35"/>
  <c r="C31" i="35"/>
  <c r="B31" i="35"/>
  <c r="AG29" i="35"/>
  <c r="AF29" i="35"/>
  <c r="AE29" i="35"/>
  <c r="AE33" i="35" s="1"/>
  <c r="AE35" i="35" s="1"/>
  <c r="AD29" i="35"/>
  <c r="AD33" i="35" s="1"/>
  <c r="AC29" i="35"/>
  <c r="AB29" i="35"/>
  <c r="AA29" i="35"/>
  <c r="AA33" i="35" s="1"/>
  <c r="AA35" i="35" s="1"/>
  <c r="Z29" i="35"/>
  <c r="Z33" i="35" s="1"/>
  <c r="Y29" i="35"/>
  <c r="X29" i="35"/>
  <c r="W29" i="35"/>
  <c r="W33" i="35" s="1"/>
  <c r="W35" i="35" s="1"/>
  <c r="V29" i="35"/>
  <c r="V33" i="35" s="1"/>
  <c r="U29" i="35"/>
  <c r="T29" i="35"/>
  <c r="S29" i="35"/>
  <c r="S33" i="35" s="1"/>
  <c r="S35" i="35" s="1"/>
  <c r="R29" i="35"/>
  <c r="R33" i="35" s="1"/>
  <c r="Q29" i="35"/>
  <c r="P29" i="35"/>
  <c r="O29" i="35"/>
  <c r="O33" i="35" s="1"/>
  <c r="O35" i="35" s="1"/>
  <c r="N29" i="35"/>
  <c r="N33" i="35" s="1"/>
  <c r="M29" i="35"/>
  <c r="L29" i="35"/>
  <c r="K29" i="35"/>
  <c r="K33" i="35" s="1"/>
  <c r="K35" i="35" s="1"/>
  <c r="J29" i="35"/>
  <c r="J33" i="35" s="1"/>
  <c r="I29" i="35"/>
  <c r="H29" i="35"/>
  <c r="G35" i="35"/>
  <c r="F29" i="35"/>
  <c r="E29" i="35"/>
  <c r="D29" i="35"/>
  <c r="C29" i="35"/>
  <c r="B29" i="35"/>
  <c r="G35" i="2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6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J4" i="33"/>
  <c r="I4" i="33"/>
  <c r="H4" i="33"/>
  <c r="G4" i="33"/>
  <c r="F4" i="33"/>
  <c r="E4" i="33"/>
  <c r="D4" i="33"/>
  <c r="C4" i="33"/>
  <c r="B4" i="33"/>
  <c r="B30" i="32"/>
  <c r="C30" i="32"/>
  <c r="D30" i="32"/>
  <c r="E30" i="32"/>
  <c r="F30" i="32"/>
  <c r="G30" i="32"/>
  <c r="H30" i="32"/>
  <c r="I30" i="32"/>
  <c r="J30" i="32"/>
  <c r="K30" i="32"/>
  <c r="L30" i="32"/>
  <c r="M30" i="32"/>
  <c r="N30" i="32"/>
  <c r="O30" i="32"/>
  <c r="P30" i="32"/>
  <c r="Q30" i="32"/>
  <c r="R30" i="32"/>
  <c r="S30" i="32"/>
  <c r="T30" i="32"/>
  <c r="U30" i="32"/>
  <c r="V30" i="32"/>
  <c r="W30" i="32"/>
  <c r="X30" i="32"/>
  <c r="Y30" i="32"/>
  <c r="Z30" i="32"/>
  <c r="AA30" i="32"/>
  <c r="AB30" i="32"/>
  <c r="AC30" i="32"/>
  <c r="AD30" i="32"/>
  <c r="AE30" i="32"/>
  <c r="AF30" i="32"/>
  <c r="AG30" i="32"/>
  <c r="AG38" i="32"/>
  <c r="AF38" i="32"/>
  <c r="AE38" i="32"/>
  <c r="AD38" i="32"/>
  <c r="AC38" i="32"/>
  <c r="AB38" i="32"/>
  <c r="AA38" i="32"/>
  <c r="Z38" i="32"/>
  <c r="Y38" i="32"/>
  <c r="X38" i="32"/>
  <c r="W38" i="32"/>
  <c r="V38" i="32"/>
  <c r="U38" i="32"/>
  <c r="T38" i="32"/>
  <c r="S38" i="32"/>
  <c r="R38" i="32"/>
  <c r="Q38" i="32"/>
  <c r="P38" i="32"/>
  <c r="O38" i="32"/>
  <c r="N38" i="32"/>
  <c r="M38" i="32"/>
  <c r="L38" i="32"/>
  <c r="K38" i="32"/>
  <c r="J38" i="32"/>
  <c r="I38" i="32"/>
  <c r="H38" i="32"/>
  <c r="G38" i="32"/>
  <c r="F38" i="32"/>
  <c r="E38" i="32"/>
  <c r="D38" i="32"/>
  <c r="C38" i="32"/>
  <c r="B38" i="32"/>
  <c r="AG37" i="32"/>
  <c r="AF37" i="32"/>
  <c r="AE37" i="32"/>
  <c r="AD37" i="32"/>
  <c r="AC37" i="32"/>
  <c r="AB37" i="32"/>
  <c r="AA37" i="32"/>
  <c r="Z37" i="32"/>
  <c r="Y37" i="32"/>
  <c r="X37" i="32"/>
  <c r="W37" i="32"/>
  <c r="V37" i="32"/>
  <c r="U37" i="32"/>
  <c r="T37" i="32"/>
  <c r="S37" i="32"/>
  <c r="R37" i="32"/>
  <c r="Q37" i="32"/>
  <c r="P37" i="32"/>
  <c r="O37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AG29" i="32"/>
  <c r="AG33" i="32" s="1"/>
  <c r="AG35" i="32" s="1"/>
  <c r="AF29" i="32"/>
  <c r="AE29" i="32"/>
  <c r="AD29" i="32"/>
  <c r="AC29" i="32"/>
  <c r="AB29" i="32"/>
  <c r="AA29" i="32"/>
  <c r="Z29" i="32"/>
  <c r="Z33" i="32" s="1"/>
  <c r="Z34" i="32" s="1"/>
  <c r="Y29" i="32"/>
  <c r="Y33" i="32" s="1"/>
  <c r="Y35" i="32" s="1"/>
  <c r="X29" i="32"/>
  <c r="W29" i="32"/>
  <c r="V29" i="32"/>
  <c r="U29" i="32"/>
  <c r="T29" i="32"/>
  <c r="S29" i="32"/>
  <c r="R29" i="32"/>
  <c r="Q29" i="32"/>
  <c r="Q33" i="32" s="1"/>
  <c r="Q35" i="32" s="1"/>
  <c r="P29" i="32"/>
  <c r="O29" i="32"/>
  <c r="N29" i="32"/>
  <c r="N33" i="32" s="1"/>
  <c r="N34" i="32" s="1"/>
  <c r="M29" i="32"/>
  <c r="L29" i="32"/>
  <c r="K29" i="32"/>
  <c r="J29" i="32"/>
  <c r="I29" i="32"/>
  <c r="I33" i="32" s="1"/>
  <c r="I35" i="32" s="1"/>
  <c r="H29" i="32"/>
  <c r="G29" i="32"/>
  <c r="F29" i="32"/>
  <c r="E29" i="32"/>
  <c r="D29" i="32"/>
  <c r="C29" i="32"/>
  <c r="B29" i="32"/>
  <c r="G6" i="25"/>
  <c r="H35" i="23"/>
  <c r="AG35" i="2" l="1"/>
  <c r="AI4" i="3"/>
  <c r="AI3" i="3" s="1"/>
  <c r="AI4" i="30"/>
  <c r="AI3" i="30" s="1"/>
  <c r="I33" i="68"/>
  <c r="M33" i="68"/>
  <c r="Q33" i="68"/>
  <c r="Q34" i="68" s="1"/>
  <c r="U33" i="68"/>
  <c r="U34" i="68" s="1"/>
  <c r="Y33" i="68"/>
  <c r="AC33" i="68"/>
  <c r="AG33" i="68"/>
  <c r="AG34" i="68" s="1"/>
  <c r="I35" i="68"/>
  <c r="I34" i="68"/>
  <c r="M35" i="68"/>
  <c r="M34" i="68"/>
  <c r="Q35" i="68"/>
  <c r="Y35" i="68"/>
  <c r="Y34" i="68"/>
  <c r="AC35" i="68"/>
  <c r="AC34" i="68"/>
  <c r="AG35" i="68"/>
  <c r="J34" i="68"/>
  <c r="J35" i="68"/>
  <c r="N34" i="68"/>
  <c r="N35" i="68"/>
  <c r="R34" i="68"/>
  <c r="R35" i="68"/>
  <c r="V34" i="68"/>
  <c r="V35" i="68"/>
  <c r="Z35" i="68"/>
  <c r="Z34" i="68"/>
  <c r="AD34" i="68"/>
  <c r="AD35" i="68"/>
  <c r="H33" i="68"/>
  <c r="H35" i="68" s="1"/>
  <c r="P33" i="68"/>
  <c r="P35" i="68" s="1"/>
  <c r="T33" i="68"/>
  <c r="T35" i="68" s="1"/>
  <c r="X33" i="68"/>
  <c r="X35" i="68" s="1"/>
  <c r="AF33" i="68"/>
  <c r="AF35" i="68" s="1"/>
  <c r="G34" i="68"/>
  <c r="K34" i="68"/>
  <c r="O34" i="68"/>
  <c r="S34" i="68"/>
  <c r="W34" i="68"/>
  <c r="AA34" i="68"/>
  <c r="AE34" i="68"/>
  <c r="L33" i="68"/>
  <c r="L35" i="68" s="1"/>
  <c r="AB33" i="68"/>
  <c r="AB35" i="68" s="1"/>
  <c r="I33" i="65"/>
  <c r="M33" i="65"/>
  <c r="Q33" i="65"/>
  <c r="U33" i="65"/>
  <c r="U34" i="65" s="1"/>
  <c r="Y33" i="65"/>
  <c r="AC33" i="65"/>
  <c r="AG33" i="65"/>
  <c r="G33" i="65"/>
  <c r="G35" i="65" s="1"/>
  <c r="K33" i="65"/>
  <c r="K35" i="65" s="1"/>
  <c r="O33" i="65"/>
  <c r="O35" i="65" s="1"/>
  <c r="S33" i="65"/>
  <c r="S35" i="65" s="1"/>
  <c r="W33" i="65"/>
  <c r="W35" i="65" s="1"/>
  <c r="AA33" i="65"/>
  <c r="AA35" i="65" s="1"/>
  <c r="AE33" i="65"/>
  <c r="AE35" i="65" s="1"/>
  <c r="I35" i="65"/>
  <c r="I34" i="65"/>
  <c r="M35" i="65"/>
  <c r="M34" i="65"/>
  <c r="Q35" i="65"/>
  <c r="Q34" i="65"/>
  <c r="U35" i="65"/>
  <c r="Y35" i="65"/>
  <c r="Y34" i="65"/>
  <c r="AC35" i="65"/>
  <c r="AC34" i="65"/>
  <c r="AG35" i="65"/>
  <c r="AG34" i="65"/>
  <c r="H34" i="65"/>
  <c r="T34" i="65"/>
  <c r="J34" i="65"/>
  <c r="J35" i="65"/>
  <c r="N34" i="65"/>
  <c r="N35" i="65"/>
  <c r="R34" i="65"/>
  <c r="R35" i="65"/>
  <c r="V35" i="65"/>
  <c r="V34" i="65"/>
  <c r="Z34" i="65"/>
  <c r="Z35" i="65"/>
  <c r="AD35" i="65"/>
  <c r="AD34" i="65"/>
  <c r="L33" i="65"/>
  <c r="L35" i="65" s="1"/>
  <c r="T33" i="65"/>
  <c r="T35" i="65" s="1"/>
  <c r="X33" i="65"/>
  <c r="X35" i="65" s="1"/>
  <c r="AB33" i="65"/>
  <c r="AB35" i="65" s="1"/>
  <c r="AF33" i="65"/>
  <c r="AF35" i="65" s="1"/>
  <c r="K34" i="65"/>
  <c r="O34" i="65"/>
  <c r="S34" i="65"/>
  <c r="AA34" i="65"/>
  <c r="AE34" i="65"/>
  <c r="H33" i="65"/>
  <c r="H35" i="65" s="1"/>
  <c r="P33" i="65"/>
  <c r="P35" i="65" s="1"/>
  <c r="M33" i="62"/>
  <c r="U33" i="62"/>
  <c r="AC33" i="62"/>
  <c r="AC35" i="62" s="1"/>
  <c r="J33" i="62"/>
  <c r="J35" i="62" s="1"/>
  <c r="N33" i="62"/>
  <c r="R33" i="62"/>
  <c r="V33" i="62"/>
  <c r="V35" i="62" s="1"/>
  <c r="Z33" i="62"/>
  <c r="Z35" i="62" s="1"/>
  <c r="AD33" i="62"/>
  <c r="I33" i="62"/>
  <c r="Q33" i="62"/>
  <c r="Q34" i="62" s="1"/>
  <c r="Y33" i="62"/>
  <c r="Y34" i="62" s="1"/>
  <c r="AG33" i="62"/>
  <c r="I35" i="62"/>
  <c r="I34" i="62"/>
  <c r="M35" i="62"/>
  <c r="M34" i="62"/>
  <c r="Q35" i="62"/>
  <c r="U35" i="62"/>
  <c r="U34" i="62"/>
  <c r="Y35" i="62"/>
  <c r="AC34" i="62"/>
  <c r="AG35" i="62"/>
  <c r="AG34" i="62"/>
  <c r="N34" i="62"/>
  <c r="N35" i="62"/>
  <c r="R34" i="62"/>
  <c r="R35" i="62"/>
  <c r="V34" i="62"/>
  <c r="AD34" i="62"/>
  <c r="AD35" i="62"/>
  <c r="H33" i="62"/>
  <c r="H35" i="62" s="1"/>
  <c r="P33" i="62"/>
  <c r="P35" i="62" s="1"/>
  <c r="X33" i="62"/>
  <c r="X35" i="62" s="1"/>
  <c r="AF33" i="62"/>
  <c r="AF35" i="62" s="1"/>
  <c r="G34" i="62"/>
  <c r="K34" i="62"/>
  <c r="O34" i="62"/>
  <c r="S34" i="62"/>
  <c r="W34" i="62"/>
  <c r="AA34" i="62"/>
  <c r="AE34" i="62"/>
  <c r="L33" i="62"/>
  <c r="L35" i="62" s="1"/>
  <c r="T33" i="62"/>
  <c r="T35" i="62" s="1"/>
  <c r="AB33" i="62"/>
  <c r="AB35" i="62" s="1"/>
  <c r="M33" i="59"/>
  <c r="U33" i="59"/>
  <c r="AG33" i="59"/>
  <c r="I33" i="59"/>
  <c r="I35" i="59" s="1"/>
  <c r="Q33" i="59"/>
  <c r="Y33" i="59"/>
  <c r="AC33" i="59"/>
  <c r="AC35" i="59" s="1"/>
  <c r="I34" i="59"/>
  <c r="M35" i="59"/>
  <c r="M34" i="59"/>
  <c r="Q35" i="59"/>
  <c r="Q34" i="59"/>
  <c r="U35" i="59"/>
  <c r="U34" i="59"/>
  <c r="Y35" i="59"/>
  <c r="Y34" i="59"/>
  <c r="AG35" i="59"/>
  <c r="AG34" i="59"/>
  <c r="J34" i="59"/>
  <c r="J35" i="59"/>
  <c r="N34" i="59"/>
  <c r="N35" i="59"/>
  <c r="R35" i="59"/>
  <c r="R34" i="59"/>
  <c r="V34" i="59"/>
  <c r="V35" i="59"/>
  <c r="Z34" i="59"/>
  <c r="Z35" i="59"/>
  <c r="AD34" i="59"/>
  <c r="AD35" i="59"/>
  <c r="L33" i="59"/>
  <c r="L35" i="59" s="1"/>
  <c r="P33" i="59"/>
  <c r="P35" i="59" s="1"/>
  <c r="X33" i="59"/>
  <c r="X35" i="59" s="1"/>
  <c r="AF33" i="59"/>
  <c r="AF35" i="59" s="1"/>
  <c r="G34" i="59"/>
  <c r="K34" i="59"/>
  <c r="O34" i="59"/>
  <c r="S34" i="59"/>
  <c r="W34" i="59"/>
  <c r="AA34" i="59"/>
  <c r="AE34" i="59"/>
  <c r="H33" i="59"/>
  <c r="H35" i="59" s="1"/>
  <c r="T33" i="59"/>
  <c r="T35" i="59" s="1"/>
  <c r="AB33" i="59"/>
  <c r="AB35" i="59" s="1"/>
  <c r="I33" i="56"/>
  <c r="M33" i="56"/>
  <c r="Q33" i="56"/>
  <c r="U33" i="56"/>
  <c r="U35" i="56" s="1"/>
  <c r="Y33" i="56"/>
  <c r="AC33" i="56"/>
  <c r="AG33" i="56"/>
  <c r="AF34" i="56"/>
  <c r="I35" i="56"/>
  <c r="I34" i="56"/>
  <c r="M35" i="56"/>
  <c r="M34" i="56"/>
  <c r="Q35" i="56"/>
  <c r="Q34" i="56"/>
  <c r="U34" i="56"/>
  <c r="Y35" i="56"/>
  <c r="Y34" i="56"/>
  <c r="AC35" i="56"/>
  <c r="AC34" i="56"/>
  <c r="AG35" i="56"/>
  <c r="AG34" i="56"/>
  <c r="J34" i="56"/>
  <c r="J35" i="56"/>
  <c r="N34" i="56"/>
  <c r="N35" i="56"/>
  <c r="R34" i="56"/>
  <c r="R35" i="56"/>
  <c r="V34" i="56"/>
  <c r="V35" i="56"/>
  <c r="Z34" i="56"/>
  <c r="Z35" i="56"/>
  <c r="AD34" i="56"/>
  <c r="AD35" i="56"/>
  <c r="H33" i="56"/>
  <c r="H35" i="56" s="1"/>
  <c r="P33" i="56"/>
  <c r="P35" i="56" s="1"/>
  <c r="X33" i="56"/>
  <c r="X35" i="56" s="1"/>
  <c r="AF33" i="56"/>
  <c r="AF35" i="56" s="1"/>
  <c r="G34" i="56"/>
  <c r="K34" i="56"/>
  <c r="O34" i="56"/>
  <c r="S34" i="56"/>
  <c r="W34" i="56"/>
  <c r="AA34" i="56"/>
  <c r="AE34" i="56"/>
  <c r="L33" i="56"/>
  <c r="L35" i="56" s="1"/>
  <c r="T33" i="56"/>
  <c r="T35" i="56" s="1"/>
  <c r="AB33" i="56"/>
  <c r="AB35" i="56" s="1"/>
  <c r="I33" i="53"/>
  <c r="M33" i="53"/>
  <c r="Q33" i="53"/>
  <c r="Q34" i="53" s="1"/>
  <c r="U33" i="53"/>
  <c r="U35" i="53" s="1"/>
  <c r="Y33" i="53"/>
  <c r="AC33" i="53"/>
  <c r="AG33" i="53"/>
  <c r="AG34" i="53" s="1"/>
  <c r="I35" i="53"/>
  <c r="I34" i="53"/>
  <c r="M35" i="53"/>
  <c r="M34" i="53"/>
  <c r="Q35" i="53"/>
  <c r="Y35" i="53"/>
  <c r="Y34" i="53"/>
  <c r="AC35" i="53"/>
  <c r="AC34" i="53"/>
  <c r="AG35" i="53"/>
  <c r="J34" i="53"/>
  <c r="J35" i="53"/>
  <c r="N35" i="53"/>
  <c r="N34" i="53"/>
  <c r="R34" i="53"/>
  <c r="R35" i="53"/>
  <c r="V34" i="53"/>
  <c r="V35" i="53"/>
  <c r="Z35" i="53"/>
  <c r="Z34" i="53"/>
  <c r="AD35" i="53"/>
  <c r="AD34" i="53"/>
  <c r="H33" i="53"/>
  <c r="H35" i="53" s="1"/>
  <c r="P33" i="53"/>
  <c r="P35" i="53" s="1"/>
  <c r="X33" i="53"/>
  <c r="X35" i="53" s="1"/>
  <c r="G34" i="53"/>
  <c r="K34" i="53"/>
  <c r="O34" i="53"/>
  <c r="S34" i="53"/>
  <c r="W34" i="53"/>
  <c r="AA34" i="53"/>
  <c r="AE34" i="53"/>
  <c r="L33" i="53"/>
  <c r="L35" i="53" s="1"/>
  <c r="T33" i="53"/>
  <c r="T35" i="53" s="1"/>
  <c r="AB33" i="53"/>
  <c r="AB35" i="53" s="1"/>
  <c r="AF33" i="53"/>
  <c r="AF35" i="53" s="1"/>
  <c r="V35" i="50"/>
  <c r="AG34" i="50"/>
  <c r="Z35" i="50"/>
  <c r="Q34" i="50"/>
  <c r="AC34" i="50"/>
  <c r="M34" i="50"/>
  <c r="J35" i="50"/>
  <c r="G34" i="50"/>
  <c r="G35" i="50"/>
  <c r="K34" i="50"/>
  <c r="K35" i="50"/>
  <c r="O34" i="50"/>
  <c r="O35" i="50"/>
  <c r="S34" i="50"/>
  <c r="S35" i="50"/>
  <c r="W34" i="50"/>
  <c r="W35" i="50"/>
  <c r="AA34" i="50"/>
  <c r="AA35" i="50"/>
  <c r="AE34" i="50"/>
  <c r="AE35" i="50"/>
  <c r="H34" i="50"/>
  <c r="X34" i="50"/>
  <c r="AB34" i="50"/>
  <c r="L33" i="50"/>
  <c r="L35" i="50" s="1"/>
  <c r="AB33" i="50"/>
  <c r="AB35" i="50" s="1"/>
  <c r="D31" i="50"/>
  <c r="H31" i="50"/>
  <c r="L31" i="50"/>
  <c r="P31" i="50"/>
  <c r="T31" i="50"/>
  <c r="X31" i="50"/>
  <c r="AB31" i="50"/>
  <c r="AF31" i="50"/>
  <c r="P33" i="50"/>
  <c r="P35" i="50" s="1"/>
  <c r="AF33" i="50"/>
  <c r="AF35" i="50" s="1"/>
  <c r="U34" i="50"/>
  <c r="E31" i="50"/>
  <c r="I31" i="50"/>
  <c r="M31" i="50"/>
  <c r="Q31" i="50"/>
  <c r="U31" i="50"/>
  <c r="Y31" i="50"/>
  <c r="AC31" i="50"/>
  <c r="AG31" i="50"/>
  <c r="T33" i="50"/>
  <c r="T35" i="50" s="1"/>
  <c r="I34" i="50"/>
  <c r="Y34" i="50"/>
  <c r="N35" i="50"/>
  <c r="AD35" i="50"/>
  <c r="I33" i="47"/>
  <c r="M33" i="47"/>
  <c r="M34" i="47" s="1"/>
  <c r="Q33" i="47"/>
  <c r="Q35" i="47" s="1"/>
  <c r="U33" i="47"/>
  <c r="U34" i="47" s="1"/>
  <c r="Y33" i="47"/>
  <c r="AC33" i="47"/>
  <c r="AC34" i="47" s="1"/>
  <c r="AG33" i="47"/>
  <c r="AG35" i="47" s="1"/>
  <c r="X34" i="47"/>
  <c r="I35" i="47"/>
  <c r="I34" i="47"/>
  <c r="M35" i="47"/>
  <c r="Q34" i="47"/>
  <c r="U35" i="47"/>
  <c r="Y35" i="47"/>
  <c r="Y34" i="47"/>
  <c r="AC35" i="47"/>
  <c r="AG34" i="47"/>
  <c r="J34" i="47"/>
  <c r="J35" i="47"/>
  <c r="N34" i="47"/>
  <c r="N35" i="47"/>
  <c r="R34" i="47"/>
  <c r="R35" i="47"/>
  <c r="V34" i="47"/>
  <c r="V35" i="47"/>
  <c r="Z35" i="47"/>
  <c r="Z34" i="47"/>
  <c r="AD34" i="47"/>
  <c r="AD35" i="47"/>
  <c r="L33" i="47"/>
  <c r="L35" i="47" s="1"/>
  <c r="T33" i="47"/>
  <c r="T35" i="47" s="1"/>
  <c r="AB33" i="47"/>
  <c r="AB35" i="47" s="1"/>
  <c r="G34" i="47"/>
  <c r="K34" i="47"/>
  <c r="O34" i="47"/>
  <c r="S34" i="47"/>
  <c r="W34" i="47"/>
  <c r="AA34" i="47"/>
  <c r="AE34" i="47"/>
  <c r="H33" i="47"/>
  <c r="H35" i="47" s="1"/>
  <c r="P33" i="47"/>
  <c r="P35" i="47" s="1"/>
  <c r="X33" i="47"/>
  <c r="X35" i="47" s="1"/>
  <c r="AF33" i="47"/>
  <c r="AF35" i="47" s="1"/>
  <c r="I33" i="44"/>
  <c r="I35" i="44" s="1"/>
  <c r="M33" i="44"/>
  <c r="Q33" i="44"/>
  <c r="U33" i="44"/>
  <c r="U34" i="44" s="1"/>
  <c r="Y33" i="44"/>
  <c r="Y35" i="44" s="1"/>
  <c r="AC33" i="44"/>
  <c r="AG33" i="44"/>
  <c r="X34" i="44"/>
  <c r="M35" i="44"/>
  <c r="M34" i="44"/>
  <c r="Q35" i="44"/>
  <c r="Q34" i="44"/>
  <c r="U35" i="44"/>
  <c r="AC35" i="44"/>
  <c r="AC34" i="44"/>
  <c r="AG35" i="44"/>
  <c r="AG34" i="44"/>
  <c r="H34" i="44"/>
  <c r="J34" i="44"/>
  <c r="J35" i="44"/>
  <c r="N34" i="44"/>
  <c r="N35" i="44"/>
  <c r="R35" i="44"/>
  <c r="R34" i="44"/>
  <c r="V34" i="44"/>
  <c r="V35" i="44"/>
  <c r="Z34" i="44"/>
  <c r="Z35" i="44"/>
  <c r="AD35" i="44"/>
  <c r="AD34" i="44"/>
  <c r="H33" i="44"/>
  <c r="H35" i="44" s="1"/>
  <c r="T33" i="44"/>
  <c r="T35" i="44" s="1"/>
  <c r="AB33" i="44"/>
  <c r="AB35" i="44" s="1"/>
  <c r="G34" i="44"/>
  <c r="K34" i="44"/>
  <c r="O34" i="44"/>
  <c r="S34" i="44"/>
  <c r="W34" i="44"/>
  <c r="AA34" i="44"/>
  <c r="AE34" i="44"/>
  <c r="L33" i="44"/>
  <c r="L35" i="44" s="1"/>
  <c r="P33" i="44"/>
  <c r="P35" i="44" s="1"/>
  <c r="X33" i="44"/>
  <c r="X35" i="44" s="1"/>
  <c r="AF33" i="44"/>
  <c r="AF35" i="44" s="1"/>
  <c r="Q34" i="41"/>
  <c r="J33" i="41"/>
  <c r="N33" i="41"/>
  <c r="N34" i="41" s="1"/>
  <c r="R33" i="41"/>
  <c r="V33" i="41"/>
  <c r="Z33" i="41"/>
  <c r="AD33" i="41"/>
  <c r="AD34" i="41" s="1"/>
  <c r="AC34" i="41"/>
  <c r="AG34" i="41"/>
  <c r="G34" i="41"/>
  <c r="G35" i="41"/>
  <c r="O34" i="41"/>
  <c r="O35" i="41"/>
  <c r="W34" i="41"/>
  <c r="W35" i="41"/>
  <c r="AE34" i="41"/>
  <c r="AE35" i="41"/>
  <c r="K34" i="41"/>
  <c r="K35" i="41"/>
  <c r="S34" i="41"/>
  <c r="S35" i="41"/>
  <c r="AA34" i="41"/>
  <c r="AA35" i="41"/>
  <c r="H34" i="41"/>
  <c r="X34" i="41"/>
  <c r="L33" i="41"/>
  <c r="L35" i="41" s="1"/>
  <c r="AB33" i="41"/>
  <c r="AB35" i="41" s="1"/>
  <c r="D31" i="41"/>
  <c r="H31" i="41"/>
  <c r="L31" i="41"/>
  <c r="P31" i="41"/>
  <c r="T31" i="41"/>
  <c r="X31" i="41"/>
  <c r="AB31" i="41"/>
  <c r="AF31" i="41"/>
  <c r="P33" i="41"/>
  <c r="P35" i="41" s="1"/>
  <c r="AF33" i="41"/>
  <c r="AF35" i="41" s="1"/>
  <c r="U34" i="41"/>
  <c r="E31" i="41"/>
  <c r="I31" i="41"/>
  <c r="M31" i="41"/>
  <c r="Q31" i="41"/>
  <c r="U31" i="41"/>
  <c r="Y31" i="41"/>
  <c r="AC31" i="41"/>
  <c r="AG31" i="41"/>
  <c r="T33" i="41"/>
  <c r="T35" i="41" s="1"/>
  <c r="I34" i="41"/>
  <c r="Y34" i="41"/>
  <c r="N35" i="41"/>
  <c r="AD35" i="41"/>
  <c r="Q34" i="38"/>
  <c r="AC34" i="38"/>
  <c r="V35" i="38"/>
  <c r="AG34" i="38"/>
  <c r="M34" i="38"/>
  <c r="J35" i="38"/>
  <c r="G34" i="38"/>
  <c r="G35" i="38"/>
  <c r="K34" i="38"/>
  <c r="K35" i="38"/>
  <c r="O34" i="38"/>
  <c r="O35" i="38"/>
  <c r="S34" i="38"/>
  <c r="S35" i="38"/>
  <c r="W34" i="38"/>
  <c r="W35" i="38"/>
  <c r="AA34" i="38"/>
  <c r="AA35" i="38"/>
  <c r="AE34" i="38"/>
  <c r="AE35" i="38"/>
  <c r="H34" i="38"/>
  <c r="X34" i="38"/>
  <c r="AB34" i="38"/>
  <c r="L33" i="38"/>
  <c r="L35" i="38" s="1"/>
  <c r="AB33" i="38"/>
  <c r="AB35" i="38" s="1"/>
  <c r="D31" i="38"/>
  <c r="H31" i="38"/>
  <c r="L31" i="38"/>
  <c r="P31" i="38"/>
  <c r="T31" i="38"/>
  <c r="X31" i="38"/>
  <c r="AB31" i="38"/>
  <c r="AF31" i="38"/>
  <c r="P33" i="38"/>
  <c r="P35" i="38" s="1"/>
  <c r="AF33" i="38"/>
  <c r="AF35" i="38" s="1"/>
  <c r="U34" i="38"/>
  <c r="E31" i="38"/>
  <c r="I31" i="38"/>
  <c r="M31" i="38"/>
  <c r="Q31" i="38"/>
  <c r="U31" i="38"/>
  <c r="Y31" i="38"/>
  <c r="AC31" i="38"/>
  <c r="AG31" i="38"/>
  <c r="T33" i="38"/>
  <c r="T35" i="38" s="1"/>
  <c r="I34" i="38"/>
  <c r="Y34" i="38"/>
  <c r="N35" i="38"/>
  <c r="AD35" i="38"/>
  <c r="I33" i="35"/>
  <c r="M33" i="35"/>
  <c r="Q33" i="35"/>
  <c r="Q35" i="35" s="1"/>
  <c r="U33" i="35"/>
  <c r="U35" i="35" s="1"/>
  <c r="Y33" i="35"/>
  <c r="AC33" i="35"/>
  <c r="AG33" i="35"/>
  <c r="AG35" i="35" s="1"/>
  <c r="I35" i="35"/>
  <c r="I34" i="35"/>
  <c r="M35" i="35"/>
  <c r="M34" i="35"/>
  <c r="U34" i="35"/>
  <c r="Y35" i="35"/>
  <c r="Y34" i="35"/>
  <c r="AC35" i="35"/>
  <c r="AC34" i="35"/>
  <c r="H34" i="35"/>
  <c r="T34" i="35"/>
  <c r="J34" i="35"/>
  <c r="J35" i="35"/>
  <c r="N35" i="35"/>
  <c r="N34" i="35"/>
  <c r="R35" i="35"/>
  <c r="R34" i="35"/>
  <c r="V34" i="35"/>
  <c r="V35" i="35"/>
  <c r="Z35" i="35"/>
  <c r="Z34" i="35"/>
  <c r="AD34" i="35"/>
  <c r="AD35" i="35"/>
  <c r="H33" i="35"/>
  <c r="H35" i="35" s="1"/>
  <c r="P33" i="35"/>
  <c r="P35" i="35" s="1"/>
  <c r="X33" i="35"/>
  <c r="X35" i="35" s="1"/>
  <c r="AF33" i="35"/>
  <c r="AF35" i="35" s="1"/>
  <c r="G34" i="35"/>
  <c r="K34" i="35"/>
  <c r="O34" i="35"/>
  <c r="S34" i="35"/>
  <c r="W34" i="35"/>
  <c r="AA34" i="35"/>
  <c r="AE34" i="35"/>
  <c r="L33" i="35"/>
  <c r="L35" i="35" s="1"/>
  <c r="T33" i="35"/>
  <c r="T35" i="35" s="1"/>
  <c r="AB33" i="35"/>
  <c r="AB35" i="35" s="1"/>
  <c r="B31" i="32"/>
  <c r="F31" i="32"/>
  <c r="J31" i="32"/>
  <c r="N31" i="32"/>
  <c r="R31" i="32"/>
  <c r="V31" i="32"/>
  <c r="Z31" i="32"/>
  <c r="AD31" i="32"/>
  <c r="R33" i="32"/>
  <c r="AD33" i="32"/>
  <c r="AC33" i="32"/>
  <c r="AC35" i="32" s="1"/>
  <c r="U33" i="32"/>
  <c r="U35" i="32" s="1"/>
  <c r="M33" i="32"/>
  <c r="M35" i="32" s="1"/>
  <c r="C31" i="32"/>
  <c r="G31" i="32"/>
  <c r="K31" i="32"/>
  <c r="O31" i="32"/>
  <c r="S31" i="32"/>
  <c r="W31" i="32"/>
  <c r="AA31" i="32"/>
  <c r="AE31" i="32"/>
  <c r="J33" i="32"/>
  <c r="V33" i="32"/>
  <c r="Z35" i="32"/>
  <c r="N35" i="32"/>
  <c r="D31" i="32"/>
  <c r="H33" i="32"/>
  <c r="H35" i="32" s="1"/>
  <c r="L33" i="32"/>
  <c r="L35" i="32" s="1"/>
  <c r="P33" i="32"/>
  <c r="T33" i="32"/>
  <c r="T35" i="32" s="1"/>
  <c r="X33" i="32"/>
  <c r="X35" i="32" s="1"/>
  <c r="AB33" i="32"/>
  <c r="AB35" i="32" s="1"/>
  <c r="AF33" i="32"/>
  <c r="E31" i="32"/>
  <c r="I34" i="32"/>
  <c r="M34" i="32"/>
  <c r="Q34" i="32"/>
  <c r="Y34" i="32"/>
  <c r="AC34" i="32"/>
  <c r="AG34" i="32"/>
  <c r="L31" i="32"/>
  <c r="T31" i="32"/>
  <c r="AB31" i="32"/>
  <c r="AF31" i="32"/>
  <c r="M31" i="32"/>
  <c r="U31" i="32"/>
  <c r="AC31" i="32"/>
  <c r="G33" i="32"/>
  <c r="K33" i="32"/>
  <c r="O33" i="32"/>
  <c r="S33" i="32"/>
  <c r="W33" i="32"/>
  <c r="AA33" i="32"/>
  <c r="AE33" i="32"/>
  <c r="H34" i="32"/>
  <c r="T34" i="32"/>
  <c r="H31" i="32"/>
  <c r="P31" i="32"/>
  <c r="X31" i="32"/>
  <c r="I31" i="32"/>
  <c r="Q31" i="32"/>
  <c r="Y31" i="32"/>
  <c r="AG31" i="32"/>
  <c r="G29" i="14"/>
  <c r="AG34" i="2" l="1"/>
  <c r="X34" i="68"/>
  <c r="U35" i="68"/>
  <c r="AB34" i="68"/>
  <c r="T34" i="68"/>
  <c r="P34" i="68"/>
  <c r="AF34" i="68"/>
  <c r="L34" i="68"/>
  <c r="W34" i="65"/>
  <c r="G34" i="65"/>
  <c r="AF34" i="65"/>
  <c r="X34" i="65"/>
  <c r="P34" i="65"/>
  <c r="AB34" i="65"/>
  <c r="L34" i="65"/>
  <c r="Z34" i="62"/>
  <c r="J34" i="62"/>
  <c r="X34" i="62"/>
  <c r="P34" i="62"/>
  <c r="AB34" i="62"/>
  <c r="H34" i="62"/>
  <c r="T34" i="62"/>
  <c r="AF34" i="62"/>
  <c r="L34" i="62"/>
  <c r="AC34" i="59"/>
  <c r="AF34" i="59"/>
  <c r="T34" i="59"/>
  <c r="P34" i="59"/>
  <c r="AB34" i="59"/>
  <c r="L34" i="59"/>
  <c r="X34" i="59"/>
  <c r="H34" i="59"/>
  <c r="T34" i="56"/>
  <c r="P34" i="56"/>
  <c r="AB34" i="56"/>
  <c r="L34" i="56"/>
  <c r="X34" i="56"/>
  <c r="H34" i="56"/>
  <c r="U34" i="53"/>
  <c r="P34" i="53"/>
  <c r="AF34" i="53"/>
  <c r="H34" i="53"/>
  <c r="T34" i="53"/>
  <c r="X34" i="53"/>
  <c r="AB34" i="53"/>
  <c r="L34" i="53"/>
  <c r="L34" i="50"/>
  <c r="T34" i="50"/>
  <c r="AF34" i="50"/>
  <c r="P34" i="50"/>
  <c r="P34" i="47"/>
  <c r="AF34" i="47"/>
  <c r="H34" i="47"/>
  <c r="T34" i="47"/>
  <c r="AB34" i="47"/>
  <c r="L34" i="47"/>
  <c r="Y34" i="44"/>
  <c r="I34" i="44"/>
  <c r="P34" i="44"/>
  <c r="AF34" i="44"/>
  <c r="T34" i="44"/>
  <c r="AB34" i="44"/>
  <c r="L34" i="44"/>
  <c r="AB34" i="41"/>
  <c r="Z34" i="41"/>
  <c r="Z35" i="41"/>
  <c r="J34" i="41"/>
  <c r="J35" i="41"/>
  <c r="R34" i="41"/>
  <c r="R35" i="41"/>
  <c r="V34" i="41"/>
  <c r="V35" i="41"/>
  <c r="T34" i="41"/>
  <c r="AF34" i="41"/>
  <c r="L34" i="41"/>
  <c r="P34" i="41"/>
  <c r="L34" i="38"/>
  <c r="T34" i="38"/>
  <c r="AF34" i="38"/>
  <c r="P34" i="38"/>
  <c r="AF34" i="35"/>
  <c r="AG34" i="35"/>
  <c r="Q34" i="35"/>
  <c r="X34" i="35"/>
  <c r="P34" i="35"/>
  <c r="AB34" i="35"/>
  <c r="L34" i="35"/>
  <c r="AB34" i="32"/>
  <c r="X34" i="32"/>
  <c r="J34" i="32"/>
  <c r="J35" i="32"/>
  <c r="AD34" i="32"/>
  <c r="AD35" i="32"/>
  <c r="S34" i="32"/>
  <c r="S35" i="32"/>
  <c r="AE34" i="32"/>
  <c r="AE35" i="32"/>
  <c r="O34" i="32"/>
  <c r="O35" i="32"/>
  <c r="V34" i="32"/>
  <c r="V35" i="32"/>
  <c r="AA34" i="32"/>
  <c r="AA35" i="32"/>
  <c r="K34" i="32"/>
  <c r="K35" i="32"/>
  <c r="U34" i="32"/>
  <c r="L34" i="32"/>
  <c r="W34" i="32"/>
  <c r="W35" i="32"/>
  <c r="G34" i="32"/>
  <c r="AF34" i="32"/>
  <c r="AF35" i="32"/>
  <c r="P34" i="32"/>
  <c r="P35" i="32"/>
  <c r="R34" i="32"/>
  <c r="R35" i="32"/>
  <c r="E6" i="3"/>
  <c r="C6" i="3"/>
  <c r="B6" i="3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AF29" i="29"/>
  <c r="AF33" i="29" s="1"/>
  <c r="AF35" i="29" s="1"/>
  <c r="AE29" i="29"/>
  <c r="AE31" i="29" s="1"/>
  <c r="AD29" i="29"/>
  <c r="AD31" i="29" s="1"/>
  <c r="AC29" i="29"/>
  <c r="AC33" i="29" s="1"/>
  <c r="AC35" i="29" s="1"/>
  <c r="AB29" i="29"/>
  <c r="AB33" i="29" s="1"/>
  <c r="AB35" i="29" s="1"/>
  <c r="AA29" i="29"/>
  <c r="AA31" i="29" s="1"/>
  <c r="Z29" i="29"/>
  <c r="Z31" i="29" s="1"/>
  <c r="Y29" i="29"/>
  <c r="X29" i="29"/>
  <c r="X33" i="29" s="1"/>
  <c r="X35" i="29" s="1"/>
  <c r="W29" i="29"/>
  <c r="W31" i="29" s="1"/>
  <c r="V29" i="29"/>
  <c r="V31" i="29" s="1"/>
  <c r="U29" i="29"/>
  <c r="U33" i="29" s="1"/>
  <c r="U35" i="29" s="1"/>
  <c r="T29" i="29"/>
  <c r="T33" i="29" s="1"/>
  <c r="T35" i="29" s="1"/>
  <c r="S29" i="29"/>
  <c r="S31" i="29" s="1"/>
  <c r="R29" i="29"/>
  <c r="R31" i="29" s="1"/>
  <c r="Q29" i="29"/>
  <c r="P29" i="29"/>
  <c r="P33" i="29" s="1"/>
  <c r="P35" i="29" s="1"/>
  <c r="O29" i="29"/>
  <c r="O31" i="29" s="1"/>
  <c r="N29" i="29"/>
  <c r="N31" i="29" s="1"/>
  <c r="M29" i="29"/>
  <c r="M33" i="29" s="1"/>
  <c r="M35" i="29" s="1"/>
  <c r="L29" i="29"/>
  <c r="L33" i="29" s="1"/>
  <c r="L35" i="29" s="1"/>
  <c r="K29" i="29"/>
  <c r="K31" i="29" s="1"/>
  <c r="J29" i="29"/>
  <c r="J31" i="29" s="1"/>
  <c r="I29" i="29"/>
  <c r="H29" i="29"/>
  <c r="H33" i="29" s="1"/>
  <c r="H35" i="29" s="1"/>
  <c r="G29" i="29"/>
  <c r="G31" i="29" s="1"/>
  <c r="F29" i="29"/>
  <c r="F31" i="29" s="1"/>
  <c r="E29" i="29"/>
  <c r="E31" i="29" s="1"/>
  <c r="D29" i="29"/>
  <c r="D31" i="29" s="1"/>
  <c r="C29" i="29"/>
  <c r="C31" i="29" s="1"/>
  <c r="B29" i="29"/>
  <c r="B31" i="29" s="1"/>
  <c r="E4" i="28"/>
  <c r="E5" i="28"/>
  <c r="E6" i="28"/>
  <c r="E7" i="28"/>
  <c r="E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" i="28"/>
  <c r="D4" i="28"/>
  <c r="D5" i="28"/>
  <c r="D6" i="28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" i="28"/>
  <c r="C4" i="28"/>
  <c r="C5" i="28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" i="28"/>
  <c r="B4" i="28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" i="28"/>
  <c r="G6" i="9"/>
  <c r="G4" i="9" s="1"/>
  <c r="R33" i="29" l="1"/>
  <c r="J33" i="29"/>
  <c r="Z33" i="29"/>
  <c r="M34" i="29"/>
  <c r="U34" i="29"/>
  <c r="AC34" i="29"/>
  <c r="N33" i="29"/>
  <c r="V33" i="29"/>
  <c r="AD33" i="29"/>
  <c r="I33" i="29"/>
  <c r="Q33" i="29"/>
  <c r="Q35" i="29" s="1"/>
  <c r="Y33" i="29"/>
  <c r="AG33" i="29"/>
  <c r="AG35" i="29" s="1"/>
  <c r="H31" i="29"/>
  <c r="P31" i="29"/>
  <c r="X31" i="29"/>
  <c r="M31" i="29"/>
  <c r="U31" i="29"/>
  <c r="AC31" i="29"/>
  <c r="K33" i="29"/>
  <c r="O33" i="29"/>
  <c r="S33" i="29"/>
  <c r="W33" i="29"/>
  <c r="AA33" i="29"/>
  <c r="AE33" i="29"/>
  <c r="H34" i="29"/>
  <c r="L34" i="29"/>
  <c r="P34" i="29"/>
  <c r="T34" i="29"/>
  <c r="X34" i="29"/>
  <c r="AB34" i="29"/>
  <c r="AF34" i="29"/>
  <c r="L31" i="29"/>
  <c r="T31" i="29"/>
  <c r="AB31" i="29"/>
  <c r="AF31" i="29"/>
  <c r="I31" i="29"/>
  <c r="Q31" i="29"/>
  <c r="Y31" i="29"/>
  <c r="AG31" i="29"/>
  <c r="S34" i="29" l="1"/>
  <c r="S35" i="29"/>
  <c r="N34" i="29"/>
  <c r="N35" i="29"/>
  <c r="AE34" i="29"/>
  <c r="AE35" i="29"/>
  <c r="O34" i="29"/>
  <c r="O35" i="29"/>
  <c r="I34" i="29"/>
  <c r="I35" i="29"/>
  <c r="Z34" i="29"/>
  <c r="Z35" i="29"/>
  <c r="AA34" i="29"/>
  <c r="AA35" i="29"/>
  <c r="K34" i="29"/>
  <c r="K35" i="29"/>
  <c r="AG34" i="29"/>
  <c r="AD34" i="29"/>
  <c r="AD35" i="29"/>
  <c r="J34" i="29"/>
  <c r="J35" i="29"/>
  <c r="W34" i="29"/>
  <c r="W35" i="29"/>
  <c r="Y34" i="29"/>
  <c r="Y35" i="29"/>
  <c r="V34" i="29"/>
  <c r="V35" i="29"/>
  <c r="Q34" i="29"/>
  <c r="R34" i="29"/>
  <c r="R35" i="29"/>
  <c r="B4" i="3"/>
  <c r="B3" i="3" s="1"/>
  <c r="E4" i="3"/>
  <c r="E3" i="3" s="1"/>
  <c r="H4" i="3"/>
  <c r="H3" i="3" s="1"/>
  <c r="C4" i="3"/>
  <c r="C3" i="3" s="1"/>
  <c r="C42" i="27"/>
  <c r="C43" i="27" s="1"/>
  <c r="D42" i="27"/>
  <c r="D43" i="27" s="1"/>
  <c r="E42" i="27"/>
  <c r="E43" i="27" s="1"/>
  <c r="F42" i="27"/>
  <c r="F43" i="27" s="1"/>
  <c r="G42" i="27"/>
  <c r="G43" i="27" s="1"/>
  <c r="H42" i="27"/>
  <c r="H43" i="27" s="1"/>
  <c r="I42" i="27"/>
  <c r="I43" i="27" s="1"/>
  <c r="J42" i="27"/>
  <c r="J43" i="27" s="1"/>
  <c r="K42" i="27"/>
  <c r="K43" i="27" s="1"/>
  <c r="L42" i="27"/>
  <c r="L43" i="27" s="1"/>
  <c r="M42" i="27"/>
  <c r="M43" i="27" s="1"/>
  <c r="N42" i="27"/>
  <c r="N43" i="27" s="1"/>
  <c r="O42" i="27"/>
  <c r="O43" i="27" s="1"/>
  <c r="P42" i="27"/>
  <c r="P43" i="27" s="1"/>
  <c r="Q42" i="27"/>
  <c r="Q43" i="27" s="1"/>
  <c r="R42" i="27"/>
  <c r="R43" i="27" s="1"/>
  <c r="S42" i="27"/>
  <c r="S43" i="27" s="1"/>
  <c r="T42" i="27"/>
  <c r="T43" i="27" s="1"/>
  <c r="U42" i="27"/>
  <c r="U43" i="27" s="1"/>
  <c r="V42" i="27"/>
  <c r="V43" i="27" s="1"/>
  <c r="W42" i="27"/>
  <c r="W43" i="27" s="1"/>
  <c r="B42" i="27"/>
  <c r="B43" i="27" s="1"/>
  <c r="C41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P41" i="27"/>
  <c r="Q41" i="27"/>
  <c r="R41" i="27"/>
  <c r="S41" i="27"/>
  <c r="T41" i="27"/>
  <c r="U41" i="27"/>
  <c r="V41" i="27"/>
  <c r="W41" i="27"/>
  <c r="B41" i="27"/>
  <c r="AG6" i="25"/>
  <c r="AF6" i="25"/>
  <c r="AE6" i="25"/>
  <c r="AD6" i="25"/>
  <c r="AC6" i="25"/>
  <c r="AB6" i="25"/>
  <c r="AA6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F6" i="25"/>
  <c r="E6" i="25"/>
  <c r="D6" i="25"/>
  <c r="C6" i="25"/>
  <c r="B6" i="25"/>
  <c r="B4" i="25" s="1"/>
  <c r="AG4" i="25"/>
  <c r="AF4" i="25"/>
  <c r="AE4" i="25"/>
  <c r="AD4" i="25"/>
  <c r="AC4" i="25"/>
  <c r="AB4" i="25"/>
  <c r="AA4" i="25"/>
  <c r="Z4" i="25"/>
  <c r="Y4" i="25"/>
  <c r="X4" i="25"/>
  <c r="W4" i="25"/>
  <c r="V4" i="25"/>
  <c r="U4" i="25"/>
  <c r="T4" i="25"/>
  <c r="S4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4" i="25"/>
  <c r="C4" i="25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AG29" i="23"/>
  <c r="AF29" i="23"/>
  <c r="AF33" i="23" s="1"/>
  <c r="AF35" i="23" s="1"/>
  <c r="AE29" i="23"/>
  <c r="AE31" i="23" s="1"/>
  <c r="AD29" i="23"/>
  <c r="AD31" i="23" s="1"/>
  <c r="AC29" i="23"/>
  <c r="AC33" i="23" s="1"/>
  <c r="AC35" i="23" s="1"/>
  <c r="AB29" i="23"/>
  <c r="AB33" i="23" s="1"/>
  <c r="AB35" i="23" s="1"/>
  <c r="AA29" i="23"/>
  <c r="AA31" i="23" s="1"/>
  <c r="Z29" i="23"/>
  <c r="Z31" i="23" s="1"/>
  <c r="Y29" i="23"/>
  <c r="Y33" i="23" s="1"/>
  <c r="Y35" i="23" s="1"/>
  <c r="X29" i="23"/>
  <c r="X33" i="23" s="1"/>
  <c r="X35" i="23" s="1"/>
  <c r="W29" i="23"/>
  <c r="W31" i="23" s="1"/>
  <c r="V29" i="23"/>
  <c r="V31" i="23" s="1"/>
  <c r="U29" i="23"/>
  <c r="U33" i="23" s="1"/>
  <c r="U35" i="23" s="1"/>
  <c r="T29" i="23"/>
  <c r="T33" i="23" s="1"/>
  <c r="T35" i="23" s="1"/>
  <c r="S29" i="23"/>
  <c r="S31" i="23" s="1"/>
  <c r="R29" i="23"/>
  <c r="R31" i="23" s="1"/>
  <c r="Q29" i="23"/>
  <c r="P29" i="23"/>
  <c r="P33" i="23" s="1"/>
  <c r="P35" i="23" s="1"/>
  <c r="O29" i="23"/>
  <c r="O31" i="23" s="1"/>
  <c r="N29" i="23"/>
  <c r="N31" i="23" s="1"/>
  <c r="M29" i="23"/>
  <c r="M33" i="23" s="1"/>
  <c r="M35" i="23" s="1"/>
  <c r="L29" i="23"/>
  <c r="L33" i="23" s="1"/>
  <c r="L35" i="23" s="1"/>
  <c r="K29" i="23"/>
  <c r="K31" i="23" s="1"/>
  <c r="J29" i="23"/>
  <c r="J31" i="23" s="1"/>
  <c r="I29" i="23"/>
  <c r="I33" i="23" s="1"/>
  <c r="I35" i="23" s="1"/>
  <c r="H29" i="23"/>
  <c r="G29" i="23"/>
  <c r="G31" i="23" s="1"/>
  <c r="F29" i="23"/>
  <c r="E29" i="23"/>
  <c r="D29" i="23"/>
  <c r="C29" i="23"/>
  <c r="B29" i="23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E6" i="21"/>
  <c r="D6" i="21"/>
  <c r="C6" i="21"/>
  <c r="B6" i="21"/>
  <c r="B4" i="21" s="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B38" i="20"/>
  <c r="AG37" i="20"/>
  <c r="AF37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B37" i="20"/>
  <c r="AG29" i="20"/>
  <c r="AG33" i="20" s="1"/>
  <c r="AG35" i="20" s="1"/>
  <c r="AF29" i="20"/>
  <c r="AF33" i="20" s="1"/>
  <c r="AF35" i="20" s="1"/>
  <c r="AE29" i="20"/>
  <c r="AE31" i="20" s="1"/>
  <c r="AD29" i="20"/>
  <c r="AD31" i="20" s="1"/>
  <c r="AC29" i="20"/>
  <c r="AC33" i="20" s="1"/>
  <c r="AC35" i="20" s="1"/>
  <c r="AB29" i="20"/>
  <c r="AB33" i="20" s="1"/>
  <c r="AB35" i="20" s="1"/>
  <c r="AA29" i="20"/>
  <c r="AA31" i="20" s="1"/>
  <c r="Z29" i="20"/>
  <c r="Z31" i="20" s="1"/>
  <c r="Y29" i="20"/>
  <c r="Y33" i="20" s="1"/>
  <c r="Y35" i="20" s="1"/>
  <c r="X29" i="20"/>
  <c r="X33" i="20" s="1"/>
  <c r="X35" i="20" s="1"/>
  <c r="W29" i="20"/>
  <c r="W31" i="20" s="1"/>
  <c r="V29" i="20"/>
  <c r="V31" i="20" s="1"/>
  <c r="U29" i="20"/>
  <c r="U33" i="20" s="1"/>
  <c r="U35" i="20" s="1"/>
  <c r="T29" i="20"/>
  <c r="T33" i="20" s="1"/>
  <c r="T35" i="20" s="1"/>
  <c r="S29" i="20"/>
  <c r="S31" i="20" s="1"/>
  <c r="R29" i="20"/>
  <c r="R31" i="20" s="1"/>
  <c r="Q29" i="20"/>
  <c r="Q33" i="20" s="1"/>
  <c r="Q35" i="20" s="1"/>
  <c r="P29" i="20"/>
  <c r="P33" i="20" s="1"/>
  <c r="P35" i="20" s="1"/>
  <c r="O29" i="20"/>
  <c r="O31" i="20" s="1"/>
  <c r="N29" i="20"/>
  <c r="N31" i="20" s="1"/>
  <c r="M29" i="20"/>
  <c r="M33" i="20" s="1"/>
  <c r="M35" i="20" s="1"/>
  <c r="L29" i="20"/>
  <c r="L33" i="20" s="1"/>
  <c r="L35" i="20" s="1"/>
  <c r="K29" i="20"/>
  <c r="K31" i="20" s="1"/>
  <c r="J29" i="20"/>
  <c r="J31" i="20" s="1"/>
  <c r="I29" i="20"/>
  <c r="H29" i="20"/>
  <c r="G29" i="20"/>
  <c r="G31" i="20" s="1"/>
  <c r="F29" i="20"/>
  <c r="E29" i="20"/>
  <c r="D29" i="20"/>
  <c r="C29" i="20"/>
  <c r="B29" i="20"/>
  <c r="AG6" i="18"/>
  <c r="AF6" i="18"/>
  <c r="AE6" i="18"/>
  <c r="AD6" i="18"/>
  <c r="AD4" i="18" s="1"/>
  <c r="AC6" i="18"/>
  <c r="AC4" i="18" s="1"/>
  <c r="AB6" i="18"/>
  <c r="AB4" i="18" s="1"/>
  <c r="AA6" i="18"/>
  <c r="Z6" i="18"/>
  <c r="Y6" i="18"/>
  <c r="Y4" i="18" s="1"/>
  <c r="X6" i="18"/>
  <c r="X4" i="18" s="1"/>
  <c r="W6" i="18"/>
  <c r="V6" i="18"/>
  <c r="U6" i="18"/>
  <c r="U4" i="18" s="1"/>
  <c r="T6" i="18"/>
  <c r="T4" i="18" s="1"/>
  <c r="S6" i="18"/>
  <c r="R6" i="18"/>
  <c r="Q6" i="18"/>
  <c r="Q4" i="18" s="1"/>
  <c r="P6" i="18"/>
  <c r="P4" i="18" s="1"/>
  <c r="O6" i="18"/>
  <c r="N6" i="18"/>
  <c r="M6" i="18"/>
  <c r="M4" i="18" s="1"/>
  <c r="L6" i="18"/>
  <c r="L4" i="18" s="1"/>
  <c r="K6" i="18"/>
  <c r="J6" i="18"/>
  <c r="I6" i="18"/>
  <c r="I4" i="18" s="1"/>
  <c r="H6" i="18"/>
  <c r="H4" i="18" s="1"/>
  <c r="G6" i="18"/>
  <c r="F6" i="18"/>
  <c r="E6" i="18"/>
  <c r="E4" i="18" s="1"/>
  <c r="D6" i="18"/>
  <c r="D4" i="18" s="1"/>
  <c r="C6" i="18"/>
  <c r="B6" i="18"/>
  <c r="B4" i="18" s="1"/>
  <c r="AG4" i="18"/>
  <c r="AF4" i="18"/>
  <c r="AE4" i="18"/>
  <c r="AA4" i="18"/>
  <c r="Z4" i="18"/>
  <c r="W4" i="18"/>
  <c r="V4" i="18"/>
  <c r="S4" i="18"/>
  <c r="R4" i="18"/>
  <c r="O4" i="18"/>
  <c r="N4" i="18"/>
  <c r="K4" i="18"/>
  <c r="J4" i="18"/>
  <c r="G4" i="18"/>
  <c r="F4" i="18"/>
  <c r="C4" i="18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B37" i="17"/>
  <c r="AG29" i="17"/>
  <c r="AF29" i="17"/>
  <c r="AE29" i="17"/>
  <c r="AD29" i="17"/>
  <c r="AD33" i="17" s="1"/>
  <c r="AD35" i="17" s="1"/>
  <c r="AC29" i="17"/>
  <c r="AB29" i="17"/>
  <c r="AA29" i="17"/>
  <c r="Z29" i="17"/>
  <c r="Y29" i="17"/>
  <c r="Y33" i="17" s="1"/>
  <c r="Y35" i="17" s="1"/>
  <c r="X29" i="17"/>
  <c r="W29" i="17"/>
  <c r="V29" i="17"/>
  <c r="V33" i="17" s="1"/>
  <c r="V35" i="17" s="1"/>
  <c r="U29" i="17"/>
  <c r="T29" i="17"/>
  <c r="S29" i="17"/>
  <c r="R29" i="17"/>
  <c r="R33" i="17" s="1"/>
  <c r="R35" i="17" s="1"/>
  <c r="Q29" i="17"/>
  <c r="P29" i="17"/>
  <c r="O29" i="17"/>
  <c r="N29" i="17"/>
  <c r="N33" i="17" s="1"/>
  <c r="N35" i="17" s="1"/>
  <c r="M29" i="17"/>
  <c r="L29" i="17"/>
  <c r="K29" i="17"/>
  <c r="J29" i="17"/>
  <c r="J33" i="17" s="1"/>
  <c r="J35" i="17" s="1"/>
  <c r="I29" i="17"/>
  <c r="I33" i="17" s="1"/>
  <c r="I35" i="17" s="1"/>
  <c r="H29" i="17"/>
  <c r="G29" i="17"/>
  <c r="F29" i="17"/>
  <c r="E29" i="17"/>
  <c r="D29" i="17"/>
  <c r="C29" i="17"/>
  <c r="B29" i="17"/>
  <c r="AG6" i="15"/>
  <c r="AF6" i="15"/>
  <c r="AE6" i="15"/>
  <c r="AD6" i="15"/>
  <c r="AD4" i="15" s="1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J4" i="15" s="1"/>
  <c r="I6" i="15"/>
  <c r="H6" i="15"/>
  <c r="H4" i="15" s="1"/>
  <c r="G6" i="15"/>
  <c r="G4" i="15" s="1"/>
  <c r="F6" i="15"/>
  <c r="F4" i="15" s="1"/>
  <c r="E6" i="15"/>
  <c r="D6" i="15"/>
  <c r="C6" i="15"/>
  <c r="C4" i="15" s="1"/>
  <c r="B6" i="15"/>
  <c r="B4" i="15" s="1"/>
  <c r="AG4" i="15"/>
  <c r="AF4" i="15"/>
  <c r="AE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I4" i="15"/>
  <c r="E4" i="15"/>
  <c r="D4" i="15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B38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37" i="14"/>
  <c r="AG29" i="14"/>
  <c r="AF29" i="14"/>
  <c r="AE29" i="14"/>
  <c r="AE33" i="14" s="1"/>
  <c r="AE35" i="14" s="1"/>
  <c r="AD29" i="14"/>
  <c r="AC29" i="14"/>
  <c r="AB29" i="14"/>
  <c r="AA29" i="14"/>
  <c r="Z29" i="14"/>
  <c r="Z33" i="14" s="1"/>
  <c r="Z35" i="14" s="1"/>
  <c r="Y29" i="14"/>
  <c r="X29" i="14"/>
  <c r="W29" i="14"/>
  <c r="V29" i="14"/>
  <c r="U29" i="14"/>
  <c r="T29" i="14"/>
  <c r="S29" i="14"/>
  <c r="S33" i="14" s="1"/>
  <c r="S35" i="14" s="1"/>
  <c r="R29" i="14"/>
  <c r="Q29" i="14"/>
  <c r="P29" i="14"/>
  <c r="O29" i="14"/>
  <c r="O31" i="14" s="1"/>
  <c r="N29" i="14"/>
  <c r="M29" i="14"/>
  <c r="L29" i="14"/>
  <c r="K29" i="14"/>
  <c r="J29" i="14"/>
  <c r="I29" i="14"/>
  <c r="H29" i="14"/>
  <c r="F29" i="14"/>
  <c r="F35" i="14" s="1"/>
  <c r="E29" i="14"/>
  <c r="D29" i="14"/>
  <c r="C29" i="14"/>
  <c r="B29" i="14"/>
  <c r="AG6" i="12"/>
  <c r="AF6" i="12"/>
  <c r="AE6" i="12"/>
  <c r="AD6" i="12"/>
  <c r="AC6" i="12"/>
  <c r="AB6" i="12"/>
  <c r="AA6" i="12"/>
  <c r="Z6" i="12"/>
  <c r="Y6" i="12"/>
  <c r="X6" i="12"/>
  <c r="X4" i="12" s="1"/>
  <c r="W6" i="12"/>
  <c r="V6" i="12"/>
  <c r="U6" i="12"/>
  <c r="U4" i="12" s="1"/>
  <c r="T6" i="12"/>
  <c r="T4" i="12" s="1"/>
  <c r="S6" i="12"/>
  <c r="R6" i="12"/>
  <c r="Q6" i="12"/>
  <c r="Q4" i="12" s="1"/>
  <c r="P6" i="12"/>
  <c r="P4" i="12" s="1"/>
  <c r="O6" i="12"/>
  <c r="N6" i="12"/>
  <c r="M6" i="12"/>
  <c r="M4" i="12" s="1"/>
  <c r="L6" i="12"/>
  <c r="L4" i="12" s="1"/>
  <c r="K6" i="12"/>
  <c r="J6" i="12"/>
  <c r="I6" i="12"/>
  <c r="I4" i="12" s="1"/>
  <c r="H6" i="12"/>
  <c r="H4" i="12" s="1"/>
  <c r="G6" i="12"/>
  <c r="F6" i="12"/>
  <c r="E6" i="12"/>
  <c r="E4" i="12" s="1"/>
  <c r="D6" i="12"/>
  <c r="D4" i="12" s="1"/>
  <c r="C6" i="12"/>
  <c r="B6" i="12"/>
  <c r="B4" i="12" s="1"/>
  <c r="AG4" i="12"/>
  <c r="AF4" i="12"/>
  <c r="AE4" i="12"/>
  <c r="AD4" i="12"/>
  <c r="AC4" i="12"/>
  <c r="AB4" i="12"/>
  <c r="AA4" i="12"/>
  <c r="Z4" i="12"/>
  <c r="Y4" i="12"/>
  <c r="W4" i="12"/>
  <c r="V4" i="12"/>
  <c r="S4" i="12"/>
  <c r="R4" i="12"/>
  <c r="O4" i="12"/>
  <c r="N4" i="12"/>
  <c r="K4" i="12"/>
  <c r="J4" i="12"/>
  <c r="G4" i="12"/>
  <c r="F4" i="12"/>
  <c r="C4" i="12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AG29" i="11"/>
  <c r="AF29" i="11"/>
  <c r="AE29" i="11"/>
  <c r="AE33" i="11" s="1"/>
  <c r="AE35" i="11" s="1"/>
  <c r="AD29" i="11"/>
  <c r="AD33" i="11" s="1"/>
  <c r="AD35" i="11" s="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R33" i="11" s="1"/>
  <c r="R35" i="11" s="1"/>
  <c r="Q29" i="11"/>
  <c r="P29" i="11"/>
  <c r="O29" i="11"/>
  <c r="O33" i="11" s="1"/>
  <c r="O35" i="11" s="1"/>
  <c r="N29" i="11"/>
  <c r="M29" i="11"/>
  <c r="L29" i="11"/>
  <c r="K29" i="11"/>
  <c r="J29" i="11"/>
  <c r="J33" i="11" s="1"/>
  <c r="J35" i="11" s="1"/>
  <c r="I29" i="11"/>
  <c r="H29" i="11"/>
  <c r="G29" i="11"/>
  <c r="G33" i="11" s="1"/>
  <c r="G35" i="11" s="1"/>
  <c r="F29" i="11"/>
  <c r="F31" i="11" s="1"/>
  <c r="E29" i="11"/>
  <c r="D29" i="11"/>
  <c r="C29" i="11"/>
  <c r="B29" i="11"/>
  <c r="D4" i="9"/>
  <c r="E4" i="9"/>
  <c r="C6" i="9"/>
  <c r="C4" i="9" s="1"/>
  <c r="D6" i="9"/>
  <c r="E6" i="9"/>
  <c r="F6" i="9"/>
  <c r="F4" i="9" s="1"/>
  <c r="H6" i="9"/>
  <c r="H4" i="9" s="1"/>
  <c r="I6" i="9"/>
  <c r="I4" i="9" s="1"/>
  <c r="J6" i="9"/>
  <c r="J4" i="9" s="1"/>
  <c r="K6" i="9"/>
  <c r="K4" i="9" s="1"/>
  <c r="L6" i="9"/>
  <c r="L4" i="9" s="1"/>
  <c r="M6" i="9"/>
  <c r="M4" i="9" s="1"/>
  <c r="N6" i="9"/>
  <c r="N4" i="9" s="1"/>
  <c r="O6" i="9"/>
  <c r="O4" i="9" s="1"/>
  <c r="P6" i="9"/>
  <c r="P4" i="9" s="1"/>
  <c r="Q6" i="9"/>
  <c r="Q4" i="9" s="1"/>
  <c r="R6" i="9"/>
  <c r="R4" i="9" s="1"/>
  <c r="S6" i="9"/>
  <c r="S4" i="9" s="1"/>
  <c r="T6" i="9"/>
  <c r="T4" i="9" s="1"/>
  <c r="U6" i="9"/>
  <c r="U4" i="9" s="1"/>
  <c r="V6" i="9"/>
  <c r="V4" i="9" s="1"/>
  <c r="W6" i="9"/>
  <c r="W4" i="9" s="1"/>
  <c r="X6" i="9"/>
  <c r="X4" i="9" s="1"/>
  <c r="Y6" i="9"/>
  <c r="Y4" i="9" s="1"/>
  <c r="Z6" i="9"/>
  <c r="Z4" i="9" s="1"/>
  <c r="AA6" i="9"/>
  <c r="AA4" i="9" s="1"/>
  <c r="AB6" i="9"/>
  <c r="AB4" i="9" s="1"/>
  <c r="AC6" i="9"/>
  <c r="AC4" i="9" s="1"/>
  <c r="AD6" i="9"/>
  <c r="AD4" i="9" s="1"/>
  <c r="AE6" i="9"/>
  <c r="AE4" i="9" s="1"/>
  <c r="AF6" i="9"/>
  <c r="AF4" i="9" s="1"/>
  <c r="AG6" i="9"/>
  <c r="AG4" i="9" s="1"/>
  <c r="B6" i="9"/>
  <c r="B4" i="9" s="1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AG29" i="8"/>
  <c r="AF29" i="8"/>
  <c r="AF33" i="8" s="1"/>
  <c r="AF35" i="8" s="1"/>
  <c r="AE29" i="8"/>
  <c r="AE31" i="8" s="1"/>
  <c r="AD29" i="8"/>
  <c r="AD31" i="8" s="1"/>
  <c r="AC29" i="8"/>
  <c r="AC33" i="8" s="1"/>
  <c r="AC35" i="8" s="1"/>
  <c r="AB29" i="8"/>
  <c r="AB33" i="8" s="1"/>
  <c r="AB35" i="8" s="1"/>
  <c r="AA29" i="8"/>
  <c r="AA31" i="8" s="1"/>
  <c r="Z29" i="8"/>
  <c r="Z31" i="8" s="1"/>
  <c r="Y29" i="8"/>
  <c r="X29" i="8"/>
  <c r="X33" i="8" s="1"/>
  <c r="X35" i="8" s="1"/>
  <c r="W29" i="8"/>
  <c r="W31" i="8" s="1"/>
  <c r="V29" i="8"/>
  <c r="V31" i="8" s="1"/>
  <c r="U29" i="8"/>
  <c r="U33" i="8" s="1"/>
  <c r="U35" i="8" s="1"/>
  <c r="T29" i="8"/>
  <c r="T33" i="8" s="1"/>
  <c r="T35" i="8" s="1"/>
  <c r="S29" i="8"/>
  <c r="S31" i="8" s="1"/>
  <c r="R29" i="8"/>
  <c r="R31" i="8" s="1"/>
  <c r="Q29" i="8"/>
  <c r="P29" i="8"/>
  <c r="P33" i="8" s="1"/>
  <c r="P35" i="8" s="1"/>
  <c r="O29" i="8"/>
  <c r="O31" i="8" s="1"/>
  <c r="N29" i="8"/>
  <c r="N31" i="8" s="1"/>
  <c r="M29" i="8"/>
  <c r="M33" i="8" s="1"/>
  <c r="M35" i="8" s="1"/>
  <c r="L29" i="8"/>
  <c r="L33" i="8" s="1"/>
  <c r="L35" i="8" s="1"/>
  <c r="K29" i="8"/>
  <c r="K31" i="8" s="1"/>
  <c r="J29" i="8"/>
  <c r="J31" i="8" s="1"/>
  <c r="I29" i="8"/>
  <c r="H29" i="8"/>
  <c r="H33" i="8" s="1"/>
  <c r="H35" i="8" s="1"/>
  <c r="G29" i="8"/>
  <c r="G31" i="8" s="1"/>
  <c r="F29" i="8"/>
  <c r="F31" i="8" s="1"/>
  <c r="E29" i="8"/>
  <c r="D29" i="8"/>
  <c r="C29" i="8"/>
  <c r="B29" i="8"/>
  <c r="C6" i="6"/>
  <c r="C4" i="6" s="1"/>
  <c r="D6" i="6"/>
  <c r="D4" i="6" s="1"/>
  <c r="E6" i="6"/>
  <c r="E4" i="6" s="1"/>
  <c r="F6" i="6"/>
  <c r="F4" i="6" s="1"/>
  <c r="G6" i="6"/>
  <c r="G4" i="6" s="1"/>
  <c r="H6" i="6"/>
  <c r="H4" i="6" s="1"/>
  <c r="I6" i="6"/>
  <c r="I4" i="6" s="1"/>
  <c r="J6" i="6"/>
  <c r="J4" i="6" s="1"/>
  <c r="K6" i="6"/>
  <c r="K4" i="6" s="1"/>
  <c r="L6" i="6"/>
  <c r="L4" i="6" s="1"/>
  <c r="M6" i="6"/>
  <c r="M4" i="6" s="1"/>
  <c r="N6" i="6"/>
  <c r="N4" i="6" s="1"/>
  <c r="O6" i="6"/>
  <c r="O4" i="6" s="1"/>
  <c r="P6" i="6"/>
  <c r="P4" i="6" s="1"/>
  <c r="Q6" i="6"/>
  <c r="Q4" i="6" s="1"/>
  <c r="R6" i="6"/>
  <c r="R4" i="6" s="1"/>
  <c r="S6" i="6"/>
  <c r="S4" i="6" s="1"/>
  <c r="T6" i="6"/>
  <c r="T4" i="6" s="1"/>
  <c r="U6" i="6"/>
  <c r="U4" i="6" s="1"/>
  <c r="V6" i="6"/>
  <c r="V4" i="6" s="1"/>
  <c r="W6" i="6"/>
  <c r="W4" i="6" s="1"/>
  <c r="X6" i="6"/>
  <c r="X4" i="6" s="1"/>
  <c r="Y6" i="6"/>
  <c r="Y4" i="6" s="1"/>
  <c r="Z6" i="6"/>
  <c r="Z4" i="6" s="1"/>
  <c r="AA6" i="6"/>
  <c r="AA4" i="6" s="1"/>
  <c r="AB6" i="6"/>
  <c r="AB4" i="6" s="1"/>
  <c r="AC6" i="6"/>
  <c r="AC4" i="6" s="1"/>
  <c r="AD6" i="6"/>
  <c r="AD4" i="6" s="1"/>
  <c r="AE6" i="6"/>
  <c r="AE4" i="6" s="1"/>
  <c r="AF6" i="6"/>
  <c r="AF4" i="6" s="1"/>
  <c r="AG6" i="6"/>
  <c r="AG4" i="6" s="1"/>
  <c r="B6" i="6"/>
  <c r="B4" i="6" s="1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AG29" i="5"/>
  <c r="AF29" i="5"/>
  <c r="AF33" i="5" s="1"/>
  <c r="AF35" i="5" s="1"/>
  <c r="AE29" i="5"/>
  <c r="AE31" i="5" s="1"/>
  <c r="AD29" i="5"/>
  <c r="AD31" i="5" s="1"/>
  <c r="AC29" i="5"/>
  <c r="AC33" i="5" s="1"/>
  <c r="AC35" i="5" s="1"/>
  <c r="AB29" i="5"/>
  <c r="AB33" i="5" s="1"/>
  <c r="AB35" i="5" s="1"/>
  <c r="AA29" i="5"/>
  <c r="AA31" i="5" s="1"/>
  <c r="Z29" i="5"/>
  <c r="Z31" i="5" s="1"/>
  <c r="Y29" i="5"/>
  <c r="X29" i="5"/>
  <c r="X33" i="5" s="1"/>
  <c r="X35" i="5" s="1"/>
  <c r="W29" i="5"/>
  <c r="W31" i="5" s="1"/>
  <c r="V29" i="5"/>
  <c r="V31" i="5" s="1"/>
  <c r="U29" i="5"/>
  <c r="U33" i="5" s="1"/>
  <c r="U35" i="5" s="1"/>
  <c r="T29" i="5"/>
  <c r="T33" i="5" s="1"/>
  <c r="T35" i="5" s="1"/>
  <c r="S29" i="5"/>
  <c r="S31" i="5" s="1"/>
  <c r="R29" i="5"/>
  <c r="R31" i="5" s="1"/>
  <c r="Q29" i="5"/>
  <c r="P29" i="5"/>
  <c r="P33" i="5" s="1"/>
  <c r="P35" i="5" s="1"/>
  <c r="O29" i="5"/>
  <c r="O31" i="5" s="1"/>
  <c r="N29" i="5"/>
  <c r="N31" i="5" s="1"/>
  <c r="M29" i="5"/>
  <c r="M33" i="5" s="1"/>
  <c r="M35" i="5" s="1"/>
  <c r="L29" i="5"/>
  <c r="L33" i="5" s="1"/>
  <c r="L35" i="5" s="1"/>
  <c r="K29" i="5"/>
  <c r="K31" i="5" s="1"/>
  <c r="J29" i="5"/>
  <c r="J31" i="5" s="1"/>
  <c r="I29" i="5"/>
  <c r="H29" i="5"/>
  <c r="H33" i="5" s="1"/>
  <c r="H35" i="5" s="1"/>
  <c r="G29" i="5"/>
  <c r="F29" i="5"/>
  <c r="E29" i="5"/>
  <c r="D29" i="5"/>
  <c r="C29" i="5"/>
  <c r="B29" i="5"/>
  <c r="H33" i="23" l="1"/>
  <c r="H34" i="23"/>
  <c r="V33" i="23"/>
  <c r="AD33" i="23"/>
  <c r="N33" i="23"/>
  <c r="N34" i="23" s="1"/>
  <c r="V33" i="8"/>
  <c r="AD33" i="8"/>
  <c r="AD34" i="8" s="1"/>
  <c r="N33" i="8"/>
  <c r="N34" i="8" s="1"/>
  <c r="V33" i="5"/>
  <c r="N33" i="5"/>
  <c r="N35" i="5" s="1"/>
  <c r="Z33" i="5"/>
  <c r="Z35" i="5" s="1"/>
  <c r="R33" i="5"/>
  <c r="R35" i="5" s="1"/>
  <c r="J33" i="5"/>
  <c r="J35" i="5" s="1"/>
  <c r="AD33" i="5"/>
  <c r="AD35" i="5" s="1"/>
  <c r="C31" i="5"/>
  <c r="C35" i="5"/>
  <c r="G31" i="5"/>
  <c r="J34" i="5"/>
  <c r="R34" i="5"/>
  <c r="D31" i="5"/>
  <c r="D35" i="5"/>
  <c r="E31" i="5"/>
  <c r="E35" i="5"/>
  <c r="V34" i="5"/>
  <c r="V35" i="5"/>
  <c r="AD34" i="5"/>
  <c r="B31" i="5"/>
  <c r="B35" i="5"/>
  <c r="F31" i="5"/>
  <c r="F35" i="5"/>
  <c r="I33" i="5"/>
  <c r="I35" i="5" s="1"/>
  <c r="Q33" i="5"/>
  <c r="Q35" i="5" s="1"/>
  <c r="Y33" i="5"/>
  <c r="Y35" i="5" s="1"/>
  <c r="AG33" i="5"/>
  <c r="AG35" i="5" s="1"/>
  <c r="AD34" i="23"/>
  <c r="AD35" i="23"/>
  <c r="B31" i="23"/>
  <c r="B35" i="23"/>
  <c r="F31" i="23"/>
  <c r="F35" i="23"/>
  <c r="Q33" i="23"/>
  <c r="Q35" i="23" s="1"/>
  <c r="AG33" i="23"/>
  <c r="AG35" i="23" s="1"/>
  <c r="E31" i="23"/>
  <c r="E35" i="23"/>
  <c r="V34" i="23"/>
  <c r="V35" i="23"/>
  <c r="C31" i="23"/>
  <c r="C35" i="23"/>
  <c r="J33" i="23"/>
  <c r="R33" i="23"/>
  <c r="Z33" i="23"/>
  <c r="I34" i="23"/>
  <c r="Y34" i="23"/>
  <c r="D31" i="23"/>
  <c r="D35" i="23"/>
  <c r="B31" i="20"/>
  <c r="B35" i="20"/>
  <c r="F31" i="20"/>
  <c r="F35" i="20"/>
  <c r="J33" i="20"/>
  <c r="Z33" i="20"/>
  <c r="C31" i="20"/>
  <c r="C35" i="20"/>
  <c r="N33" i="20"/>
  <c r="AD33" i="20"/>
  <c r="D31" i="20"/>
  <c r="D35" i="20"/>
  <c r="R33" i="20"/>
  <c r="E31" i="20"/>
  <c r="E35" i="20"/>
  <c r="V33" i="20"/>
  <c r="E31" i="17"/>
  <c r="E35" i="17"/>
  <c r="M34" i="17"/>
  <c r="F31" i="17"/>
  <c r="F35" i="17"/>
  <c r="N31" i="17"/>
  <c r="N34" i="17"/>
  <c r="V31" i="17"/>
  <c r="V34" i="17"/>
  <c r="Z31" i="17"/>
  <c r="C31" i="17"/>
  <c r="C35" i="17"/>
  <c r="G31" i="17"/>
  <c r="K31" i="17"/>
  <c r="O31" i="17"/>
  <c r="S31" i="17"/>
  <c r="W31" i="17"/>
  <c r="AA31" i="17"/>
  <c r="AE31" i="17"/>
  <c r="Z33" i="17"/>
  <c r="Z35" i="17" s="1"/>
  <c r="I34" i="17"/>
  <c r="Y34" i="17"/>
  <c r="B31" i="17"/>
  <c r="B35" i="17"/>
  <c r="J31" i="17"/>
  <c r="J34" i="17"/>
  <c r="R31" i="17"/>
  <c r="R34" i="17"/>
  <c r="AD31" i="17"/>
  <c r="AD34" i="17"/>
  <c r="Q33" i="17"/>
  <c r="Q35" i="17" s="1"/>
  <c r="AG33" i="17"/>
  <c r="AG35" i="17" s="1"/>
  <c r="D31" i="17"/>
  <c r="D35" i="17"/>
  <c r="H33" i="17"/>
  <c r="H35" i="17" s="1"/>
  <c r="L33" i="17"/>
  <c r="L35" i="17" s="1"/>
  <c r="L34" i="17"/>
  <c r="P33" i="17"/>
  <c r="P35" i="17" s="1"/>
  <c r="T33" i="17"/>
  <c r="T35" i="17" s="1"/>
  <c r="X33" i="17"/>
  <c r="X35" i="17" s="1"/>
  <c r="AB33" i="17"/>
  <c r="AB35" i="17" s="1"/>
  <c r="AB34" i="17"/>
  <c r="AF33" i="17"/>
  <c r="AF35" i="17" s="1"/>
  <c r="M33" i="17"/>
  <c r="M35" i="17" s="1"/>
  <c r="U33" i="17"/>
  <c r="U35" i="17" s="1"/>
  <c r="AC33" i="17"/>
  <c r="AC35" i="17" s="1"/>
  <c r="D31" i="14"/>
  <c r="D35" i="14"/>
  <c r="B31" i="14"/>
  <c r="B35" i="14"/>
  <c r="C31" i="14"/>
  <c r="C35" i="14"/>
  <c r="E31" i="14"/>
  <c r="E35" i="14"/>
  <c r="E31" i="8"/>
  <c r="E35" i="8"/>
  <c r="V34" i="8"/>
  <c r="V35" i="8"/>
  <c r="B31" i="8"/>
  <c r="B35" i="8"/>
  <c r="I33" i="8"/>
  <c r="I35" i="8" s="1"/>
  <c r="Q33" i="8"/>
  <c r="Q35" i="8" s="1"/>
  <c r="Y33" i="8"/>
  <c r="Y35" i="8" s="1"/>
  <c r="AG33" i="8"/>
  <c r="AG35" i="8" s="1"/>
  <c r="C31" i="8"/>
  <c r="C35" i="8"/>
  <c r="J33" i="8"/>
  <c r="R33" i="8"/>
  <c r="Z33" i="8"/>
  <c r="F33" i="8"/>
  <c r="F35" i="8" s="1"/>
  <c r="D31" i="8"/>
  <c r="D35" i="8"/>
  <c r="D31" i="11"/>
  <c r="D35" i="11"/>
  <c r="E31" i="11"/>
  <c r="E35" i="11"/>
  <c r="B31" i="11"/>
  <c r="B35" i="11"/>
  <c r="C31" i="11"/>
  <c r="C35" i="11"/>
  <c r="I33" i="20"/>
  <c r="Q34" i="20"/>
  <c r="AG34" i="20"/>
  <c r="Y34" i="20"/>
  <c r="Y43" i="27"/>
  <c r="M34" i="23"/>
  <c r="U34" i="23"/>
  <c r="AC34" i="23"/>
  <c r="H31" i="23"/>
  <c r="L31" i="23"/>
  <c r="T31" i="23"/>
  <c r="X31" i="23"/>
  <c r="AF31" i="23"/>
  <c r="I31" i="23"/>
  <c r="M31" i="23"/>
  <c r="Y31" i="23"/>
  <c r="G33" i="23"/>
  <c r="K33" i="23"/>
  <c r="O33" i="23"/>
  <c r="S33" i="23"/>
  <c r="W33" i="23"/>
  <c r="AA33" i="23"/>
  <c r="AE33" i="23"/>
  <c r="L34" i="23"/>
  <c r="P34" i="23"/>
  <c r="T34" i="23"/>
  <c r="X34" i="23"/>
  <c r="AB34" i="23"/>
  <c r="AF34" i="23"/>
  <c r="P31" i="23"/>
  <c r="AB31" i="23"/>
  <c r="Q31" i="23"/>
  <c r="U31" i="23"/>
  <c r="AC31" i="23"/>
  <c r="AG31" i="23"/>
  <c r="U34" i="20"/>
  <c r="M34" i="20"/>
  <c r="AC34" i="20"/>
  <c r="P31" i="20"/>
  <c r="X31" i="20"/>
  <c r="AF31" i="20"/>
  <c r="M31" i="20"/>
  <c r="Q31" i="20"/>
  <c r="Y31" i="20"/>
  <c r="AG31" i="20"/>
  <c r="G33" i="20"/>
  <c r="K33" i="20"/>
  <c r="O33" i="20"/>
  <c r="S33" i="20"/>
  <c r="W33" i="20"/>
  <c r="AA33" i="20"/>
  <c r="AE33" i="20"/>
  <c r="H34" i="20"/>
  <c r="L34" i="20"/>
  <c r="P34" i="20"/>
  <c r="T34" i="20"/>
  <c r="X34" i="20"/>
  <c r="AB34" i="20"/>
  <c r="AF34" i="20"/>
  <c r="H31" i="20"/>
  <c r="L31" i="20"/>
  <c r="T31" i="20"/>
  <c r="AB31" i="20"/>
  <c r="I31" i="20"/>
  <c r="U31" i="20"/>
  <c r="AC31" i="20"/>
  <c r="H31" i="17"/>
  <c r="P31" i="17"/>
  <c r="AB31" i="17"/>
  <c r="I31" i="17"/>
  <c r="Q31" i="17"/>
  <c r="Y31" i="17"/>
  <c r="AG31" i="17"/>
  <c r="G33" i="17"/>
  <c r="G35" i="17" s="1"/>
  <c r="K33" i="17"/>
  <c r="K35" i="17" s="1"/>
  <c r="O33" i="17"/>
  <c r="O35" i="17" s="1"/>
  <c r="S33" i="17"/>
  <c r="S35" i="17" s="1"/>
  <c r="W33" i="17"/>
  <c r="W35" i="17" s="1"/>
  <c r="AA33" i="17"/>
  <c r="AA35" i="17" s="1"/>
  <c r="AE33" i="17"/>
  <c r="AE35" i="17" s="1"/>
  <c r="L31" i="17"/>
  <c r="T31" i="17"/>
  <c r="X31" i="17"/>
  <c r="AF31" i="17"/>
  <c r="M31" i="17"/>
  <c r="U31" i="17"/>
  <c r="AC31" i="17"/>
  <c r="F31" i="14"/>
  <c r="J31" i="14"/>
  <c r="R31" i="14"/>
  <c r="V31" i="14"/>
  <c r="AD31" i="14"/>
  <c r="J33" i="14"/>
  <c r="R33" i="14"/>
  <c r="V33" i="14"/>
  <c r="AD33" i="14"/>
  <c r="Z34" i="14"/>
  <c r="G31" i="14"/>
  <c r="K31" i="14"/>
  <c r="S31" i="14"/>
  <c r="W31" i="14"/>
  <c r="AA31" i="14"/>
  <c r="G33" i="14"/>
  <c r="K33" i="14"/>
  <c r="O33" i="14"/>
  <c r="W33" i="14"/>
  <c r="AA33" i="14"/>
  <c r="S34" i="14"/>
  <c r="AE34" i="14"/>
  <c r="H31" i="14"/>
  <c r="L31" i="14"/>
  <c r="P31" i="14"/>
  <c r="T31" i="14"/>
  <c r="X31" i="14"/>
  <c r="AB31" i="14"/>
  <c r="AF31" i="14"/>
  <c r="H33" i="14"/>
  <c r="L33" i="14"/>
  <c r="P33" i="14"/>
  <c r="T33" i="14"/>
  <c r="X33" i="14"/>
  <c r="AB33" i="14"/>
  <c r="AF33" i="14"/>
  <c r="N31" i="14"/>
  <c r="Z31" i="14"/>
  <c r="N33" i="14"/>
  <c r="AE31" i="14"/>
  <c r="I31" i="14"/>
  <c r="M31" i="14"/>
  <c r="Q31" i="14"/>
  <c r="U31" i="14"/>
  <c r="Y31" i="14"/>
  <c r="AC31" i="14"/>
  <c r="AG31" i="14"/>
  <c r="I33" i="14"/>
  <c r="M33" i="14"/>
  <c r="Q33" i="14"/>
  <c r="U33" i="14"/>
  <c r="Y33" i="14"/>
  <c r="AC33" i="14"/>
  <c r="AG33" i="14"/>
  <c r="J31" i="11"/>
  <c r="R31" i="11"/>
  <c r="Z31" i="11"/>
  <c r="F33" i="11"/>
  <c r="F35" i="11" s="1"/>
  <c r="N33" i="11"/>
  <c r="V33" i="11"/>
  <c r="J34" i="11"/>
  <c r="R34" i="11"/>
  <c r="AD34" i="11"/>
  <c r="G31" i="11"/>
  <c r="O31" i="11"/>
  <c r="W31" i="11"/>
  <c r="AE31" i="11"/>
  <c r="K33" i="11"/>
  <c r="W33" i="11"/>
  <c r="G34" i="11"/>
  <c r="O34" i="11"/>
  <c r="AE34" i="11"/>
  <c r="H31" i="11"/>
  <c r="L31" i="11"/>
  <c r="P31" i="11"/>
  <c r="T31" i="11"/>
  <c r="X31" i="11"/>
  <c r="AB31" i="11"/>
  <c r="AF31" i="11"/>
  <c r="H33" i="11"/>
  <c r="L33" i="11"/>
  <c r="P33" i="11"/>
  <c r="T33" i="11"/>
  <c r="X33" i="11"/>
  <c r="AB33" i="11"/>
  <c r="AF33" i="11"/>
  <c r="N31" i="11"/>
  <c r="V31" i="11"/>
  <c r="AD31" i="11"/>
  <c r="Z33" i="11"/>
  <c r="K31" i="11"/>
  <c r="S31" i="11"/>
  <c r="AA31" i="11"/>
  <c r="S33" i="11"/>
  <c r="AA33" i="11"/>
  <c r="I31" i="11"/>
  <c r="M31" i="11"/>
  <c r="Q31" i="11"/>
  <c r="U31" i="11"/>
  <c r="Y31" i="11"/>
  <c r="AC31" i="11"/>
  <c r="AG31" i="11"/>
  <c r="I33" i="11"/>
  <c r="M33" i="11"/>
  <c r="Q33" i="11"/>
  <c r="U33" i="11"/>
  <c r="Y33" i="11"/>
  <c r="AC33" i="11"/>
  <c r="AG33" i="11"/>
  <c r="AC34" i="8"/>
  <c r="M34" i="8"/>
  <c r="U34" i="8"/>
  <c r="H31" i="8"/>
  <c r="T31" i="8"/>
  <c r="X31" i="8"/>
  <c r="AF31" i="8"/>
  <c r="I31" i="8"/>
  <c r="M31" i="8"/>
  <c r="U31" i="8"/>
  <c r="AC31" i="8"/>
  <c r="G33" i="8"/>
  <c r="K33" i="8"/>
  <c r="O33" i="8"/>
  <c r="S33" i="8"/>
  <c r="W33" i="8"/>
  <c r="AA33" i="8"/>
  <c r="AE33" i="8"/>
  <c r="H34" i="8"/>
  <c r="L34" i="8"/>
  <c r="P34" i="8"/>
  <c r="T34" i="8"/>
  <c r="X34" i="8"/>
  <c r="AB34" i="8"/>
  <c r="AF34" i="8"/>
  <c r="L31" i="8"/>
  <c r="P31" i="8"/>
  <c r="AB31" i="8"/>
  <c r="Q31" i="8"/>
  <c r="Y31" i="8"/>
  <c r="AG31" i="8"/>
  <c r="M34" i="5"/>
  <c r="U34" i="5"/>
  <c r="AC34" i="5"/>
  <c r="P31" i="5"/>
  <c r="AB31" i="5"/>
  <c r="M31" i="5"/>
  <c r="U31" i="5"/>
  <c r="Y31" i="5"/>
  <c r="AG31" i="5"/>
  <c r="K33" i="5"/>
  <c r="O33" i="5"/>
  <c r="S33" i="5"/>
  <c r="W33" i="5"/>
  <c r="AA33" i="5"/>
  <c r="AE33" i="5"/>
  <c r="H34" i="5"/>
  <c r="L34" i="5"/>
  <c r="P34" i="5"/>
  <c r="T34" i="5"/>
  <c r="X34" i="5"/>
  <c r="AB34" i="5"/>
  <c r="AF34" i="5"/>
  <c r="H31" i="5"/>
  <c r="L31" i="5"/>
  <c r="T31" i="5"/>
  <c r="X31" i="5"/>
  <c r="AF31" i="5"/>
  <c r="I31" i="5"/>
  <c r="Q31" i="5"/>
  <c r="AC31" i="5"/>
  <c r="N35" i="8" l="1"/>
  <c r="AD35" i="8"/>
  <c r="N35" i="23"/>
  <c r="T34" i="17"/>
  <c r="Q34" i="17"/>
  <c r="AA34" i="17"/>
  <c r="AF34" i="17"/>
  <c r="X34" i="17"/>
  <c r="P34" i="17"/>
  <c r="H34" i="17"/>
  <c r="K34" i="17"/>
  <c r="U34" i="17"/>
  <c r="N34" i="5"/>
  <c r="Z34" i="5"/>
  <c r="Q34" i="5"/>
  <c r="I34" i="5"/>
  <c r="S34" i="5"/>
  <c r="S35" i="5"/>
  <c r="G34" i="5"/>
  <c r="G35" i="5"/>
  <c r="AE34" i="5"/>
  <c r="AE35" i="5"/>
  <c r="O34" i="5"/>
  <c r="O35" i="5"/>
  <c r="AA34" i="5"/>
  <c r="AA35" i="5"/>
  <c r="K34" i="5"/>
  <c r="K35" i="5"/>
  <c r="AG34" i="5"/>
  <c r="W34" i="5"/>
  <c r="W35" i="5"/>
  <c r="Y34" i="5"/>
  <c r="K34" i="23"/>
  <c r="K35" i="23"/>
  <c r="W34" i="23"/>
  <c r="W35" i="23"/>
  <c r="G34" i="23"/>
  <c r="Z34" i="23"/>
  <c r="Z35" i="23"/>
  <c r="S34" i="23"/>
  <c r="S35" i="23"/>
  <c r="R34" i="23"/>
  <c r="R35" i="23"/>
  <c r="AG34" i="23"/>
  <c r="AA34" i="23"/>
  <c r="AA35" i="23"/>
  <c r="AE34" i="23"/>
  <c r="AE35" i="23"/>
  <c r="O34" i="23"/>
  <c r="O35" i="23"/>
  <c r="J34" i="23"/>
  <c r="J35" i="23"/>
  <c r="Q34" i="23"/>
  <c r="W34" i="20"/>
  <c r="W35" i="20"/>
  <c r="G34" i="20"/>
  <c r="G35" i="20"/>
  <c r="V34" i="20"/>
  <c r="V35" i="20"/>
  <c r="S34" i="20"/>
  <c r="S35" i="20"/>
  <c r="AE34" i="20"/>
  <c r="AE35" i="20"/>
  <c r="O34" i="20"/>
  <c r="O35" i="20"/>
  <c r="I34" i="20"/>
  <c r="I35" i="20"/>
  <c r="AD34" i="20"/>
  <c r="AD35" i="20"/>
  <c r="Z34" i="20"/>
  <c r="Z35" i="20"/>
  <c r="AA34" i="20"/>
  <c r="AA35" i="20"/>
  <c r="K34" i="20"/>
  <c r="K35" i="20"/>
  <c r="R34" i="20"/>
  <c r="R35" i="20"/>
  <c r="N34" i="20"/>
  <c r="N35" i="20"/>
  <c r="J34" i="20"/>
  <c r="J35" i="20"/>
  <c r="S34" i="17"/>
  <c r="AG34" i="17"/>
  <c r="AE34" i="17"/>
  <c r="W34" i="17"/>
  <c r="O34" i="17"/>
  <c r="G34" i="17"/>
  <c r="Z34" i="17"/>
  <c r="AC34" i="17"/>
  <c r="AG34" i="14"/>
  <c r="AG35" i="14"/>
  <c r="H34" i="14"/>
  <c r="H35" i="14"/>
  <c r="J34" i="14"/>
  <c r="J35" i="14"/>
  <c r="M34" i="14"/>
  <c r="M35" i="14"/>
  <c r="T34" i="14"/>
  <c r="T35" i="14"/>
  <c r="K34" i="14"/>
  <c r="K35" i="14"/>
  <c r="AD34" i="14"/>
  <c r="AD35" i="14"/>
  <c r="Y34" i="14"/>
  <c r="Y35" i="14"/>
  <c r="I34" i="14"/>
  <c r="I35" i="14"/>
  <c r="AF34" i="14"/>
  <c r="AF35" i="14"/>
  <c r="P34" i="14"/>
  <c r="P35" i="14"/>
  <c r="AA34" i="14"/>
  <c r="AA35" i="14"/>
  <c r="G34" i="14"/>
  <c r="V34" i="14"/>
  <c r="V35" i="14"/>
  <c r="Q34" i="14"/>
  <c r="Q35" i="14"/>
  <c r="X34" i="14"/>
  <c r="X35" i="14"/>
  <c r="O34" i="14"/>
  <c r="O35" i="14"/>
  <c r="AC34" i="14"/>
  <c r="AC35" i="14"/>
  <c r="U34" i="14"/>
  <c r="U35" i="14"/>
  <c r="N34" i="14"/>
  <c r="N35" i="14"/>
  <c r="AB34" i="14"/>
  <c r="AB35" i="14"/>
  <c r="L34" i="14"/>
  <c r="L35" i="14"/>
  <c r="W34" i="14"/>
  <c r="W35" i="14"/>
  <c r="R34" i="14"/>
  <c r="R35" i="14"/>
  <c r="W34" i="8"/>
  <c r="W35" i="8"/>
  <c r="Q34" i="8"/>
  <c r="S34" i="8"/>
  <c r="S35" i="8"/>
  <c r="F34" i="8"/>
  <c r="AE34" i="8"/>
  <c r="AE35" i="8"/>
  <c r="O34" i="8"/>
  <c r="O35" i="8"/>
  <c r="R34" i="8"/>
  <c r="R35" i="8"/>
  <c r="AG34" i="8"/>
  <c r="G34" i="8"/>
  <c r="G35" i="8"/>
  <c r="Z34" i="8"/>
  <c r="Z35" i="8"/>
  <c r="I34" i="8"/>
  <c r="AA34" i="8"/>
  <c r="AA35" i="8"/>
  <c r="K34" i="8"/>
  <c r="K35" i="8"/>
  <c r="J34" i="8"/>
  <c r="J35" i="8"/>
  <c r="Y34" i="8"/>
  <c r="AC34" i="11"/>
  <c r="AC35" i="11"/>
  <c r="M34" i="11"/>
  <c r="M35" i="11"/>
  <c r="X34" i="11"/>
  <c r="X35" i="11"/>
  <c r="H34" i="11"/>
  <c r="H35" i="11"/>
  <c r="K34" i="11"/>
  <c r="K35" i="11"/>
  <c r="V34" i="11"/>
  <c r="V35" i="11"/>
  <c r="Y34" i="11"/>
  <c r="Y35" i="11"/>
  <c r="I34" i="11"/>
  <c r="I35" i="11"/>
  <c r="AA34" i="11"/>
  <c r="AA35" i="11"/>
  <c r="T34" i="11"/>
  <c r="T35" i="11"/>
  <c r="N34" i="11"/>
  <c r="N35" i="11"/>
  <c r="U34" i="11"/>
  <c r="U35" i="11"/>
  <c r="S34" i="11"/>
  <c r="S35" i="11"/>
  <c r="Z34" i="11"/>
  <c r="Z35" i="11"/>
  <c r="AF34" i="11"/>
  <c r="AF35" i="11"/>
  <c r="P34" i="11"/>
  <c r="P35" i="11"/>
  <c r="AG34" i="11"/>
  <c r="AG35" i="11"/>
  <c r="Q34" i="11"/>
  <c r="Q35" i="11"/>
  <c r="AB34" i="11"/>
  <c r="AB35" i="11"/>
  <c r="L34" i="11"/>
  <c r="L35" i="11"/>
  <c r="W34" i="11"/>
  <c r="W35" i="11"/>
  <c r="D6" i="3"/>
  <c r="D4" i="3" s="1"/>
  <c r="D3" i="3" s="1"/>
  <c r="F6" i="3"/>
  <c r="F4" i="3" s="1"/>
  <c r="F3" i="3" s="1"/>
  <c r="G4" i="3"/>
  <c r="G3" i="3" s="1"/>
  <c r="I6" i="3"/>
  <c r="I4" i="3" s="1"/>
  <c r="I3" i="3" s="1"/>
  <c r="J6" i="3"/>
  <c r="J4" i="3" s="1"/>
  <c r="J3" i="3" s="1"/>
  <c r="K6" i="3"/>
  <c r="K4" i="3" s="1"/>
  <c r="K3" i="3" s="1"/>
  <c r="L6" i="3"/>
  <c r="L4" i="3" s="1"/>
  <c r="L3" i="3" s="1"/>
  <c r="M6" i="3"/>
  <c r="M4" i="3" s="1"/>
  <c r="M3" i="3" s="1"/>
  <c r="N6" i="3"/>
  <c r="N4" i="3" s="1"/>
  <c r="N3" i="3" s="1"/>
  <c r="O6" i="3"/>
  <c r="O4" i="3" s="1"/>
  <c r="O3" i="3" s="1"/>
  <c r="P6" i="3"/>
  <c r="P4" i="3" s="1"/>
  <c r="P3" i="3" s="1"/>
  <c r="Q6" i="3"/>
  <c r="Q4" i="3" s="1"/>
  <c r="Q3" i="3" s="1"/>
  <c r="R6" i="3"/>
  <c r="R4" i="3" s="1"/>
  <c r="R3" i="3" s="1"/>
  <c r="S6" i="3"/>
  <c r="S4" i="3" s="1"/>
  <c r="S3" i="3" s="1"/>
  <c r="T6" i="3"/>
  <c r="T4" i="3" s="1"/>
  <c r="T3" i="3" s="1"/>
  <c r="U6" i="3"/>
  <c r="U4" i="3" s="1"/>
  <c r="U3" i="3" s="1"/>
  <c r="V6" i="3"/>
  <c r="V4" i="3" s="1"/>
  <c r="V3" i="3" s="1"/>
  <c r="W6" i="3"/>
  <c r="W4" i="3" s="1"/>
  <c r="W3" i="3" s="1"/>
  <c r="X6" i="3"/>
  <c r="X4" i="3" s="1"/>
  <c r="X3" i="3" s="1"/>
  <c r="Y6" i="3"/>
  <c r="Y4" i="3" s="1"/>
  <c r="Y3" i="3" s="1"/>
  <c r="Z6" i="3"/>
  <c r="Z4" i="3" s="1"/>
  <c r="Z3" i="3" s="1"/>
  <c r="AA6" i="3"/>
  <c r="AA4" i="3" s="1"/>
  <c r="AA3" i="3" s="1"/>
  <c r="AB6" i="3"/>
  <c r="AB4" i="3" s="1"/>
  <c r="AB3" i="3" s="1"/>
  <c r="AC6" i="3"/>
  <c r="AC4" i="3" s="1"/>
  <c r="AC3" i="3" s="1"/>
  <c r="AD6" i="3"/>
  <c r="AD4" i="3" s="1"/>
  <c r="AD3" i="3" s="1"/>
  <c r="AE6" i="3"/>
  <c r="AE4" i="3" s="1"/>
  <c r="AE3" i="3" s="1"/>
  <c r="AF6" i="3"/>
  <c r="AF4" i="3" s="1"/>
  <c r="AF3" i="3" s="1"/>
  <c r="AG3" i="3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B38" i="2"/>
  <c r="B37" i="2"/>
  <c r="C29" i="2" l="1"/>
  <c r="D29" i="2"/>
  <c r="E29" i="2"/>
  <c r="F29" i="2"/>
  <c r="G29" i="2"/>
  <c r="H29" i="2"/>
  <c r="I29" i="2"/>
  <c r="J29" i="2"/>
  <c r="J35" i="2" s="1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B29" i="2"/>
  <c r="AD35" i="2" l="1"/>
  <c r="Y34" i="2"/>
  <c r="Q35" i="2"/>
  <c r="AB35" i="2"/>
  <c r="X35" i="2"/>
  <c r="T35" i="2"/>
  <c r="P35" i="2"/>
  <c r="L35" i="2"/>
  <c r="H35" i="2"/>
  <c r="V35" i="2"/>
  <c r="N34" i="2"/>
  <c r="AC34" i="2"/>
  <c r="U35" i="2"/>
  <c r="M35" i="2"/>
  <c r="I34" i="2"/>
  <c r="AE35" i="2"/>
  <c r="AA35" i="2"/>
  <c r="W35" i="2"/>
  <c r="S34" i="2"/>
  <c r="O35" i="2"/>
  <c r="K35" i="2"/>
  <c r="B31" i="2"/>
  <c r="B35" i="2"/>
  <c r="Z31" i="2"/>
  <c r="Z35" i="2"/>
  <c r="R31" i="2"/>
  <c r="R35" i="2"/>
  <c r="AG31" i="2"/>
  <c r="D31" i="2"/>
  <c r="D35" i="2"/>
  <c r="F31" i="2"/>
  <c r="F35" i="2"/>
  <c r="E31" i="2"/>
  <c r="E35" i="2"/>
  <c r="C31" i="2"/>
  <c r="C35" i="2"/>
  <c r="G31" i="2"/>
  <c r="AD34" i="2"/>
  <c r="V34" i="2"/>
  <c r="AD31" i="2"/>
  <c r="N31" i="2"/>
  <c r="U34" i="2"/>
  <c r="Q34" i="2"/>
  <c r="M34" i="2"/>
  <c r="AC31" i="2"/>
  <c r="Y31" i="2"/>
  <c r="U31" i="2"/>
  <c r="Q31" i="2"/>
  <c r="M31" i="2"/>
  <c r="I31" i="2"/>
  <c r="AB34" i="2"/>
  <c r="X34" i="2"/>
  <c r="L34" i="2"/>
  <c r="AF31" i="2"/>
  <c r="AB31" i="2"/>
  <c r="X31" i="2"/>
  <c r="T31" i="2"/>
  <c r="P31" i="2"/>
  <c r="L31" i="2"/>
  <c r="H31" i="2"/>
  <c r="R34" i="2"/>
  <c r="J34" i="2"/>
  <c r="V31" i="2"/>
  <c r="J31" i="2"/>
  <c r="AE34" i="2"/>
  <c r="W34" i="2"/>
  <c r="O34" i="2"/>
  <c r="K34" i="2"/>
  <c r="AE31" i="2"/>
  <c r="AA31" i="2"/>
  <c r="W31" i="2"/>
  <c r="S31" i="2"/>
  <c r="O31" i="2"/>
  <c r="K31" i="2"/>
  <c r="A1" i="1"/>
  <c r="T34" i="2" l="1"/>
  <c r="G34" i="2"/>
  <c r="P34" i="2"/>
  <c r="AC35" i="2"/>
  <c r="AA34" i="2"/>
  <c r="H34" i="2"/>
  <c r="S35" i="2"/>
  <c r="I35" i="2"/>
  <c r="N35" i="2"/>
  <c r="Y35" i="2"/>
  <c r="Z34" i="2"/>
</calcChain>
</file>

<file path=xl/sharedStrings.xml><?xml version="1.0" encoding="utf-8"?>
<sst xmlns="http://schemas.openxmlformats.org/spreadsheetml/2006/main" count="1762" uniqueCount="143">
  <si>
    <t>&lt;?xml version="1.0"?&gt;&lt;WebTableParameter xmlns:xsd="http://www.w3.org/2001/XMLSchema" xmlns:xsi="http://www.w3.org/2001/XMLSchema-instance" xmlns=""&gt;&lt;DataTable Code="AV_AN_WAGE" HasMetadata="true"&gt;&lt;Name LocaleIsoCode="en"&gt;Average annual wages&lt;/Name&gt;&lt;Name LocaleIsoCode="fr"&gt;Salaires annuels moyens&lt;/Name&gt;&lt;Dimension Code="COUNTRY" CommonCode="LFS_COUNTRY" Display="labels"&gt;&lt;Name LocaleIsoCode="en"&gt;Country&lt;/Name&gt;&lt;Name LocaleIsoCode="fr"&gt;Pays&lt;/Name&gt;&lt;Member Code="AUT" HasOnlyUnitMetadata="false"&gt;&lt;Name LocaleIsoCode="en"&gt;Austria&lt;/Name&gt;&lt;Name LocaleIsoCode="fr"&gt;Autriche&lt;/Name&gt;&lt;/Member&gt;&lt;Member Code="BEL" HasOnlyUnitMetadata="false"&gt;&lt;Name LocaleIsoCode="en"&gt;Belgium&lt;/Name&gt;&lt;Name LocaleIsoCode="fr"&gt;Belgique&lt;/Name&gt;&lt;/Member&gt;&lt;Member Code="CZE" HasOnlyUnitMetadata="false"&gt;&lt;Name LocaleIsoCode="en"&gt;Czech Republic&lt;/Name&gt;&lt;Name LocaleIsoCode="fr"&gt;République tchèque&lt;/Name&gt;&lt;/Member&gt;&lt;Member Code="DNK" HasOnlyUnitMetadata="false"&gt;&lt;Name LocaleIsoCode="en"&gt;Denmark&lt;/Name&gt;&lt;Name LocaleIsoCode="fr"&gt;Danemark&lt;/Name&gt;&lt;/Member&gt;&lt;Member Code="EST" HasOnlyUnitMetadata="false"&gt;&lt;Name LocaleIsoCode="en"&gt;Estonia&lt;/Name&gt;&lt;Name LocaleIsoCode="fr"&gt;Estonie&lt;/Name&gt;&lt;/Member&gt;&lt;Member Code="FIN" HasOnlyUnitMetadata="false"&gt;&lt;Name LocaleIsoCode="en"&gt;Finland&lt;/Name&gt;&lt;Name LocaleIsoCode="fr"&gt;Finlande&lt;/Name&gt;&lt;/Member&gt;&lt;Member Code="FRA" HasOnlyUnitMetadata="false"&gt;&lt;Name LocaleIsoCode="en"&gt;France&lt;/Name&gt;&lt;Name LocaleIsoCode="fr"&gt;France&lt;/Name&gt;&lt;/Member&gt;&lt;Member Code="DEU" HasOnlyUnitMetadata="false"&gt;&lt;Name LocaleIsoCode="en"&gt;Germany&lt;/Name&gt;&lt;Name LocaleIsoCode="fr"&gt;Allemagne&lt;/Name&gt;&lt;/Member&gt;&lt;Member Code="GRC" HasOnlyUnitMetadata="false"&gt;&lt;Name LocaleIsoCode="en"&gt;Greece&lt;/Name&gt;&lt;Name LocaleIsoCode="fr"&gt;Grèce&lt;/Name&gt;&lt;/Member&gt;&lt;Member Code="HUN" HasOnlyUnitMetadata="false"&gt;&lt;Name LocaleIsoCode="en"&gt;Hungary&lt;/Name&gt;&lt;Name LocaleIsoCode="fr"&gt;Hongrie&lt;/Name&gt;&lt;/Member&gt;&lt;Member Code="ISL" HasOnlyUnitMetadata="false"&gt;&lt;Name LocaleIsoCode="en"&gt;Iceland&lt;/Name&gt;&lt;Name LocaleIsoCode="fr"&gt;Islande&lt;/Name&gt;&lt;/Member&gt;&lt;Member Code="IRL" HasOnlyUnitMetadata="false"&gt;&lt;Name LocaleIsoCode="en"&gt;Ireland&lt;/Name&gt;&lt;Name LocaleIsoCode="fr"&gt;Irlande&lt;/Name&gt;&lt;/Member&gt;&lt;Member Code="ITA" HasOnlyUnitMetadata="false"&gt;&lt;Name LocaleIsoCode="en"&gt;Italy&lt;/Name&gt;&lt;Name LocaleIsoCode="fr"&gt;Italie&lt;/Name&gt;&lt;/Member&gt;&lt;Member Code="LVA" HasOnlyUnitMetadata="false"&gt;&lt;Name LocaleIsoCode="en"&gt;Latvia&lt;/Name&gt;&lt;Name LocaleIsoCode="fr"&gt;Lettonie&lt;/Name&gt;&lt;/Member&gt;&lt;Member Code="LTU" HasOnlyUnitMetadata="false"&gt;&lt;Name LocaleIsoCode="en"&gt;Lithuania&lt;/Name&gt;&lt;Name LocaleIsoCode="fr"&gt;Lithuanie&lt;/Name&gt;&lt;/Member&gt;&lt;Member Code="LUX" HasOnlyUnitMetadata="false"&gt;&lt;Name LocaleIsoCode="en"&gt;Luxembourg&lt;/Name&gt;&lt;Name LocaleIsoCode="fr"&gt;Luxembourg&lt;/Name&gt;&lt;/Member&gt;&lt;Member Code="NLD" HasOnlyUnitMetadata="false"&gt;&lt;Name LocaleIsoCode="en"&gt;Netherlands&lt;/Name&gt;&lt;Name LocaleIsoCode="fr"&gt;Pays-Bas&lt;/Name&gt;&lt;/Member&gt;&lt;Member Code="NOR" HasOnlyUnitMetadata="false"&gt;&lt;Name LocaleIsoCode="en"&gt;Norway&lt;/Name&gt;&lt;Name LocaleIsoCode="fr"&gt;Norvège&lt;/Name&gt;&lt;/Member&gt;&lt;Member Code="POL" HasOnlyUnitMetadata="false"&gt;&lt;Name LocaleIsoCode="en"&gt;Poland&lt;/Name&gt;&lt;Name LocaleIsoCode="fr"&gt;Pologne&lt;/Name&gt;&lt;/Member&gt;&lt;Member Code="PRT" HasOnlyUnitMetadata="false"&gt;&lt;Name LocaleIsoCode="en"&gt;Portugal&lt;/Name&gt;&lt;Name LocaleIsoCode="fr"&gt;Portugal&lt;/Name&gt;&lt;/Member&gt;&lt;Member Code="SVK" HasOnlyUnitMetadata="false"&gt;&lt;Name LocaleIsoCode="en"&gt;Slovak Republic&lt;/Name&gt;&lt;Name LocaleIsoCode="fr"&gt;République slovaque&lt;/Name&gt;&lt;/Member&gt;&lt;Member Code="SVN" HasOnlyUnitMetadata="false"&gt;&lt;Name LocaleIsoCode="en"&gt;Slovenia&lt;/Name&gt;&lt;Name LocaleIsoCode="fr"&gt;Slovenie&lt;/Name&gt;&lt;/Member&gt;&lt;Member Code="ESP" HasOnlyUnitMetadata="false"&gt;&lt;Name LocaleIsoCode="en"&gt;Spain&lt;/Name&gt;&lt;Name LocaleIsoCode="fr"&gt;Espagne&lt;/Name&gt;&lt;/Member&gt;&lt;Member Code="SWE" HasOnlyUnitMetadata="false"&gt;&lt;Name LocaleIsoCode="en"&gt;Sweden&lt;/Name&gt;&lt;Name LocaleIsoCode="fr"&gt;Suède&lt;/Name&gt;&lt;/Member&gt;&lt;/Dimension&gt;&lt;Dimension Code="TIME" CommonCode="TIME" Display="labels"&gt;&lt;Name LocaleIsoCode="en"&gt;Time&lt;/Name&gt;&lt;Name LocaleIsoCode="fr"&gt;Temps&lt;/Name&gt;&lt;Member Code="1990"&gt;&lt;Name LocaleIsoCode="en"&gt;1990&lt;/Name&gt;&lt;Name LocaleIsoCode="fr"&gt;1990&lt;/Name&gt;&lt;/Member&gt;&lt;Member Code="1991"&gt;&lt;Name LocaleIsoCode="en"&gt;1991&lt;/Name&gt;&lt;Name LocaleIsoCode="fr"&gt;1991&lt;/Name&gt;&lt;/Member&gt;&lt;Member Code="1992"&gt;&lt;Name LocaleIsoCode="en"&gt;1992&lt;/Name&gt;&lt;Name LocaleIsoCode="fr"&gt;1992&lt;/Name&gt;&lt;/Member&gt;&lt;Member Code="1993"&gt;&lt;Name LocaleIsoCode="en"&gt;1993&lt;/Name&gt;&lt;Name LocaleIsoCode="fr"&gt;1993&lt;/Name&gt;&lt;/Member&gt;&lt;Member Code="1994"&gt;&lt;Name LocaleIsoCode="en"&gt;1994&lt;/Name&gt;&lt;Name LocaleIsoCode="fr"&gt;1994&lt;/Name&gt;&lt;/Member&gt;&lt;Member Code="1995"&gt;&lt;Name LocaleIsoCode="en"&gt;1995&lt;/Name&gt;&lt;Name LocaleIsoCode="fr"&gt;1995&lt;/Name&gt;&lt;/Member&gt;&lt;Member Code="1996"&gt;&lt;Name LocaleIsoCode="en"&gt;1996&lt;/Name&gt;&lt;Name LocaleIsoCode="fr"&gt;1996&lt;/Name&gt;&lt;/Member&gt;&lt;Member Code="1997"&gt;&lt;Name LocaleIsoCode="en"&gt;1997&lt;/Name&gt;&lt;Name LocaleIsoCode="fr"&gt;1997&lt;/Name&gt;&lt;/Member&gt;&lt;Member Code="1998"&gt;&lt;Name LocaleIsoCode="en"&gt;1998&lt;/Name&gt;&lt;Name LocaleIsoCode="fr"&gt;1998&lt;/Name&gt;&lt;/Member&gt;&lt;Member Code="1999"&gt;&lt;Name LocaleIsoCode="en"&gt;1999&lt;/Name&gt;&lt;Name LocaleIsoCode="fr"&gt;1999&lt;/Name&gt;&lt;/Member&gt;&lt;Member Code="2000"&gt;&lt;Name LocaleIsoCode="en"&gt;2000&lt;/Name&gt;&lt;Name LocaleIsoCode="fr"&gt;2000&lt;/Name&gt;&lt;/Member&gt;&lt;Member Code="2001"&gt;&lt;Name LocaleIsoCode="en"&gt;2001&lt;/Name&gt;&lt;Name LocaleIsoCode="fr"&gt;2001&lt;/Name&gt;&lt;/Member&gt;&lt;Member Code="2002"&gt;&lt;Name LocaleIsoCode="en"&gt;2002&lt;/Name&gt;&lt;Name LocaleIsoCode="fr"&gt;2002&lt;/Name&gt;&lt;/Member&gt;&lt;Member Code="2003"&gt;&lt;Name LocaleIsoCode="en"&gt;2003&lt;/Name&gt;&lt;Name LocaleIsoCode="fr"&gt;2003&lt;/Name&gt;&lt;/Member&gt;&lt;Member Code="2004"&gt;&lt;Name LocaleIsoCode="en"&gt;2004&lt;/Name&gt;&lt;Name LocaleIsoCode="fr"&gt;2004&lt;/Name&gt;&lt;/Member&gt;&lt;Member Code="2005"&gt;&lt;Name LocaleIsoCode="en"&gt;2005&lt;/Name&gt;&lt;Name LocaleIsoCode="fr"&gt;2005&lt;/Name&gt;&lt;/Member&gt;&lt;Member Code="2006"&gt;&lt;Name LocaleIsoCode="en"&gt;2006&lt;/Name&gt;&lt;Name LocaleIsoCode="fr"&gt;2006&lt;/Name&gt;&lt;/Member&gt;&lt;Member Code="2007"&gt;&lt;Name LocaleIsoCode="en"&gt;2007&lt;/Name&gt;&lt;Name LocaleIsoCode="fr"&gt;2007&lt;/Name&gt;&lt;/Member&gt;&lt;Member Code="2008"&gt;&lt;Name LocaleIsoCode="en"&gt;2008&lt;/Name&gt;&lt;Name LocaleIsoCode="fr"&gt;2008&lt;/Name&gt;&lt;/Member&gt;&lt;Member Code="2009"&gt;&lt;Name LocaleIsoCode="en"&gt;2009&lt;/Name&gt;&lt;Name LocaleIsoCode="fr"&gt;2009&lt;/Name&gt;&lt;/Member&gt;&lt;Member Code="2010"&gt;&lt;Name LocaleIsoCode="en"&gt;2010&lt;/Name&gt;&lt;Name LocaleIsoCode="fr"&gt;2010&lt;/Name&gt;&lt;/Member&gt;&lt;Member Code="2011"&gt;&lt;Name LocaleIsoCode="en"&gt;2011&lt;/Name&gt;&lt;Name LocaleIsoCode="fr"&gt;2011&lt;/Name&gt;&lt;/Member&gt;&lt;Member Code="2012"&gt;&lt;Name LocaleIsoCode="en"&gt;2012&lt;/Name&gt;&lt;Name LocaleIsoCode="fr"&gt;2012&lt;/Name&gt;&lt;/Member&gt;&lt;Member Code="2013"&gt;&lt;Name LocaleIsoCode="en"&gt;2013&lt;/Name&gt;&lt;Name LocaleIsoCode="fr"&gt;2013&lt;/Name&gt;&lt;/Member&gt;&lt;Member Code="2014"&gt;&lt;Name LocaleIsoCode="en"&gt;2014&lt;/Name&gt;&lt;Name LocaleIsoCode="fr"&gt;2014&lt;/Name&gt;&lt;/Member&gt;&lt;Member Code="2015"&gt;&lt;Name LocaleIsoCode="en"&gt;2015&lt;/Name&gt;&lt;Name LocaleIsoCode="fr"&gt;2015&lt;/Name&gt;&lt;/Member&gt;&lt;Member Code="2016"&gt;&lt;Name LocaleIsoCode="en"&gt;2016&lt;/Name&gt;&lt;Name LocaleIsoCode="fr"&gt;2016&lt;/Name&gt;&lt;/Member&gt;&lt;Member Code="2017"&gt;&lt;Name LocaleIsoCode="en"&gt;2017&lt;/Name&gt;&lt;Name LocaleIsoCode="fr"&gt;2017&lt;/Name&gt;&lt;/Member&gt;&lt;Member Code="2018"&gt;&lt;Name LocaleIsoCode="en"&gt;2018&lt;/Name&gt;&lt;Name LocaleIsoCode="fr"&gt;2018&lt;/Name&gt;&lt;/Member&gt;&lt;Member Code="2019"&gt;&lt;Name LocaleIsoCode="en"&gt;2019&lt;/Name&gt;&lt;Name LocaleIsoCode="fr"&gt;2019&lt;/Name&gt;&lt;/Member&gt;&lt;Member Code="2020"&gt;&lt;Name LocaleIsoCode="en"&gt;2020&lt;/Name&gt;&lt;Name LocaleIsoCode="fr"&gt;2020&lt;/Name&gt;&lt;/Member&gt;&lt;Member Code="2021"&gt;&lt;Name LocaleIsoCode="en"&gt;2021&lt;/Name&gt;&lt;Name LocaleIsoCode="fr"&gt;2021&lt;/Name&gt;&lt;/Member&gt;&lt;/Dimension&gt;&lt;Dimension Code="SERIES" Display="labels"&gt;&lt;Name LocaleIsoCode="en"&gt;Series&lt;/Name&gt;&lt;Name LocaleIsoCode="fr"&gt;Séries&lt;/Name&gt;&lt;Member Code="USDPPP" HasMetadata="true" HasOnlyUnitMetadata="true"&gt;&lt;Name LocaleIsoCode="en"&gt;In 2021 constant prices at 2021 USD PPPs&lt;/Name&gt;&lt;Name LocaleIsoCode="fr"&gt;En prix constants 2021 à 2021 PPP USD&lt;/Name&gt;&lt;/Member&gt;&lt;/Dimension&gt;&lt;Dimension Code="FAKEUNITDIM" xmlns=""&gt;&lt;Name LocaleIsoCode="en"&gt;Unit&lt;/Name&gt;&lt;Name LocaleIsoCode="fr"&gt;Unité&lt;/Name&gt;&lt;Member Code="FAKEUNITMEMBERCODE"&gt;&lt;Name LocaleIsoCode="en"&gt;Default Unit&lt;/Name&gt;&lt;Name LocaleIsoCode="fr"&gt;Unité par défaut&lt;/Name&gt;&lt;/Member&gt;&lt;/Dimension&gt;&lt;WBOSInformations&gt;&lt;TimeDimension WebTreeWasUsed="false"&gt;&lt;StartCodes Annual="1990" /&gt;&lt;/TimeDimension&gt;&lt;/WBOSInformations&gt;&lt;Tabulation Axis="horizontal"&gt;&lt;Dimension Code="TIME" CommonCode="TIME" /&gt;&lt;/Tabulation&gt;&lt;Tabulation Axis="vertical"&gt;&lt;Dimension Code="COUNTRY" CommonCode="LFS_COUNTRY" /&gt;&lt;Dimension Code="SERIES" /&gt;&lt;Dimension xmlns="" Code="FAKEUNITDIM" /&gt;&lt;/Tabulation&gt;&lt;Tabulation Axis="page" /&gt;&lt;Formatting&gt;&lt;Labels LocaleIsoCode="en" /&gt;&lt;Power&gt;0&lt;/Power&gt;&lt;Decimals&gt;0&lt;/Decimals&gt;&lt;SkipEmptyLines&gt;false&lt;/SkipEmptyLines&gt;&lt;SkipEmptyCols&gt;false&lt;/SkipEmptyCols&gt;&lt;SkipLineHierarchy&gt;false&lt;/SkipLineHierarchy&gt;&lt;SkipColHierarchy&gt;false&lt;/SkipColHierarchy&gt;&lt;Page&gt;1&lt;/Page&gt;&lt;/Formatting&gt;&lt;/DataTable&gt;&lt;Format&gt;&lt;ShowEmptyAxes&gt;true&lt;/ShowEmptyAxes&gt;&lt;Page&gt;1&lt;/Page&gt;&lt;EnableSort&gt;true&lt;/EnableSort&gt;&lt;IncludeFlagColumn&gt;false&lt;/IncludeFlagColumn&gt;&lt;IncludeTimeSeriesId&gt;false&lt;/IncludeTimeSeriesId&gt;&lt;DoBarChart&gt;false&lt;/DoBarChart&gt;&lt;FreezePanes&gt;true&lt;/FreezePanes&gt;&lt;MaxBarChartLen&gt;65&lt;/MaxBarChartLen&gt;&lt;/Format&gt;&lt;Query&gt;&lt;AbsoluteUri&gt;http://stats.oecd.org//View.aspx?QueryId=&amp;amp;QueryType=Public&amp;amp;Lang=en&lt;/AbsoluteUri&gt;&lt;/Query&gt;&lt;/WebTableParameter&gt;</t>
  </si>
  <si>
    <t>Dataset: Average annual wages</t>
  </si>
  <si>
    <t>Time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</si>
  <si>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</si>
  <si>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</si>
  <si>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</si>
  <si>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</si>
  <si>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</si>
  <si>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</si>
  <si>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</si>
  <si>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</si>
  <si>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</si>
  <si>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</si>
  <si>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</si>
  <si>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</si>
  <si>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</si>
  <si>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</si>
  <si>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</si>
  <si>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</si>
  <si>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</si>
  <si>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</si>
  <si>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</si>
  <si>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</si>
  <si>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</si>
  <si>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</si>
  <si>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</si>
  <si>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</si>
  <si>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</si>
  <si>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</si>
  <si>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</si>
  <si>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</si>
  <si>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</si>
  <si>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</si>
  <si>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</si>
  <si>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</si>
  <si>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Country</t>
  </si>
  <si>
    <t>Series</t>
  </si>
  <si>
    <t>Unit</t>
  </si>
  <si>
    <t/>
  </si>
  <si>
    <t>Austria</t>
  </si>
  <si>
    <t>In 2021 constant prices at 2021 USD PPPs</t>
  </si>
  <si>
    <t>US Dollar, 2021</t>
  </si>
  <si>
    <t>i</t>
  </si>
  <si>
    <t>Belgium</t>
  </si>
  <si>
    <t>Czech Republic</t>
  </si>
  <si>
    <t>..</t>
  </si>
  <si>
    <t>Denmark</t>
  </si>
  <si>
    <t>Estonia</t>
  </si>
  <si>
    <t>Finland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</si>
  <si>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</si>
  <si>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</si>
  <si>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</si>
  <si>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</si>
  <si>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</si>
  <si>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</si>
  <si>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</si>
  <si>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</si>
  <si>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</si>
  <si>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Netherlands</t>
  </si>
  <si>
    <t>Poland</t>
  </si>
  <si>
    <t>Portugal</t>
  </si>
  <si>
    <t>Slovak Republic</t>
  </si>
  <si>
    <t>Slovenia</t>
  </si>
  <si>
    <t>Spain</t>
  </si>
  <si>
    <t>Sweden</t>
  </si>
  <si>
    <t>Data extracted on 14 Feb 2023 19:34 UTC (GMT) from OECD.Stat</t>
  </si>
  <si>
    <t>Austria, Belgium, Bulgaria, Croatia, Republic of Cyprus, Czech Republic, Denmark, Estonia, Finland, France, Germany, Greece, Hungary, Ireland, Italy, Latvia, Lithuania, Luxembourg, Malta, Netherlands, Poland, Portugal, Romania, Slovakia, Slovenia, Spain and Sweden.</t>
  </si>
  <si>
    <t>croatia</t>
  </si>
  <si>
    <t>malta</t>
  </si>
  <si>
    <t>romania</t>
  </si>
  <si>
    <t>min</t>
  </si>
  <si>
    <t>max</t>
  </si>
  <si>
    <t>Unit = US Dollar 2021</t>
  </si>
  <si>
    <t>diff</t>
  </si>
  <si>
    <t>std.dev/avg with HU</t>
  </si>
  <si>
    <t>std.dev/avg without HU</t>
  </si>
  <si>
    <t>std.dev/avg with CZ</t>
  </si>
  <si>
    <t>std.dev/avg without CZ</t>
  </si>
  <si>
    <t>std.dev/avg with SK</t>
  </si>
  <si>
    <t>std.dev/avg without SK</t>
  </si>
  <si>
    <t>std.dev/avg with PL</t>
  </si>
  <si>
    <t>std.dev/avg without PL</t>
  </si>
  <si>
    <t>HU</t>
  </si>
  <si>
    <t>CZ</t>
  </si>
  <si>
    <t>SK</t>
  </si>
  <si>
    <t>PL</t>
  </si>
  <si>
    <t>SI</t>
  </si>
  <si>
    <t>EE</t>
  </si>
  <si>
    <t>LV</t>
  </si>
  <si>
    <t>LT</t>
  </si>
  <si>
    <t>Year</t>
  </si>
  <si>
    <t>korrel1</t>
  </si>
  <si>
    <t>korrel2</t>
  </si>
  <si>
    <t>&lt;-starting from last known</t>
  </si>
  <si>
    <t>std.dev/avg with SI</t>
  </si>
  <si>
    <t>std.dev/avg without SI</t>
  </si>
  <si>
    <t>std.dev/avg with DE</t>
  </si>
  <si>
    <t>std.dev/avg without DE</t>
  </si>
  <si>
    <t>std.dev/avg with SP</t>
  </si>
  <si>
    <t>std.dev/avg without SP</t>
  </si>
  <si>
    <t>std.dev/avg with FR</t>
  </si>
  <si>
    <t>std.dev/avg without FR</t>
  </si>
  <si>
    <t>std.dev/avg with IT</t>
  </si>
  <si>
    <t>std.dev/avg without IT</t>
  </si>
  <si>
    <t>std.dev/avg with BE</t>
  </si>
  <si>
    <t>std.dev/avg without BE</t>
  </si>
  <si>
    <t>std.dev/avg with DK</t>
  </si>
  <si>
    <t>std.dev/avg without DK</t>
  </si>
  <si>
    <t>std.dev/avg with SE</t>
  </si>
  <si>
    <t>std.dev/avg without SE</t>
  </si>
  <si>
    <t>DE</t>
  </si>
  <si>
    <t>FR</t>
  </si>
  <si>
    <t>SP</t>
  </si>
  <si>
    <t>IT</t>
  </si>
  <si>
    <t>GR</t>
  </si>
  <si>
    <t>AT</t>
  </si>
  <si>
    <t>BE</t>
  </si>
  <si>
    <t>DK</t>
  </si>
  <si>
    <t>FI</t>
  </si>
  <si>
    <t>IE</t>
  </si>
  <si>
    <t>LU</t>
  </si>
  <si>
    <t>NL</t>
  </si>
  <si>
    <t>PT</t>
  </si>
  <si>
    <t>SE</t>
  </si>
  <si>
    <t>abszolút differencia</t>
  </si>
  <si>
    <t>Diff3</t>
  </si>
  <si>
    <t>szórás/átlag diff</t>
  </si>
  <si>
    <t>bin diff3</t>
  </si>
  <si>
    <t>bin szórás/átlag</t>
  </si>
  <si>
    <t>bin dif</t>
  </si>
  <si>
    <t>Relatív átlagtól való eltérés</t>
  </si>
  <si>
    <t>Átlagtól való eltérés</t>
  </si>
  <si>
    <t>Szórás/átlag differenciák</t>
  </si>
  <si>
    <t>Bin átlagtól való eltérés</t>
  </si>
  <si>
    <t>Bin szórás/átlag diff</t>
  </si>
  <si>
    <t>Differencia</t>
  </si>
  <si>
    <t>Abszolút eltérés az átlagtól</t>
  </si>
  <si>
    <t>Átlagtól való eltérés (átlag =100%)</t>
  </si>
  <si>
    <t>Összesített átlag</t>
  </si>
  <si>
    <t>Az átlaghoz mért viszony</t>
  </si>
  <si>
    <t>Average sum</t>
  </si>
  <si>
    <t>Relative distances from the average</t>
  </si>
  <si>
    <t>YY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</si>
</sst>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_ ;\-#,##0\ "/>
    <numFmt numFmtId="165" formatCode="0.000000"/>
    <numFmt numFmtId="166" formatCode="0.000"/>
  </numFmts>
  <fonts count="29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name val="Verdana"/>
      <family val="2"/>
    </font>
    <font>
      <u/>
      <sz val="8"/>
      <name val="Verdana"/>
      <family val="2"/>
    </font>
    <font>
      <b/>
      <sz val="8"/>
      <name val="Verdana"/>
      <family val="2"/>
    </font>
    <font>
      <sz val="8"/>
      <color indexed="9"/>
      <name val="Verdana"/>
      <family val="2"/>
    </font>
    <font>
      <b/>
      <sz val="8"/>
      <color indexed="9"/>
      <name val="Verdana"/>
      <family val="2"/>
    </font>
    <font>
      <sz val="8"/>
      <name val="Arial"/>
      <family val="2"/>
    </font>
    <font>
      <b/>
      <u/>
      <sz val="9"/>
      <color indexed="18"/>
      <name val="Verdana"/>
      <family val="2"/>
    </font>
    <font>
      <b/>
      <sz val="9"/>
      <color indexed="10"/>
      <name val="Courier New"/>
      <family val="3"/>
    </font>
    <font>
      <sz val="10"/>
      <color rgb="FF202124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A1E3"/>
        <bgColor indexed="64"/>
      </patternFill>
    </fill>
    <fill>
      <patternFill patternType="solid">
        <fgColor rgb="FFC4D8ED"/>
        <bgColor indexed="64"/>
      </patternFill>
    </fill>
    <fill>
      <patternFill patternType="mediumGray">
        <fgColor rgb="FFC0C0C0"/>
        <bgColor rgb="FFFFFFFF"/>
      </patternFill>
    </fill>
    <fill>
      <patternFill patternType="solid">
        <fgColor rgb="FFF0F8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4">
    <xf numFmtId="0" fontId="0" fillId="0" borderId="0" xfId="0"/>
    <xf numFmtId="0" fontId="23" fillId="0" borderId="10" xfId="0" applyFont="1" applyBorder="1"/>
    <xf numFmtId="0" fontId="24" fillId="0" borderId="10" xfId="0" applyFont="1" applyBorder="1" applyAlignment="1">
      <alignment horizontal="left" wrapText="1"/>
    </xf>
    <xf numFmtId="0" fontId="22" fillId="33" borderId="11" xfId="0" applyFont="1" applyFill="1" applyBorder="1" applyAlignment="1">
      <alignment horizontal="right" vertical="center" wrapText="1"/>
    </xf>
    <xf numFmtId="0" fontId="21" fillId="33" borderId="10" xfId="0" applyFont="1" applyFill="1" applyBorder="1" applyAlignment="1">
      <alignment horizontal="center" vertical="top" wrapText="1"/>
    </xf>
    <xf numFmtId="0" fontId="20" fillId="34" borderId="10" xfId="0" applyFont="1" applyFill="1" applyBorder="1" applyAlignment="1">
      <alignment wrapText="1"/>
    </xf>
    <xf numFmtId="0" fontId="25" fillId="35" borderId="10" xfId="0" applyFont="1" applyFill="1" applyBorder="1" applyAlignment="1">
      <alignment horizontal="center"/>
    </xf>
    <xf numFmtId="0" fontId="18" fillId="34" borderId="10" xfId="0" applyFont="1" applyFill="1" applyBorder="1" applyAlignment="1">
      <alignment vertical="top" wrapText="1"/>
    </xf>
    <xf numFmtId="164" fontId="23" fillId="0" borderId="10" xfId="0" applyNumberFormat="1" applyFont="1" applyBorder="1" applyAlignment="1">
      <alignment horizontal="right"/>
    </xf>
    <xf numFmtId="164" fontId="23" fillId="36" borderId="10" xfId="0" applyNumberFormat="1" applyFont="1" applyFill="1" applyBorder="1" applyAlignment="1">
      <alignment horizontal="right"/>
    </xf>
    <xf numFmtId="0" fontId="19" fillId="0" borderId="0" xfId="0" applyFont="1" applyAlignment="1">
      <alignment horizontal="left"/>
    </xf>
    <xf numFmtId="0" fontId="26" fillId="0" borderId="0" xfId="0" applyFont="1"/>
    <xf numFmtId="0" fontId="19" fillId="0" borderId="14" xfId="0" applyFont="1" applyBorder="1" applyAlignment="1">
      <alignment vertical="top"/>
    </xf>
    <xf numFmtId="0" fontId="0" fillId="37" borderId="17" xfId="0" applyFill="1" applyBorder="1"/>
    <xf numFmtId="0" fontId="27" fillId="37" borderId="17" xfId="0" applyFont="1" applyFill="1" applyBorder="1"/>
    <xf numFmtId="164" fontId="0" fillId="0" borderId="0" xfId="0" applyNumberFormat="1"/>
    <xf numFmtId="164" fontId="28" fillId="0" borderId="0" xfId="0" applyNumberFormat="1" applyFont="1" applyAlignment="1">
      <alignment horizontal="right"/>
    </xf>
    <xf numFmtId="0" fontId="0" fillId="0" borderId="0" xfId="0" applyAlignment="1">
      <alignment vertical="top"/>
    </xf>
    <xf numFmtId="165" fontId="0" fillId="0" borderId="0" xfId="0" applyNumberFormat="1"/>
    <xf numFmtId="0" fontId="0" fillId="37" borderId="18" xfId="0" applyFill="1" applyBorder="1"/>
    <xf numFmtId="0" fontId="0" fillId="38" borderId="17" xfId="0" applyFill="1" applyBorder="1"/>
    <xf numFmtId="0" fontId="27" fillId="0" borderId="0" xfId="0" applyFont="1"/>
    <xf numFmtId="0" fontId="0" fillId="37" borderId="0" xfId="0" applyFill="1"/>
    <xf numFmtId="0" fontId="0" fillId="38" borderId="0" xfId="0" applyFill="1"/>
    <xf numFmtId="0" fontId="0" fillId="39" borderId="0" xfId="0" applyFill="1"/>
    <xf numFmtId="166" fontId="0" fillId="0" borderId="0" xfId="0" applyNumberFormat="1"/>
    <xf numFmtId="0" fontId="27" fillId="37" borderId="0" xfId="0" applyFont="1" applyFill="1"/>
    <xf numFmtId="0" fontId="0" fillId="40" borderId="0" xfId="0" applyFill="1"/>
    <xf numFmtId="0" fontId="22" fillId="33" borderId="11" xfId="0" applyFont="1" applyFill="1" applyBorder="1" applyAlignment="1">
      <alignment horizontal="right" vertical="center" wrapText="1"/>
    </xf>
    <xf numFmtId="0" fontId="22" fillId="33" borderId="13" xfId="0" applyFont="1" applyFill="1" applyBorder="1" applyAlignment="1">
      <alignment horizontal="right" vertical="center" wrapText="1"/>
    </xf>
    <xf numFmtId="0" fontId="22" fillId="33" borderId="12" xfId="0" applyFont="1" applyFill="1" applyBorder="1" applyAlignment="1">
      <alignment horizontal="right" vertical="center" wrapText="1"/>
    </xf>
    <xf numFmtId="0" fontId="19" fillId="34" borderId="14" xfId="0" applyFont="1" applyFill="1" applyBorder="1" applyAlignment="1">
      <alignment vertical="top" wrapText="1"/>
    </xf>
    <xf numFmtId="0" fontId="19" fillId="34" borderId="16" xfId="0" applyFont="1" applyFill="1" applyBorder="1" applyAlignment="1">
      <alignment vertical="top" wrapText="1"/>
    </xf>
    <xf numFmtId="0" fontId="19" fillId="34" borderId="15" xfId="0" applyFont="1" applyFill="1" applyBorder="1" applyAlignment="1">
      <alignment vertical="top" wrapText="1"/>
    </xf>
  </cellXfs>
  <cellStyles count="42">
    <cellStyle name="20% - 1. jelölőszín" xfId="19" builtinId="30" customBuiltin="1"/>
    <cellStyle name="20% - 2. jelölőszín" xfId="23" builtinId="34" customBuiltin="1"/>
    <cellStyle name="20% - 3. jelölőszín" xfId="27" builtinId="38" customBuiltin="1"/>
    <cellStyle name="20% - 4. jelölőszín" xfId="31" builtinId="42" customBuiltin="1"/>
    <cellStyle name="20% - 5. jelölőszín" xfId="35" builtinId="46" customBuiltin="1"/>
    <cellStyle name="20% - 6. jelölőszín" xfId="39" builtinId="50" customBuiltin="1"/>
    <cellStyle name="40% - 1. jelölőszín" xfId="20" builtinId="31" customBuiltin="1"/>
    <cellStyle name="40% - 2. jelölőszín" xfId="24" builtinId="35" customBuiltin="1"/>
    <cellStyle name="40% - 3. jelölőszín" xfId="28" builtinId="39" customBuiltin="1"/>
    <cellStyle name="40% - 4. jelölőszín" xfId="32" builtinId="43" customBuiltin="1"/>
    <cellStyle name="40% - 5. jelölőszín" xfId="36" builtinId="47" customBuiltin="1"/>
    <cellStyle name="40% - 6. jelölőszín" xfId="40" builtinId="51" customBuiltin="1"/>
    <cellStyle name="60% - 1. jelölőszín" xfId="21" builtinId="32" customBuiltin="1"/>
    <cellStyle name="60% - 2. jelölőszín" xfId="25" builtinId="36" customBuiltin="1"/>
    <cellStyle name="60% - 3. jelölőszín" xfId="29" builtinId="40" customBuiltin="1"/>
    <cellStyle name="60% - 4. jelölőszín" xfId="33" builtinId="44" customBuiltin="1"/>
    <cellStyle name="60% - 5. jelölőszín" xfId="37" builtinId="48" customBuiltin="1"/>
    <cellStyle name="60% - 6. jelölőszín" xfId="41" builtinId="52" customBuiltin="1"/>
    <cellStyle name="Bevitel" xfId="9" builtinId="20" customBuiltin="1"/>
    <cellStyle name="Cím" xfId="1" builtinId="15" customBuiltin="1"/>
    <cellStyle name="Címsor 1" xfId="2" builtinId="16" customBuiltin="1"/>
    <cellStyle name="Címsor 2" xfId="3" builtinId="17" customBuiltin="1"/>
    <cellStyle name="Címsor 3" xfId="4" builtinId="18" customBuiltin="1"/>
    <cellStyle name="Címsor 4" xfId="5" builtinId="19" customBuiltin="1"/>
    <cellStyle name="Ellenőrzőcella" xfId="13" builtinId="23" customBuiltin="1"/>
    <cellStyle name="Figyelmeztetés" xfId="14" builtinId="11" customBuiltin="1"/>
    <cellStyle name="Hivatkozott cella" xfId="12" builtinId="24" customBuiltin="1"/>
    <cellStyle name="Jegyzet" xfId="15" builtinId="10" customBuiltin="1"/>
    <cellStyle name="Jelölőszín 1" xfId="18" builtinId="29" customBuiltin="1"/>
    <cellStyle name="Jelölőszín 2" xfId="22" builtinId="33" customBuiltin="1"/>
    <cellStyle name="Jelölőszín 3" xfId="26" builtinId="37" customBuiltin="1"/>
    <cellStyle name="Jelölőszín 4" xfId="30" builtinId="41" customBuiltin="1"/>
    <cellStyle name="Jelölőszín 5" xfId="34" builtinId="45" customBuiltin="1"/>
    <cellStyle name="Jelölőszín 6" xfId="38" builtinId="49" customBuiltin="1"/>
    <cellStyle name="Jó" xfId="6" builtinId="26" customBuiltin="1"/>
    <cellStyle name="Kimenet" xfId="10" builtinId="21" customBuiltin="1"/>
    <cellStyle name="Magyarázó szöveg" xfId="16" builtinId="53" customBuiltin="1"/>
    <cellStyle name="Normál" xfId="0" builtinId="0" customBuiltin="1"/>
    <cellStyle name="Összesen" xfId="17" builtinId="25" customBuiltin="1"/>
    <cellStyle name="Rossz" xfId="7" builtinId="27" customBuiltin="1"/>
    <cellStyle name="Semleges" xfId="8" builtinId="28" customBuiltin="1"/>
    <cellStyle name="Számítás" xfId="11" builtinId="22" customBuiltin="1"/>
  </cellStyles>
  <dxfs count="40">
    <dxf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v4 karakterisztika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'v4'!$B$2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'v4'!$A$3:$A$29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'v4'!$B$3:$B$29</c:f>
              <c:numCache>
                <c:formatCode>General</c:formatCode>
                <c:ptCount val="27"/>
                <c:pt idx="0">
                  <c:v>1.5570412886936558E-2</c:v>
                </c:pt>
                <c:pt idx="1">
                  <c:v>1.4114707803762783E-2</c:v>
                </c:pt>
                <c:pt idx="2">
                  <c:v>1.4702932993999829E-2</c:v>
                </c:pt>
                <c:pt idx="3">
                  <c:v>1.4989950290170251E-2</c:v>
                </c:pt>
                <c:pt idx="4">
                  <c:v>1.5750772974574057E-2</c:v>
                </c:pt>
                <c:pt idx="5">
                  <c:v>1.4870549710980563E-2</c:v>
                </c:pt>
                <c:pt idx="6">
                  <c:v>1.3003038555840174E-2</c:v>
                </c:pt>
                <c:pt idx="7">
                  <c:v>1.1981119954440234E-2</c:v>
                </c:pt>
                <c:pt idx="8">
                  <c:v>1.012413275022056E-2</c:v>
                </c:pt>
                <c:pt idx="9">
                  <c:v>8.6136542243771541E-3</c:v>
                </c:pt>
                <c:pt idx="10">
                  <c:v>8.1199590215294548E-3</c:v>
                </c:pt>
                <c:pt idx="11">
                  <c:v>8.5462280219665288E-3</c:v>
                </c:pt>
                <c:pt idx="12">
                  <c:v>1.0552810137823609E-2</c:v>
                </c:pt>
                <c:pt idx="13">
                  <c:v>1.0611111202638912E-2</c:v>
                </c:pt>
                <c:pt idx="14">
                  <c:v>1.3011618229625266E-2</c:v>
                </c:pt>
                <c:pt idx="15">
                  <c:v>1.2697933829920793E-2</c:v>
                </c:pt>
                <c:pt idx="16">
                  <c:v>1.1742312405846222E-2</c:v>
                </c:pt>
                <c:pt idx="17">
                  <c:v>1.2799867397434939E-2</c:v>
                </c:pt>
                <c:pt idx="18">
                  <c:v>1.3350985837018658E-2</c:v>
                </c:pt>
                <c:pt idx="19">
                  <c:v>1.4551257557879282E-2</c:v>
                </c:pt>
                <c:pt idx="20">
                  <c:v>1.5338415951612949E-2</c:v>
                </c:pt>
                <c:pt idx="21">
                  <c:v>1.6024430663456823E-2</c:v>
                </c:pt>
                <c:pt idx="22">
                  <c:v>1.3919353512454713E-2</c:v>
                </c:pt>
                <c:pt idx="23">
                  <c:v>1.2802557522767599E-2</c:v>
                </c:pt>
                <c:pt idx="24">
                  <c:v>1.2751480666239268E-2</c:v>
                </c:pt>
                <c:pt idx="25">
                  <c:v>1.2412240477893022E-2</c:v>
                </c:pt>
                <c:pt idx="26">
                  <c:v>1.190015518939469E-2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7A-4907-8091-065BA6F1147B}"/>
            </c:ext>
          </c:extLst>
        </c:ser>
        <c:ser>
          <c:idx val="1"/>
          <c:order val="1"/>
          <c:tx>
            <c:strRef>
              <c:f>'v4'!$C$2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'v4'!$A$3:$A$29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'v4'!$C$3:$C$29</c:f>
              <c:numCache>
                <c:formatCode>General</c:formatCode>
                <c:ptCount val="27"/>
                <c:pt idx="0">
                  <c:v>1.0203233893179176E-2</c:v>
                </c:pt>
                <c:pt idx="1">
                  <c:v>6.1430312082458305E-3</c:v>
                </c:pt>
                <c:pt idx="2">
                  <c:v>5.5782065597657082E-3</c:v>
                </c:pt>
                <c:pt idx="3">
                  <c:v>5.4605227605378226E-3</c:v>
                </c:pt>
                <c:pt idx="4">
                  <c:v>3.1381943482317043E-3</c:v>
                </c:pt>
                <c:pt idx="5">
                  <c:v>3.7224582244514415E-3</c:v>
                </c:pt>
                <c:pt idx="6">
                  <c:v>2.4047977959967826E-3</c:v>
                </c:pt>
                <c:pt idx="7">
                  <c:v>3.4262634035375217E-3</c:v>
                </c:pt>
                <c:pt idx="8">
                  <c:v>4.0718227588341649E-3</c:v>
                </c:pt>
                <c:pt idx="9">
                  <c:v>6.2038204319945223E-3</c:v>
                </c:pt>
                <c:pt idx="10">
                  <c:v>7.5697556184580739E-3</c:v>
                </c:pt>
                <c:pt idx="11">
                  <c:v>8.5360667833573323E-3</c:v>
                </c:pt>
                <c:pt idx="12">
                  <c:v>8.7987437284359205E-3</c:v>
                </c:pt>
                <c:pt idx="13">
                  <c:v>7.148724866166245E-3</c:v>
                </c:pt>
                <c:pt idx="14">
                  <c:v>7.1818704147670331E-3</c:v>
                </c:pt>
                <c:pt idx="15">
                  <c:v>6.225149602369251E-3</c:v>
                </c:pt>
                <c:pt idx="16">
                  <c:v>5.9313192835349082E-3</c:v>
                </c:pt>
                <c:pt idx="17">
                  <c:v>6.0074082179050747E-3</c:v>
                </c:pt>
                <c:pt idx="18">
                  <c:v>5.6629247835747742E-3</c:v>
                </c:pt>
                <c:pt idx="19">
                  <c:v>5.3410913050230824E-3</c:v>
                </c:pt>
                <c:pt idx="20">
                  <c:v>5.1976408434292187E-3</c:v>
                </c:pt>
                <c:pt idx="21">
                  <c:v>3.9854689670546506E-3</c:v>
                </c:pt>
                <c:pt idx="22">
                  <c:v>3.04396411157698E-3</c:v>
                </c:pt>
                <c:pt idx="23">
                  <c:v>1.1324385709690077E-3</c:v>
                </c:pt>
                <c:pt idx="24">
                  <c:v>3.3003684842525249E-4</c:v>
                </c:pt>
                <c:pt idx="25">
                  <c:v>-1.3547601133745424E-4</c:v>
                </c:pt>
                <c:pt idx="26">
                  <c:v>6.4009398316972055E-4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7A-4907-8091-065BA6F1147B}"/>
            </c:ext>
          </c:extLst>
        </c:ser>
        <c:ser>
          <c:idx val="2"/>
          <c:order val="2"/>
          <c:tx>
            <c:strRef>
              <c:f>'v4'!$D$2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'v4'!$A$3:$A$29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'v4'!$D$3:$D$29</c:f>
              <c:numCache>
                <c:formatCode>General</c:formatCode>
                <c:ptCount val="27"/>
                <c:pt idx="0">
                  <c:v>2.5474742540009809E-2</c:v>
                </c:pt>
                <c:pt idx="1">
                  <c:v>2.0916308894491309E-2</c:v>
                </c:pt>
                <c:pt idx="2">
                  <c:v>1.8035087953411133E-2</c:v>
                </c:pt>
                <c:pt idx="3">
                  <c:v>1.7776538545362597E-2</c:v>
                </c:pt>
                <c:pt idx="4">
                  <c:v>1.9448175467844997E-2</c:v>
                </c:pt>
                <c:pt idx="5">
                  <c:v>1.8917794832549018E-2</c:v>
                </c:pt>
                <c:pt idx="6">
                  <c:v>1.9953857316035994E-2</c:v>
                </c:pt>
                <c:pt idx="7">
                  <c:v>1.8991671230689566E-2</c:v>
                </c:pt>
                <c:pt idx="8">
                  <c:v>1.967125407772935E-2</c:v>
                </c:pt>
                <c:pt idx="9">
                  <c:v>2.0530310300051924E-2</c:v>
                </c:pt>
                <c:pt idx="10">
                  <c:v>1.9712461237279155E-2</c:v>
                </c:pt>
                <c:pt idx="11">
                  <c:v>1.9769337555021582E-2</c:v>
                </c:pt>
                <c:pt idx="12">
                  <c:v>1.9162474961362252E-2</c:v>
                </c:pt>
                <c:pt idx="13">
                  <c:v>1.945339692602388E-2</c:v>
                </c:pt>
                <c:pt idx="14">
                  <c:v>1.751352615304036E-2</c:v>
                </c:pt>
                <c:pt idx="15">
                  <c:v>1.5930641335839435E-2</c:v>
                </c:pt>
                <c:pt idx="16">
                  <c:v>1.588798269356817E-2</c:v>
                </c:pt>
                <c:pt idx="17">
                  <c:v>1.5990750297392109E-2</c:v>
                </c:pt>
                <c:pt idx="18">
                  <c:v>1.5762682924295335E-2</c:v>
                </c:pt>
                <c:pt idx="19">
                  <c:v>1.5546188660991056E-2</c:v>
                </c:pt>
                <c:pt idx="20">
                  <c:v>1.4993017265805764E-2</c:v>
                </c:pt>
                <c:pt idx="21">
                  <c:v>1.4671650765394784E-2</c:v>
                </c:pt>
                <c:pt idx="22">
                  <c:v>1.4403126404908539E-2</c:v>
                </c:pt>
                <c:pt idx="23">
                  <c:v>1.4234838332877808E-2</c:v>
                </c:pt>
                <c:pt idx="24">
                  <c:v>1.4243413360227664E-2</c:v>
                </c:pt>
                <c:pt idx="25">
                  <c:v>1.4116035169939367E-2</c:v>
                </c:pt>
                <c:pt idx="26">
                  <c:v>1.4727094349896275E-2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A-4907-8091-065BA6F1147B}"/>
            </c:ext>
          </c:extLst>
        </c:ser>
        <c:ser>
          <c:idx val="3"/>
          <c:order val="3"/>
          <c:tx>
            <c:strRef>
              <c:f>'v4'!$E$2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'v4'!$A$3:$A$29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'v4'!$E$3:$E$29</c:f>
              <c:numCache>
                <c:formatCode>General</c:formatCode>
                <c:ptCount val="27"/>
                <c:pt idx="0">
                  <c:v>1.7049782181060069E-2</c:v>
                </c:pt>
                <c:pt idx="1">
                  <c:v>1.1934477934942012E-2</c:v>
                </c:pt>
                <c:pt idx="2">
                  <c:v>1.2819433484990761E-2</c:v>
                </c:pt>
                <c:pt idx="3">
                  <c:v>1.3934509284391217E-2</c:v>
                </c:pt>
                <c:pt idx="4">
                  <c:v>1.3375129967039656E-2</c:v>
                </c:pt>
                <c:pt idx="5">
                  <c:v>1.2771810333141842E-2</c:v>
                </c:pt>
                <c:pt idx="6">
                  <c:v>1.1763384480070804E-2</c:v>
                </c:pt>
                <c:pt idx="7">
                  <c:v>1.0327060031576241E-2</c:v>
                </c:pt>
                <c:pt idx="8">
                  <c:v>8.5743916298328671E-3</c:v>
                </c:pt>
                <c:pt idx="9">
                  <c:v>8.0185453561955056E-3</c:v>
                </c:pt>
                <c:pt idx="10">
                  <c:v>8.1154437691610681E-3</c:v>
                </c:pt>
                <c:pt idx="11">
                  <c:v>7.6755933954920086E-3</c:v>
                </c:pt>
                <c:pt idx="12">
                  <c:v>8.015023821962286E-3</c:v>
                </c:pt>
                <c:pt idx="13">
                  <c:v>8.434810842866014E-3</c:v>
                </c:pt>
                <c:pt idx="14">
                  <c:v>8.4970692226159494E-3</c:v>
                </c:pt>
                <c:pt idx="15">
                  <c:v>7.4306917707909204E-3</c:v>
                </c:pt>
                <c:pt idx="16">
                  <c:v>6.7275257018974965E-3</c:v>
                </c:pt>
                <c:pt idx="17">
                  <c:v>6.2804004615183429E-3</c:v>
                </c:pt>
                <c:pt idx="18">
                  <c:v>6.6508036001051707E-3</c:v>
                </c:pt>
                <c:pt idx="19">
                  <c:v>6.3342157369023488E-3</c:v>
                </c:pt>
                <c:pt idx="20">
                  <c:v>6.0694438488089197E-3</c:v>
                </c:pt>
                <c:pt idx="21">
                  <c:v>5.4724116117103594E-3</c:v>
                </c:pt>
                <c:pt idx="22">
                  <c:v>4.1634505057689397E-3</c:v>
                </c:pt>
                <c:pt idx="23">
                  <c:v>2.8089484992532276E-3</c:v>
                </c:pt>
                <c:pt idx="24">
                  <c:v>2.2315444537601148E-3</c:v>
                </c:pt>
                <c:pt idx="25">
                  <c:v>3.02474688763954E-3</c:v>
                </c:pt>
                <c:pt idx="26">
                  <c:v>3.0647152759385454E-3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7A-4907-8091-065BA6F1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7281839"/>
        <c:axId val="1797266863"/>
      </c:lineChart>
      <c:catAx>
        <c:axId val="1797281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97266863"/>
        <c:crosses val="autoZero"/>
        <c:auto val="1"/>
        <c:lblAlgn val="ctr"/>
        <c:lblOffset val="100"/>
        <c:noMultiLvlLbl val="0"/>
      </c:catAx>
      <c:valAx>
        <c:axId val="1797266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97281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'Bineáris differenciák HU'!$F$3:$F$28</c:f>
              <c:numCache>
                <c:formatCode>General</c:formatCode>
                <c:ptCount val="2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B-44CC-82A8-6FCF3B9EC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368224"/>
        <c:axId val="1387361024"/>
      </c:lineChart>
      <c:catAx>
        <c:axId val="1387368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87361024"/>
        <c:crosses val="autoZero"/>
        <c:auto val="1"/>
        <c:lblAlgn val="ctr"/>
        <c:lblOffset val="100"/>
        <c:noMultiLvlLbl val="0"/>
      </c:catAx>
      <c:valAx>
        <c:axId val="138736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87368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FR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FR'!$A$33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FR'!$G$33:$AG$33</c:f>
              <c:numCache>
                <c:formatCode>#\ ##0_ ;\-#\ ##0\ </c:formatCode>
                <c:ptCount val="27"/>
                <c:pt idx="0">
                  <c:v>6704.1831492074962</c:v>
                </c:pt>
                <c:pt idx="1">
                  <c:v>7148.4080677391757</c:v>
                </c:pt>
                <c:pt idx="2">
                  <c:v>6805.3861704250594</c:v>
                </c:pt>
                <c:pt idx="3">
                  <c:v>6827.4923126475187</c:v>
                </c:pt>
                <c:pt idx="4">
                  <c:v>6930.9721875560281</c:v>
                </c:pt>
                <c:pt idx="5">
                  <c:v>6609.3449531824517</c:v>
                </c:pt>
                <c:pt idx="6">
                  <c:v>6337.9198382893883</c:v>
                </c:pt>
                <c:pt idx="7">
                  <c:v>6808.6603899073016</c:v>
                </c:pt>
                <c:pt idx="8">
                  <c:v>6533.2502084643347</c:v>
                </c:pt>
                <c:pt idx="9">
                  <c:v>6448.1400364451838</c:v>
                </c:pt>
                <c:pt idx="10">
                  <c:v>6288.9445259545755</c:v>
                </c:pt>
                <c:pt idx="11">
                  <c:v>6076.7505043576821</c:v>
                </c:pt>
                <c:pt idx="12">
                  <c:v>5356.1719925255675</c:v>
                </c:pt>
                <c:pt idx="13">
                  <c:v>4834.4609898656272</c:v>
                </c:pt>
                <c:pt idx="14">
                  <c:v>5699.9861383387688</c:v>
                </c:pt>
                <c:pt idx="15">
                  <c:v>6442.691164296979</c:v>
                </c:pt>
                <c:pt idx="16">
                  <c:v>6539.2030353923328</c:v>
                </c:pt>
                <c:pt idx="17">
                  <c:v>7048.4463667038654</c:v>
                </c:pt>
                <c:pt idx="18">
                  <c:v>7330.7274143813265</c:v>
                </c:pt>
                <c:pt idx="19">
                  <c:v>7244.1142373275361</c:v>
                </c:pt>
                <c:pt idx="20">
                  <c:v>7062.5501563716462</c:v>
                </c:pt>
                <c:pt idx="21">
                  <c:v>7065.7896808651785</c:v>
                </c:pt>
                <c:pt idx="22">
                  <c:v>7257.9934047268325</c:v>
                </c:pt>
                <c:pt idx="23">
                  <c:v>6689.4982214793563</c:v>
                </c:pt>
                <c:pt idx="24">
                  <c:v>6395.4015169430641</c:v>
                </c:pt>
                <c:pt idx="25">
                  <c:v>4200.8098806198905</c:v>
                </c:pt>
                <c:pt idx="26">
                  <c:v>5157.9199959272519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6-4827-BB08-C5425DD2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FR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FR'!$A$34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FR'!$G$34:$AG$34</c:f>
              <c:numCache>
                <c:formatCode>0.000</c:formatCode>
                <c:ptCount val="27"/>
                <c:pt idx="0">
                  <c:v>4.7260010431788659</c:v>
                </c:pt>
                <c:pt idx="1">
                  <c:v>4.386072224269209</c:v>
                </c:pt>
                <c:pt idx="2">
                  <c:v>4.7207939171673665</c:v>
                </c:pt>
                <c:pt idx="3">
                  <c:v>4.7903706128872647</c:v>
                </c:pt>
                <c:pt idx="4">
                  <c:v>4.829516505873424</c:v>
                </c:pt>
                <c:pt idx="5">
                  <c:v>5.1423098480548051</c:v>
                </c:pt>
                <c:pt idx="6">
                  <c:v>5.4456767431918083</c:v>
                </c:pt>
                <c:pt idx="7">
                  <c:v>5.1618767024410355</c:v>
                </c:pt>
                <c:pt idx="8">
                  <c:v>5.4740597658471106</c:v>
                </c:pt>
                <c:pt idx="9">
                  <c:v>5.6664563749693357</c:v>
                </c:pt>
                <c:pt idx="10">
                  <c:v>5.9175570362718481</c:v>
                </c:pt>
                <c:pt idx="11">
                  <c:v>6.2390404397576571</c:v>
                </c:pt>
                <c:pt idx="12">
                  <c:v>7.2429888980915971</c:v>
                </c:pt>
                <c:pt idx="13">
                  <c:v>8.1150162492742766</c:v>
                </c:pt>
                <c:pt idx="14">
                  <c:v>6.9769018343136668</c:v>
                </c:pt>
                <c:pt idx="15">
                  <c:v>6.1998037268323438</c:v>
                </c:pt>
                <c:pt idx="16">
                  <c:v>6.080804207489539</c:v>
                </c:pt>
                <c:pt idx="17">
                  <c:v>5.6117615425256977</c:v>
                </c:pt>
                <c:pt idx="18">
                  <c:v>5.4107167541038272</c:v>
                </c:pt>
                <c:pt idx="19">
                  <c:v>5.531996907488641</c:v>
                </c:pt>
                <c:pt idx="20">
                  <c:v>5.7638425639378834</c:v>
                </c:pt>
                <c:pt idx="21">
                  <c:v>5.8389353561295074</c:v>
                </c:pt>
                <c:pt idx="22">
                  <c:v>5.7502196804329477</c:v>
                </c:pt>
                <c:pt idx="23">
                  <c:v>6.3145252592371728</c:v>
                </c:pt>
                <c:pt idx="24">
                  <c:v>6.7246947438207911</c:v>
                </c:pt>
                <c:pt idx="25">
                  <c:v>10.27706557356727</c:v>
                </c:pt>
                <c:pt idx="26">
                  <c:v>8.560555712506229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D-4F23-BC92-C8247AB42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FR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FR'!$G$35:$AG$35</c:f>
              <c:numCache>
                <c:formatCode>0.000</c:formatCode>
                <c:ptCount val="27"/>
                <c:pt idx="0">
                  <c:v>0.21159538283287524</c:v>
                </c:pt>
                <c:pt idx="1">
                  <c:v>0.22799442163007619</c:v>
                </c:pt>
                <c:pt idx="2">
                  <c:v>0.21182877658850088</c:v>
                </c:pt>
                <c:pt idx="3">
                  <c:v>0.2087521156107956</c:v>
                </c:pt>
                <c:pt idx="4">
                  <c:v>0.20706006466358451</c:v>
                </c:pt>
                <c:pt idx="5">
                  <c:v>0.19446513911997593</c:v>
                </c:pt>
                <c:pt idx="6">
                  <c:v>0.18363190603448895</c:v>
                </c:pt>
                <c:pt idx="7">
                  <c:v>0.19372799035031255</c:v>
                </c:pt>
                <c:pt idx="8">
                  <c:v>0.18267977383788209</c:v>
                </c:pt>
                <c:pt idx="9">
                  <c:v>0.17647713735472137</c:v>
                </c:pt>
                <c:pt idx="10">
                  <c:v>0.16898865424878362</c:v>
                </c:pt>
                <c:pt idx="11">
                  <c:v>0.16028105758500949</c:v>
                </c:pt>
                <c:pt idx="12">
                  <c:v>0.13806454960375306</c:v>
                </c:pt>
                <c:pt idx="13">
                  <c:v>0.1232283422832862</c:v>
                </c:pt>
                <c:pt idx="14">
                  <c:v>0.14333009461045002</c:v>
                </c:pt>
                <c:pt idx="15">
                  <c:v>0.16129542870398714</c:v>
                </c:pt>
                <c:pt idx="16">
                  <c:v>0.16445193199418109</c:v>
                </c:pt>
                <c:pt idx="17">
                  <c:v>0.17819716543941527</c:v>
                </c:pt>
                <c:pt idx="18">
                  <c:v>0.18481839753329116</c:v>
                </c:pt>
                <c:pt idx="19">
                  <c:v>0.18076655079945983</c:v>
                </c:pt>
                <c:pt idx="20">
                  <c:v>0.17349537030324358</c:v>
                </c:pt>
                <c:pt idx="21">
                  <c:v>0.17126409850560093</c:v>
                </c:pt>
                <c:pt idx="22">
                  <c:v>0.17390639933337426</c:v>
                </c:pt>
                <c:pt idx="23">
                  <c:v>0.15836503283238193</c:v>
                </c:pt>
                <c:pt idx="24">
                  <c:v>0.14870563469351278</c:v>
                </c:pt>
                <c:pt idx="25">
                  <c:v>9.7304040033763278E-2</c:v>
                </c:pt>
                <c:pt idx="26">
                  <c:v>0.11681484632347952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A-43D5-8C78-EB8874163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Franciaország és relatív eltérések az átlagtól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FR'!$A$29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1-462B-8191-25A664C88559}"/>
            </c:ext>
          </c:extLst>
        </c:ser>
        <c:ser>
          <c:idx val="1"/>
          <c:order val="1"/>
          <c:tx>
            <c:strRef>
              <c:f>'avg wages FR'!$A$30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FR'!$G$30:$AG$30</c:f>
              <c:numCache>
                <c:formatCode>General</c:formatCode>
                <c:ptCount val="27"/>
                <c:pt idx="0">
                  <c:v>38388.1597060243</c:v>
                </c:pt>
                <c:pt idx="1">
                  <c:v>38501.842141391899</c:v>
                </c:pt>
                <c:pt idx="2">
                  <c:v>38932.211807742598</c:v>
                </c:pt>
                <c:pt idx="3">
                  <c:v>39533.7108468679</c:v>
                </c:pt>
                <c:pt idx="4">
                  <c:v>40404.216769107501</c:v>
                </c:pt>
                <c:pt idx="5">
                  <c:v>40596.6445951239</c:v>
                </c:pt>
                <c:pt idx="6">
                  <c:v>40852.182501875897</c:v>
                </c:pt>
                <c:pt idx="7">
                  <c:v>41954.125831402896</c:v>
                </c:pt>
                <c:pt idx="8">
                  <c:v>42296.652314831197</c:v>
                </c:pt>
                <c:pt idx="9">
                  <c:v>42986.244252655</c:v>
                </c:pt>
                <c:pt idx="10">
                  <c:v>43504.132456240397</c:v>
                </c:pt>
                <c:pt idx="11">
                  <c:v>43989.842643363001</c:v>
                </c:pt>
                <c:pt idx="12">
                  <c:v>44150.866270657403</c:v>
                </c:pt>
                <c:pt idx="13">
                  <c:v>44066.190479107798</c:v>
                </c:pt>
                <c:pt idx="14">
                  <c:v>45468.229882476997</c:v>
                </c:pt>
                <c:pt idx="15">
                  <c:v>46386.1118555352</c:v>
                </c:pt>
                <c:pt idx="16">
                  <c:v>46302.816366634397</c:v>
                </c:pt>
                <c:pt idx="17">
                  <c:v>46602.646621927597</c:v>
                </c:pt>
                <c:pt idx="18">
                  <c:v>46995.217055142602</c:v>
                </c:pt>
                <c:pt idx="19">
                  <c:v>47318.5317957179</c:v>
                </c:pt>
                <c:pt idx="20">
                  <c:v>47769.977357612697</c:v>
                </c:pt>
                <c:pt idx="21">
                  <c:v>48322.478867443897</c:v>
                </c:pt>
                <c:pt idx="22">
                  <c:v>48993.049921039601</c:v>
                </c:pt>
                <c:pt idx="23">
                  <c:v>48930.503712632897</c:v>
                </c:pt>
                <c:pt idx="24">
                  <c:v>49402.524482553599</c:v>
                </c:pt>
                <c:pt idx="25">
                  <c:v>47372.8084858398</c:v>
                </c:pt>
                <c:pt idx="26">
                  <c:v>49312.581481712397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1-462B-8191-25A664C8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6479"/>
        <c:axId val="394242303"/>
      </c:lineChart>
      <c:lineChart>
        <c:grouping val="standard"/>
        <c:varyColors val="0"/>
        <c:ser>
          <c:idx val="6"/>
          <c:order val="2"/>
          <c:tx>
            <c:strRef>
              <c:f>'avg wages FR'!$A$35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FR'!$G$35:$AG$35</c:f>
              <c:numCache>
                <c:formatCode>0.000</c:formatCode>
                <c:ptCount val="27"/>
                <c:pt idx="0">
                  <c:v>0.21159538283287524</c:v>
                </c:pt>
                <c:pt idx="1">
                  <c:v>0.22799442163007619</c:v>
                </c:pt>
                <c:pt idx="2">
                  <c:v>0.21182877658850088</c:v>
                </c:pt>
                <c:pt idx="3">
                  <c:v>0.2087521156107956</c:v>
                </c:pt>
                <c:pt idx="4">
                  <c:v>0.20706006466358451</c:v>
                </c:pt>
                <c:pt idx="5">
                  <c:v>0.19446513911997593</c:v>
                </c:pt>
                <c:pt idx="6">
                  <c:v>0.18363190603448895</c:v>
                </c:pt>
                <c:pt idx="7">
                  <c:v>0.19372799035031255</c:v>
                </c:pt>
                <c:pt idx="8">
                  <c:v>0.18267977383788209</c:v>
                </c:pt>
                <c:pt idx="9">
                  <c:v>0.17647713735472137</c:v>
                </c:pt>
                <c:pt idx="10">
                  <c:v>0.16898865424878362</c:v>
                </c:pt>
                <c:pt idx="11">
                  <c:v>0.16028105758500949</c:v>
                </c:pt>
                <c:pt idx="12">
                  <c:v>0.13806454960375306</c:v>
                </c:pt>
                <c:pt idx="13">
                  <c:v>0.1232283422832862</c:v>
                </c:pt>
                <c:pt idx="14">
                  <c:v>0.14333009461045002</c:v>
                </c:pt>
                <c:pt idx="15">
                  <c:v>0.16129542870398714</c:v>
                </c:pt>
                <c:pt idx="16">
                  <c:v>0.16445193199418109</c:v>
                </c:pt>
                <c:pt idx="17">
                  <c:v>0.17819716543941527</c:v>
                </c:pt>
                <c:pt idx="18">
                  <c:v>0.18481839753329116</c:v>
                </c:pt>
                <c:pt idx="19">
                  <c:v>0.18076655079945983</c:v>
                </c:pt>
                <c:pt idx="20">
                  <c:v>0.17349537030324358</c:v>
                </c:pt>
                <c:pt idx="21">
                  <c:v>0.17126409850560093</c:v>
                </c:pt>
                <c:pt idx="22">
                  <c:v>0.17390639933337426</c:v>
                </c:pt>
                <c:pt idx="23">
                  <c:v>0.15836503283238193</c:v>
                </c:pt>
                <c:pt idx="24">
                  <c:v>0.14870563469351278</c:v>
                </c:pt>
                <c:pt idx="25">
                  <c:v>9.7304040033763278E-2</c:v>
                </c:pt>
                <c:pt idx="26">
                  <c:v>0.11681484632347952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1-462B-8191-25A664C8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26975"/>
        <c:axId val="394226463"/>
      </c:lineChart>
      <c:catAx>
        <c:axId val="390966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4242303"/>
        <c:crosses val="autoZero"/>
        <c:auto val="1"/>
        <c:lblAlgn val="ctr"/>
        <c:lblOffset val="100"/>
        <c:noMultiLvlLbl val="0"/>
      </c:catAx>
      <c:valAx>
        <c:axId val="39424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0966479"/>
        <c:crosses val="autoZero"/>
        <c:crossBetween val="between"/>
      </c:valAx>
      <c:valAx>
        <c:axId val="39422646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79726975"/>
        <c:crosses val="max"/>
        <c:crossBetween val="between"/>
      </c:valAx>
      <c:catAx>
        <c:axId val="4797269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2264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SP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SP'!$A$33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SP'!$G$33:$AG$33</c:f>
              <c:numCache>
                <c:formatCode>#\ ##0_ ;\-#\ ##0\ </c:formatCode>
                <c:ptCount val="27"/>
                <c:pt idx="0">
                  <c:v>7361.8995205548963</c:v>
                </c:pt>
                <c:pt idx="1">
                  <c:v>8221.2716820834758</c:v>
                </c:pt>
                <c:pt idx="2">
                  <c:v>7490.3024760638582</c:v>
                </c:pt>
                <c:pt idx="3">
                  <c:v>7122.7003377931178</c:v>
                </c:pt>
                <c:pt idx="4">
                  <c:v>6332.3098091640277</c:v>
                </c:pt>
                <c:pt idx="5">
                  <c:v>4952.7270795733493</c:v>
                </c:pt>
                <c:pt idx="6">
                  <c:v>4221.9893679265879</c:v>
                </c:pt>
                <c:pt idx="7">
                  <c:v>3784.9560091988023</c:v>
                </c:pt>
                <c:pt idx="8">
                  <c:v>2969.0435285494386</c:v>
                </c:pt>
                <c:pt idx="9">
                  <c:v>1701.3958265760812</c:v>
                </c:pt>
                <c:pt idx="10">
                  <c:v>1189.1999141991764</c:v>
                </c:pt>
                <c:pt idx="11">
                  <c:v>307.91927974658029</c:v>
                </c:pt>
                <c:pt idx="12">
                  <c:v>159.62487247903482</c:v>
                </c:pt>
                <c:pt idx="13">
                  <c:v>768.69521855103085</c:v>
                </c:pt>
                <c:pt idx="14">
                  <c:v>2749.6774116792731</c:v>
                </c:pt>
                <c:pt idx="15">
                  <c:v>2172.4115778006817</c:v>
                </c:pt>
                <c:pt idx="16">
                  <c:v>1599.8762947887371</c:v>
                </c:pt>
                <c:pt idx="17">
                  <c:v>651.02761054346774</c:v>
                </c:pt>
                <c:pt idx="18">
                  <c:v>543.89862285642448</c:v>
                </c:pt>
                <c:pt idx="19">
                  <c:v>10.440663349538227</c:v>
                </c:pt>
                <c:pt idx="20">
                  <c:v>23.042985989050067</c:v>
                </c:pt>
                <c:pt idx="21">
                  <c:v>801.6906923148199</c:v>
                </c:pt>
                <c:pt idx="22">
                  <c:v>1807.6730666935691</c:v>
                </c:pt>
                <c:pt idx="23">
                  <c:v>2446.8993495369432</c:v>
                </c:pt>
                <c:pt idx="24">
                  <c:v>3129.9076073662363</c:v>
                </c:pt>
                <c:pt idx="25">
                  <c:v>4746.1248661217105</c:v>
                </c:pt>
                <c:pt idx="26">
                  <c:v>4952.3604229187476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13-42AE-912E-CA9A1D4B9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SP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SP'!$A$34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SP'!$G$34:$AG$34</c:f>
              <c:numCache>
                <c:formatCode>0.000</c:formatCode>
                <c:ptCount val="27"/>
                <c:pt idx="0">
                  <c:v>4.3037773700052693</c:v>
                </c:pt>
                <c:pt idx="1">
                  <c:v>3.8136963825171848</c:v>
                </c:pt>
                <c:pt idx="2">
                  <c:v>4.2891226008539158</c:v>
                </c:pt>
                <c:pt idx="3">
                  <c:v>4.5918285177155163</c:v>
                </c:pt>
                <c:pt idx="4">
                  <c:v>5.2861034267637184</c:v>
                </c:pt>
                <c:pt idx="5">
                  <c:v>6.8623405037027139</c:v>
                </c:pt>
                <c:pt idx="6">
                  <c:v>8.1748814731232748</c:v>
                </c:pt>
                <c:pt idx="7">
                  <c:v>9.2855677466473825</c:v>
                </c:pt>
                <c:pt idx="8">
                  <c:v>12.045428691926082</c:v>
                </c:pt>
                <c:pt idx="9">
                  <c:v>21.475369602698354</c:v>
                </c:pt>
                <c:pt idx="10">
                  <c:v>31.294307614668003</c:v>
                </c:pt>
                <c:pt idx="11">
                  <c:v>123.12672389402852</c:v>
                </c:pt>
                <c:pt idx="12">
                  <c:v>243.03665008864544</c:v>
                </c:pt>
                <c:pt idx="13">
                  <c:v>51.036780953565568</c:v>
                </c:pt>
                <c:pt idx="14">
                  <c:v>14.462876108747285</c:v>
                </c:pt>
                <c:pt idx="15">
                  <c:v>18.386672718655074</c:v>
                </c:pt>
                <c:pt idx="16">
                  <c:v>24.854179951764852</c:v>
                </c:pt>
                <c:pt idx="17">
                  <c:v>60.756563338695422</c:v>
                </c:pt>
                <c:pt idx="18">
                  <c:v>72.926254956213967</c:v>
                </c:pt>
                <c:pt idx="19">
                  <c:v>3838.3018604045678</c:v>
                </c:pt>
                <c:pt idx="20">
                  <c:v>1766.5864667272313</c:v>
                </c:pt>
                <c:pt idx="21">
                  <c:v>51.46210325512601</c:v>
                </c:pt>
                <c:pt idx="22">
                  <c:v>23.087723817587619</c:v>
                </c:pt>
                <c:pt idx="23">
                  <c:v>17.26307438806068</c:v>
                </c:pt>
                <c:pt idx="24">
                  <c:v>13.740700480868281</c:v>
                </c:pt>
                <c:pt idx="25">
                  <c:v>9.0962627033657988</c:v>
                </c:pt>
                <c:pt idx="26">
                  <c:v>8.9158820673560619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F-417C-8DF0-72151068D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SP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464676290463692"/>
                  <c:y val="-0.498835848219542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SP'!$G$35:$AG$35</c:f>
              <c:numCache>
                <c:formatCode>0.000</c:formatCode>
                <c:ptCount val="27"/>
                <c:pt idx="0">
                  <c:v>0.23235402624898688</c:v>
                </c:pt>
                <c:pt idx="1">
                  <c:v>0.26221279821440896</c:v>
                </c:pt>
                <c:pt idx="2">
                  <c:v>0.23314791696579421</c:v>
                </c:pt>
                <c:pt idx="3">
                  <c:v>0.21777816748642664</c:v>
                </c:pt>
                <c:pt idx="4">
                  <c:v>0.18917526186433783</c:v>
                </c:pt>
                <c:pt idx="5">
                  <c:v>0.14572287683195403</c:v>
                </c:pt>
                <c:pt idx="6">
                  <c:v>0.12232593258846877</c:v>
                </c:pt>
                <c:pt idx="7">
                  <c:v>0.10769400722546629</c:v>
                </c:pt>
                <c:pt idx="8">
                  <c:v>8.3019046110852743E-2</c:v>
                </c:pt>
                <c:pt idx="9">
                  <c:v>4.6564972733896565E-2</c:v>
                </c:pt>
                <c:pt idx="10">
                  <c:v>3.1954693240482127E-2</c:v>
                </c:pt>
                <c:pt idx="11">
                  <c:v>8.1217136976751685E-3</c:v>
                </c:pt>
                <c:pt idx="12">
                  <c:v>4.1146057585769837E-3</c:v>
                </c:pt>
                <c:pt idx="13">
                  <c:v>1.9593712246660365E-2</c:v>
                </c:pt>
                <c:pt idx="14">
                  <c:v>6.9142540700821639E-2</c:v>
                </c:pt>
                <c:pt idx="15">
                  <c:v>5.4387219226750161E-2</c:v>
                </c:pt>
                <c:pt idx="16">
                  <c:v>4.0234680924525604E-2</c:v>
                </c:pt>
                <c:pt idx="17">
                  <c:v>1.6459127130436412E-2</c:v>
                </c:pt>
                <c:pt idx="18">
                  <c:v>1.3712482570240516E-2</c:v>
                </c:pt>
                <c:pt idx="19">
                  <c:v>2.6053188007849835E-4</c:v>
                </c:pt>
                <c:pt idx="20">
                  <c:v>5.6606343297341949E-4</c:v>
                </c:pt>
                <c:pt idx="21">
                  <c:v>1.9431774776915916E-2</c:v>
                </c:pt>
                <c:pt idx="22">
                  <c:v>4.3313061430431107E-2</c:v>
                </c:pt>
                <c:pt idx="23">
                  <c:v>5.7927109477765464E-2</c:v>
                </c:pt>
                <c:pt idx="24">
                  <c:v>7.2776493555939112E-2</c:v>
                </c:pt>
                <c:pt idx="25">
                  <c:v>0.10993525941483419</c:v>
                </c:pt>
                <c:pt idx="26">
                  <c:v>0.11215940189040012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E-40CE-8767-690A428D1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</a:t>
            </a:r>
            <a:r>
              <a:rPr lang="hu-HU" baseline="0"/>
              <a:t> és Spanyolország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SP'!$A$29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1-40DB-8742-D4FE1A17617B}"/>
            </c:ext>
          </c:extLst>
        </c:ser>
        <c:ser>
          <c:idx val="1"/>
          <c:order val="1"/>
          <c:tx>
            <c:strRef>
              <c:f>'avg wages SP'!$A$30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SP'!$G$30:$AG$30</c:f>
              <c:numCache>
                <c:formatCode>General</c:formatCode>
                <c:ptCount val="27"/>
                <c:pt idx="0">
                  <c:v>39045.8760773717</c:v>
                </c:pt>
                <c:pt idx="1">
                  <c:v>39574.705755736199</c:v>
                </c:pt>
                <c:pt idx="2">
                  <c:v>39617.128113381397</c:v>
                </c:pt>
                <c:pt idx="3">
                  <c:v>39828.918872013499</c:v>
                </c:pt>
                <c:pt idx="4">
                  <c:v>39805.554390715501</c:v>
                </c:pt>
                <c:pt idx="5">
                  <c:v>38940.026721514798</c:v>
                </c:pt>
                <c:pt idx="6">
                  <c:v>38736.252031513097</c:v>
                </c:pt>
                <c:pt idx="7">
                  <c:v>38930.421450694397</c:v>
                </c:pt>
                <c:pt idx="8">
                  <c:v>38732.445634916301</c:v>
                </c:pt>
                <c:pt idx="9">
                  <c:v>38239.500042785898</c:v>
                </c:pt>
                <c:pt idx="10">
                  <c:v>38404.387844484998</c:v>
                </c:pt>
                <c:pt idx="11">
                  <c:v>38221.011418751899</c:v>
                </c:pt>
                <c:pt idx="12">
                  <c:v>38635.069405652801</c:v>
                </c:pt>
                <c:pt idx="13">
                  <c:v>40000.424707793201</c:v>
                </c:pt>
                <c:pt idx="14">
                  <c:v>42517.921155817501</c:v>
                </c:pt>
                <c:pt idx="15">
                  <c:v>42115.832269038903</c:v>
                </c:pt>
                <c:pt idx="16">
                  <c:v>41363.489626030801</c:v>
                </c:pt>
                <c:pt idx="17">
                  <c:v>40205.2278657672</c:v>
                </c:pt>
                <c:pt idx="18">
                  <c:v>40208.3882636177</c:v>
                </c:pt>
                <c:pt idx="19">
                  <c:v>40084.858221739902</c:v>
                </c:pt>
                <c:pt idx="20">
                  <c:v>40684.384215252001</c:v>
                </c:pt>
                <c:pt idx="21">
                  <c:v>40454.998494263898</c:v>
                </c:pt>
                <c:pt idx="22">
                  <c:v>39927.383449619199</c:v>
                </c:pt>
                <c:pt idx="23">
                  <c:v>39794.106141616598</c:v>
                </c:pt>
                <c:pt idx="24">
                  <c:v>39877.215358244299</c:v>
                </c:pt>
                <c:pt idx="25">
                  <c:v>38425.873739098199</c:v>
                </c:pt>
                <c:pt idx="26">
                  <c:v>39202.301062866398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1-40DB-8742-D4FE1A17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634639"/>
        <c:axId val="354738239"/>
      </c:lineChart>
      <c:lineChart>
        <c:grouping val="standard"/>
        <c:varyColors val="0"/>
        <c:ser>
          <c:idx val="6"/>
          <c:order val="2"/>
          <c:tx>
            <c:strRef>
              <c:f>'avg wages SP'!$A$35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SP'!$G$35:$AG$35</c:f>
              <c:numCache>
                <c:formatCode>0.000</c:formatCode>
                <c:ptCount val="27"/>
                <c:pt idx="0">
                  <c:v>0.23235402624898688</c:v>
                </c:pt>
                <c:pt idx="1">
                  <c:v>0.26221279821440896</c:v>
                </c:pt>
                <c:pt idx="2">
                  <c:v>0.23314791696579421</c:v>
                </c:pt>
                <c:pt idx="3">
                  <c:v>0.21777816748642664</c:v>
                </c:pt>
                <c:pt idx="4">
                  <c:v>0.18917526186433783</c:v>
                </c:pt>
                <c:pt idx="5">
                  <c:v>0.14572287683195403</c:v>
                </c:pt>
                <c:pt idx="6">
                  <c:v>0.12232593258846877</c:v>
                </c:pt>
                <c:pt idx="7">
                  <c:v>0.10769400722546629</c:v>
                </c:pt>
                <c:pt idx="8">
                  <c:v>8.3019046110852743E-2</c:v>
                </c:pt>
                <c:pt idx="9">
                  <c:v>4.6564972733896565E-2</c:v>
                </c:pt>
                <c:pt idx="10">
                  <c:v>3.1954693240482127E-2</c:v>
                </c:pt>
                <c:pt idx="11">
                  <c:v>8.1217136976751685E-3</c:v>
                </c:pt>
                <c:pt idx="12">
                  <c:v>4.1146057585769837E-3</c:v>
                </c:pt>
                <c:pt idx="13">
                  <c:v>1.9593712246660365E-2</c:v>
                </c:pt>
                <c:pt idx="14">
                  <c:v>6.9142540700821639E-2</c:v>
                </c:pt>
                <c:pt idx="15">
                  <c:v>5.4387219226750161E-2</c:v>
                </c:pt>
                <c:pt idx="16">
                  <c:v>4.0234680924525604E-2</c:v>
                </c:pt>
                <c:pt idx="17">
                  <c:v>1.6459127130436412E-2</c:v>
                </c:pt>
                <c:pt idx="18">
                  <c:v>1.3712482570240516E-2</c:v>
                </c:pt>
                <c:pt idx="19">
                  <c:v>2.6053188007849835E-4</c:v>
                </c:pt>
                <c:pt idx="20">
                  <c:v>5.6606343297341949E-4</c:v>
                </c:pt>
                <c:pt idx="21">
                  <c:v>1.9431774776915916E-2</c:v>
                </c:pt>
                <c:pt idx="22">
                  <c:v>4.3313061430431107E-2</c:v>
                </c:pt>
                <c:pt idx="23">
                  <c:v>5.7927109477765464E-2</c:v>
                </c:pt>
                <c:pt idx="24">
                  <c:v>7.2776493555939112E-2</c:v>
                </c:pt>
                <c:pt idx="25">
                  <c:v>0.10993525941483419</c:v>
                </c:pt>
                <c:pt idx="26">
                  <c:v>0.11215940189040012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D1-40DB-8742-D4FE1A17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552559"/>
        <c:axId val="1085529823"/>
      </c:lineChart>
      <c:catAx>
        <c:axId val="47963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4738239"/>
        <c:crosses val="autoZero"/>
        <c:auto val="1"/>
        <c:lblAlgn val="ctr"/>
        <c:lblOffset val="100"/>
        <c:noMultiLvlLbl val="0"/>
      </c:catAx>
      <c:valAx>
        <c:axId val="35473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79634639"/>
        <c:crosses val="autoZero"/>
        <c:crossBetween val="between"/>
      </c:valAx>
      <c:valAx>
        <c:axId val="108552982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23552559"/>
        <c:crosses val="max"/>
        <c:crossBetween val="between"/>
      </c:valAx>
      <c:catAx>
        <c:axId val="4235525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55298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SP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SP'!$A$8:$A$34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SP'!$B$8:$B$34</c:f>
              <c:numCache>
                <c:formatCode>General</c:formatCode>
                <c:ptCount val="27"/>
                <c:pt idx="0">
                  <c:v>-1.5355561971382381E-2</c:v>
                </c:pt>
                <c:pt idx="1">
                  <c:v>-1.4970360163176433E-2</c:v>
                </c:pt>
                <c:pt idx="2">
                  <c:v>-1.4195417898930918E-2</c:v>
                </c:pt>
                <c:pt idx="3">
                  <c:v>-1.3644896285276542E-2</c:v>
                </c:pt>
                <c:pt idx="4">
                  <c:v>-1.3593463136526318E-2</c:v>
                </c:pt>
                <c:pt idx="5">
                  <c:v>-1.3174821895264532E-2</c:v>
                </c:pt>
                <c:pt idx="6">
                  <c:v>-1.2640953691357204E-2</c:v>
                </c:pt>
                <c:pt idx="7">
                  <c:v>-1.2334910123918019E-2</c:v>
                </c:pt>
                <c:pt idx="8">
                  <c:v>-1.1579985082636135E-2</c:v>
                </c:pt>
                <c:pt idx="9">
                  <c:v>-1.078958358362847E-2</c:v>
                </c:pt>
                <c:pt idx="10">
                  <c:v>-1.0125049821873178E-2</c:v>
                </c:pt>
                <c:pt idx="11">
                  <c:v>-9.3994749217700679E-3</c:v>
                </c:pt>
                <c:pt idx="12">
                  <c:v>-8.744792104430632E-3</c:v>
                </c:pt>
                <c:pt idx="13">
                  <c:v>-9.0207026571483273E-3</c:v>
                </c:pt>
                <c:pt idx="14">
                  <c:v>-1.012637017561302E-2</c:v>
                </c:pt>
                <c:pt idx="15">
                  <c:v>-9.9373221271747969E-3</c:v>
                </c:pt>
                <c:pt idx="16">
                  <c:v>-9.9026059695984658E-3</c:v>
                </c:pt>
                <c:pt idx="17">
                  <c:v>-9.6729687520527019E-3</c:v>
                </c:pt>
                <c:pt idx="18">
                  <c:v>-9.6389737835966827E-3</c:v>
                </c:pt>
                <c:pt idx="19">
                  <c:v>-9.2966481174568405E-3</c:v>
                </c:pt>
                <c:pt idx="20">
                  <c:v>-9.0454076776146919E-3</c:v>
                </c:pt>
                <c:pt idx="21">
                  <c:v>-8.4430762329797404E-3</c:v>
                </c:pt>
                <c:pt idx="22">
                  <c:v>-7.6691796773264431E-3</c:v>
                </c:pt>
                <c:pt idx="23">
                  <c:v>-7.0612065127435009E-3</c:v>
                </c:pt>
                <c:pt idx="24">
                  <c:v>-6.3817756575670903E-3</c:v>
                </c:pt>
                <c:pt idx="25">
                  <c:v>-5.1390210381958568E-3</c:v>
                </c:pt>
                <c:pt idx="26">
                  <c:v>-4.945671516600525E-3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1F-4E4E-B744-53296D0E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SP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SP'!$A$33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SP'!$G$33:$AG$33</c:f>
              <c:numCache>
                <c:formatCode>#\ ##0_ ;\-#\ ##0\ </c:formatCode>
                <c:ptCount val="27"/>
                <c:pt idx="0">
                  <c:v>7361.8995205548963</c:v>
                </c:pt>
                <c:pt idx="1">
                  <c:v>8221.2716820834758</c:v>
                </c:pt>
                <c:pt idx="2">
                  <c:v>7490.3024760638582</c:v>
                </c:pt>
                <c:pt idx="3">
                  <c:v>7122.7003377931178</c:v>
                </c:pt>
                <c:pt idx="4">
                  <c:v>6332.3098091640277</c:v>
                </c:pt>
                <c:pt idx="5">
                  <c:v>4952.7270795733493</c:v>
                </c:pt>
                <c:pt idx="6">
                  <c:v>4221.9893679265879</c:v>
                </c:pt>
                <c:pt idx="7">
                  <c:v>3784.9560091988023</c:v>
                </c:pt>
                <c:pt idx="8">
                  <c:v>2969.0435285494386</c:v>
                </c:pt>
                <c:pt idx="9">
                  <c:v>1701.3958265760812</c:v>
                </c:pt>
                <c:pt idx="10">
                  <c:v>1189.1999141991764</c:v>
                </c:pt>
                <c:pt idx="11">
                  <c:v>307.91927974658029</c:v>
                </c:pt>
                <c:pt idx="12">
                  <c:v>159.62487247903482</c:v>
                </c:pt>
                <c:pt idx="13">
                  <c:v>768.69521855103085</c:v>
                </c:pt>
                <c:pt idx="14">
                  <c:v>2749.6774116792731</c:v>
                </c:pt>
                <c:pt idx="15">
                  <c:v>2172.4115778006817</c:v>
                </c:pt>
                <c:pt idx="16">
                  <c:v>1599.8762947887371</c:v>
                </c:pt>
                <c:pt idx="17">
                  <c:v>651.02761054346774</c:v>
                </c:pt>
                <c:pt idx="18">
                  <c:v>543.89862285642448</c:v>
                </c:pt>
                <c:pt idx="19">
                  <c:v>10.440663349538227</c:v>
                </c:pt>
                <c:pt idx="20">
                  <c:v>23.042985989050067</c:v>
                </c:pt>
                <c:pt idx="21">
                  <c:v>801.6906923148199</c:v>
                </c:pt>
                <c:pt idx="22">
                  <c:v>1807.6730666935691</c:v>
                </c:pt>
                <c:pt idx="23">
                  <c:v>2446.8993495369432</c:v>
                </c:pt>
                <c:pt idx="24">
                  <c:v>3129.9076073662363</c:v>
                </c:pt>
                <c:pt idx="25">
                  <c:v>4746.1248661217105</c:v>
                </c:pt>
                <c:pt idx="26">
                  <c:v>4952.3604229187476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4A-4BEF-A1B2-D2D90EEB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Dynamic Humgary effects on the EU countries </a:t>
            </a:r>
            <a:endParaRPr lang="en-GB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HU'!$A$8:$A$34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HU'!$B$8:$B$34</c:f>
              <c:numCache>
                <c:formatCode>General</c:formatCode>
                <c:ptCount val="27"/>
                <c:pt idx="0">
                  <c:v>1.5570412886936558E-2</c:v>
                </c:pt>
                <c:pt idx="1">
                  <c:v>1.4114707803762783E-2</c:v>
                </c:pt>
                <c:pt idx="2">
                  <c:v>1.4702932993999829E-2</c:v>
                </c:pt>
                <c:pt idx="3">
                  <c:v>1.4989950290170251E-2</c:v>
                </c:pt>
                <c:pt idx="4">
                  <c:v>1.5750772974574057E-2</c:v>
                </c:pt>
                <c:pt idx="5">
                  <c:v>1.4870549710980563E-2</c:v>
                </c:pt>
                <c:pt idx="6">
                  <c:v>1.3003038555840174E-2</c:v>
                </c:pt>
                <c:pt idx="7">
                  <c:v>1.1981119954440234E-2</c:v>
                </c:pt>
                <c:pt idx="8">
                  <c:v>1.012413275022056E-2</c:v>
                </c:pt>
                <c:pt idx="9">
                  <c:v>8.6136542243771541E-3</c:v>
                </c:pt>
                <c:pt idx="10">
                  <c:v>8.1199590215294548E-3</c:v>
                </c:pt>
                <c:pt idx="11">
                  <c:v>8.5462280219665288E-3</c:v>
                </c:pt>
                <c:pt idx="12">
                  <c:v>1.0552810137823609E-2</c:v>
                </c:pt>
                <c:pt idx="13">
                  <c:v>1.0611111202638912E-2</c:v>
                </c:pt>
                <c:pt idx="14">
                  <c:v>1.3011618229625266E-2</c:v>
                </c:pt>
                <c:pt idx="15">
                  <c:v>1.2697933829920793E-2</c:v>
                </c:pt>
                <c:pt idx="16">
                  <c:v>1.1742312405846222E-2</c:v>
                </c:pt>
                <c:pt idx="17">
                  <c:v>1.2799867397434939E-2</c:v>
                </c:pt>
                <c:pt idx="18">
                  <c:v>1.3350985837018658E-2</c:v>
                </c:pt>
                <c:pt idx="19">
                  <c:v>1.4551257557879282E-2</c:v>
                </c:pt>
                <c:pt idx="20">
                  <c:v>1.5338415951612949E-2</c:v>
                </c:pt>
                <c:pt idx="21">
                  <c:v>1.6024430663456823E-2</c:v>
                </c:pt>
                <c:pt idx="22">
                  <c:v>1.3919353512454713E-2</c:v>
                </c:pt>
                <c:pt idx="23">
                  <c:v>1.2802557522767599E-2</c:v>
                </c:pt>
                <c:pt idx="24">
                  <c:v>1.2751480666239268E-2</c:v>
                </c:pt>
                <c:pt idx="25">
                  <c:v>1.2412240477893022E-2</c:v>
                </c:pt>
                <c:pt idx="26">
                  <c:v>1.190015518939469E-2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5D-4181-B559-7B707B0C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SP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SP'!$A$34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SP'!$G$34:$AG$34</c:f>
              <c:numCache>
                <c:formatCode>0.000</c:formatCode>
                <c:ptCount val="27"/>
                <c:pt idx="0">
                  <c:v>4.3037773700052693</c:v>
                </c:pt>
                <c:pt idx="1">
                  <c:v>3.8136963825171848</c:v>
                </c:pt>
                <c:pt idx="2">
                  <c:v>4.2891226008539158</c:v>
                </c:pt>
                <c:pt idx="3">
                  <c:v>4.5918285177155163</c:v>
                </c:pt>
                <c:pt idx="4">
                  <c:v>5.2861034267637184</c:v>
                </c:pt>
                <c:pt idx="5">
                  <c:v>6.8623405037027139</c:v>
                </c:pt>
                <c:pt idx="6">
                  <c:v>8.1748814731232748</c:v>
                </c:pt>
                <c:pt idx="7">
                  <c:v>9.2855677466473825</c:v>
                </c:pt>
                <c:pt idx="8">
                  <c:v>12.045428691926082</c:v>
                </c:pt>
                <c:pt idx="9">
                  <c:v>21.475369602698354</c:v>
                </c:pt>
                <c:pt idx="10">
                  <c:v>31.294307614668003</c:v>
                </c:pt>
                <c:pt idx="11">
                  <c:v>123.12672389402852</c:v>
                </c:pt>
                <c:pt idx="12">
                  <c:v>243.03665008864544</c:v>
                </c:pt>
                <c:pt idx="13">
                  <c:v>51.036780953565568</c:v>
                </c:pt>
                <c:pt idx="14">
                  <c:v>14.462876108747285</c:v>
                </c:pt>
                <c:pt idx="15">
                  <c:v>18.386672718655074</c:v>
                </c:pt>
                <c:pt idx="16">
                  <c:v>24.854179951764852</c:v>
                </c:pt>
                <c:pt idx="17">
                  <c:v>60.756563338695422</c:v>
                </c:pt>
                <c:pt idx="18">
                  <c:v>72.926254956213967</c:v>
                </c:pt>
                <c:pt idx="19">
                  <c:v>3838.3018604045678</c:v>
                </c:pt>
                <c:pt idx="20">
                  <c:v>1766.5864667272313</c:v>
                </c:pt>
                <c:pt idx="21">
                  <c:v>51.46210325512601</c:v>
                </c:pt>
                <c:pt idx="22">
                  <c:v>23.087723817587619</c:v>
                </c:pt>
                <c:pt idx="23">
                  <c:v>17.26307438806068</c:v>
                </c:pt>
                <c:pt idx="24">
                  <c:v>13.740700480868281</c:v>
                </c:pt>
                <c:pt idx="25">
                  <c:v>9.0962627033657988</c:v>
                </c:pt>
                <c:pt idx="26">
                  <c:v>8.9158820673560619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E-47EE-BE2E-AB329008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SP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464676290463692"/>
                  <c:y val="-0.498835848219542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SP'!$G$35:$AG$35</c:f>
              <c:numCache>
                <c:formatCode>0.000</c:formatCode>
                <c:ptCount val="27"/>
                <c:pt idx="0">
                  <c:v>0.23235402624898688</c:v>
                </c:pt>
                <c:pt idx="1">
                  <c:v>0.26221279821440896</c:v>
                </c:pt>
                <c:pt idx="2">
                  <c:v>0.23314791696579421</c:v>
                </c:pt>
                <c:pt idx="3">
                  <c:v>0.21777816748642664</c:v>
                </c:pt>
                <c:pt idx="4">
                  <c:v>0.18917526186433783</c:v>
                </c:pt>
                <c:pt idx="5">
                  <c:v>0.14572287683195403</c:v>
                </c:pt>
                <c:pt idx="6">
                  <c:v>0.12232593258846877</c:v>
                </c:pt>
                <c:pt idx="7">
                  <c:v>0.10769400722546629</c:v>
                </c:pt>
                <c:pt idx="8">
                  <c:v>8.3019046110852743E-2</c:v>
                </c:pt>
                <c:pt idx="9">
                  <c:v>4.6564972733896565E-2</c:v>
                </c:pt>
                <c:pt idx="10">
                  <c:v>3.1954693240482127E-2</c:v>
                </c:pt>
                <c:pt idx="11">
                  <c:v>8.1217136976751685E-3</c:v>
                </c:pt>
                <c:pt idx="12">
                  <c:v>4.1146057585769837E-3</c:v>
                </c:pt>
                <c:pt idx="13">
                  <c:v>1.9593712246660365E-2</c:v>
                </c:pt>
                <c:pt idx="14">
                  <c:v>6.9142540700821639E-2</c:v>
                </c:pt>
                <c:pt idx="15">
                  <c:v>5.4387219226750161E-2</c:v>
                </c:pt>
                <c:pt idx="16">
                  <c:v>4.0234680924525604E-2</c:v>
                </c:pt>
                <c:pt idx="17">
                  <c:v>1.6459127130436412E-2</c:v>
                </c:pt>
                <c:pt idx="18">
                  <c:v>1.3712482570240516E-2</c:v>
                </c:pt>
                <c:pt idx="19">
                  <c:v>2.6053188007849835E-4</c:v>
                </c:pt>
                <c:pt idx="20">
                  <c:v>5.6606343297341949E-4</c:v>
                </c:pt>
                <c:pt idx="21">
                  <c:v>1.9431774776915916E-2</c:v>
                </c:pt>
                <c:pt idx="22">
                  <c:v>4.3313061430431107E-2</c:v>
                </c:pt>
                <c:pt idx="23">
                  <c:v>5.7927109477765464E-2</c:v>
                </c:pt>
                <c:pt idx="24">
                  <c:v>7.2776493555939112E-2</c:v>
                </c:pt>
                <c:pt idx="25">
                  <c:v>0.10993525941483419</c:v>
                </c:pt>
                <c:pt idx="26">
                  <c:v>0.11215940189040012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E-442F-B5EF-FCDD16DD2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</a:t>
            </a:r>
            <a:r>
              <a:rPr lang="hu-HU" baseline="0"/>
              <a:t> és Spanyolország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SP'!$A$29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2-475B-A1A6-5A881EA08388}"/>
            </c:ext>
          </c:extLst>
        </c:ser>
        <c:ser>
          <c:idx val="1"/>
          <c:order val="1"/>
          <c:tx>
            <c:strRef>
              <c:f>'avg wages SP'!$A$30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SP'!$G$30:$AG$30</c:f>
              <c:numCache>
                <c:formatCode>General</c:formatCode>
                <c:ptCount val="27"/>
                <c:pt idx="0">
                  <c:v>39045.8760773717</c:v>
                </c:pt>
                <c:pt idx="1">
                  <c:v>39574.705755736199</c:v>
                </c:pt>
                <c:pt idx="2">
                  <c:v>39617.128113381397</c:v>
                </c:pt>
                <c:pt idx="3">
                  <c:v>39828.918872013499</c:v>
                </c:pt>
                <c:pt idx="4">
                  <c:v>39805.554390715501</c:v>
                </c:pt>
                <c:pt idx="5">
                  <c:v>38940.026721514798</c:v>
                </c:pt>
                <c:pt idx="6">
                  <c:v>38736.252031513097</c:v>
                </c:pt>
                <c:pt idx="7">
                  <c:v>38930.421450694397</c:v>
                </c:pt>
                <c:pt idx="8">
                  <c:v>38732.445634916301</c:v>
                </c:pt>
                <c:pt idx="9">
                  <c:v>38239.500042785898</c:v>
                </c:pt>
                <c:pt idx="10">
                  <c:v>38404.387844484998</c:v>
                </c:pt>
                <c:pt idx="11">
                  <c:v>38221.011418751899</c:v>
                </c:pt>
                <c:pt idx="12">
                  <c:v>38635.069405652801</c:v>
                </c:pt>
                <c:pt idx="13">
                  <c:v>40000.424707793201</c:v>
                </c:pt>
                <c:pt idx="14">
                  <c:v>42517.921155817501</c:v>
                </c:pt>
                <c:pt idx="15">
                  <c:v>42115.832269038903</c:v>
                </c:pt>
                <c:pt idx="16">
                  <c:v>41363.489626030801</c:v>
                </c:pt>
                <c:pt idx="17">
                  <c:v>40205.2278657672</c:v>
                </c:pt>
                <c:pt idx="18">
                  <c:v>40208.3882636177</c:v>
                </c:pt>
                <c:pt idx="19">
                  <c:v>40084.858221739902</c:v>
                </c:pt>
                <c:pt idx="20">
                  <c:v>40684.384215252001</c:v>
                </c:pt>
                <c:pt idx="21">
                  <c:v>40454.998494263898</c:v>
                </c:pt>
                <c:pt idx="22">
                  <c:v>39927.383449619199</c:v>
                </c:pt>
                <c:pt idx="23">
                  <c:v>39794.106141616598</c:v>
                </c:pt>
                <c:pt idx="24">
                  <c:v>39877.215358244299</c:v>
                </c:pt>
                <c:pt idx="25">
                  <c:v>38425.873739098199</c:v>
                </c:pt>
                <c:pt idx="26">
                  <c:v>39202.301062866398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2-475B-A1A6-5A881EA08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634639"/>
        <c:axId val="354738239"/>
      </c:lineChart>
      <c:lineChart>
        <c:grouping val="standard"/>
        <c:varyColors val="0"/>
        <c:ser>
          <c:idx val="6"/>
          <c:order val="2"/>
          <c:tx>
            <c:strRef>
              <c:f>'avg wages SP'!$A$35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SP'!$G$35:$AG$35</c:f>
              <c:numCache>
                <c:formatCode>0.000</c:formatCode>
                <c:ptCount val="27"/>
                <c:pt idx="0">
                  <c:v>0.23235402624898688</c:v>
                </c:pt>
                <c:pt idx="1">
                  <c:v>0.26221279821440896</c:v>
                </c:pt>
                <c:pt idx="2">
                  <c:v>0.23314791696579421</c:v>
                </c:pt>
                <c:pt idx="3">
                  <c:v>0.21777816748642664</c:v>
                </c:pt>
                <c:pt idx="4">
                  <c:v>0.18917526186433783</c:v>
                </c:pt>
                <c:pt idx="5">
                  <c:v>0.14572287683195403</c:v>
                </c:pt>
                <c:pt idx="6">
                  <c:v>0.12232593258846877</c:v>
                </c:pt>
                <c:pt idx="7">
                  <c:v>0.10769400722546629</c:v>
                </c:pt>
                <c:pt idx="8">
                  <c:v>8.3019046110852743E-2</c:v>
                </c:pt>
                <c:pt idx="9">
                  <c:v>4.6564972733896565E-2</c:v>
                </c:pt>
                <c:pt idx="10">
                  <c:v>3.1954693240482127E-2</c:v>
                </c:pt>
                <c:pt idx="11">
                  <c:v>8.1217136976751685E-3</c:v>
                </c:pt>
                <c:pt idx="12">
                  <c:v>4.1146057585769837E-3</c:v>
                </c:pt>
                <c:pt idx="13">
                  <c:v>1.9593712246660365E-2</c:v>
                </c:pt>
                <c:pt idx="14">
                  <c:v>6.9142540700821639E-2</c:v>
                </c:pt>
                <c:pt idx="15">
                  <c:v>5.4387219226750161E-2</c:v>
                </c:pt>
                <c:pt idx="16">
                  <c:v>4.0234680924525604E-2</c:v>
                </c:pt>
                <c:pt idx="17">
                  <c:v>1.6459127130436412E-2</c:v>
                </c:pt>
                <c:pt idx="18">
                  <c:v>1.3712482570240516E-2</c:v>
                </c:pt>
                <c:pt idx="19">
                  <c:v>2.6053188007849835E-4</c:v>
                </c:pt>
                <c:pt idx="20">
                  <c:v>5.6606343297341949E-4</c:v>
                </c:pt>
                <c:pt idx="21">
                  <c:v>1.9431774776915916E-2</c:v>
                </c:pt>
                <c:pt idx="22">
                  <c:v>4.3313061430431107E-2</c:v>
                </c:pt>
                <c:pt idx="23">
                  <c:v>5.7927109477765464E-2</c:v>
                </c:pt>
                <c:pt idx="24">
                  <c:v>7.2776493555939112E-2</c:v>
                </c:pt>
                <c:pt idx="25">
                  <c:v>0.10993525941483419</c:v>
                </c:pt>
                <c:pt idx="26">
                  <c:v>0.11215940189040012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B2-475B-A1A6-5A881EA08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552559"/>
        <c:axId val="1085529823"/>
      </c:lineChart>
      <c:catAx>
        <c:axId val="47963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4738239"/>
        <c:crosses val="autoZero"/>
        <c:auto val="1"/>
        <c:lblAlgn val="ctr"/>
        <c:lblOffset val="100"/>
        <c:noMultiLvlLbl val="0"/>
      </c:catAx>
      <c:valAx>
        <c:axId val="35473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79634639"/>
        <c:crosses val="autoZero"/>
        <c:crossBetween val="between"/>
      </c:valAx>
      <c:valAx>
        <c:axId val="108552982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23552559"/>
        <c:crosses val="max"/>
        <c:crossBetween val="between"/>
      </c:valAx>
      <c:catAx>
        <c:axId val="4235525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55298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IT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IT'!$G$33:$AG$33</c:f>
              <c:numCache>
                <c:formatCode>#\ ##0_ ;\-#\ ##0\ </c:formatCode>
                <c:ptCount val="27"/>
                <c:pt idx="0">
                  <c:v>6891.2729305848952</c:v>
                </c:pt>
                <c:pt idx="1">
                  <c:v>7535.1187116758738</c:v>
                </c:pt>
                <c:pt idx="2">
                  <c:v>7871.8914271642643</c:v>
                </c:pt>
                <c:pt idx="3">
                  <c:v>7426.4481579485218</c:v>
                </c:pt>
                <c:pt idx="4">
                  <c:v>7118.4455276985245</c:v>
                </c:pt>
                <c:pt idx="5">
                  <c:v>6587.5939406172547</c:v>
                </c:pt>
                <c:pt idx="6">
                  <c:v>6348.1119229410906</c:v>
                </c:pt>
                <c:pt idx="7">
                  <c:v>5427.5336941875066</c:v>
                </c:pt>
                <c:pt idx="8">
                  <c:v>4697.6239391980343</c:v>
                </c:pt>
                <c:pt idx="9">
                  <c:v>4706.1779869155871</c:v>
                </c:pt>
                <c:pt idx="10">
                  <c:v>4577.7133638245796</c:v>
                </c:pt>
                <c:pt idx="11">
                  <c:v>4139.3109475858801</c:v>
                </c:pt>
                <c:pt idx="12">
                  <c:v>3243.5248018015627</c:v>
                </c:pt>
                <c:pt idx="13">
                  <c:v>2752.8752509957267</c:v>
                </c:pt>
                <c:pt idx="14">
                  <c:v>2537.2642968367727</c:v>
                </c:pt>
                <c:pt idx="15">
                  <c:v>2725.6914186410795</c:v>
                </c:pt>
                <c:pt idx="16">
                  <c:v>2217.7341632291354</c:v>
                </c:pt>
                <c:pt idx="17">
                  <c:v>1100.4110885614646</c:v>
                </c:pt>
                <c:pt idx="18">
                  <c:v>1119.2382980849216</c:v>
                </c:pt>
                <c:pt idx="19">
                  <c:v>865.28281628083641</c:v>
                </c:pt>
                <c:pt idx="20">
                  <c:v>592.84613240454928</c:v>
                </c:pt>
                <c:pt idx="21">
                  <c:v>372.43684418628254</c:v>
                </c:pt>
                <c:pt idx="22">
                  <c:v>380.41092407976976</c:v>
                </c:pt>
                <c:pt idx="23">
                  <c:v>826.16379257624067</c:v>
                </c:pt>
                <c:pt idx="24">
                  <c:v>1381.8428165129371</c:v>
                </c:pt>
                <c:pt idx="25">
                  <c:v>3964.1857011072061</c:v>
                </c:pt>
                <c:pt idx="26">
                  <c:v>3387.4576719761462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0-401D-8139-C0B80290D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IT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IT'!$G$34:$AG$34</c:f>
              <c:numCache>
                <c:formatCode>0.000</c:formatCode>
                <c:ptCount val="27"/>
                <c:pt idx="0">
                  <c:v>4.597695792340013</c:v>
                </c:pt>
                <c:pt idx="1">
                  <c:v>4.1609741363556374</c:v>
                </c:pt>
                <c:pt idx="2">
                  <c:v>4.0812079199230986</c:v>
                </c:pt>
                <c:pt idx="3">
                  <c:v>4.4040189655420861</c:v>
                </c:pt>
                <c:pt idx="4">
                  <c:v>4.7023250302757829</c:v>
                </c:pt>
                <c:pt idx="5">
                  <c:v>5.15928880078435</c:v>
                </c:pt>
                <c:pt idx="6">
                  <c:v>5.4369335453676113</c:v>
                </c:pt>
                <c:pt idx="7">
                  <c:v>6.4754025348813276</c:v>
                </c:pt>
                <c:pt idx="8">
                  <c:v>7.6130832457551492</c:v>
                </c:pt>
                <c:pt idx="9">
                  <c:v>7.7638594030645161</c:v>
                </c:pt>
                <c:pt idx="10">
                  <c:v>8.129645736314373</c:v>
                </c:pt>
                <c:pt idx="11">
                  <c:v>9.1592761740011124</c:v>
                </c:pt>
                <c:pt idx="12">
                  <c:v>11.960659051098965</c:v>
                </c:pt>
                <c:pt idx="13">
                  <c:v>14.25118318567174</c:v>
                </c:pt>
                <c:pt idx="14">
                  <c:v>15.673670178434943</c:v>
                </c:pt>
                <c:pt idx="15">
                  <c:v>14.65441774445341</c:v>
                </c:pt>
                <c:pt idx="16">
                  <c:v>17.929837575006822</c:v>
                </c:pt>
                <c:pt idx="17">
                  <c:v>35.944930641267696</c:v>
                </c:pt>
                <c:pt idx="18">
                  <c:v>35.438824518987069</c:v>
                </c:pt>
                <c:pt idx="19">
                  <c:v>46.313663930873439</c:v>
                </c:pt>
                <c:pt idx="20">
                  <c:v>68.66440544384443</c:v>
                </c:pt>
                <c:pt idx="21">
                  <c:v>110.77499401735686</c:v>
                </c:pt>
                <c:pt idx="22">
                  <c:v>109.71045749348984</c:v>
                </c:pt>
                <c:pt idx="23">
                  <c:v>51.129093129865559</c:v>
                </c:pt>
                <c:pt idx="24">
                  <c:v>31.123020977261703</c:v>
                </c:pt>
                <c:pt idx="25">
                  <c:v>10.890508634134337</c:v>
                </c:pt>
                <c:pt idx="26">
                  <c:v>13.034749290321486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9-44CA-AEC6-B3A56445F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IT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464676290463692"/>
                  <c:y val="-0.498835848219542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IT'!$G$35:$AG$35</c:f>
              <c:numCache>
                <c:formatCode>0.000</c:formatCode>
                <c:ptCount val="27"/>
                <c:pt idx="0">
                  <c:v>0.21750025342391052</c:v>
                </c:pt>
                <c:pt idx="1">
                  <c:v>0.24032833832412223</c:v>
                </c:pt>
                <c:pt idx="2">
                  <c:v>0.24502549725985115</c:v>
                </c:pt>
                <c:pt idx="3">
                  <c:v>0.22706532551839523</c:v>
                </c:pt>
                <c:pt idx="4">
                  <c:v>0.21266075687272343</c:v>
                </c:pt>
                <c:pt idx="5">
                  <c:v>0.19382516440017336</c:v>
                </c:pt>
                <c:pt idx="6">
                  <c:v>0.18392720669761034</c:v>
                </c:pt>
                <c:pt idx="7">
                  <c:v>0.15443055387109253</c:v>
                </c:pt>
                <c:pt idx="8">
                  <c:v>0.1313528261440689</c:v>
                </c:pt>
                <c:pt idx="9">
                  <c:v>0.12880192029305482</c:v>
                </c:pt>
                <c:pt idx="10">
                  <c:v>0.1230065900083558</c:v>
                </c:pt>
                <c:pt idx="11">
                  <c:v>0.1091789330295041</c:v>
                </c:pt>
                <c:pt idx="12">
                  <c:v>8.3607432979047963E-2</c:v>
                </c:pt>
                <c:pt idx="13">
                  <c:v>7.0169612373336729E-2</c:v>
                </c:pt>
                <c:pt idx="14">
                  <c:v>6.3801265984011701E-2</c:v>
                </c:pt>
                <c:pt idx="15">
                  <c:v>6.8238808080825511E-2</c:v>
                </c:pt>
                <c:pt idx="16">
                  <c:v>5.57729536487237E-2</c:v>
                </c:pt>
                <c:pt idx="17">
                  <c:v>2.7820334666383215E-2</c:v>
                </c:pt>
                <c:pt idx="18">
                  <c:v>2.8217640217277233E-2</c:v>
                </c:pt>
                <c:pt idx="19">
                  <c:v>2.1591899995054887E-2</c:v>
                </c:pt>
                <c:pt idx="20">
                  <c:v>1.4563586381270373E-2</c:v>
                </c:pt>
                <c:pt idx="21">
                  <c:v>9.0273080930459298E-3</c:v>
                </c:pt>
                <c:pt idx="22">
                  <c:v>9.1149013762825623E-3</c:v>
                </c:pt>
                <c:pt idx="23">
                  <c:v>1.9558336336223406E-2</c:v>
                </c:pt>
                <c:pt idx="24">
                  <c:v>3.2130557015355103E-2</c:v>
                </c:pt>
                <c:pt idx="25">
                  <c:v>9.1823075817201061E-2</c:v>
                </c:pt>
                <c:pt idx="26">
                  <c:v>7.6718007974462252E-2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B-4EC4-8CD2-B822BF1F5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Olaszország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9-4AF2-813C-C84AD034AEC0}"/>
            </c:ext>
          </c:extLst>
        </c:ser>
        <c:ser>
          <c:idx val="1"/>
          <c:order val="1"/>
          <c:tx>
            <c:strRef>
              <c:f>'avg wages IT'!$A$30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IT'!$G$30:$AG$30</c:f>
              <c:numCache>
                <c:formatCode>General</c:formatCode>
                <c:ptCount val="27"/>
                <c:pt idx="0">
                  <c:v>38575.249487401699</c:v>
                </c:pt>
                <c:pt idx="1">
                  <c:v>38888.552785328597</c:v>
                </c:pt>
                <c:pt idx="2">
                  <c:v>39998.717064481803</c:v>
                </c:pt>
                <c:pt idx="3">
                  <c:v>40132.666692168903</c:v>
                </c:pt>
                <c:pt idx="4">
                  <c:v>40591.690109249997</c:v>
                </c:pt>
                <c:pt idx="5">
                  <c:v>40574.893582558703</c:v>
                </c:pt>
                <c:pt idx="6">
                  <c:v>40862.3745865276</c:v>
                </c:pt>
                <c:pt idx="7">
                  <c:v>40572.999135683101</c:v>
                </c:pt>
                <c:pt idx="8">
                  <c:v>40461.026045564897</c:v>
                </c:pt>
                <c:pt idx="9">
                  <c:v>41244.282203125404</c:v>
                </c:pt>
                <c:pt idx="10">
                  <c:v>41792.901294110401</c:v>
                </c:pt>
                <c:pt idx="11">
                  <c:v>42052.403086591199</c:v>
                </c:pt>
                <c:pt idx="12">
                  <c:v>42038.219079933398</c:v>
                </c:pt>
                <c:pt idx="13">
                  <c:v>41984.604740237897</c:v>
                </c:pt>
                <c:pt idx="14">
                  <c:v>42305.508040975001</c:v>
                </c:pt>
                <c:pt idx="15">
                  <c:v>42669.112109879301</c:v>
                </c:pt>
                <c:pt idx="16">
                  <c:v>41981.3474944712</c:v>
                </c:pt>
                <c:pt idx="17">
                  <c:v>40654.611343785196</c:v>
                </c:pt>
                <c:pt idx="18">
                  <c:v>40783.727938846198</c:v>
                </c:pt>
                <c:pt idx="19">
                  <c:v>40939.7003746712</c:v>
                </c:pt>
                <c:pt idx="20">
                  <c:v>41300.2733336456</c:v>
                </c:pt>
                <c:pt idx="21">
                  <c:v>41629.126030765001</c:v>
                </c:pt>
                <c:pt idx="22">
                  <c:v>41354.645592232999</c:v>
                </c:pt>
                <c:pt idx="23">
                  <c:v>41414.8416985773</c:v>
                </c:pt>
                <c:pt idx="24">
                  <c:v>41625.280149097598</c:v>
                </c:pt>
                <c:pt idx="25">
                  <c:v>39207.812904112703</c:v>
                </c:pt>
                <c:pt idx="26">
                  <c:v>40767.203813808999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C9-4AF2-813C-C84AD034A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15087"/>
        <c:axId val="416472335"/>
      </c:lineChart>
      <c:lineChart>
        <c:grouping val="standard"/>
        <c:varyColors val="0"/>
        <c:ser>
          <c:idx val="6"/>
          <c:order val="2"/>
          <c:tx>
            <c:strRef>
              <c:f>'avg wages IT'!$A$35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IT'!$G$35:$AG$35</c:f>
              <c:numCache>
                <c:formatCode>0.000</c:formatCode>
                <c:ptCount val="27"/>
                <c:pt idx="0">
                  <c:v>0.21750025342391052</c:v>
                </c:pt>
                <c:pt idx="1">
                  <c:v>0.24032833832412223</c:v>
                </c:pt>
                <c:pt idx="2">
                  <c:v>0.24502549725985115</c:v>
                </c:pt>
                <c:pt idx="3">
                  <c:v>0.22706532551839523</c:v>
                </c:pt>
                <c:pt idx="4">
                  <c:v>0.21266075687272343</c:v>
                </c:pt>
                <c:pt idx="5">
                  <c:v>0.19382516440017336</c:v>
                </c:pt>
                <c:pt idx="6">
                  <c:v>0.18392720669761034</c:v>
                </c:pt>
                <c:pt idx="7">
                  <c:v>0.15443055387109253</c:v>
                </c:pt>
                <c:pt idx="8">
                  <c:v>0.1313528261440689</c:v>
                </c:pt>
                <c:pt idx="9">
                  <c:v>0.12880192029305482</c:v>
                </c:pt>
                <c:pt idx="10">
                  <c:v>0.1230065900083558</c:v>
                </c:pt>
                <c:pt idx="11">
                  <c:v>0.1091789330295041</c:v>
                </c:pt>
                <c:pt idx="12">
                  <c:v>8.3607432979047963E-2</c:v>
                </c:pt>
                <c:pt idx="13">
                  <c:v>7.0169612373336729E-2</c:v>
                </c:pt>
                <c:pt idx="14">
                  <c:v>6.3801265984011701E-2</c:v>
                </c:pt>
                <c:pt idx="15">
                  <c:v>6.8238808080825511E-2</c:v>
                </c:pt>
                <c:pt idx="16">
                  <c:v>5.57729536487237E-2</c:v>
                </c:pt>
                <c:pt idx="17">
                  <c:v>2.7820334666383215E-2</c:v>
                </c:pt>
                <c:pt idx="18">
                  <c:v>2.8217640217277233E-2</c:v>
                </c:pt>
                <c:pt idx="19">
                  <c:v>2.1591899995054887E-2</c:v>
                </c:pt>
                <c:pt idx="20">
                  <c:v>1.4563586381270373E-2</c:v>
                </c:pt>
                <c:pt idx="21">
                  <c:v>9.0273080930459298E-3</c:v>
                </c:pt>
                <c:pt idx="22">
                  <c:v>9.1149013762825623E-3</c:v>
                </c:pt>
                <c:pt idx="23">
                  <c:v>1.9558336336223406E-2</c:v>
                </c:pt>
                <c:pt idx="24">
                  <c:v>3.2130557015355103E-2</c:v>
                </c:pt>
                <c:pt idx="25">
                  <c:v>9.1823075817201061E-2</c:v>
                </c:pt>
                <c:pt idx="26">
                  <c:v>7.6718007974462252E-2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C9-4AF2-813C-C84AD034A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52671"/>
        <c:axId val="416477615"/>
      </c:lineChart>
      <c:catAx>
        <c:axId val="41921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72335"/>
        <c:crosses val="autoZero"/>
        <c:auto val="1"/>
        <c:lblAlgn val="ctr"/>
        <c:lblOffset val="100"/>
        <c:noMultiLvlLbl val="0"/>
      </c:catAx>
      <c:valAx>
        <c:axId val="41647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9215087"/>
        <c:crosses val="autoZero"/>
        <c:crossBetween val="between"/>
      </c:valAx>
      <c:valAx>
        <c:axId val="41647761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9252671"/>
        <c:crosses val="max"/>
        <c:crossBetween val="between"/>
      </c:valAx>
      <c:catAx>
        <c:axId val="419252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4776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IT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IT'!$A$8:$A$34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IT'!$B$8:$B$34</c:f>
              <c:numCache>
                <c:formatCode>General</c:formatCode>
                <c:ptCount val="27"/>
                <c:pt idx="0">
                  <c:v>-1.5358888535547066E-2</c:v>
                </c:pt>
                <c:pt idx="1">
                  <c:v>-1.5013897982223856E-2</c:v>
                </c:pt>
                <c:pt idx="2">
                  <c:v>-1.4163234183918516E-2</c:v>
                </c:pt>
                <c:pt idx="3">
                  <c:v>-1.3623600664378899E-2</c:v>
                </c:pt>
                <c:pt idx="4">
                  <c:v>-1.3593833215005902E-2</c:v>
                </c:pt>
                <c:pt idx="5">
                  <c:v>-1.3313056863440087E-2</c:v>
                </c:pt>
                <c:pt idx="6">
                  <c:v>-1.2872838645216156E-2</c:v>
                </c:pt>
                <c:pt idx="7">
                  <c:v>-1.2608559090837912E-2</c:v>
                </c:pt>
                <c:pt idx="8">
                  <c:v>-1.1933789411866791E-2</c:v>
                </c:pt>
                <c:pt idx="9">
                  <c:v>-1.1511494664695088E-2</c:v>
                </c:pt>
                <c:pt idx="10">
                  <c:v>-1.0926464498373423E-2</c:v>
                </c:pt>
                <c:pt idx="11">
                  <c:v>-1.0444434713124062E-2</c:v>
                </c:pt>
                <c:pt idx="12">
                  <c:v>-9.7774623096675284E-3</c:v>
                </c:pt>
                <c:pt idx="13">
                  <c:v>-9.5646517439451628E-3</c:v>
                </c:pt>
                <c:pt idx="14">
                  <c:v>-1.0077720425203718E-2</c:v>
                </c:pt>
                <c:pt idx="15">
                  <c:v>-1.0071669119750493E-2</c:v>
                </c:pt>
                <c:pt idx="16">
                  <c:v>-1.0086729014809115E-2</c:v>
                </c:pt>
                <c:pt idx="17">
                  <c:v>-9.8502211160489961E-3</c:v>
                </c:pt>
                <c:pt idx="18">
                  <c:v>-9.8679125249300226E-3</c:v>
                </c:pt>
                <c:pt idx="19">
                  <c:v>-9.6569973059201786E-3</c:v>
                </c:pt>
                <c:pt idx="20">
                  <c:v>-9.3015293984038405E-3</c:v>
                </c:pt>
                <c:pt idx="21">
                  <c:v>-8.9593166869801344E-3</c:v>
                </c:pt>
                <c:pt idx="22">
                  <c:v>-8.3768977812422318E-3</c:v>
                </c:pt>
                <c:pt idx="23">
                  <c:v>-7.9117084159484596E-3</c:v>
                </c:pt>
                <c:pt idx="24">
                  <c:v>-7.3541585995333114E-3</c:v>
                </c:pt>
                <c:pt idx="25">
                  <c:v>-5.709851311813563E-3</c:v>
                </c:pt>
                <c:pt idx="26">
                  <c:v>-6.0264515972941468E-3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02-466D-942A-931322F70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IT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IT'!$G$33:$AG$33</c:f>
              <c:numCache>
                <c:formatCode>#\ ##0_ ;\-#\ ##0\ </c:formatCode>
                <c:ptCount val="27"/>
                <c:pt idx="0">
                  <c:v>6891.2729305848952</c:v>
                </c:pt>
                <c:pt idx="1">
                  <c:v>7535.1187116758738</c:v>
                </c:pt>
                <c:pt idx="2">
                  <c:v>7871.8914271642643</c:v>
                </c:pt>
                <c:pt idx="3">
                  <c:v>7426.4481579485218</c:v>
                </c:pt>
                <c:pt idx="4">
                  <c:v>7118.4455276985245</c:v>
                </c:pt>
                <c:pt idx="5">
                  <c:v>6587.5939406172547</c:v>
                </c:pt>
                <c:pt idx="6">
                  <c:v>6348.1119229410906</c:v>
                </c:pt>
                <c:pt idx="7">
                  <c:v>5427.5336941875066</c:v>
                </c:pt>
                <c:pt idx="8">
                  <c:v>4697.6239391980343</c:v>
                </c:pt>
                <c:pt idx="9">
                  <c:v>4706.1779869155871</c:v>
                </c:pt>
                <c:pt idx="10">
                  <c:v>4577.7133638245796</c:v>
                </c:pt>
                <c:pt idx="11">
                  <c:v>4139.3109475858801</c:v>
                </c:pt>
                <c:pt idx="12">
                  <c:v>3243.5248018015627</c:v>
                </c:pt>
                <c:pt idx="13">
                  <c:v>2752.8752509957267</c:v>
                </c:pt>
                <c:pt idx="14">
                  <c:v>2537.2642968367727</c:v>
                </c:pt>
                <c:pt idx="15">
                  <c:v>2725.6914186410795</c:v>
                </c:pt>
                <c:pt idx="16">
                  <c:v>2217.7341632291354</c:v>
                </c:pt>
                <c:pt idx="17">
                  <c:v>1100.4110885614646</c:v>
                </c:pt>
                <c:pt idx="18">
                  <c:v>1119.2382980849216</c:v>
                </c:pt>
                <c:pt idx="19">
                  <c:v>865.28281628083641</c:v>
                </c:pt>
                <c:pt idx="20">
                  <c:v>592.84613240454928</c:v>
                </c:pt>
                <c:pt idx="21">
                  <c:v>372.43684418628254</c:v>
                </c:pt>
                <c:pt idx="22">
                  <c:v>380.41092407976976</c:v>
                </c:pt>
                <c:pt idx="23">
                  <c:v>826.16379257624067</c:v>
                </c:pt>
                <c:pt idx="24">
                  <c:v>1381.8428165129371</c:v>
                </c:pt>
                <c:pt idx="25">
                  <c:v>3964.1857011072061</c:v>
                </c:pt>
                <c:pt idx="26">
                  <c:v>3387.4576719761462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4-4BF8-BB2A-2E84069C8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IT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IT'!$G$34:$AG$34</c:f>
              <c:numCache>
                <c:formatCode>0.000</c:formatCode>
                <c:ptCount val="27"/>
                <c:pt idx="0">
                  <c:v>4.597695792340013</c:v>
                </c:pt>
                <c:pt idx="1">
                  <c:v>4.1609741363556374</c:v>
                </c:pt>
                <c:pt idx="2">
                  <c:v>4.0812079199230986</c:v>
                </c:pt>
                <c:pt idx="3">
                  <c:v>4.4040189655420861</c:v>
                </c:pt>
                <c:pt idx="4">
                  <c:v>4.7023250302757829</c:v>
                </c:pt>
                <c:pt idx="5">
                  <c:v>5.15928880078435</c:v>
                </c:pt>
                <c:pt idx="6">
                  <c:v>5.4369335453676113</c:v>
                </c:pt>
                <c:pt idx="7">
                  <c:v>6.4754025348813276</c:v>
                </c:pt>
                <c:pt idx="8">
                  <c:v>7.6130832457551492</c:v>
                </c:pt>
                <c:pt idx="9">
                  <c:v>7.7638594030645161</c:v>
                </c:pt>
                <c:pt idx="10">
                  <c:v>8.129645736314373</c:v>
                </c:pt>
                <c:pt idx="11">
                  <c:v>9.1592761740011124</c:v>
                </c:pt>
                <c:pt idx="12">
                  <c:v>11.960659051098965</c:v>
                </c:pt>
                <c:pt idx="13">
                  <c:v>14.25118318567174</c:v>
                </c:pt>
                <c:pt idx="14">
                  <c:v>15.673670178434943</c:v>
                </c:pt>
                <c:pt idx="15">
                  <c:v>14.65441774445341</c:v>
                </c:pt>
                <c:pt idx="16">
                  <c:v>17.929837575006822</c:v>
                </c:pt>
                <c:pt idx="17">
                  <c:v>35.944930641267696</c:v>
                </c:pt>
                <c:pt idx="18">
                  <c:v>35.438824518987069</c:v>
                </c:pt>
                <c:pt idx="19">
                  <c:v>46.313663930873439</c:v>
                </c:pt>
                <c:pt idx="20">
                  <c:v>68.66440544384443</c:v>
                </c:pt>
                <c:pt idx="21">
                  <c:v>110.77499401735686</c:v>
                </c:pt>
                <c:pt idx="22">
                  <c:v>109.71045749348984</c:v>
                </c:pt>
                <c:pt idx="23">
                  <c:v>51.129093129865559</c:v>
                </c:pt>
                <c:pt idx="24">
                  <c:v>31.123020977261703</c:v>
                </c:pt>
                <c:pt idx="25">
                  <c:v>10.890508634134337</c:v>
                </c:pt>
                <c:pt idx="26">
                  <c:v>13.034749290321486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2-45BB-8794-DB895362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HU</a:t>
            </a:r>
            <a:r>
              <a:rPr lang="hu-HU" baseline="0"/>
              <a:t>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HU'!$A$33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HU'!$G$33:$AG$33</c:f>
              <c:numCache>
                <c:formatCode>#\ ##0_ ;\-#\ ##0\ </c:formatCode>
                <c:ptCount val="27"/>
                <c:pt idx="0">
                  <c:v>16732.849937048304</c:v>
                </c:pt>
                <c:pt idx="1">
                  <c:v>16396.785297500923</c:v>
                </c:pt>
                <c:pt idx="2">
                  <c:v>16801.099194804439</c:v>
                </c:pt>
                <c:pt idx="3">
                  <c:v>17036.29595229718</c:v>
                </c:pt>
                <c:pt idx="4">
                  <c:v>17735.279037955373</c:v>
                </c:pt>
                <c:pt idx="5">
                  <c:v>17524.697535803047</c:v>
                </c:pt>
                <c:pt idx="6">
                  <c:v>16800.313407749109</c:v>
                </c:pt>
                <c:pt idx="7">
                  <c:v>16546.122837010196</c:v>
                </c:pt>
                <c:pt idx="8">
                  <c:v>15675.068539606062</c:v>
                </c:pt>
                <c:pt idx="9">
                  <c:v>15047.435883654216</c:v>
                </c:pt>
                <c:pt idx="10">
                  <c:v>14776.826076616722</c:v>
                </c:pt>
                <c:pt idx="11">
                  <c:v>15038.39009938532</c:v>
                </c:pt>
                <c:pt idx="12">
                  <c:v>16089.630313043937</c:v>
                </c:pt>
                <c:pt idx="13">
                  <c:v>16210.433855695672</c:v>
                </c:pt>
                <c:pt idx="14">
                  <c:v>18063.292043864629</c:v>
                </c:pt>
                <c:pt idx="15">
                  <c:v>17951.969166165323</c:v>
                </c:pt>
                <c:pt idx="16">
                  <c:v>17488.111007188465</c:v>
                </c:pt>
                <c:pt idx="17">
                  <c:v>18020.40169501003</c:v>
                </c:pt>
                <c:pt idx="18">
                  <c:v>18353.710820258577</c:v>
                </c:pt>
                <c:pt idx="19">
                  <c:v>19043.716218600264</c:v>
                </c:pt>
                <c:pt idx="20">
                  <c:v>19513.725226355749</c:v>
                </c:pt>
                <c:pt idx="21">
                  <c:v>19870.699168598017</c:v>
                </c:pt>
                <c:pt idx="22">
                  <c:v>18802.176986332568</c:v>
                </c:pt>
                <c:pt idx="23">
                  <c:v>18184.980142882541</c:v>
                </c:pt>
                <c:pt idx="24">
                  <c:v>18154.419369651736</c:v>
                </c:pt>
                <c:pt idx="25">
                  <c:v>17897.35553177711</c:v>
                </c:pt>
                <c:pt idx="26">
                  <c:v>17886.624552070745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F5-45DC-99F5-7C123F90A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IT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464676290463692"/>
                  <c:y val="-0.498835848219542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IT'!$G$35:$AG$35</c:f>
              <c:numCache>
                <c:formatCode>0.000</c:formatCode>
                <c:ptCount val="27"/>
                <c:pt idx="0">
                  <c:v>0.21750025342391052</c:v>
                </c:pt>
                <c:pt idx="1">
                  <c:v>0.24032833832412223</c:v>
                </c:pt>
                <c:pt idx="2">
                  <c:v>0.24502549725985115</c:v>
                </c:pt>
                <c:pt idx="3">
                  <c:v>0.22706532551839523</c:v>
                </c:pt>
                <c:pt idx="4">
                  <c:v>0.21266075687272343</c:v>
                </c:pt>
                <c:pt idx="5">
                  <c:v>0.19382516440017336</c:v>
                </c:pt>
                <c:pt idx="6">
                  <c:v>0.18392720669761034</c:v>
                </c:pt>
                <c:pt idx="7">
                  <c:v>0.15443055387109253</c:v>
                </c:pt>
                <c:pt idx="8">
                  <c:v>0.1313528261440689</c:v>
                </c:pt>
                <c:pt idx="9">
                  <c:v>0.12880192029305482</c:v>
                </c:pt>
                <c:pt idx="10">
                  <c:v>0.1230065900083558</c:v>
                </c:pt>
                <c:pt idx="11">
                  <c:v>0.1091789330295041</c:v>
                </c:pt>
                <c:pt idx="12">
                  <c:v>8.3607432979047963E-2</c:v>
                </c:pt>
                <c:pt idx="13">
                  <c:v>7.0169612373336729E-2</c:v>
                </c:pt>
                <c:pt idx="14">
                  <c:v>6.3801265984011701E-2</c:v>
                </c:pt>
                <c:pt idx="15">
                  <c:v>6.8238808080825511E-2</c:v>
                </c:pt>
                <c:pt idx="16">
                  <c:v>5.57729536487237E-2</c:v>
                </c:pt>
                <c:pt idx="17">
                  <c:v>2.7820334666383215E-2</c:v>
                </c:pt>
                <c:pt idx="18">
                  <c:v>2.8217640217277233E-2</c:v>
                </c:pt>
                <c:pt idx="19">
                  <c:v>2.1591899995054887E-2</c:v>
                </c:pt>
                <c:pt idx="20">
                  <c:v>1.4563586381270373E-2</c:v>
                </c:pt>
                <c:pt idx="21">
                  <c:v>9.0273080930459298E-3</c:v>
                </c:pt>
                <c:pt idx="22">
                  <c:v>9.1149013762825623E-3</c:v>
                </c:pt>
                <c:pt idx="23">
                  <c:v>1.9558336336223406E-2</c:v>
                </c:pt>
                <c:pt idx="24">
                  <c:v>3.2130557015355103E-2</c:v>
                </c:pt>
                <c:pt idx="25">
                  <c:v>9.1823075817201061E-2</c:v>
                </c:pt>
                <c:pt idx="26">
                  <c:v>7.6718007974462252E-2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1-47FB-ABF5-FE2253100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Olaszország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B-423D-B7B2-DF655BFDD230}"/>
            </c:ext>
          </c:extLst>
        </c:ser>
        <c:ser>
          <c:idx val="1"/>
          <c:order val="1"/>
          <c:tx>
            <c:strRef>
              <c:f>'avg wages IT'!$A$30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IT'!$G$30:$AG$30</c:f>
              <c:numCache>
                <c:formatCode>General</c:formatCode>
                <c:ptCount val="27"/>
                <c:pt idx="0">
                  <c:v>38575.249487401699</c:v>
                </c:pt>
                <c:pt idx="1">
                  <c:v>38888.552785328597</c:v>
                </c:pt>
                <c:pt idx="2">
                  <c:v>39998.717064481803</c:v>
                </c:pt>
                <c:pt idx="3">
                  <c:v>40132.666692168903</c:v>
                </c:pt>
                <c:pt idx="4">
                  <c:v>40591.690109249997</c:v>
                </c:pt>
                <c:pt idx="5">
                  <c:v>40574.893582558703</c:v>
                </c:pt>
                <c:pt idx="6">
                  <c:v>40862.3745865276</c:v>
                </c:pt>
                <c:pt idx="7">
                  <c:v>40572.999135683101</c:v>
                </c:pt>
                <c:pt idx="8">
                  <c:v>40461.026045564897</c:v>
                </c:pt>
                <c:pt idx="9">
                  <c:v>41244.282203125404</c:v>
                </c:pt>
                <c:pt idx="10">
                  <c:v>41792.901294110401</c:v>
                </c:pt>
                <c:pt idx="11">
                  <c:v>42052.403086591199</c:v>
                </c:pt>
                <c:pt idx="12">
                  <c:v>42038.219079933398</c:v>
                </c:pt>
                <c:pt idx="13">
                  <c:v>41984.604740237897</c:v>
                </c:pt>
                <c:pt idx="14">
                  <c:v>42305.508040975001</c:v>
                </c:pt>
                <c:pt idx="15">
                  <c:v>42669.112109879301</c:v>
                </c:pt>
                <c:pt idx="16">
                  <c:v>41981.3474944712</c:v>
                </c:pt>
                <c:pt idx="17">
                  <c:v>40654.611343785196</c:v>
                </c:pt>
                <c:pt idx="18">
                  <c:v>40783.727938846198</c:v>
                </c:pt>
                <c:pt idx="19">
                  <c:v>40939.7003746712</c:v>
                </c:pt>
                <c:pt idx="20">
                  <c:v>41300.2733336456</c:v>
                </c:pt>
                <c:pt idx="21">
                  <c:v>41629.126030765001</c:v>
                </c:pt>
                <c:pt idx="22">
                  <c:v>41354.645592232999</c:v>
                </c:pt>
                <c:pt idx="23">
                  <c:v>41414.8416985773</c:v>
                </c:pt>
                <c:pt idx="24">
                  <c:v>41625.280149097598</c:v>
                </c:pt>
                <c:pt idx="25">
                  <c:v>39207.812904112703</c:v>
                </c:pt>
                <c:pt idx="26">
                  <c:v>40767.203813808999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6B-423D-B7B2-DF655BFDD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15087"/>
        <c:axId val="416472335"/>
      </c:lineChart>
      <c:lineChart>
        <c:grouping val="standard"/>
        <c:varyColors val="0"/>
        <c:ser>
          <c:idx val="6"/>
          <c:order val="2"/>
          <c:tx>
            <c:strRef>
              <c:f>'avg wages IT'!$A$35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IT'!$G$35:$AG$35</c:f>
              <c:numCache>
                <c:formatCode>0.000</c:formatCode>
                <c:ptCount val="27"/>
                <c:pt idx="0">
                  <c:v>0.21750025342391052</c:v>
                </c:pt>
                <c:pt idx="1">
                  <c:v>0.24032833832412223</c:v>
                </c:pt>
                <c:pt idx="2">
                  <c:v>0.24502549725985115</c:v>
                </c:pt>
                <c:pt idx="3">
                  <c:v>0.22706532551839523</c:v>
                </c:pt>
                <c:pt idx="4">
                  <c:v>0.21266075687272343</c:v>
                </c:pt>
                <c:pt idx="5">
                  <c:v>0.19382516440017336</c:v>
                </c:pt>
                <c:pt idx="6">
                  <c:v>0.18392720669761034</c:v>
                </c:pt>
                <c:pt idx="7">
                  <c:v>0.15443055387109253</c:v>
                </c:pt>
                <c:pt idx="8">
                  <c:v>0.1313528261440689</c:v>
                </c:pt>
                <c:pt idx="9">
                  <c:v>0.12880192029305482</c:v>
                </c:pt>
                <c:pt idx="10">
                  <c:v>0.1230065900083558</c:v>
                </c:pt>
                <c:pt idx="11">
                  <c:v>0.1091789330295041</c:v>
                </c:pt>
                <c:pt idx="12">
                  <c:v>8.3607432979047963E-2</c:v>
                </c:pt>
                <c:pt idx="13">
                  <c:v>7.0169612373336729E-2</c:v>
                </c:pt>
                <c:pt idx="14">
                  <c:v>6.3801265984011701E-2</c:v>
                </c:pt>
                <c:pt idx="15">
                  <c:v>6.8238808080825511E-2</c:v>
                </c:pt>
                <c:pt idx="16">
                  <c:v>5.57729536487237E-2</c:v>
                </c:pt>
                <c:pt idx="17">
                  <c:v>2.7820334666383215E-2</c:v>
                </c:pt>
                <c:pt idx="18">
                  <c:v>2.8217640217277233E-2</c:v>
                </c:pt>
                <c:pt idx="19">
                  <c:v>2.1591899995054887E-2</c:v>
                </c:pt>
                <c:pt idx="20">
                  <c:v>1.4563586381270373E-2</c:v>
                </c:pt>
                <c:pt idx="21">
                  <c:v>9.0273080930459298E-3</c:v>
                </c:pt>
                <c:pt idx="22">
                  <c:v>9.1149013762825623E-3</c:v>
                </c:pt>
                <c:pt idx="23">
                  <c:v>1.9558336336223406E-2</c:v>
                </c:pt>
                <c:pt idx="24">
                  <c:v>3.2130557015355103E-2</c:v>
                </c:pt>
                <c:pt idx="25">
                  <c:v>9.1823075817201061E-2</c:v>
                </c:pt>
                <c:pt idx="26">
                  <c:v>7.6718007974462252E-2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6B-423D-B7B2-DF655BFDD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52671"/>
        <c:axId val="416477615"/>
      </c:lineChart>
      <c:catAx>
        <c:axId val="41921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72335"/>
        <c:crosses val="autoZero"/>
        <c:auto val="1"/>
        <c:lblAlgn val="ctr"/>
        <c:lblOffset val="100"/>
        <c:noMultiLvlLbl val="0"/>
      </c:catAx>
      <c:valAx>
        <c:axId val="41647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9215087"/>
        <c:crosses val="autoZero"/>
        <c:crossBetween val="between"/>
      </c:valAx>
      <c:valAx>
        <c:axId val="41647761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9252671"/>
        <c:crosses val="max"/>
        <c:crossBetween val="between"/>
      </c:valAx>
      <c:catAx>
        <c:axId val="419252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4776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GR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GR'!$A$33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GR'!$G$33:$AG$33</c:f>
              <c:numCache>
                <c:formatCode>#\ ##0_ ;\-#\ ##0\ </c:formatCode>
                <c:ptCount val="27"/>
                <c:pt idx="0">
                  <c:v>10677.150133701405</c:v>
                </c:pt>
                <c:pt idx="1">
                  <c:v>10128.675057478522</c:v>
                </c:pt>
                <c:pt idx="2">
                  <c:v>8513.2854161758405</c:v>
                </c:pt>
                <c:pt idx="3">
                  <c:v>7139.7716849646822</c:v>
                </c:pt>
                <c:pt idx="4">
                  <c:v>7498.1637337547727</c:v>
                </c:pt>
                <c:pt idx="5">
                  <c:v>6534.1762906449476</c:v>
                </c:pt>
                <c:pt idx="6">
                  <c:v>6138.3962804054099</c:v>
                </c:pt>
                <c:pt idx="7">
                  <c:v>4189.3651962495933</c:v>
                </c:pt>
                <c:pt idx="8">
                  <c:v>3443.7214274397629</c:v>
                </c:pt>
                <c:pt idx="9">
                  <c:v>3625.7079990096172</c:v>
                </c:pt>
                <c:pt idx="10">
                  <c:v>4412.6619166391247</c:v>
                </c:pt>
                <c:pt idx="11">
                  <c:v>4720.3910126453193</c:v>
                </c:pt>
                <c:pt idx="12">
                  <c:v>5595.8634192298341</c:v>
                </c:pt>
                <c:pt idx="13">
                  <c:v>6546.68122610317</c:v>
                </c:pt>
                <c:pt idx="14">
                  <c:v>5540.0192163195316</c:v>
                </c:pt>
                <c:pt idx="15">
                  <c:v>7278.5650556483197</c:v>
                </c:pt>
                <c:pt idx="16">
                  <c:v>9170.9875717814648</c:v>
                </c:pt>
                <c:pt idx="17">
                  <c:v>10741.841162301331</c:v>
                </c:pt>
                <c:pt idx="18">
                  <c:v>12735.020687184577</c:v>
                </c:pt>
                <c:pt idx="19">
                  <c:v>13255.808694719064</c:v>
                </c:pt>
                <c:pt idx="20">
                  <c:v>13625.353764627653</c:v>
                </c:pt>
                <c:pt idx="21">
                  <c:v>14796.01347602842</c:v>
                </c:pt>
                <c:pt idx="22">
                  <c:v>15105.28177166107</c:v>
                </c:pt>
                <c:pt idx="23">
                  <c:v>16840.537335796642</c:v>
                </c:pt>
                <c:pt idx="24">
                  <c:v>17377.509276884935</c:v>
                </c:pt>
                <c:pt idx="25">
                  <c:v>17452.48552012931</c:v>
                </c:pt>
                <c:pt idx="26">
                  <c:v>18411.154181587845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C-4357-A4A3-5AEC95E41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GR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GR'!$A$34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GR'!$G$34:$AG$34</c:f>
              <c:numCache>
                <c:formatCode>0.000</c:formatCode>
                <c:ptCount val="27"/>
                <c:pt idx="0">
                  <c:v>2.9674563118494848</c:v>
                </c:pt>
                <c:pt idx="1">
                  <c:v>3.0955118903239836</c:v>
                </c:pt>
                <c:pt idx="2">
                  <c:v>3.773728245534246</c:v>
                </c:pt>
                <c:pt idx="3">
                  <c:v>4.5808493572833582</c:v>
                </c:pt>
                <c:pt idx="4">
                  <c:v>4.4641922702839469</c:v>
                </c:pt>
                <c:pt idx="5">
                  <c:v>5.2014665858650675</c:v>
                </c:pt>
                <c:pt idx="6">
                  <c:v>5.6226840182607134</c:v>
                </c:pt>
                <c:pt idx="7">
                  <c:v>8.3892102490750968</c:v>
                </c:pt>
                <c:pt idx="8">
                  <c:v>10.385103110083788</c:v>
                </c:pt>
                <c:pt idx="9">
                  <c:v>10.07750878619856</c:v>
                </c:pt>
                <c:pt idx="10">
                  <c:v>8.4337274491743806</c:v>
                </c:pt>
                <c:pt idx="11">
                  <c:v>8.0317694100851025</c:v>
                </c:pt>
                <c:pt idx="12">
                  <c:v>6.9327450246223483</c:v>
                </c:pt>
                <c:pt idx="13">
                  <c:v>5.992613376807773</c:v>
                </c:pt>
                <c:pt idx="14">
                  <c:v>7.1783584481062412</c:v>
                </c:pt>
                <c:pt idx="15">
                  <c:v>5.4878153023089746</c:v>
                </c:pt>
                <c:pt idx="16">
                  <c:v>4.3358049523032971</c:v>
                </c:pt>
                <c:pt idx="17">
                  <c:v>3.6822551793113316</c:v>
                </c:pt>
                <c:pt idx="18">
                  <c:v>3.114599545226981</c:v>
                </c:pt>
                <c:pt idx="19">
                  <c:v>3.0231590151384329</c:v>
                </c:pt>
                <c:pt idx="20">
                  <c:v>2.9876235072090611</c:v>
                </c:pt>
                <c:pt idx="21">
                  <c:v>2.7883652075216232</c:v>
                </c:pt>
                <c:pt idx="22">
                  <c:v>2.7629445876747338</c:v>
                </c:pt>
                <c:pt idx="23">
                  <c:v>2.5082932123172261</c:v>
                </c:pt>
                <c:pt idx="24">
                  <c:v>2.4748726805640309</c:v>
                </c:pt>
                <c:pt idx="25">
                  <c:v>2.4736876908120786</c:v>
                </c:pt>
                <c:pt idx="26">
                  <c:v>2.3982560273131712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2-43E8-BE10-F9DACF6B9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GR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GR'!$G$35:$AG$35</c:f>
              <c:numCache>
                <c:formatCode>0.000</c:formatCode>
                <c:ptCount val="27"/>
                <c:pt idx="0">
                  <c:v>0.33698895448160587</c:v>
                </c:pt>
                <c:pt idx="1">
                  <c:v>0.32304834723000775</c:v>
                </c:pt>
                <c:pt idx="2">
                  <c:v>0.26498993433970236</c:v>
                </c:pt>
                <c:pt idx="3">
                  <c:v>0.21830012777216568</c:v>
                </c:pt>
                <c:pt idx="4">
                  <c:v>0.22400468874437493</c:v>
                </c:pt>
                <c:pt idx="5">
                  <c:v>0.19225346995739429</c:v>
                </c:pt>
                <c:pt idx="6">
                  <c:v>0.17785100438728438</c:v>
                </c:pt>
                <c:pt idx="7">
                  <c:v>0.11920073169107295</c:v>
                </c:pt>
                <c:pt idx="8">
                  <c:v>9.6291773841803666E-2</c:v>
                </c:pt>
                <c:pt idx="9">
                  <c:v>9.923087354381957E-2</c:v>
                </c:pt>
                <c:pt idx="10">
                  <c:v>0.11857153388302759</c:v>
                </c:pt>
                <c:pt idx="11">
                  <c:v>0.12450556645019571</c:v>
                </c:pt>
                <c:pt idx="12">
                  <c:v>0.14424300856996736</c:v>
                </c:pt>
                <c:pt idx="13">
                  <c:v>0.16687210355838</c:v>
                </c:pt>
                <c:pt idx="14">
                  <c:v>0.13930761569364303</c:v>
                </c:pt>
                <c:pt idx="15">
                  <c:v>0.18222187608596344</c:v>
                </c:pt>
                <c:pt idx="16">
                  <c:v>0.23063768112280347</c:v>
                </c:pt>
                <c:pt idx="17">
                  <c:v>0.27157270512333787</c:v>
                </c:pt>
                <c:pt idx="18">
                  <c:v>0.3210685629015988</c:v>
                </c:pt>
                <c:pt idx="19">
                  <c:v>0.33077982170058268</c:v>
                </c:pt>
                <c:pt idx="20">
                  <c:v>0.33471419594437685</c:v>
                </c:pt>
                <c:pt idx="21">
                  <c:v>0.3586330790896749</c:v>
                </c:pt>
                <c:pt idx="22">
                  <c:v>0.36193270196619826</c:v>
                </c:pt>
                <c:pt idx="23">
                  <c:v>0.39867747322737207</c:v>
                </c:pt>
                <c:pt idx="24">
                  <c:v>0.4040611898354694</c:v>
                </c:pt>
                <c:pt idx="25">
                  <c:v>0.4042547503932129</c:v>
                </c:pt>
                <c:pt idx="26">
                  <c:v>0.41696965987419032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A-457B-8B6C-766183D38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Görögország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GR'!$A$29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2-4FE9-8F04-AAC02D49D826}"/>
            </c:ext>
          </c:extLst>
        </c:ser>
        <c:ser>
          <c:idx val="1"/>
          <c:order val="1"/>
          <c:tx>
            <c:strRef>
              <c:f>'avg wages GR'!$A$30</c:f>
              <c:strCache>
                <c:ptCount val="1"/>
                <c:pt idx="0">
                  <c:v>Greece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GR'!$G$30:$AG$30</c:f>
              <c:numCache>
                <c:formatCode>General</c:formatCode>
                <c:ptCount val="27"/>
                <c:pt idx="0">
                  <c:v>21006.826423115399</c:v>
                </c:pt>
                <c:pt idx="1">
                  <c:v>21224.759016174201</c:v>
                </c:pt>
                <c:pt idx="2">
                  <c:v>23613.540221141699</c:v>
                </c:pt>
                <c:pt idx="3">
                  <c:v>25566.446849255699</c:v>
                </c:pt>
                <c:pt idx="4">
                  <c:v>25975.0808477967</c:v>
                </c:pt>
                <c:pt idx="5">
                  <c:v>27453.123351296501</c:v>
                </c:pt>
                <c:pt idx="6">
                  <c:v>28375.866383181099</c:v>
                </c:pt>
                <c:pt idx="7">
                  <c:v>30956.100245246002</c:v>
                </c:pt>
                <c:pt idx="8">
                  <c:v>32319.6806789271</c:v>
                </c:pt>
                <c:pt idx="9">
                  <c:v>32912.396217200199</c:v>
                </c:pt>
                <c:pt idx="10">
                  <c:v>32802.526013646697</c:v>
                </c:pt>
                <c:pt idx="11">
                  <c:v>33192.70112636</c:v>
                </c:pt>
                <c:pt idx="12">
                  <c:v>33198.830858902002</c:v>
                </c:pt>
                <c:pt idx="13">
                  <c:v>32685.048263139</c:v>
                </c:pt>
                <c:pt idx="14">
                  <c:v>34228.224527818697</c:v>
                </c:pt>
                <c:pt idx="15">
                  <c:v>32664.855635589902</c:v>
                </c:pt>
                <c:pt idx="16">
                  <c:v>30592.6257594606</c:v>
                </c:pt>
                <c:pt idx="17">
                  <c:v>28812.359092922401</c:v>
                </c:pt>
                <c:pt idx="18">
                  <c:v>26929.468953576699</c:v>
                </c:pt>
                <c:pt idx="19">
                  <c:v>26818.608863671299</c:v>
                </c:pt>
                <c:pt idx="20">
                  <c:v>27082.073436613398</c:v>
                </c:pt>
                <c:pt idx="21">
                  <c:v>26460.675710550298</c:v>
                </c:pt>
                <c:pt idx="22">
                  <c:v>26629.774744651699</c:v>
                </c:pt>
                <c:pt idx="23">
                  <c:v>25400.468155356899</c:v>
                </c:pt>
                <c:pt idx="24">
                  <c:v>25629.6136887256</c:v>
                </c:pt>
                <c:pt idx="25">
                  <c:v>25719.513085090599</c:v>
                </c:pt>
                <c:pt idx="26">
                  <c:v>25743.507304197301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72-4FE9-8F04-AAC02D49D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690463"/>
        <c:axId val="416511695"/>
      </c:lineChart>
      <c:lineChart>
        <c:grouping val="standard"/>
        <c:varyColors val="0"/>
        <c:ser>
          <c:idx val="6"/>
          <c:order val="2"/>
          <c:tx>
            <c:strRef>
              <c:f>'avg wages GR'!$A$35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GR'!$G$35:$AG$35</c:f>
              <c:numCache>
                <c:formatCode>0.000</c:formatCode>
                <c:ptCount val="27"/>
                <c:pt idx="0">
                  <c:v>0.33698895448160587</c:v>
                </c:pt>
                <c:pt idx="1">
                  <c:v>0.32304834723000775</c:v>
                </c:pt>
                <c:pt idx="2">
                  <c:v>0.26498993433970236</c:v>
                </c:pt>
                <c:pt idx="3">
                  <c:v>0.21830012777216568</c:v>
                </c:pt>
                <c:pt idx="4">
                  <c:v>0.22400468874437493</c:v>
                </c:pt>
                <c:pt idx="5">
                  <c:v>0.19225346995739429</c:v>
                </c:pt>
                <c:pt idx="6">
                  <c:v>0.17785100438728438</c:v>
                </c:pt>
                <c:pt idx="7">
                  <c:v>0.11920073169107295</c:v>
                </c:pt>
                <c:pt idx="8">
                  <c:v>9.6291773841803666E-2</c:v>
                </c:pt>
                <c:pt idx="9">
                  <c:v>9.923087354381957E-2</c:v>
                </c:pt>
                <c:pt idx="10">
                  <c:v>0.11857153388302759</c:v>
                </c:pt>
                <c:pt idx="11">
                  <c:v>0.12450556645019571</c:v>
                </c:pt>
                <c:pt idx="12">
                  <c:v>0.14424300856996736</c:v>
                </c:pt>
                <c:pt idx="13">
                  <c:v>0.16687210355838</c:v>
                </c:pt>
                <c:pt idx="14">
                  <c:v>0.13930761569364303</c:v>
                </c:pt>
                <c:pt idx="15">
                  <c:v>0.18222187608596344</c:v>
                </c:pt>
                <c:pt idx="16">
                  <c:v>0.23063768112280347</c:v>
                </c:pt>
                <c:pt idx="17">
                  <c:v>0.27157270512333787</c:v>
                </c:pt>
                <c:pt idx="18">
                  <c:v>0.3210685629015988</c:v>
                </c:pt>
                <c:pt idx="19">
                  <c:v>0.33077982170058268</c:v>
                </c:pt>
                <c:pt idx="20">
                  <c:v>0.33471419594437685</c:v>
                </c:pt>
                <c:pt idx="21">
                  <c:v>0.3586330790896749</c:v>
                </c:pt>
                <c:pt idx="22">
                  <c:v>0.36193270196619826</c:v>
                </c:pt>
                <c:pt idx="23">
                  <c:v>0.39867747322737207</c:v>
                </c:pt>
                <c:pt idx="24">
                  <c:v>0.4040611898354694</c:v>
                </c:pt>
                <c:pt idx="25">
                  <c:v>0.4042547503932129</c:v>
                </c:pt>
                <c:pt idx="26">
                  <c:v>0.41696965987419032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72-4FE9-8F04-AAC02D49D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45215"/>
        <c:axId val="416520815"/>
      </c:lineChart>
      <c:catAx>
        <c:axId val="431690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511695"/>
        <c:crosses val="autoZero"/>
        <c:auto val="1"/>
        <c:lblAlgn val="ctr"/>
        <c:lblOffset val="100"/>
        <c:noMultiLvlLbl val="0"/>
      </c:catAx>
      <c:valAx>
        <c:axId val="41651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31690463"/>
        <c:crosses val="autoZero"/>
        <c:crossBetween val="between"/>
      </c:valAx>
      <c:valAx>
        <c:axId val="41652081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31745215"/>
        <c:crosses val="max"/>
        <c:crossBetween val="between"/>
      </c:valAx>
      <c:catAx>
        <c:axId val="43174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208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GR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GR'!$A$8:$A$34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GR'!$B$8:$B$34</c:f>
              <c:numCache>
                <c:formatCode>General</c:formatCode>
                <c:ptCount val="27"/>
                <c:pt idx="0">
                  <c:v>1.9122731592955411E-3</c:v>
                </c:pt>
                <c:pt idx="1">
                  <c:v>8.2248760407027666E-4</c:v>
                </c:pt>
                <c:pt idx="2">
                  <c:v>-1.9036849529464606E-3</c:v>
                </c:pt>
                <c:pt idx="3">
                  <c:v>-3.8899603349150658E-3</c:v>
                </c:pt>
                <c:pt idx="4">
                  <c:v>-3.5971016759913654E-3</c:v>
                </c:pt>
                <c:pt idx="5">
                  <c:v>-4.8770818698114504E-3</c:v>
                </c:pt>
                <c:pt idx="6">
                  <c:v>-5.2590740546391568E-3</c:v>
                </c:pt>
                <c:pt idx="7">
                  <c:v>-7.3826184602594491E-3</c:v>
                </c:pt>
                <c:pt idx="8">
                  <c:v>-7.7889510520989802E-3</c:v>
                </c:pt>
                <c:pt idx="9">
                  <c:v>-7.4331044873410246E-3</c:v>
                </c:pt>
                <c:pt idx="10">
                  <c:v>-6.4313211759878253E-3</c:v>
                </c:pt>
                <c:pt idx="11">
                  <c:v>-5.9395036498043341E-3</c:v>
                </c:pt>
                <c:pt idx="12">
                  <c:v>-4.8394928901736578E-3</c:v>
                </c:pt>
                <c:pt idx="13">
                  <c:v>-3.853995367859131E-3</c:v>
                </c:pt>
                <c:pt idx="14">
                  <c:v>-5.3552825570203355E-3</c:v>
                </c:pt>
                <c:pt idx="15">
                  <c:v>-3.6109587645544727E-3</c:v>
                </c:pt>
                <c:pt idx="16">
                  <c:v>-1.4958217640419491E-3</c:v>
                </c:pt>
                <c:pt idx="17">
                  <c:v>5.1441640865668159E-4</c:v>
                </c:pt>
                <c:pt idx="18">
                  <c:v>3.356373051733752E-3</c:v>
                </c:pt>
                <c:pt idx="19">
                  <c:v>4.0761578516922969E-3</c:v>
                </c:pt>
                <c:pt idx="20">
                  <c:v>4.6074864366784096E-3</c:v>
                </c:pt>
                <c:pt idx="21">
                  <c:v>6.5081057649112317E-3</c:v>
                </c:pt>
                <c:pt idx="22">
                  <c:v>7.1201158130839159E-3</c:v>
                </c:pt>
                <c:pt idx="23">
                  <c:v>1.0264315611459407E-2</c:v>
                </c:pt>
                <c:pt idx="24">
                  <c:v>1.1275619518567204E-2</c:v>
                </c:pt>
                <c:pt idx="25">
                  <c:v>1.156619991724761E-2</c:v>
                </c:pt>
                <c:pt idx="26">
                  <c:v>1.2890912339700467E-2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46-4A80-B8A1-86E05FD15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GR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GR'!$A$33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GR'!$G$33:$AG$33</c:f>
              <c:numCache>
                <c:formatCode>#\ ##0_ ;\-#\ ##0\ </c:formatCode>
                <c:ptCount val="27"/>
                <c:pt idx="0">
                  <c:v>10677.150133701405</c:v>
                </c:pt>
                <c:pt idx="1">
                  <c:v>10128.675057478522</c:v>
                </c:pt>
                <c:pt idx="2">
                  <c:v>8513.2854161758405</c:v>
                </c:pt>
                <c:pt idx="3">
                  <c:v>7139.7716849646822</c:v>
                </c:pt>
                <c:pt idx="4">
                  <c:v>7498.1637337547727</c:v>
                </c:pt>
                <c:pt idx="5">
                  <c:v>6534.1762906449476</c:v>
                </c:pt>
                <c:pt idx="6">
                  <c:v>6138.3962804054099</c:v>
                </c:pt>
                <c:pt idx="7">
                  <c:v>4189.3651962495933</c:v>
                </c:pt>
                <c:pt idx="8">
                  <c:v>3443.7214274397629</c:v>
                </c:pt>
                <c:pt idx="9">
                  <c:v>3625.7079990096172</c:v>
                </c:pt>
                <c:pt idx="10">
                  <c:v>4412.6619166391247</c:v>
                </c:pt>
                <c:pt idx="11">
                  <c:v>4720.3910126453193</c:v>
                </c:pt>
                <c:pt idx="12">
                  <c:v>5595.8634192298341</c:v>
                </c:pt>
                <c:pt idx="13">
                  <c:v>6546.68122610317</c:v>
                </c:pt>
                <c:pt idx="14">
                  <c:v>5540.0192163195316</c:v>
                </c:pt>
                <c:pt idx="15">
                  <c:v>7278.5650556483197</c:v>
                </c:pt>
                <c:pt idx="16">
                  <c:v>9170.9875717814648</c:v>
                </c:pt>
                <c:pt idx="17">
                  <c:v>10741.841162301331</c:v>
                </c:pt>
                <c:pt idx="18">
                  <c:v>12735.020687184577</c:v>
                </c:pt>
                <c:pt idx="19">
                  <c:v>13255.808694719064</c:v>
                </c:pt>
                <c:pt idx="20">
                  <c:v>13625.353764627653</c:v>
                </c:pt>
                <c:pt idx="21">
                  <c:v>14796.01347602842</c:v>
                </c:pt>
                <c:pt idx="22">
                  <c:v>15105.28177166107</c:v>
                </c:pt>
                <c:pt idx="23">
                  <c:v>16840.537335796642</c:v>
                </c:pt>
                <c:pt idx="24">
                  <c:v>17377.509276884935</c:v>
                </c:pt>
                <c:pt idx="25">
                  <c:v>17452.48552012931</c:v>
                </c:pt>
                <c:pt idx="26">
                  <c:v>18411.154181587845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9-43B4-9CFC-DF8556751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GR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GR'!$A$34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GR'!$G$34:$AG$34</c:f>
              <c:numCache>
                <c:formatCode>0.000</c:formatCode>
                <c:ptCount val="27"/>
                <c:pt idx="0">
                  <c:v>2.9674563118494848</c:v>
                </c:pt>
                <c:pt idx="1">
                  <c:v>3.0955118903239836</c:v>
                </c:pt>
                <c:pt idx="2">
                  <c:v>3.773728245534246</c:v>
                </c:pt>
                <c:pt idx="3">
                  <c:v>4.5808493572833582</c:v>
                </c:pt>
                <c:pt idx="4">
                  <c:v>4.4641922702839469</c:v>
                </c:pt>
                <c:pt idx="5">
                  <c:v>5.2014665858650675</c:v>
                </c:pt>
                <c:pt idx="6">
                  <c:v>5.6226840182607134</c:v>
                </c:pt>
                <c:pt idx="7">
                  <c:v>8.3892102490750968</c:v>
                </c:pt>
                <c:pt idx="8">
                  <c:v>10.385103110083788</c:v>
                </c:pt>
                <c:pt idx="9">
                  <c:v>10.07750878619856</c:v>
                </c:pt>
                <c:pt idx="10">
                  <c:v>8.4337274491743806</c:v>
                </c:pt>
                <c:pt idx="11">
                  <c:v>8.0317694100851025</c:v>
                </c:pt>
                <c:pt idx="12">
                  <c:v>6.9327450246223483</c:v>
                </c:pt>
                <c:pt idx="13">
                  <c:v>5.992613376807773</c:v>
                </c:pt>
                <c:pt idx="14">
                  <c:v>7.1783584481062412</c:v>
                </c:pt>
                <c:pt idx="15">
                  <c:v>5.4878153023089746</c:v>
                </c:pt>
                <c:pt idx="16">
                  <c:v>4.3358049523032971</c:v>
                </c:pt>
                <c:pt idx="17">
                  <c:v>3.6822551793113316</c:v>
                </c:pt>
                <c:pt idx="18">
                  <c:v>3.114599545226981</c:v>
                </c:pt>
                <c:pt idx="19">
                  <c:v>3.0231590151384329</c:v>
                </c:pt>
                <c:pt idx="20">
                  <c:v>2.9876235072090611</c:v>
                </c:pt>
                <c:pt idx="21">
                  <c:v>2.7883652075216232</c:v>
                </c:pt>
                <c:pt idx="22">
                  <c:v>2.7629445876747338</c:v>
                </c:pt>
                <c:pt idx="23">
                  <c:v>2.5082932123172261</c:v>
                </c:pt>
                <c:pt idx="24">
                  <c:v>2.4748726805640309</c:v>
                </c:pt>
                <c:pt idx="25">
                  <c:v>2.4736876908120786</c:v>
                </c:pt>
                <c:pt idx="26">
                  <c:v>2.3982560273131712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A-476D-99DF-91E0E3C00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GR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GR'!$G$35:$AG$35</c:f>
              <c:numCache>
                <c:formatCode>0.000</c:formatCode>
                <c:ptCount val="27"/>
                <c:pt idx="0">
                  <c:v>0.33698895448160587</c:v>
                </c:pt>
                <c:pt idx="1">
                  <c:v>0.32304834723000775</c:v>
                </c:pt>
                <c:pt idx="2">
                  <c:v>0.26498993433970236</c:v>
                </c:pt>
                <c:pt idx="3">
                  <c:v>0.21830012777216568</c:v>
                </c:pt>
                <c:pt idx="4">
                  <c:v>0.22400468874437493</c:v>
                </c:pt>
                <c:pt idx="5">
                  <c:v>0.19225346995739429</c:v>
                </c:pt>
                <c:pt idx="6">
                  <c:v>0.17785100438728438</c:v>
                </c:pt>
                <c:pt idx="7">
                  <c:v>0.11920073169107295</c:v>
                </c:pt>
                <c:pt idx="8">
                  <c:v>9.6291773841803666E-2</c:v>
                </c:pt>
                <c:pt idx="9">
                  <c:v>9.923087354381957E-2</c:v>
                </c:pt>
                <c:pt idx="10">
                  <c:v>0.11857153388302759</c:v>
                </c:pt>
                <c:pt idx="11">
                  <c:v>0.12450556645019571</c:v>
                </c:pt>
                <c:pt idx="12">
                  <c:v>0.14424300856996736</c:v>
                </c:pt>
                <c:pt idx="13">
                  <c:v>0.16687210355838</c:v>
                </c:pt>
                <c:pt idx="14">
                  <c:v>0.13930761569364303</c:v>
                </c:pt>
                <c:pt idx="15">
                  <c:v>0.18222187608596344</c:v>
                </c:pt>
                <c:pt idx="16">
                  <c:v>0.23063768112280347</c:v>
                </c:pt>
                <c:pt idx="17">
                  <c:v>0.27157270512333787</c:v>
                </c:pt>
                <c:pt idx="18">
                  <c:v>0.3210685629015988</c:v>
                </c:pt>
                <c:pt idx="19">
                  <c:v>0.33077982170058268</c:v>
                </c:pt>
                <c:pt idx="20">
                  <c:v>0.33471419594437685</c:v>
                </c:pt>
                <c:pt idx="21">
                  <c:v>0.3586330790896749</c:v>
                </c:pt>
                <c:pt idx="22">
                  <c:v>0.36193270196619826</c:v>
                </c:pt>
                <c:pt idx="23">
                  <c:v>0.39867747322737207</c:v>
                </c:pt>
                <c:pt idx="24">
                  <c:v>0.4040611898354694</c:v>
                </c:pt>
                <c:pt idx="25">
                  <c:v>0.4042547503932129</c:v>
                </c:pt>
                <c:pt idx="26">
                  <c:v>0.41696965987419032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8-4F96-81BC-0F56E3754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HU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HU'!$A$34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HU'!$G$34:$AG$34</c:f>
              <c:numCache>
                <c:formatCode>0.000000</c:formatCode>
                <c:ptCount val="27"/>
                <c:pt idx="0">
                  <c:v>1.893519434885095</c:v>
                </c:pt>
                <c:pt idx="1">
                  <c:v>1.9121695810965691</c:v>
                </c:pt>
                <c:pt idx="2">
                  <c:v>1.9121859388374076</c:v>
                </c:pt>
                <c:pt idx="3">
                  <c:v>1.9197963351775573</c:v>
                </c:pt>
                <c:pt idx="4">
                  <c:v>1.8873818962709967</c:v>
                </c:pt>
                <c:pt idx="5">
                  <c:v>1.9393943645820546</c:v>
                </c:pt>
                <c:pt idx="6">
                  <c:v>2.0543820716860486</c:v>
                </c:pt>
                <c:pt idx="7">
                  <c:v>2.1240906880542783</c:v>
                </c:pt>
                <c:pt idx="8">
                  <c:v>2.2815467770366542</c:v>
                </c:pt>
                <c:pt idx="9">
                  <c:v>2.4281947102961619</c:v>
                </c:pt>
                <c:pt idx="10">
                  <c:v>2.5184831801719731</c:v>
                </c:pt>
                <c:pt idx="11">
                  <c:v>2.5210871568330298</c:v>
                </c:pt>
                <c:pt idx="12">
                  <c:v>2.4111613208838487</c:v>
                </c:pt>
                <c:pt idx="13">
                  <c:v>2.420152960647489</c:v>
                </c:pt>
                <c:pt idx="14">
                  <c:v>2.2016055350024581</c:v>
                </c:pt>
                <c:pt idx="15">
                  <c:v>2.2250161150299279</c:v>
                </c:pt>
                <c:pt idx="16">
                  <c:v>2.2737511967357298</c:v>
                </c:pt>
                <c:pt idx="17">
                  <c:v>2.1949677329432982</c:v>
                </c:pt>
                <c:pt idx="18">
                  <c:v>2.161115538389117</c:v>
                </c:pt>
                <c:pt idx="19">
                  <c:v>2.1043380975846047</c:v>
                </c:pt>
                <c:pt idx="20">
                  <c:v>2.0860920572080484</c:v>
                </c:pt>
                <c:pt idx="21">
                  <c:v>2.0762575507044727</c:v>
                </c:pt>
                <c:pt idx="22">
                  <c:v>2.2196927806099405</c:v>
                </c:pt>
                <c:pt idx="23">
                  <c:v>2.3228513399112147</c:v>
                </c:pt>
                <c:pt idx="24">
                  <c:v>2.3689616335240338</c:v>
                </c:pt>
                <c:pt idx="25">
                  <c:v>2.4121998654252117</c:v>
                </c:pt>
                <c:pt idx="26">
                  <c:v>2.4685854705142414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3-48B5-842A-5DBB3C1C2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Görögország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GR'!$A$29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9-4D41-8C73-D7AA9290A490}"/>
            </c:ext>
          </c:extLst>
        </c:ser>
        <c:ser>
          <c:idx val="1"/>
          <c:order val="1"/>
          <c:tx>
            <c:strRef>
              <c:f>'avg wages GR'!$A$30</c:f>
              <c:strCache>
                <c:ptCount val="1"/>
                <c:pt idx="0">
                  <c:v>Greece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GR'!$G$30:$AG$30</c:f>
              <c:numCache>
                <c:formatCode>General</c:formatCode>
                <c:ptCount val="27"/>
                <c:pt idx="0">
                  <c:v>21006.826423115399</c:v>
                </c:pt>
                <c:pt idx="1">
                  <c:v>21224.759016174201</c:v>
                </c:pt>
                <c:pt idx="2">
                  <c:v>23613.540221141699</c:v>
                </c:pt>
                <c:pt idx="3">
                  <c:v>25566.446849255699</c:v>
                </c:pt>
                <c:pt idx="4">
                  <c:v>25975.0808477967</c:v>
                </c:pt>
                <c:pt idx="5">
                  <c:v>27453.123351296501</c:v>
                </c:pt>
                <c:pt idx="6">
                  <c:v>28375.866383181099</c:v>
                </c:pt>
                <c:pt idx="7">
                  <c:v>30956.100245246002</c:v>
                </c:pt>
                <c:pt idx="8">
                  <c:v>32319.6806789271</c:v>
                </c:pt>
                <c:pt idx="9">
                  <c:v>32912.396217200199</c:v>
                </c:pt>
                <c:pt idx="10">
                  <c:v>32802.526013646697</c:v>
                </c:pt>
                <c:pt idx="11">
                  <c:v>33192.70112636</c:v>
                </c:pt>
                <c:pt idx="12">
                  <c:v>33198.830858902002</c:v>
                </c:pt>
                <c:pt idx="13">
                  <c:v>32685.048263139</c:v>
                </c:pt>
                <c:pt idx="14">
                  <c:v>34228.224527818697</c:v>
                </c:pt>
                <c:pt idx="15">
                  <c:v>32664.855635589902</c:v>
                </c:pt>
                <c:pt idx="16">
                  <c:v>30592.6257594606</c:v>
                </c:pt>
                <c:pt idx="17">
                  <c:v>28812.359092922401</c:v>
                </c:pt>
                <c:pt idx="18">
                  <c:v>26929.468953576699</c:v>
                </c:pt>
                <c:pt idx="19">
                  <c:v>26818.608863671299</c:v>
                </c:pt>
                <c:pt idx="20">
                  <c:v>27082.073436613398</c:v>
                </c:pt>
                <c:pt idx="21">
                  <c:v>26460.675710550298</c:v>
                </c:pt>
                <c:pt idx="22">
                  <c:v>26629.774744651699</c:v>
                </c:pt>
                <c:pt idx="23">
                  <c:v>25400.468155356899</c:v>
                </c:pt>
                <c:pt idx="24">
                  <c:v>25629.6136887256</c:v>
                </c:pt>
                <c:pt idx="25">
                  <c:v>25719.513085090599</c:v>
                </c:pt>
                <c:pt idx="26">
                  <c:v>25743.507304197301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9-4D41-8C73-D7AA9290A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690463"/>
        <c:axId val="416511695"/>
      </c:lineChart>
      <c:lineChart>
        <c:grouping val="standard"/>
        <c:varyColors val="0"/>
        <c:ser>
          <c:idx val="6"/>
          <c:order val="2"/>
          <c:tx>
            <c:strRef>
              <c:f>'avg wages GR'!$A$35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GR'!$G$35:$AG$35</c:f>
              <c:numCache>
                <c:formatCode>0.000</c:formatCode>
                <c:ptCount val="27"/>
                <c:pt idx="0">
                  <c:v>0.33698895448160587</c:v>
                </c:pt>
                <c:pt idx="1">
                  <c:v>0.32304834723000775</c:v>
                </c:pt>
                <c:pt idx="2">
                  <c:v>0.26498993433970236</c:v>
                </c:pt>
                <c:pt idx="3">
                  <c:v>0.21830012777216568</c:v>
                </c:pt>
                <c:pt idx="4">
                  <c:v>0.22400468874437493</c:v>
                </c:pt>
                <c:pt idx="5">
                  <c:v>0.19225346995739429</c:v>
                </c:pt>
                <c:pt idx="6">
                  <c:v>0.17785100438728438</c:v>
                </c:pt>
                <c:pt idx="7">
                  <c:v>0.11920073169107295</c:v>
                </c:pt>
                <c:pt idx="8">
                  <c:v>9.6291773841803666E-2</c:v>
                </c:pt>
                <c:pt idx="9">
                  <c:v>9.923087354381957E-2</c:v>
                </c:pt>
                <c:pt idx="10">
                  <c:v>0.11857153388302759</c:v>
                </c:pt>
                <c:pt idx="11">
                  <c:v>0.12450556645019571</c:v>
                </c:pt>
                <c:pt idx="12">
                  <c:v>0.14424300856996736</c:v>
                </c:pt>
                <c:pt idx="13">
                  <c:v>0.16687210355838</c:v>
                </c:pt>
                <c:pt idx="14">
                  <c:v>0.13930761569364303</c:v>
                </c:pt>
                <c:pt idx="15">
                  <c:v>0.18222187608596344</c:v>
                </c:pt>
                <c:pt idx="16">
                  <c:v>0.23063768112280347</c:v>
                </c:pt>
                <c:pt idx="17">
                  <c:v>0.27157270512333787</c:v>
                </c:pt>
                <c:pt idx="18">
                  <c:v>0.3210685629015988</c:v>
                </c:pt>
                <c:pt idx="19">
                  <c:v>0.33077982170058268</c:v>
                </c:pt>
                <c:pt idx="20">
                  <c:v>0.33471419594437685</c:v>
                </c:pt>
                <c:pt idx="21">
                  <c:v>0.3586330790896749</c:v>
                </c:pt>
                <c:pt idx="22">
                  <c:v>0.36193270196619826</c:v>
                </c:pt>
                <c:pt idx="23">
                  <c:v>0.39867747322737207</c:v>
                </c:pt>
                <c:pt idx="24">
                  <c:v>0.4040611898354694</c:v>
                </c:pt>
                <c:pt idx="25">
                  <c:v>0.4042547503932129</c:v>
                </c:pt>
                <c:pt idx="26">
                  <c:v>0.41696965987419032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9-4D41-8C73-D7AA9290A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45215"/>
        <c:axId val="416520815"/>
      </c:lineChart>
      <c:catAx>
        <c:axId val="431690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511695"/>
        <c:crosses val="autoZero"/>
        <c:auto val="1"/>
        <c:lblAlgn val="ctr"/>
        <c:lblOffset val="100"/>
        <c:noMultiLvlLbl val="0"/>
      </c:catAx>
      <c:valAx>
        <c:axId val="41651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31690463"/>
        <c:crosses val="autoZero"/>
        <c:crossBetween val="between"/>
      </c:valAx>
      <c:valAx>
        <c:axId val="41652081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31745215"/>
        <c:crosses val="max"/>
        <c:crossBetween val="between"/>
      </c:valAx>
      <c:catAx>
        <c:axId val="43174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208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AT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AT'!$A$33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AT'!$G$33:$AG$33</c:f>
              <c:numCache>
                <c:formatCode>#\ ##0_ ;\-#\ ##0\ </c:formatCode>
                <c:ptCount val="27"/>
                <c:pt idx="0">
                  <c:v>17251.883674336099</c:v>
                </c:pt>
                <c:pt idx="1">
                  <c:v>17251.893120938374</c:v>
                </c:pt>
                <c:pt idx="2">
                  <c:v>16070.516004403558</c:v>
                </c:pt>
                <c:pt idx="3">
                  <c:v>17034.967011947621</c:v>
                </c:pt>
                <c:pt idx="4">
                  <c:v>17369.309941156826</c:v>
                </c:pt>
                <c:pt idx="5">
                  <c:v>17016.369111933054</c:v>
                </c:pt>
                <c:pt idx="6">
                  <c:v>16329.79698328719</c:v>
                </c:pt>
                <c:pt idx="7">
                  <c:v>16468.408315726803</c:v>
                </c:pt>
                <c:pt idx="8">
                  <c:v>15969.140017571037</c:v>
                </c:pt>
                <c:pt idx="9">
                  <c:v>16176.562459555382</c:v>
                </c:pt>
                <c:pt idx="10">
                  <c:v>15784.190368087977</c:v>
                </c:pt>
                <c:pt idx="11">
                  <c:v>15878.163456172682</c:v>
                </c:pt>
                <c:pt idx="12">
                  <c:v>15304.999338219663</c:v>
                </c:pt>
                <c:pt idx="13">
                  <c:v>15777.226946917828</c:v>
                </c:pt>
                <c:pt idx="14">
                  <c:v>16176.856467534169</c:v>
                </c:pt>
                <c:pt idx="15">
                  <c:v>15749.833076481278</c:v>
                </c:pt>
                <c:pt idx="16">
                  <c:v>15322.581682889737</c:v>
                </c:pt>
                <c:pt idx="17">
                  <c:v>15844.838472322066</c:v>
                </c:pt>
                <c:pt idx="18">
                  <c:v>15760.183058373921</c:v>
                </c:pt>
                <c:pt idx="19">
                  <c:v>15554.542174457034</c:v>
                </c:pt>
                <c:pt idx="20">
                  <c:v>15327.109698257351</c:v>
                </c:pt>
                <c:pt idx="21">
                  <c:v>15308.420621485384</c:v>
                </c:pt>
                <c:pt idx="22">
                  <c:v>14818.047124879435</c:v>
                </c:pt>
                <c:pt idx="23">
                  <c:v>14497.95693637176</c:v>
                </c:pt>
                <c:pt idx="24">
                  <c:v>14174.931405715863</c:v>
                </c:pt>
                <c:pt idx="25">
                  <c:v>14099.618615543288</c:v>
                </c:pt>
                <c:pt idx="26">
                  <c:v>14034.473200825953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3-4124-94E6-3FC31E82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AT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AT'!$A$34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326001348286758"/>
                  <c:y val="-1.06660143868527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AT'!$G$34:$AG$34</c:f>
              <c:numCache>
                <c:formatCode>0.000</c:formatCode>
                <c:ptCount val="27"/>
                <c:pt idx="0">
                  <c:v>1.8365517154483186</c:v>
                </c:pt>
                <c:pt idx="1">
                  <c:v>1.8173909294394777</c:v>
                </c:pt>
                <c:pt idx="2">
                  <c:v>1.999115997800837</c:v>
                </c:pt>
                <c:pt idx="3">
                  <c:v>1.9199461032875258</c:v>
                </c:pt>
                <c:pt idx="4">
                  <c:v>1.9271487868516957</c:v>
                </c:pt>
                <c:pt idx="5">
                  <c:v>1.9973297134291241</c:v>
                </c:pt>
                <c:pt idx="6">
                  <c:v>2.1135757351368358</c:v>
                </c:pt>
                <c:pt idx="7">
                  <c:v>2.1341142852240798</c:v>
                </c:pt>
                <c:pt idx="8">
                  <c:v>2.2395321267780206</c:v>
                </c:pt>
                <c:pt idx="9">
                  <c:v>2.2587063418178204</c:v>
                </c:pt>
                <c:pt idx="10">
                  <c:v>2.3577508293061658</c:v>
                </c:pt>
                <c:pt idx="11">
                  <c:v>2.3877504626812804</c:v>
                </c:pt>
                <c:pt idx="12">
                  <c:v>2.5347726857624671</c:v>
                </c:pt>
                <c:pt idx="13">
                  <c:v>2.4866048781092238</c:v>
                </c:pt>
                <c:pt idx="14">
                  <c:v>2.4583418802009116</c:v>
                </c:pt>
                <c:pt idx="15">
                  <c:v>2.5361170811952576</c:v>
                </c:pt>
                <c:pt idx="16">
                  <c:v>2.5950987995479173</c:v>
                </c:pt>
                <c:pt idx="17">
                  <c:v>2.4963460703192042</c:v>
                </c:pt>
                <c:pt idx="18">
                  <c:v>2.5167531045704563</c:v>
                </c:pt>
                <c:pt idx="19">
                  <c:v>2.5763803980163917</c:v>
                </c:pt>
                <c:pt idx="20">
                  <c:v>2.655910214165778</c:v>
                </c:pt>
                <c:pt idx="21">
                  <c:v>2.6950323751017731</c:v>
                </c:pt>
                <c:pt idx="22">
                  <c:v>2.8165018078691215</c:v>
                </c:pt>
                <c:pt idx="23">
                  <c:v>2.9135833191214267</c:v>
                </c:pt>
                <c:pt idx="24">
                  <c:v>3.0340268841278806</c:v>
                </c:pt>
                <c:pt idx="25">
                  <c:v>3.0619266933665497</c:v>
                </c:pt>
                <c:pt idx="26">
                  <c:v>3.1461573836050056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71-4A62-B2E4-7CF57BCCC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AT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AT'!$G$35:$AG$35</c:f>
              <c:numCache>
                <c:formatCode>0.000</c:formatCode>
                <c:ptCount val="27"/>
                <c:pt idx="0">
                  <c:v>0.54449868826911363</c:v>
                </c:pt>
                <c:pt idx="1">
                  <c:v>0.55023934795824114</c:v>
                </c:pt>
                <c:pt idx="2">
                  <c:v>0.50022109827547168</c:v>
                </c:pt>
                <c:pt idx="3">
                  <c:v>0.52084795416272311</c:v>
                </c:pt>
                <c:pt idx="4">
                  <c:v>0.51890129440065669</c:v>
                </c:pt>
                <c:pt idx="5">
                  <c:v>0.50066846413812449</c:v>
                </c:pt>
                <c:pt idx="6">
                  <c:v>0.47313185109747607</c:v>
                </c:pt>
                <c:pt idx="7">
                  <c:v>0.4685784669188891</c:v>
                </c:pt>
                <c:pt idx="8">
                  <c:v>0.44652183732621159</c:v>
                </c:pt>
                <c:pt idx="9">
                  <c:v>0.4427313021998221</c:v>
                </c:pt>
                <c:pt idx="10">
                  <c:v>0.42413302863486979</c:v>
                </c:pt>
                <c:pt idx="11">
                  <c:v>0.41880423253151355</c:v>
                </c:pt>
                <c:pt idx="12">
                  <c:v>0.39451269363003927</c:v>
                </c:pt>
                <c:pt idx="13">
                  <c:v>0.40215476483758233</c:v>
                </c:pt>
                <c:pt idx="14">
                  <c:v>0.40677824677431501</c:v>
                </c:pt>
                <c:pt idx="15">
                  <c:v>0.39430356248722781</c:v>
                </c:pt>
                <c:pt idx="16">
                  <c:v>0.38534178358612253</c:v>
                </c:pt>
                <c:pt idx="17">
                  <c:v>0.40058548447656994</c:v>
                </c:pt>
                <c:pt idx="18">
                  <c:v>0.39733734635470874</c:v>
                </c:pt>
                <c:pt idx="19">
                  <c:v>0.38814144090287311</c:v>
                </c:pt>
                <c:pt idx="20">
                  <c:v>0.37651875227796444</c:v>
                </c:pt>
                <c:pt idx="21">
                  <c:v>0.37105305644509623</c:v>
                </c:pt>
                <c:pt idx="22">
                  <c:v>0.35505036680823904</c:v>
                </c:pt>
                <c:pt idx="23">
                  <c:v>0.34321997707673035</c:v>
                </c:pt>
                <c:pt idx="24">
                  <c:v>0.32959497004834426</c:v>
                </c:pt>
                <c:pt idx="25">
                  <c:v>0.32659175092807746</c:v>
                </c:pt>
                <c:pt idx="26">
                  <c:v>0.31784805337810407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5-4C6A-8FC3-DF37F5255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átlag és Ausztria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AT'!$A$29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6-45E8-9026-05E17BBA97E2}"/>
            </c:ext>
          </c:extLst>
        </c:ser>
        <c:ser>
          <c:idx val="1"/>
          <c:order val="1"/>
          <c:tx>
            <c:strRef>
              <c:f>'avg wages AT'!$A$30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AT'!$G$30:$AG$30</c:f>
              <c:numCache>
                <c:formatCode>General</c:formatCode>
                <c:ptCount val="27"/>
                <c:pt idx="0">
                  <c:v>48935.860231152903</c:v>
                </c:pt>
                <c:pt idx="1">
                  <c:v>48605.327194591096</c:v>
                </c:pt>
                <c:pt idx="2">
                  <c:v>48197.341641721097</c:v>
                </c:pt>
                <c:pt idx="3">
                  <c:v>49741.185546168002</c:v>
                </c:pt>
                <c:pt idx="4">
                  <c:v>50842.554522708298</c:v>
                </c:pt>
                <c:pt idx="5">
                  <c:v>51003.668753874503</c:v>
                </c:pt>
                <c:pt idx="6">
                  <c:v>50844.059646873699</c:v>
                </c:pt>
                <c:pt idx="7">
                  <c:v>51613.873757222398</c:v>
                </c:pt>
                <c:pt idx="8">
                  <c:v>51732.542123937899</c:v>
                </c:pt>
                <c:pt idx="9">
                  <c:v>52714.666675765198</c:v>
                </c:pt>
                <c:pt idx="10">
                  <c:v>52999.378298373798</c:v>
                </c:pt>
                <c:pt idx="11">
                  <c:v>53791.255595178001</c:v>
                </c:pt>
                <c:pt idx="12">
                  <c:v>54099.693616351498</c:v>
                </c:pt>
                <c:pt idx="13">
                  <c:v>55008.956436159999</c:v>
                </c:pt>
                <c:pt idx="14">
                  <c:v>55945.100211672398</c:v>
                </c:pt>
                <c:pt idx="15">
                  <c:v>55693.2537677195</c:v>
                </c:pt>
                <c:pt idx="16">
                  <c:v>55086.195014131801</c:v>
                </c:pt>
                <c:pt idx="17">
                  <c:v>55399.038727545798</c:v>
                </c:pt>
                <c:pt idx="18">
                  <c:v>55424.672699135197</c:v>
                </c:pt>
                <c:pt idx="19">
                  <c:v>55628.959732847397</c:v>
                </c:pt>
                <c:pt idx="20">
                  <c:v>56034.536899498402</c:v>
                </c:pt>
                <c:pt idx="21">
                  <c:v>56565.109808064102</c:v>
                </c:pt>
                <c:pt idx="22">
                  <c:v>56553.103641192203</c:v>
                </c:pt>
                <c:pt idx="23">
                  <c:v>56738.962427525301</c:v>
                </c:pt>
                <c:pt idx="24">
                  <c:v>57182.054371326398</c:v>
                </c:pt>
                <c:pt idx="25">
                  <c:v>57271.617220763197</c:v>
                </c:pt>
                <c:pt idx="26">
                  <c:v>58189.134686611098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5E8-9026-05E17BBA9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46127"/>
        <c:axId val="416552495"/>
      </c:lineChart>
      <c:lineChart>
        <c:grouping val="standard"/>
        <c:varyColors val="0"/>
        <c:ser>
          <c:idx val="6"/>
          <c:order val="2"/>
          <c:tx>
            <c:strRef>
              <c:f>'avg wages AT'!$A$35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AT'!$G$35:$AG$35</c:f>
              <c:numCache>
                <c:formatCode>0.000</c:formatCode>
                <c:ptCount val="27"/>
                <c:pt idx="0">
                  <c:v>0.54449868826911363</c:v>
                </c:pt>
                <c:pt idx="1">
                  <c:v>0.55023934795824114</c:v>
                </c:pt>
                <c:pt idx="2">
                  <c:v>0.50022109827547168</c:v>
                </c:pt>
                <c:pt idx="3">
                  <c:v>0.52084795416272311</c:v>
                </c:pt>
                <c:pt idx="4">
                  <c:v>0.51890129440065669</c:v>
                </c:pt>
                <c:pt idx="5">
                  <c:v>0.50066846413812449</c:v>
                </c:pt>
                <c:pt idx="6">
                  <c:v>0.47313185109747607</c:v>
                </c:pt>
                <c:pt idx="7">
                  <c:v>0.4685784669188891</c:v>
                </c:pt>
                <c:pt idx="8">
                  <c:v>0.44652183732621159</c:v>
                </c:pt>
                <c:pt idx="9">
                  <c:v>0.4427313021998221</c:v>
                </c:pt>
                <c:pt idx="10">
                  <c:v>0.42413302863486979</c:v>
                </c:pt>
                <c:pt idx="11">
                  <c:v>0.41880423253151355</c:v>
                </c:pt>
                <c:pt idx="12">
                  <c:v>0.39451269363003927</c:v>
                </c:pt>
                <c:pt idx="13">
                  <c:v>0.40215476483758233</c:v>
                </c:pt>
                <c:pt idx="14">
                  <c:v>0.40677824677431501</c:v>
                </c:pt>
                <c:pt idx="15">
                  <c:v>0.39430356248722781</c:v>
                </c:pt>
                <c:pt idx="16">
                  <c:v>0.38534178358612253</c:v>
                </c:pt>
                <c:pt idx="17">
                  <c:v>0.40058548447656994</c:v>
                </c:pt>
                <c:pt idx="18">
                  <c:v>0.39733734635470874</c:v>
                </c:pt>
                <c:pt idx="19">
                  <c:v>0.38814144090287311</c:v>
                </c:pt>
                <c:pt idx="20">
                  <c:v>0.37651875227796444</c:v>
                </c:pt>
                <c:pt idx="21">
                  <c:v>0.37105305644509623</c:v>
                </c:pt>
                <c:pt idx="22">
                  <c:v>0.35505036680823904</c:v>
                </c:pt>
                <c:pt idx="23">
                  <c:v>0.34321997707673035</c:v>
                </c:pt>
                <c:pt idx="24">
                  <c:v>0.32959497004834426</c:v>
                </c:pt>
                <c:pt idx="25">
                  <c:v>0.32659175092807746</c:v>
                </c:pt>
                <c:pt idx="26">
                  <c:v>0.31784805337810407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56-45E8-9026-05E17BBA9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99055"/>
        <c:axId val="416554895"/>
      </c:lineChart>
      <c:catAx>
        <c:axId val="44164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552495"/>
        <c:crosses val="autoZero"/>
        <c:auto val="1"/>
        <c:lblAlgn val="ctr"/>
        <c:lblOffset val="100"/>
        <c:noMultiLvlLbl val="0"/>
      </c:catAx>
      <c:valAx>
        <c:axId val="416552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41646127"/>
        <c:crosses val="autoZero"/>
        <c:crossBetween val="between"/>
      </c:valAx>
      <c:valAx>
        <c:axId val="41655489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46699055"/>
        <c:crosses val="max"/>
        <c:crossBetween val="between"/>
      </c:valAx>
      <c:catAx>
        <c:axId val="4466990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548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AT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AT'!$A$8:$A$34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AT'!$B$8:$B$34</c:f>
              <c:numCache>
                <c:formatCode>General</c:formatCode>
                <c:ptCount val="27"/>
                <c:pt idx="0">
                  <c:v>-9.2078799962816982E-3</c:v>
                </c:pt>
                <c:pt idx="1">
                  <c:v>-9.4487657802349023E-3</c:v>
                </c:pt>
                <c:pt idx="2">
                  <c:v>-9.5568461608742661E-3</c:v>
                </c:pt>
                <c:pt idx="3">
                  <c:v>-7.6692120889597648E-3</c:v>
                </c:pt>
                <c:pt idx="4">
                  <c:v>-7.6205315406895346E-3</c:v>
                </c:pt>
                <c:pt idx="5">
                  <c:v>-7.6927501920805441E-3</c:v>
                </c:pt>
                <c:pt idx="6">
                  <c:v>-7.7781859819338051E-3</c:v>
                </c:pt>
                <c:pt idx="7">
                  <c:v>-7.4735119611149536E-3</c:v>
                </c:pt>
                <c:pt idx="8">
                  <c:v>-6.9384024663174948E-3</c:v>
                </c:pt>
                <c:pt idx="9">
                  <c:v>-6.1171550879414172E-3</c:v>
                </c:pt>
                <c:pt idx="10">
                  <c:v>-5.5112624807957533E-3</c:v>
                </c:pt>
                <c:pt idx="11">
                  <c:v>-4.6690600020185546E-3</c:v>
                </c:pt>
                <c:pt idx="12">
                  <c:v>-4.2900944560315679E-3</c:v>
                </c:pt>
                <c:pt idx="13">
                  <c:v>-3.6203452376888934E-3</c:v>
                </c:pt>
                <c:pt idx="14">
                  <c:v>-4.9719211509318129E-3</c:v>
                </c:pt>
                <c:pt idx="15">
                  <c:v>-5.3424705255575855E-3</c:v>
                </c:pt>
                <c:pt idx="16">
                  <c:v>-6.0341516552617214E-3</c:v>
                </c:pt>
                <c:pt idx="17">
                  <c:v>-5.8009965168543398E-3</c:v>
                </c:pt>
                <c:pt idx="18">
                  <c:v>-5.9562860374685056E-3</c:v>
                </c:pt>
                <c:pt idx="19">
                  <c:v>-5.9835982047366509E-3</c:v>
                </c:pt>
                <c:pt idx="20">
                  <c:v>-5.7178887760735986E-3</c:v>
                </c:pt>
                <c:pt idx="21">
                  <c:v>-5.1987005489820826E-3</c:v>
                </c:pt>
                <c:pt idx="22">
                  <c:v>-5.0194809294392684E-3</c:v>
                </c:pt>
                <c:pt idx="23">
                  <c:v>-4.6795368718854369E-3</c:v>
                </c:pt>
                <c:pt idx="24">
                  <c:v>-4.3001041027794784E-3</c:v>
                </c:pt>
                <c:pt idx="25">
                  <c:v>-4.0217792843039724E-3</c:v>
                </c:pt>
                <c:pt idx="26">
                  <c:v>-3.9996215241190347E-3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69-4B70-8139-DAA816ECB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AT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AT'!$A$33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AT'!$G$33:$AG$33</c:f>
              <c:numCache>
                <c:formatCode>#\ ##0_ ;\-#\ ##0\ </c:formatCode>
                <c:ptCount val="27"/>
                <c:pt idx="0">
                  <c:v>17251.883674336099</c:v>
                </c:pt>
                <c:pt idx="1">
                  <c:v>17251.893120938374</c:v>
                </c:pt>
                <c:pt idx="2">
                  <c:v>16070.516004403558</c:v>
                </c:pt>
                <c:pt idx="3">
                  <c:v>17034.967011947621</c:v>
                </c:pt>
                <c:pt idx="4">
                  <c:v>17369.309941156826</c:v>
                </c:pt>
                <c:pt idx="5">
                  <c:v>17016.369111933054</c:v>
                </c:pt>
                <c:pt idx="6">
                  <c:v>16329.79698328719</c:v>
                </c:pt>
                <c:pt idx="7">
                  <c:v>16468.408315726803</c:v>
                </c:pt>
                <c:pt idx="8">
                  <c:v>15969.140017571037</c:v>
                </c:pt>
                <c:pt idx="9">
                  <c:v>16176.562459555382</c:v>
                </c:pt>
                <c:pt idx="10">
                  <c:v>15784.190368087977</c:v>
                </c:pt>
                <c:pt idx="11">
                  <c:v>15878.163456172682</c:v>
                </c:pt>
                <c:pt idx="12">
                  <c:v>15304.999338219663</c:v>
                </c:pt>
                <c:pt idx="13">
                  <c:v>15777.226946917828</c:v>
                </c:pt>
                <c:pt idx="14">
                  <c:v>16176.856467534169</c:v>
                </c:pt>
                <c:pt idx="15">
                  <c:v>15749.833076481278</c:v>
                </c:pt>
                <c:pt idx="16">
                  <c:v>15322.581682889737</c:v>
                </c:pt>
                <c:pt idx="17">
                  <c:v>15844.838472322066</c:v>
                </c:pt>
                <c:pt idx="18">
                  <c:v>15760.183058373921</c:v>
                </c:pt>
                <c:pt idx="19">
                  <c:v>15554.542174457034</c:v>
                </c:pt>
                <c:pt idx="20">
                  <c:v>15327.109698257351</c:v>
                </c:pt>
                <c:pt idx="21">
                  <c:v>15308.420621485384</c:v>
                </c:pt>
                <c:pt idx="22">
                  <c:v>14818.047124879435</c:v>
                </c:pt>
                <c:pt idx="23">
                  <c:v>14497.95693637176</c:v>
                </c:pt>
                <c:pt idx="24">
                  <c:v>14174.931405715863</c:v>
                </c:pt>
                <c:pt idx="25">
                  <c:v>14099.618615543288</c:v>
                </c:pt>
                <c:pt idx="26">
                  <c:v>14034.473200825953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0-48DC-81E7-09E002F63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AT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AT'!$A$34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326001348286758"/>
                  <c:y val="-1.06660143868527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AT'!$G$34:$AG$34</c:f>
              <c:numCache>
                <c:formatCode>0.000</c:formatCode>
                <c:ptCount val="27"/>
                <c:pt idx="0">
                  <c:v>1.8365517154483186</c:v>
                </c:pt>
                <c:pt idx="1">
                  <c:v>1.8173909294394777</c:v>
                </c:pt>
                <c:pt idx="2">
                  <c:v>1.999115997800837</c:v>
                </c:pt>
                <c:pt idx="3">
                  <c:v>1.9199461032875258</c:v>
                </c:pt>
                <c:pt idx="4">
                  <c:v>1.9271487868516957</c:v>
                </c:pt>
                <c:pt idx="5">
                  <c:v>1.9973297134291241</c:v>
                </c:pt>
                <c:pt idx="6">
                  <c:v>2.1135757351368358</c:v>
                </c:pt>
                <c:pt idx="7">
                  <c:v>2.1341142852240798</c:v>
                </c:pt>
                <c:pt idx="8">
                  <c:v>2.2395321267780206</c:v>
                </c:pt>
                <c:pt idx="9">
                  <c:v>2.2587063418178204</c:v>
                </c:pt>
                <c:pt idx="10">
                  <c:v>2.3577508293061658</c:v>
                </c:pt>
                <c:pt idx="11">
                  <c:v>2.3877504626812804</c:v>
                </c:pt>
                <c:pt idx="12">
                  <c:v>2.5347726857624671</c:v>
                </c:pt>
                <c:pt idx="13">
                  <c:v>2.4866048781092238</c:v>
                </c:pt>
                <c:pt idx="14">
                  <c:v>2.4583418802009116</c:v>
                </c:pt>
                <c:pt idx="15">
                  <c:v>2.5361170811952576</c:v>
                </c:pt>
                <c:pt idx="16">
                  <c:v>2.5950987995479173</c:v>
                </c:pt>
                <c:pt idx="17">
                  <c:v>2.4963460703192042</c:v>
                </c:pt>
                <c:pt idx="18">
                  <c:v>2.5167531045704563</c:v>
                </c:pt>
                <c:pt idx="19">
                  <c:v>2.5763803980163917</c:v>
                </c:pt>
                <c:pt idx="20">
                  <c:v>2.655910214165778</c:v>
                </c:pt>
                <c:pt idx="21">
                  <c:v>2.6950323751017731</c:v>
                </c:pt>
                <c:pt idx="22">
                  <c:v>2.8165018078691215</c:v>
                </c:pt>
                <c:pt idx="23">
                  <c:v>2.9135833191214267</c:v>
                </c:pt>
                <c:pt idx="24">
                  <c:v>3.0340268841278806</c:v>
                </c:pt>
                <c:pt idx="25">
                  <c:v>3.0619266933665497</c:v>
                </c:pt>
                <c:pt idx="26">
                  <c:v>3.1461573836050056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F3-4055-96DD-366C1A26C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AT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AT'!$G$35:$AG$35</c:f>
              <c:numCache>
                <c:formatCode>0.000</c:formatCode>
                <c:ptCount val="27"/>
                <c:pt idx="0">
                  <c:v>0.54449868826911363</c:v>
                </c:pt>
                <c:pt idx="1">
                  <c:v>0.55023934795824114</c:v>
                </c:pt>
                <c:pt idx="2">
                  <c:v>0.50022109827547168</c:v>
                </c:pt>
                <c:pt idx="3">
                  <c:v>0.52084795416272311</c:v>
                </c:pt>
                <c:pt idx="4">
                  <c:v>0.51890129440065669</c:v>
                </c:pt>
                <c:pt idx="5">
                  <c:v>0.50066846413812449</c:v>
                </c:pt>
                <c:pt idx="6">
                  <c:v>0.47313185109747607</c:v>
                </c:pt>
                <c:pt idx="7">
                  <c:v>0.4685784669188891</c:v>
                </c:pt>
                <c:pt idx="8">
                  <c:v>0.44652183732621159</c:v>
                </c:pt>
                <c:pt idx="9">
                  <c:v>0.4427313021998221</c:v>
                </c:pt>
                <c:pt idx="10">
                  <c:v>0.42413302863486979</c:v>
                </c:pt>
                <c:pt idx="11">
                  <c:v>0.41880423253151355</c:v>
                </c:pt>
                <c:pt idx="12">
                  <c:v>0.39451269363003927</c:v>
                </c:pt>
                <c:pt idx="13">
                  <c:v>0.40215476483758233</c:v>
                </c:pt>
                <c:pt idx="14">
                  <c:v>0.40677824677431501</c:v>
                </c:pt>
                <c:pt idx="15">
                  <c:v>0.39430356248722781</c:v>
                </c:pt>
                <c:pt idx="16">
                  <c:v>0.38534178358612253</c:v>
                </c:pt>
                <c:pt idx="17">
                  <c:v>0.40058548447656994</c:v>
                </c:pt>
                <c:pt idx="18">
                  <c:v>0.39733734635470874</c:v>
                </c:pt>
                <c:pt idx="19">
                  <c:v>0.38814144090287311</c:v>
                </c:pt>
                <c:pt idx="20">
                  <c:v>0.37651875227796444</c:v>
                </c:pt>
                <c:pt idx="21">
                  <c:v>0.37105305644509623</c:v>
                </c:pt>
                <c:pt idx="22">
                  <c:v>0.35505036680823904</c:v>
                </c:pt>
                <c:pt idx="23">
                  <c:v>0.34321997707673035</c:v>
                </c:pt>
                <c:pt idx="24">
                  <c:v>0.32959497004834426</c:v>
                </c:pt>
                <c:pt idx="25">
                  <c:v>0.32659175092807746</c:v>
                </c:pt>
                <c:pt idx="26">
                  <c:v>0.31784805337810407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4-4798-B228-50B7A3AF4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átlag és Ausztria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AT'!$A$29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1-45C0-948D-33CF2FB239F3}"/>
            </c:ext>
          </c:extLst>
        </c:ser>
        <c:ser>
          <c:idx val="1"/>
          <c:order val="1"/>
          <c:tx>
            <c:strRef>
              <c:f>'avg wages AT'!$A$30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AT'!$G$30:$AG$30</c:f>
              <c:numCache>
                <c:formatCode>General</c:formatCode>
                <c:ptCount val="27"/>
                <c:pt idx="0">
                  <c:v>48935.860231152903</c:v>
                </c:pt>
                <c:pt idx="1">
                  <c:v>48605.327194591096</c:v>
                </c:pt>
                <c:pt idx="2">
                  <c:v>48197.341641721097</c:v>
                </c:pt>
                <c:pt idx="3">
                  <c:v>49741.185546168002</c:v>
                </c:pt>
                <c:pt idx="4">
                  <c:v>50842.554522708298</c:v>
                </c:pt>
                <c:pt idx="5">
                  <c:v>51003.668753874503</c:v>
                </c:pt>
                <c:pt idx="6">
                  <c:v>50844.059646873699</c:v>
                </c:pt>
                <c:pt idx="7">
                  <c:v>51613.873757222398</c:v>
                </c:pt>
                <c:pt idx="8">
                  <c:v>51732.542123937899</c:v>
                </c:pt>
                <c:pt idx="9">
                  <c:v>52714.666675765198</c:v>
                </c:pt>
                <c:pt idx="10">
                  <c:v>52999.378298373798</c:v>
                </c:pt>
                <c:pt idx="11">
                  <c:v>53791.255595178001</c:v>
                </c:pt>
                <c:pt idx="12">
                  <c:v>54099.693616351498</c:v>
                </c:pt>
                <c:pt idx="13">
                  <c:v>55008.956436159999</c:v>
                </c:pt>
                <c:pt idx="14">
                  <c:v>55945.100211672398</c:v>
                </c:pt>
                <c:pt idx="15">
                  <c:v>55693.2537677195</c:v>
                </c:pt>
                <c:pt idx="16">
                  <c:v>55086.195014131801</c:v>
                </c:pt>
                <c:pt idx="17">
                  <c:v>55399.038727545798</c:v>
                </c:pt>
                <c:pt idx="18">
                  <c:v>55424.672699135197</c:v>
                </c:pt>
                <c:pt idx="19">
                  <c:v>55628.959732847397</c:v>
                </c:pt>
                <c:pt idx="20">
                  <c:v>56034.536899498402</c:v>
                </c:pt>
                <c:pt idx="21">
                  <c:v>56565.109808064102</c:v>
                </c:pt>
                <c:pt idx="22">
                  <c:v>56553.103641192203</c:v>
                </c:pt>
                <c:pt idx="23">
                  <c:v>56738.962427525301</c:v>
                </c:pt>
                <c:pt idx="24">
                  <c:v>57182.054371326398</c:v>
                </c:pt>
                <c:pt idx="25">
                  <c:v>57271.617220763197</c:v>
                </c:pt>
                <c:pt idx="26">
                  <c:v>58189.134686611098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1-45C0-948D-33CF2FB2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46127"/>
        <c:axId val="416552495"/>
      </c:lineChart>
      <c:lineChart>
        <c:grouping val="standard"/>
        <c:varyColors val="0"/>
        <c:ser>
          <c:idx val="6"/>
          <c:order val="2"/>
          <c:tx>
            <c:strRef>
              <c:f>'avg wages AT'!$A$35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AT'!$G$35:$AG$35</c:f>
              <c:numCache>
                <c:formatCode>0.000</c:formatCode>
                <c:ptCount val="27"/>
                <c:pt idx="0">
                  <c:v>0.54449868826911363</c:v>
                </c:pt>
                <c:pt idx="1">
                  <c:v>0.55023934795824114</c:v>
                </c:pt>
                <c:pt idx="2">
                  <c:v>0.50022109827547168</c:v>
                </c:pt>
                <c:pt idx="3">
                  <c:v>0.52084795416272311</c:v>
                </c:pt>
                <c:pt idx="4">
                  <c:v>0.51890129440065669</c:v>
                </c:pt>
                <c:pt idx="5">
                  <c:v>0.50066846413812449</c:v>
                </c:pt>
                <c:pt idx="6">
                  <c:v>0.47313185109747607</c:v>
                </c:pt>
                <c:pt idx="7">
                  <c:v>0.4685784669188891</c:v>
                </c:pt>
                <c:pt idx="8">
                  <c:v>0.44652183732621159</c:v>
                </c:pt>
                <c:pt idx="9">
                  <c:v>0.4427313021998221</c:v>
                </c:pt>
                <c:pt idx="10">
                  <c:v>0.42413302863486979</c:v>
                </c:pt>
                <c:pt idx="11">
                  <c:v>0.41880423253151355</c:v>
                </c:pt>
                <c:pt idx="12">
                  <c:v>0.39451269363003927</c:v>
                </c:pt>
                <c:pt idx="13">
                  <c:v>0.40215476483758233</c:v>
                </c:pt>
                <c:pt idx="14">
                  <c:v>0.40677824677431501</c:v>
                </c:pt>
                <c:pt idx="15">
                  <c:v>0.39430356248722781</c:v>
                </c:pt>
                <c:pt idx="16">
                  <c:v>0.38534178358612253</c:v>
                </c:pt>
                <c:pt idx="17">
                  <c:v>0.40058548447656994</c:v>
                </c:pt>
                <c:pt idx="18">
                  <c:v>0.39733734635470874</c:v>
                </c:pt>
                <c:pt idx="19">
                  <c:v>0.38814144090287311</c:v>
                </c:pt>
                <c:pt idx="20">
                  <c:v>0.37651875227796444</c:v>
                </c:pt>
                <c:pt idx="21">
                  <c:v>0.37105305644509623</c:v>
                </c:pt>
                <c:pt idx="22">
                  <c:v>0.35505036680823904</c:v>
                </c:pt>
                <c:pt idx="23">
                  <c:v>0.34321997707673035</c:v>
                </c:pt>
                <c:pt idx="24">
                  <c:v>0.32959497004834426</c:v>
                </c:pt>
                <c:pt idx="25">
                  <c:v>0.32659175092807746</c:v>
                </c:pt>
                <c:pt idx="26">
                  <c:v>0.31784805337810407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1-45C0-948D-33CF2FB2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99055"/>
        <c:axId val="416554895"/>
      </c:lineChart>
      <c:catAx>
        <c:axId val="44164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552495"/>
        <c:crosses val="autoZero"/>
        <c:auto val="1"/>
        <c:lblAlgn val="ctr"/>
        <c:lblOffset val="100"/>
        <c:noMultiLvlLbl val="0"/>
      </c:catAx>
      <c:valAx>
        <c:axId val="416552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41646127"/>
        <c:crosses val="autoZero"/>
        <c:crossBetween val="between"/>
      </c:valAx>
      <c:valAx>
        <c:axId val="41655489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46699055"/>
        <c:crosses val="max"/>
        <c:crossBetween val="between"/>
      </c:valAx>
      <c:catAx>
        <c:axId val="4466990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548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Relative differences from the average HU</a:t>
            </a:r>
            <a:endParaRPr lang="en-GB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HU'!$G$35:$AG$35</c:f>
              <c:numCache>
                <c:formatCode>General</c:formatCode>
                <c:ptCount val="27"/>
                <c:pt idx="0">
                  <c:v>0.52811710383140764</c:v>
                </c:pt>
                <c:pt idx="1">
                  <c:v>0.52296616884080516</c:v>
                </c:pt>
                <c:pt idx="2">
                  <c:v>0.52296169514142088</c:v>
                </c:pt>
                <c:pt idx="3">
                  <c:v>0.52088858681330508</c:v>
                </c:pt>
                <c:pt idx="4">
                  <c:v>0.52983447704767883</c:v>
                </c:pt>
                <c:pt idx="5">
                  <c:v>0.51562488695562603</c:v>
                </c:pt>
                <c:pt idx="6">
                  <c:v>0.48676437250023885</c:v>
                </c:pt>
                <c:pt idx="7">
                  <c:v>0.47078969161906442</c:v>
                </c:pt>
                <c:pt idx="8">
                  <c:v>0.43829914427563565</c:v>
                </c:pt>
                <c:pt idx="9">
                  <c:v>0.41182858844051767</c:v>
                </c:pt>
                <c:pt idx="10">
                  <c:v>0.39706439489967754</c:v>
                </c:pt>
                <c:pt idx="11">
                  <c:v>0.39665427563249828</c:v>
                </c:pt>
                <c:pt idx="12">
                  <c:v>0.41473790713988162</c:v>
                </c:pt>
                <c:pt idx="13">
                  <c:v>0.41319702360154109</c:v>
                </c:pt>
                <c:pt idx="14">
                  <c:v>0.45421397434799032</c:v>
                </c:pt>
                <c:pt idx="15">
                  <c:v>0.44943494712016924</c:v>
                </c:pt>
                <c:pt idx="16">
                  <c:v>0.43980185758038609</c:v>
                </c:pt>
                <c:pt idx="17">
                  <c:v>0.45558756285636604</c:v>
                </c:pt>
                <c:pt idx="18">
                  <c:v>0.46272398779076579</c:v>
                </c:pt>
                <c:pt idx="19">
                  <c:v>0.47520880848368285</c:v>
                </c:pt>
                <c:pt idx="20">
                  <c:v>0.47936523057298086</c:v>
                </c:pt>
                <c:pt idx="21">
                  <c:v>0.48163581616389584</c:v>
                </c:pt>
                <c:pt idx="22">
                  <c:v>0.45051279561544277</c:v>
                </c:pt>
                <c:pt idx="23">
                  <c:v>0.43050538052866638</c:v>
                </c:pt>
                <c:pt idx="24">
                  <c:v>0.42212587398995322</c:v>
                </c:pt>
                <c:pt idx="25">
                  <c:v>0.41455934656713223</c:v>
                </c:pt>
                <c:pt idx="26">
                  <c:v>0.40509028832276395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6-4380-BC6A-728BAE675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16191"/>
        <c:axId val="343509535"/>
      </c:lineChart>
      <c:catAx>
        <c:axId val="343516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09535"/>
        <c:crosses val="autoZero"/>
        <c:auto val="1"/>
        <c:lblAlgn val="ctr"/>
        <c:lblOffset val="100"/>
        <c:noMultiLvlLbl val="0"/>
      </c:catAx>
      <c:valAx>
        <c:axId val="343509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16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BE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BE'!$A$33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BE'!$G$33:$AG$33</c:f>
              <c:numCache>
                <c:formatCode>#\ ##0_ ;\-#\ ##0\ </c:formatCode>
                <c:ptCount val="27"/>
                <c:pt idx="0">
                  <c:v>19158.221780604294</c:v>
                </c:pt>
                <c:pt idx="1">
                  <c:v>20126.147117283574</c:v>
                </c:pt>
                <c:pt idx="2">
                  <c:v>20009.181729320662</c:v>
                </c:pt>
                <c:pt idx="3">
                  <c:v>19461.058107342818</c:v>
                </c:pt>
                <c:pt idx="4">
                  <c:v>21601.770576548828</c:v>
                </c:pt>
                <c:pt idx="5">
                  <c:v>20590.32771057215</c:v>
                </c:pt>
                <c:pt idx="6">
                  <c:v>20229.697426465289</c:v>
                </c:pt>
                <c:pt idx="7">
                  <c:v>21011.778112868007</c:v>
                </c:pt>
                <c:pt idx="8">
                  <c:v>20728.593802240241</c:v>
                </c:pt>
                <c:pt idx="9">
                  <c:v>19657.580107282884</c:v>
                </c:pt>
                <c:pt idx="10">
                  <c:v>18447.027482614576</c:v>
                </c:pt>
                <c:pt idx="11">
                  <c:v>18127.260292206178</c:v>
                </c:pt>
                <c:pt idx="12">
                  <c:v>17141.686463681261</c:v>
                </c:pt>
                <c:pt idx="13">
                  <c:v>16946.031340872432</c:v>
                </c:pt>
                <c:pt idx="14">
                  <c:v>17192.485445874074</c:v>
                </c:pt>
                <c:pt idx="15">
                  <c:v>16753.589544663977</c:v>
                </c:pt>
                <c:pt idx="16">
                  <c:v>17514.250271094039</c:v>
                </c:pt>
                <c:pt idx="17">
                  <c:v>18186.704519774168</c:v>
                </c:pt>
                <c:pt idx="18">
                  <c:v>18648.316838731924</c:v>
                </c:pt>
                <c:pt idx="19">
                  <c:v>18562.772657197638</c:v>
                </c:pt>
                <c:pt idx="20">
                  <c:v>17532.157930980451</c:v>
                </c:pt>
                <c:pt idx="21">
                  <c:v>17108.03221096818</c:v>
                </c:pt>
                <c:pt idx="22">
                  <c:v>16221.718434360431</c:v>
                </c:pt>
                <c:pt idx="23">
                  <c:v>16029.105514154857</c:v>
                </c:pt>
                <c:pt idx="24">
                  <c:v>15834.800651180267</c:v>
                </c:pt>
                <c:pt idx="25">
                  <c:v>14099.723291499191</c:v>
                </c:pt>
                <c:pt idx="26">
                  <c:v>14945.519451423657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9-47DD-ABD0-455CA2B40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BE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BE'!$A$34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326001348286758"/>
                  <c:y val="-1.06660143868527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BE'!$G$34:$AG$34</c:f>
              <c:numCache>
                <c:formatCode>0.000</c:formatCode>
                <c:ptCount val="27"/>
                <c:pt idx="0">
                  <c:v>1.6538057090921421</c:v>
                </c:pt>
                <c:pt idx="1">
                  <c:v>1.5578458157412345</c:v>
                </c:pt>
                <c:pt idx="2">
                  <c:v>1.6056041707212925</c:v>
                </c:pt>
                <c:pt idx="3">
                  <c:v>1.680598164489322</c:v>
                </c:pt>
                <c:pt idx="4">
                  <c:v>1.549560229932748</c:v>
                </c:pt>
                <c:pt idx="5">
                  <c:v>1.6506439392166932</c:v>
                </c:pt>
                <c:pt idx="6">
                  <c:v>1.7061185808164183</c:v>
                </c:pt>
                <c:pt idx="7">
                  <c:v>1.6726554626984116</c:v>
                </c:pt>
                <c:pt idx="8">
                  <c:v>1.725317329654158</c:v>
                </c:pt>
                <c:pt idx="9">
                  <c:v>1.8587284913402395</c:v>
                </c:pt>
                <c:pt idx="10">
                  <c:v>2.0174083854626077</c:v>
                </c:pt>
                <c:pt idx="11">
                  <c:v>2.0914959860374527</c:v>
                </c:pt>
                <c:pt idx="12">
                  <c:v>2.263178384479708</c:v>
                </c:pt>
                <c:pt idx="13">
                  <c:v>2.3150983672866503</c:v>
                </c:pt>
                <c:pt idx="14">
                  <c:v>2.3131177786561383</c:v>
                </c:pt>
                <c:pt idx="15">
                  <c:v>2.3841709016895556</c:v>
                </c:pt>
                <c:pt idx="16">
                  <c:v>2.2703577210421013</c:v>
                </c:pt>
                <c:pt idx="17">
                  <c:v>2.1748965136711251</c:v>
                </c:pt>
                <c:pt idx="18">
                  <c:v>2.12697424565307</c:v>
                </c:pt>
                <c:pt idx="19">
                  <c:v>2.1588594709665676</c:v>
                </c:pt>
                <c:pt idx="20">
                  <c:v>2.3218720343209096</c:v>
                </c:pt>
                <c:pt idx="21">
                  <c:v>2.4115391342394434</c:v>
                </c:pt>
                <c:pt idx="22">
                  <c:v>2.5727888623631041</c:v>
                </c:pt>
                <c:pt idx="23">
                  <c:v>2.6352690394265408</c:v>
                </c:pt>
                <c:pt idx="24">
                  <c:v>2.7159876472713878</c:v>
                </c:pt>
                <c:pt idx="25">
                  <c:v>3.0619039617074306</c:v>
                </c:pt>
                <c:pt idx="26">
                  <c:v>2.954374495265812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8-4234-A967-1BAC2CAAE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BE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BE'!$G$35:$AG$35</c:f>
              <c:numCache>
                <c:formatCode>0.000</c:formatCode>
                <c:ptCount val="27"/>
                <c:pt idx="0">
                  <c:v>0.60466594987687572</c:v>
                </c:pt>
                <c:pt idx="1">
                  <c:v>0.64191204925128786</c:v>
                </c:pt>
                <c:pt idx="2">
                  <c:v>0.62281851170750613</c:v>
                </c:pt>
                <c:pt idx="3">
                  <c:v>0.59502623597346771</c:v>
                </c:pt>
                <c:pt idx="4">
                  <c:v>0.64534438912606884</c:v>
                </c:pt>
                <c:pt idx="5">
                  <c:v>0.60582417336748362</c:v>
                </c:pt>
                <c:pt idx="6">
                  <c:v>0.58612573079268393</c:v>
                </c:pt>
                <c:pt idx="7">
                  <c:v>0.5978517526775956</c:v>
                </c:pt>
                <c:pt idx="8">
                  <c:v>0.57960352151592376</c:v>
                </c:pt>
                <c:pt idx="9">
                  <c:v>0.53800219056143495</c:v>
                </c:pt>
                <c:pt idx="10">
                  <c:v>0.49568545823739707</c:v>
                </c:pt>
                <c:pt idx="11">
                  <c:v>0.47812666468205833</c:v>
                </c:pt>
                <c:pt idx="12">
                  <c:v>0.44185646472135881</c:v>
                </c:pt>
                <c:pt idx="13">
                  <c:v>0.43194708878483795</c:v>
                </c:pt>
                <c:pt idx="14">
                  <c:v>0.4323169400310321</c:v>
                </c:pt>
                <c:pt idx="15">
                  <c:v>0.419433019374301</c:v>
                </c:pt>
                <c:pt idx="16">
                  <c:v>0.44045922399444476</c:v>
                </c:pt>
                <c:pt idx="17">
                  <c:v>0.4597919918093234</c:v>
                </c:pt>
                <c:pt idx="18">
                  <c:v>0.47015143791407699</c:v>
                </c:pt>
                <c:pt idx="19">
                  <c:v>0.46320754706293066</c:v>
                </c:pt>
                <c:pt idx="20">
                  <c:v>0.43068695656712852</c:v>
                </c:pt>
                <c:pt idx="21">
                  <c:v>0.41467293057857929</c:v>
                </c:pt>
                <c:pt idx="22">
                  <c:v>0.38868327464753594</c:v>
                </c:pt>
                <c:pt idx="23">
                  <c:v>0.37946789684047183</c:v>
                </c:pt>
                <c:pt idx="24">
                  <c:v>0.36819018709626611</c:v>
                </c:pt>
                <c:pt idx="25">
                  <c:v>0.32659417555420744</c:v>
                </c:pt>
                <c:pt idx="26">
                  <c:v>0.33848112404247777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5-47D9-9E5B-0650C3984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Belgium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BE'!$A$29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E-463F-80BA-CB887F30C669}"/>
            </c:ext>
          </c:extLst>
        </c:ser>
        <c:ser>
          <c:idx val="1"/>
          <c:order val="1"/>
          <c:tx>
            <c:strRef>
              <c:f>'avg wages BE'!$A$30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BE'!$G$30:$AG$30</c:f>
              <c:numCache>
                <c:formatCode>General</c:formatCode>
                <c:ptCount val="27"/>
                <c:pt idx="0">
                  <c:v>50842.198337421098</c:v>
                </c:pt>
                <c:pt idx="1">
                  <c:v>51479.581190936296</c:v>
                </c:pt>
                <c:pt idx="2">
                  <c:v>52136.007366638201</c:v>
                </c:pt>
                <c:pt idx="3">
                  <c:v>52167.2766415632</c:v>
                </c:pt>
                <c:pt idx="4">
                  <c:v>55075.015158100301</c:v>
                </c:pt>
                <c:pt idx="5">
                  <c:v>54577.627352513598</c:v>
                </c:pt>
                <c:pt idx="6">
                  <c:v>54743.960090051798</c:v>
                </c:pt>
                <c:pt idx="7">
                  <c:v>56157.243554363602</c:v>
                </c:pt>
                <c:pt idx="8">
                  <c:v>56491.995908607103</c:v>
                </c:pt>
                <c:pt idx="9">
                  <c:v>56195.6843234927</c:v>
                </c:pt>
                <c:pt idx="10">
                  <c:v>55662.215412900397</c:v>
                </c:pt>
                <c:pt idx="11">
                  <c:v>56040.352431211497</c:v>
                </c:pt>
                <c:pt idx="12">
                  <c:v>55936.380741813096</c:v>
                </c:pt>
                <c:pt idx="13">
                  <c:v>56177.760830114603</c:v>
                </c:pt>
                <c:pt idx="14">
                  <c:v>56960.729190012302</c:v>
                </c:pt>
                <c:pt idx="15">
                  <c:v>56697.010235902198</c:v>
                </c:pt>
                <c:pt idx="16">
                  <c:v>57277.863602336103</c:v>
                </c:pt>
                <c:pt idx="17">
                  <c:v>57740.9047749979</c:v>
                </c:pt>
                <c:pt idx="18">
                  <c:v>58312.8064794932</c:v>
                </c:pt>
                <c:pt idx="19">
                  <c:v>58637.190215588002</c:v>
                </c:pt>
                <c:pt idx="20">
                  <c:v>58239.585132221502</c:v>
                </c:pt>
                <c:pt idx="21">
                  <c:v>58364.721397546899</c:v>
                </c:pt>
                <c:pt idx="22">
                  <c:v>57956.7749506732</c:v>
                </c:pt>
                <c:pt idx="23">
                  <c:v>58270.111005308398</c:v>
                </c:pt>
                <c:pt idx="24">
                  <c:v>58841.923616790802</c:v>
                </c:pt>
                <c:pt idx="25">
                  <c:v>57271.7218967191</c:v>
                </c:pt>
                <c:pt idx="26">
                  <c:v>59100.180937208803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E-463F-80BA-CB887F30C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2031"/>
        <c:axId val="416456975"/>
      </c:lineChart>
      <c:lineChart>
        <c:grouping val="standard"/>
        <c:varyColors val="0"/>
        <c:ser>
          <c:idx val="6"/>
          <c:order val="2"/>
          <c:tx>
            <c:strRef>
              <c:f>'avg wages BE'!$A$35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BE'!$G$35:$AG$35</c:f>
              <c:numCache>
                <c:formatCode>0.000</c:formatCode>
                <c:ptCount val="27"/>
                <c:pt idx="0">
                  <c:v>0.60466594987687572</c:v>
                </c:pt>
                <c:pt idx="1">
                  <c:v>0.64191204925128786</c:v>
                </c:pt>
                <c:pt idx="2">
                  <c:v>0.62281851170750613</c:v>
                </c:pt>
                <c:pt idx="3">
                  <c:v>0.59502623597346771</c:v>
                </c:pt>
                <c:pt idx="4">
                  <c:v>0.64534438912606884</c:v>
                </c:pt>
                <c:pt idx="5">
                  <c:v>0.60582417336748362</c:v>
                </c:pt>
                <c:pt idx="6">
                  <c:v>0.58612573079268393</c:v>
                </c:pt>
                <c:pt idx="7">
                  <c:v>0.5978517526775956</c:v>
                </c:pt>
                <c:pt idx="8">
                  <c:v>0.57960352151592376</c:v>
                </c:pt>
                <c:pt idx="9">
                  <c:v>0.53800219056143495</c:v>
                </c:pt>
                <c:pt idx="10">
                  <c:v>0.49568545823739707</c:v>
                </c:pt>
                <c:pt idx="11">
                  <c:v>0.47812666468205833</c:v>
                </c:pt>
                <c:pt idx="12">
                  <c:v>0.44185646472135881</c:v>
                </c:pt>
                <c:pt idx="13">
                  <c:v>0.43194708878483795</c:v>
                </c:pt>
                <c:pt idx="14">
                  <c:v>0.4323169400310321</c:v>
                </c:pt>
                <c:pt idx="15">
                  <c:v>0.419433019374301</c:v>
                </c:pt>
                <c:pt idx="16">
                  <c:v>0.44045922399444476</c:v>
                </c:pt>
                <c:pt idx="17">
                  <c:v>0.4597919918093234</c:v>
                </c:pt>
                <c:pt idx="18">
                  <c:v>0.47015143791407699</c:v>
                </c:pt>
                <c:pt idx="19">
                  <c:v>0.46320754706293066</c:v>
                </c:pt>
                <c:pt idx="20">
                  <c:v>0.43068695656712852</c:v>
                </c:pt>
                <c:pt idx="21">
                  <c:v>0.41467293057857929</c:v>
                </c:pt>
                <c:pt idx="22">
                  <c:v>0.38868327464753594</c:v>
                </c:pt>
                <c:pt idx="23">
                  <c:v>0.37946789684047183</c:v>
                </c:pt>
                <c:pt idx="24">
                  <c:v>0.36819018709626611</c:v>
                </c:pt>
                <c:pt idx="25">
                  <c:v>0.32659417555420744</c:v>
                </c:pt>
                <c:pt idx="26">
                  <c:v>0.33848112404247777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0E-463F-80BA-CB887F30C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63791"/>
        <c:axId val="416458415"/>
      </c:lineChart>
      <c:catAx>
        <c:axId val="497322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56975"/>
        <c:crosses val="autoZero"/>
        <c:auto val="1"/>
        <c:lblAlgn val="ctr"/>
        <c:lblOffset val="100"/>
        <c:noMultiLvlLbl val="0"/>
      </c:catAx>
      <c:valAx>
        <c:axId val="416456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7322031"/>
        <c:crosses val="autoZero"/>
        <c:crossBetween val="between"/>
      </c:valAx>
      <c:valAx>
        <c:axId val="41645841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7363791"/>
        <c:crosses val="max"/>
        <c:crossBetween val="between"/>
      </c:valAx>
      <c:catAx>
        <c:axId val="49736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4584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BE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BE'!$A$8:$A$34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BE'!$B$8:$B$34</c:f>
              <c:numCache>
                <c:formatCode>General</c:formatCode>
                <c:ptCount val="27"/>
                <c:pt idx="0">
                  <c:v>-6.6129330969606492E-3</c:v>
                </c:pt>
                <c:pt idx="1">
                  <c:v>-5.651726092506637E-3</c:v>
                </c:pt>
                <c:pt idx="2">
                  <c:v>-4.5341158757250533E-3</c:v>
                </c:pt>
                <c:pt idx="3">
                  <c:v>-4.4571183185400098E-3</c:v>
                </c:pt>
                <c:pt idx="4">
                  <c:v>-1.6944597020258634E-3</c:v>
                </c:pt>
                <c:pt idx="5">
                  <c:v>-3.008669807987252E-3</c:v>
                </c:pt>
                <c:pt idx="6">
                  <c:v>-2.8336759843372028E-3</c:v>
                </c:pt>
                <c:pt idx="7">
                  <c:v>-1.5852849874327113E-3</c:v>
                </c:pt>
                <c:pt idx="8">
                  <c:v>-7.5276076456337604E-4</c:v>
                </c:pt>
                <c:pt idx="9">
                  <c:v>-1.7452240598445634E-3</c:v>
                </c:pt>
                <c:pt idx="10">
                  <c:v>-2.2816523481632989E-3</c:v>
                </c:pt>
                <c:pt idx="11">
                  <c:v>-1.9119148304777012E-3</c:v>
                </c:pt>
                <c:pt idx="12">
                  <c:v>-2.1220769503470516E-3</c:v>
                </c:pt>
                <c:pt idx="13">
                  <c:v>-2.2303627744811871E-3</c:v>
                </c:pt>
                <c:pt idx="14">
                  <c:v>-3.888569652137408E-3</c:v>
                </c:pt>
                <c:pt idx="15">
                  <c:v>-4.3178598335787965E-3</c:v>
                </c:pt>
                <c:pt idx="16">
                  <c:v>-3.7926032063934634E-3</c:v>
                </c:pt>
                <c:pt idx="17">
                  <c:v>-3.2926369617642393E-3</c:v>
                </c:pt>
                <c:pt idx="18">
                  <c:v>-2.8379357629790825E-3</c:v>
                </c:pt>
                <c:pt idx="19">
                  <c:v>-2.7915129323395349E-3</c:v>
                </c:pt>
                <c:pt idx="20">
                  <c:v>-3.4880979210719643E-3</c:v>
                </c:pt>
                <c:pt idx="21">
                  <c:v>-3.3802393353561944E-3</c:v>
                </c:pt>
                <c:pt idx="22">
                  <c:v>-3.6503962052528705E-3</c:v>
                </c:pt>
                <c:pt idx="23">
                  <c:v>-3.1748238663282802E-3</c:v>
                </c:pt>
                <c:pt idx="24">
                  <c:v>-2.6630913976887216E-3</c:v>
                </c:pt>
                <c:pt idx="25">
                  <c:v>-4.0216829724258885E-3</c:v>
                </c:pt>
                <c:pt idx="26">
                  <c:v>-3.1476642048731129E-3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5C-44A2-9F24-558F43946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BE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BE'!$A$33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BE'!$G$33:$AG$33</c:f>
              <c:numCache>
                <c:formatCode>#\ ##0_ ;\-#\ ##0\ </c:formatCode>
                <c:ptCount val="27"/>
                <c:pt idx="0">
                  <c:v>19158.221780604294</c:v>
                </c:pt>
                <c:pt idx="1">
                  <c:v>20126.147117283574</c:v>
                </c:pt>
                <c:pt idx="2">
                  <c:v>20009.181729320662</c:v>
                </c:pt>
                <c:pt idx="3">
                  <c:v>19461.058107342818</c:v>
                </c:pt>
                <c:pt idx="4">
                  <c:v>21601.770576548828</c:v>
                </c:pt>
                <c:pt idx="5">
                  <c:v>20590.32771057215</c:v>
                </c:pt>
                <c:pt idx="6">
                  <c:v>20229.697426465289</c:v>
                </c:pt>
                <c:pt idx="7">
                  <c:v>21011.778112868007</c:v>
                </c:pt>
                <c:pt idx="8">
                  <c:v>20728.593802240241</c:v>
                </c:pt>
                <c:pt idx="9">
                  <c:v>19657.580107282884</c:v>
                </c:pt>
                <c:pt idx="10">
                  <c:v>18447.027482614576</c:v>
                </c:pt>
                <c:pt idx="11">
                  <c:v>18127.260292206178</c:v>
                </c:pt>
                <c:pt idx="12">
                  <c:v>17141.686463681261</c:v>
                </c:pt>
                <c:pt idx="13">
                  <c:v>16946.031340872432</c:v>
                </c:pt>
                <c:pt idx="14">
                  <c:v>17192.485445874074</c:v>
                </c:pt>
                <c:pt idx="15">
                  <c:v>16753.589544663977</c:v>
                </c:pt>
                <c:pt idx="16">
                  <c:v>17514.250271094039</c:v>
                </c:pt>
                <c:pt idx="17">
                  <c:v>18186.704519774168</c:v>
                </c:pt>
                <c:pt idx="18">
                  <c:v>18648.316838731924</c:v>
                </c:pt>
                <c:pt idx="19">
                  <c:v>18562.772657197638</c:v>
                </c:pt>
                <c:pt idx="20">
                  <c:v>17532.157930980451</c:v>
                </c:pt>
                <c:pt idx="21">
                  <c:v>17108.03221096818</c:v>
                </c:pt>
                <c:pt idx="22">
                  <c:v>16221.718434360431</c:v>
                </c:pt>
                <c:pt idx="23">
                  <c:v>16029.105514154857</c:v>
                </c:pt>
                <c:pt idx="24">
                  <c:v>15834.800651180267</c:v>
                </c:pt>
                <c:pt idx="25">
                  <c:v>14099.723291499191</c:v>
                </c:pt>
                <c:pt idx="26">
                  <c:v>14945.519451423657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7B-410B-9642-38330D66A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BE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BE'!$A$34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326001348286758"/>
                  <c:y val="-1.06660143868527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BE'!$G$34:$AG$34</c:f>
              <c:numCache>
                <c:formatCode>0.000</c:formatCode>
                <c:ptCount val="27"/>
                <c:pt idx="0">
                  <c:v>1.6538057090921421</c:v>
                </c:pt>
                <c:pt idx="1">
                  <c:v>1.5578458157412345</c:v>
                </c:pt>
                <c:pt idx="2">
                  <c:v>1.6056041707212925</c:v>
                </c:pt>
                <c:pt idx="3">
                  <c:v>1.680598164489322</c:v>
                </c:pt>
                <c:pt idx="4">
                  <c:v>1.549560229932748</c:v>
                </c:pt>
                <c:pt idx="5">
                  <c:v>1.6506439392166932</c:v>
                </c:pt>
                <c:pt idx="6">
                  <c:v>1.7061185808164183</c:v>
                </c:pt>
                <c:pt idx="7">
                  <c:v>1.6726554626984116</c:v>
                </c:pt>
                <c:pt idx="8">
                  <c:v>1.725317329654158</c:v>
                </c:pt>
                <c:pt idx="9">
                  <c:v>1.8587284913402395</c:v>
                </c:pt>
                <c:pt idx="10">
                  <c:v>2.0174083854626077</c:v>
                </c:pt>
                <c:pt idx="11">
                  <c:v>2.0914959860374527</c:v>
                </c:pt>
                <c:pt idx="12">
                  <c:v>2.263178384479708</c:v>
                </c:pt>
                <c:pt idx="13">
                  <c:v>2.3150983672866503</c:v>
                </c:pt>
                <c:pt idx="14">
                  <c:v>2.3131177786561383</c:v>
                </c:pt>
                <c:pt idx="15">
                  <c:v>2.3841709016895556</c:v>
                </c:pt>
                <c:pt idx="16">
                  <c:v>2.2703577210421013</c:v>
                </c:pt>
                <c:pt idx="17">
                  <c:v>2.1748965136711251</c:v>
                </c:pt>
                <c:pt idx="18">
                  <c:v>2.12697424565307</c:v>
                </c:pt>
                <c:pt idx="19">
                  <c:v>2.1588594709665676</c:v>
                </c:pt>
                <c:pt idx="20">
                  <c:v>2.3218720343209096</c:v>
                </c:pt>
                <c:pt idx="21">
                  <c:v>2.4115391342394434</c:v>
                </c:pt>
                <c:pt idx="22">
                  <c:v>2.5727888623631041</c:v>
                </c:pt>
                <c:pt idx="23">
                  <c:v>2.6352690394265408</c:v>
                </c:pt>
                <c:pt idx="24">
                  <c:v>2.7159876472713878</c:v>
                </c:pt>
                <c:pt idx="25">
                  <c:v>3.0619039617074306</c:v>
                </c:pt>
                <c:pt idx="26">
                  <c:v>2.954374495265812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1-4B60-8D45-A3E8B33BC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BE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BE'!$G$35:$AG$35</c:f>
              <c:numCache>
                <c:formatCode>0.000</c:formatCode>
                <c:ptCount val="27"/>
                <c:pt idx="0">
                  <c:v>0.60466594987687572</c:v>
                </c:pt>
                <c:pt idx="1">
                  <c:v>0.64191204925128786</c:v>
                </c:pt>
                <c:pt idx="2">
                  <c:v>0.62281851170750613</c:v>
                </c:pt>
                <c:pt idx="3">
                  <c:v>0.59502623597346771</c:v>
                </c:pt>
                <c:pt idx="4">
                  <c:v>0.64534438912606884</c:v>
                </c:pt>
                <c:pt idx="5">
                  <c:v>0.60582417336748362</c:v>
                </c:pt>
                <c:pt idx="6">
                  <c:v>0.58612573079268393</c:v>
                </c:pt>
                <c:pt idx="7">
                  <c:v>0.5978517526775956</c:v>
                </c:pt>
                <c:pt idx="8">
                  <c:v>0.57960352151592376</c:v>
                </c:pt>
                <c:pt idx="9">
                  <c:v>0.53800219056143495</c:v>
                </c:pt>
                <c:pt idx="10">
                  <c:v>0.49568545823739707</c:v>
                </c:pt>
                <c:pt idx="11">
                  <c:v>0.47812666468205833</c:v>
                </c:pt>
                <c:pt idx="12">
                  <c:v>0.44185646472135881</c:v>
                </c:pt>
                <c:pt idx="13">
                  <c:v>0.43194708878483795</c:v>
                </c:pt>
                <c:pt idx="14">
                  <c:v>0.4323169400310321</c:v>
                </c:pt>
                <c:pt idx="15">
                  <c:v>0.419433019374301</c:v>
                </c:pt>
                <c:pt idx="16">
                  <c:v>0.44045922399444476</c:v>
                </c:pt>
                <c:pt idx="17">
                  <c:v>0.4597919918093234</c:v>
                </c:pt>
                <c:pt idx="18">
                  <c:v>0.47015143791407699</c:v>
                </c:pt>
                <c:pt idx="19">
                  <c:v>0.46320754706293066</c:v>
                </c:pt>
                <c:pt idx="20">
                  <c:v>0.43068695656712852</c:v>
                </c:pt>
                <c:pt idx="21">
                  <c:v>0.41467293057857929</c:v>
                </c:pt>
                <c:pt idx="22">
                  <c:v>0.38868327464753594</c:v>
                </c:pt>
                <c:pt idx="23">
                  <c:v>0.37946789684047183</c:v>
                </c:pt>
                <c:pt idx="24">
                  <c:v>0.36819018709626611</c:v>
                </c:pt>
                <c:pt idx="25">
                  <c:v>0.32659417555420744</c:v>
                </c:pt>
                <c:pt idx="26">
                  <c:v>0.33848112404247777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7-4739-9461-5A1CCA5FB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Belgium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BE'!$A$29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2-478C-903A-C3C0EC9FB7A0}"/>
            </c:ext>
          </c:extLst>
        </c:ser>
        <c:ser>
          <c:idx val="1"/>
          <c:order val="1"/>
          <c:tx>
            <c:strRef>
              <c:f>'avg wages BE'!$A$30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BE'!$G$30:$AG$30</c:f>
              <c:numCache>
                <c:formatCode>General</c:formatCode>
                <c:ptCount val="27"/>
                <c:pt idx="0">
                  <c:v>50842.198337421098</c:v>
                </c:pt>
                <c:pt idx="1">
                  <c:v>51479.581190936296</c:v>
                </c:pt>
                <c:pt idx="2">
                  <c:v>52136.007366638201</c:v>
                </c:pt>
                <c:pt idx="3">
                  <c:v>52167.2766415632</c:v>
                </c:pt>
                <c:pt idx="4">
                  <c:v>55075.015158100301</c:v>
                </c:pt>
                <c:pt idx="5">
                  <c:v>54577.627352513598</c:v>
                </c:pt>
                <c:pt idx="6">
                  <c:v>54743.960090051798</c:v>
                </c:pt>
                <c:pt idx="7">
                  <c:v>56157.243554363602</c:v>
                </c:pt>
                <c:pt idx="8">
                  <c:v>56491.995908607103</c:v>
                </c:pt>
                <c:pt idx="9">
                  <c:v>56195.6843234927</c:v>
                </c:pt>
                <c:pt idx="10">
                  <c:v>55662.215412900397</c:v>
                </c:pt>
                <c:pt idx="11">
                  <c:v>56040.352431211497</c:v>
                </c:pt>
                <c:pt idx="12">
                  <c:v>55936.380741813096</c:v>
                </c:pt>
                <c:pt idx="13">
                  <c:v>56177.760830114603</c:v>
                </c:pt>
                <c:pt idx="14">
                  <c:v>56960.729190012302</c:v>
                </c:pt>
                <c:pt idx="15">
                  <c:v>56697.010235902198</c:v>
                </c:pt>
                <c:pt idx="16">
                  <c:v>57277.863602336103</c:v>
                </c:pt>
                <c:pt idx="17">
                  <c:v>57740.9047749979</c:v>
                </c:pt>
                <c:pt idx="18">
                  <c:v>58312.8064794932</c:v>
                </c:pt>
                <c:pt idx="19">
                  <c:v>58637.190215588002</c:v>
                </c:pt>
                <c:pt idx="20">
                  <c:v>58239.585132221502</c:v>
                </c:pt>
                <c:pt idx="21">
                  <c:v>58364.721397546899</c:v>
                </c:pt>
                <c:pt idx="22">
                  <c:v>57956.7749506732</c:v>
                </c:pt>
                <c:pt idx="23">
                  <c:v>58270.111005308398</c:v>
                </c:pt>
                <c:pt idx="24">
                  <c:v>58841.923616790802</c:v>
                </c:pt>
                <c:pt idx="25">
                  <c:v>57271.7218967191</c:v>
                </c:pt>
                <c:pt idx="26">
                  <c:v>59100.180937208803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62-478C-903A-C3C0EC9FB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2031"/>
        <c:axId val="416456975"/>
      </c:lineChart>
      <c:lineChart>
        <c:grouping val="standard"/>
        <c:varyColors val="0"/>
        <c:ser>
          <c:idx val="6"/>
          <c:order val="2"/>
          <c:tx>
            <c:strRef>
              <c:f>'avg wages BE'!$A$35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BE'!$G$35:$AG$35</c:f>
              <c:numCache>
                <c:formatCode>0.000</c:formatCode>
                <c:ptCount val="27"/>
                <c:pt idx="0">
                  <c:v>0.60466594987687572</c:v>
                </c:pt>
                <c:pt idx="1">
                  <c:v>0.64191204925128786</c:v>
                </c:pt>
                <c:pt idx="2">
                  <c:v>0.62281851170750613</c:v>
                </c:pt>
                <c:pt idx="3">
                  <c:v>0.59502623597346771</c:v>
                </c:pt>
                <c:pt idx="4">
                  <c:v>0.64534438912606884</c:v>
                </c:pt>
                <c:pt idx="5">
                  <c:v>0.60582417336748362</c:v>
                </c:pt>
                <c:pt idx="6">
                  <c:v>0.58612573079268393</c:v>
                </c:pt>
                <c:pt idx="7">
                  <c:v>0.5978517526775956</c:v>
                </c:pt>
                <c:pt idx="8">
                  <c:v>0.57960352151592376</c:v>
                </c:pt>
                <c:pt idx="9">
                  <c:v>0.53800219056143495</c:v>
                </c:pt>
                <c:pt idx="10">
                  <c:v>0.49568545823739707</c:v>
                </c:pt>
                <c:pt idx="11">
                  <c:v>0.47812666468205833</c:v>
                </c:pt>
                <c:pt idx="12">
                  <c:v>0.44185646472135881</c:v>
                </c:pt>
                <c:pt idx="13">
                  <c:v>0.43194708878483795</c:v>
                </c:pt>
                <c:pt idx="14">
                  <c:v>0.4323169400310321</c:v>
                </c:pt>
                <c:pt idx="15">
                  <c:v>0.419433019374301</c:v>
                </c:pt>
                <c:pt idx="16">
                  <c:v>0.44045922399444476</c:v>
                </c:pt>
                <c:pt idx="17">
                  <c:v>0.4597919918093234</c:v>
                </c:pt>
                <c:pt idx="18">
                  <c:v>0.47015143791407699</c:v>
                </c:pt>
                <c:pt idx="19">
                  <c:v>0.46320754706293066</c:v>
                </c:pt>
                <c:pt idx="20">
                  <c:v>0.43068695656712852</c:v>
                </c:pt>
                <c:pt idx="21">
                  <c:v>0.41467293057857929</c:v>
                </c:pt>
                <c:pt idx="22">
                  <c:v>0.38868327464753594</c:v>
                </c:pt>
                <c:pt idx="23">
                  <c:v>0.37946789684047183</c:v>
                </c:pt>
                <c:pt idx="24">
                  <c:v>0.36819018709626611</c:v>
                </c:pt>
                <c:pt idx="25">
                  <c:v>0.32659417555420744</c:v>
                </c:pt>
                <c:pt idx="26">
                  <c:v>0.33848112404247777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2-478C-903A-C3C0EC9FB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63791"/>
        <c:axId val="416458415"/>
      </c:lineChart>
      <c:catAx>
        <c:axId val="497322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56975"/>
        <c:crosses val="autoZero"/>
        <c:auto val="1"/>
        <c:lblAlgn val="ctr"/>
        <c:lblOffset val="100"/>
        <c:noMultiLvlLbl val="0"/>
      </c:catAx>
      <c:valAx>
        <c:axId val="416456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7322031"/>
        <c:crosses val="autoZero"/>
        <c:crossBetween val="between"/>
      </c:valAx>
      <c:valAx>
        <c:axId val="41645841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7363791"/>
        <c:crosses val="max"/>
        <c:crossBetween val="between"/>
      </c:valAx>
      <c:catAx>
        <c:axId val="49736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4584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DK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DK'!$A$33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DK'!$G$33:$AG$33</c:f>
              <c:numCache>
                <c:formatCode>#\ ##0_ ;\-#\ ##0\ </c:formatCode>
                <c:ptCount val="27"/>
                <c:pt idx="0">
                  <c:v>13427.662409942193</c:v>
                </c:pt>
                <c:pt idx="1">
                  <c:v>14576.839943528874</c:v>
                </c:pt>
                <c:pt idx="2">
                  <c:v>14537.870700293563</c:v>
                </c:pt>
                <c:pt idx="3">
                  <c:v>14774.909754698921</c:v>
                </c:pt>
                <c:pt idx="4">
                  <c:v>14565.728708365525</c:v>
                </c:pt>
                <c:pt idx="5">
                  <c:v>14007.318158754053</c:v>
                </c:pt>
                <c:pt idx="6">
                  <c:v>13766.180962845392</c:v>
                </c:pt>
                <c:pt idx="7">
                  <c:v>14234.446129598604</c:v>
                </c:pt>
                <c:pt idx="8">
                  <c:v>14835.243519093638</c:v>
                </c:pt>
                <c:pt idx="9">
                  <c:v>15186.673237791387</c:v>
                </c:pt>
                <c:pt idx="10">
                  <c:v>15403.107017453076</c:v>
                </c:pt>
                <c:pt idx="11">
                  <c:v>15591.669565361481</c:v>
                </c:pt>
                <c:pt idx="12">
                  <c:v>15306.568418346862</c:v>
                </c:pt>
                <c:pt idx="13">
                  <c:v>15585.729928596527</c:v>
                </c:pt>
                <c:pt idx="14">
                  <c:v>16377.227993734668</c:v>
                </c:pt>
                <c:pt idx="15">
                  <c:v>16832.75550645258</c:v>
                </c:pt>
                <c:pt idx="16">
                  <c:v>16713.567014609835</c:v>
                </c:pt>
                <c:pt idx="17">
                  <c:v>16838.664307466068</c:v>
                </c:pt>
                <c:pt idx="18">
                  <c:v>17122.258489487627</c:v>
                </c:pt>
                <c:pt idx="19">
                  <c:v>17795.98884063444</c:v>
                </c:pt>
                <c:pt idx="20">
                  <c:v>18182.806451015451</c:v>
                </c:pt>
                <c:pt idx="21">
                  <c:v>17622.452086277583</c:v>
                </c:pt>
                <c:pt idx="22">
                  <c:v>17484.690186563734</c:v>
                </c:pt>
                <c:pt idx="23">
                  <c:v>17489.571054345957</c:v>
                </c:pt>
                <c:pt idx="24">
                  <c:v>17257.784707651765</c:v>
                </c:pt>
                <c:pt idx="25">
                  <c:v>17812.24411702119</c:v>
                </c:pt>
                <c:pt idx="26">
                  <c:v>17176.109856698451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E-4B95-A36C-1B7D2E1A4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átlag és Magyarország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'avg wages HU'!$A$31</c:f>
              <c:strCache>
                <c:ptCount val="1"/>
                <c:pt idx="0">
                  <c:v>Az átlaghoz mért viszony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HU'!$G$31:$AG$31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6-4856-9D87-D34AA6FB0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0207"/>
        <c:axId val="1640461727"/>
      </c:barChart>
      <c:lineChart>
        <c:grouping val="standard"/>
        <c:varyColors val="0"/>
        <c:ser>
          <c:idx val="0"/>
          <c:order val="0"/>
          <c:tx>
            <c:strRef>
              <c:f>'avg wages HU'!$A$29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6-4856-9D87-D34AA6FB0661}"/>
            </c:ext>
          </c:extLst>
        </c:ser>
        <c:ser>
          <c:idx val="1"/>
          <c:order val="1"/>
          <c:tx>
            <c:strRef>
              <c:f>'avg wages HU'!$A$30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HU'!$G$30:$AG$30</c:f>
              <c:numCache>
                <c:formatCode>#\ ##0_ ;\-#\ ##0\ </c:formatCode>
                <c:ptCount val="27"/>
                <c:pt idx="0">
                  <c:v>14951.1266197685</c:v>
                </c:pt>
                <c:pt idx="1">
                  <c:v>14956.6487761518</c:v>
                </c:pt>
                <c:pt idx="2">
                  <c:v>15325.7264425131</c:v>
                </c:pt>
                <c:pt idx="3">
                  <c:v>15669.9225819232</c:v>
                </c:pt>
                <c:pt idx="4">
                  <c:v>15737.965543596099</c:v>
                </c:pt>
                <c:pt idx="5">
                  <c:v>16462.602106138402</c:v>
                </c:pt>
                <c:pt idx="6">
                  <c:v>17713.9492558374</c:v>
                </c:pt>
                <c:pt idx="7">
                  <c:v>18599.342604485399</c:v>
                </c:pt>
                <c:pt idx="8">
                  <c:v>20088.333566760801</c:v>
                </c:pt>
                <c:pt idx="9">
                  <c:v>21490.668332555601</c:v>
                </c:pt>
                <c:pt idx="10">
                  <c:v>22438.361853669099</c:v>
                </c:pt>
                <c:pt idx="11">
                  <c:v>22874.702039619999</c:v>
                </c:pt>
                <c:pt idx="12">
                  <c:v>22705.063965087898</c:v>
                </c:pt>
                <c:pt idx="13">
                  <c:v>23021.295633546499</c:v>
                </c:pt>
                <c:pt idx="14">
                  <c:v>21704.951700273599</c:v>
                </c:pt>
                <c:pt idx="15">
                  <c:v>21991.451525072898</c:v>
                </c:pt>
                <c:pt idx="16">
                  <c:v>22275.502324053599</c:v>
                </c:pt>
                <c:pt idx="17">
                  <c:v>21533.798560213701</c:v>
                </c:pt>
                <c:pt idx="18">
                  <c:v>21310.778820502699</c:v>
                </c:pt>
                <c:pt idx="19">
                  <c:v>21030.701339790099</c:v>
                </c:pt>
                <c:pt idx="20">
                  <c:v>21193.701974885302</c:v>
                </c:pt>
                <c:pt idx="21">
                  <c:v>21385.990017980701</c:v>
                </c:pt>
                <c:pt idx="22">
                  <c:v>22932.8795299802</c:v>
                </c:pt>
                <c:pt idx="23">
                  <c:v>24056.025348271</c:v>
                </c:pt>
                <c:pt idx="24">
                  <c:v>24852.703595958799</c:v>
                </c:pt>
                <c:pt idx="25">
                  <c:v>25274.6430734428</c:v>
                </c:pt>
                <c:pt idx="26">
                  <c:v>26268.0369337144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6-4856-9D87-D34AA6FB0661}"/>
            </c:ext>
          </c:extLst>
        </c:ser>
        <c:ser>
          <c:idx val="3"/>
          <c:order val="3"/>
          <c:tx>
            <c:strRef>
              <c:f>'avg wages HU'!$A$32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HU'!$G$32:$AG$32</c:f>
              <c:numCache>
                <c:formatCode>General</c:formatCode>
                <c:ptCount val="2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86-4856-9D87-D34AA6FB0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450207"/>
        <c:axId val="1640461727"/>
      </c:lineChart>
      <c:lineChart>
        <c:grouping val="standard"/>
        <c:varyColors val="0"/>
        <c:ser>
          <c:idx val="4"/>
          <c:order val="4"/>
          <c:tx>
            <c:strRef>
              <c:f>'avg wages HU'!$A$35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HU'!$G$35:$AG$35</c:f>
              <c:numCache>
                <c:formatCode>General</c:formatCode>
                <c:ptCount val="27"/>
                <c:pt idx="0">
                  <c:v>0.52811710383140764</c:v>
                </c:pt>
                <c:pt idx="1">
                  <c:v>0.52296616884080516</c:v>
                </c:pt>
                <c:pt idx="2">
                  <c:v>0.52296169514142088</c:v>
                </c:pt>
                <c:pt idx="3">
                  <c:v>0.52088858681330508</c:v>
                </c:pt>
                <c:pt idx="4">
                  <c:v>0.52983447704767883</c:v>
                </c:pt>
                <c:pt idx="5">
                  <c:v>0.51562488695562603</c:v>
                </c:pt>
                <c:pt idx="6">
                  <c:v>0.48676437250023885</c:v>
                </c:pt>
                <c:pt idx="7">
                  <c:v>0.47078969161906442</c:v>
                </c:pt>
                <c:pt idx="8">
                  <c:v>0.43829914427563565</c:v>
                </c:pt>
                <c:pt idx="9">
                  <c:v>0.41182858844051767</c:v>
                </c:pt>
                <c:pt idx="10">
                  <c:v>0.39706439489967754</c:v>
                </c:pt>
                <c:pt idx="11">
                  <c:v>0.39665427563249828</c:v>
                </c:pt>
                <c:pt idx="12">
                  <c:v>0.41473790713988162</c:v>
                </c:pt>
                <c:pt idx="13">
                  <c:v>0.41319702360154109</c:v>
                </c:pt>
                <c:pt idx="14">
                  <c:v>0.45421397434799032</c:v>
                </c:pt>
                <c:pt idx="15">
                  <c:v>0.44943494712016924</c:v>
                </c:pt>
                <c:pt idx="16">
                  <c:v>0.43980185758038609</c:v>
                </c:pt>
                <c:pt idx="17">
                  <c:v>0.45558756285636604</c:v>
                </c:pt>
                <c:pt idx="18">
                  <c:v>0.46272398779076579</c:v>
                </c:pt>
                <c:pt idx="19">
                  <c:v>0.47520880848368285</c:v>
                </c:pt>
                <c:pt idx="20">
                  <c:v>0.47936523057298086</c:v>
                </c:pt>
                <c:pt idx="21">
                  <c:v>0.48163581616389584</c:v>
                </c:pt>
                <c:pt idx="22">
                  <c:v>0.45051279561544277</c:v>
                </c:pt>
                <c:pt idx="23">
                  <c:v>0.43050538052866638</c:v>
                </c:pt>
                <c:pt idx="24">
                  <c:v>0.42212587398995322</c:v>
                </c:pt>
                <c:pt idx="25">
                  <c:v>0.41455934656713223</c:v>
                </c:pt>
                <c:pt idx="26">
                  <c:v>0.40509028832276395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86-4856-9D87-D34AA6FB0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341344"/>
        <c:axId val="1387326464"/>
      </c:lineChart>
      <c:catAx>
        <c:axId val="1640450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461727"/>
        <c:crosses val="autoZero"/>
        <c:auto val="1"/>
        <c:lblAlgn val="ctr"/>
        <c:lblOffset val="100"/>
        <c:noMultiLvlLbl val="0"/>
      </c:catAx>
      <c:valAx>
        <c:axId val="1640461727"/>
        <c:scaling>
          <c:orientation val="minMax"/>
          <c:max val="68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450207"/>
        <c:crosses val="autoZero"/>
        <c:crossBetween val="between"/>
      </c:valAx>
      <c:valAx>
        <c:axId val="13873264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87341344"/>
        <c:crosses val="max"/>
        <c:crossBetween val="between"/>
      </c:valAx>
      <c:catAx>
        <c:axId val="138734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326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DK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DK'!$A$34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DK'!$G$4:$AG$4</c15:sqref>
                  </c15:fullRef>
                </c:ext>
              </c:extLst>
              <c:f>('avg wages DK'!$G$4,'avg wages DK'!$I$4:$AG$4)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DK'!$G$34:$AG$34</c15:sqref>
                  </c15:fullRef>
                </c:ext>
              </c:extLst>
              <c:f>('avg wages DK'!$G$34,'avg wages DK'!$I$34:$AG$34)</c:f>
              <c:numCache>
                <c:formatCode>0.000</c:formatCode>
                <c:ptCount val="26"/>
                <c:pt idx="0">
                  <c:v>2.3596047911777376</c:v>
                </c:pt>
                <c:pt idx="1">
                  <c:v>2.2098714660234804</c:v>
                </c:pt>
                <c:pt idx="2">
                  <c:v>2.2136323725306477</c:v>
                </c:pt>
                <c:pt idx="3">
                  <c:v>2.2980823858353761</c:v>
                </c:pt>
                <c:pt idx="4">
                  <c:v>2.4263959208137678</c:v>
                </c:pt>
                <c:pt idx="5">
                  <c:v>2.5071777537095956</c:v>
                </c:pt>
                <c:pt idx="6">
                  <c:v>2.4690434121223275</c:v>
                </c:pt>
                <c:pt idx="7">
                  <c:v>2.4107054299673427</c:v>
                </c:pt>
                <c:pt idx="8">
                  <c:v>2.4059320724229654</c:v>
                </c:pt>
                <c:pt idx="9">
                  <c:v>2.4160831894576682</c:v>
                </c:pt>
                <c:pt idx="10">
                  <c:v>2.4316249122693829</c:v>
                </c:pt>
                <c:pt idx="11">
                  <c:v>2.5345128455853945</c:v>
                </c:pt>
                <c:pt idx="12">
                  <c:v>2.5171570192076933</c:v>
                </c:pt>
                <c:pt idx="13">
                  <c:v>2.4282646464561712</c:v>
                </c:pt>
                <c:pt idx="14">
                  <c:v>2.372957931690181</c:v>
                </c:pt>
                <c:pt idx="15">
                  <c:v>2.37912190117666</c:v>
                </c:pt>
                <c:pt idx="16">
                  <c:v>2.3490105588532852</c:v>
                </c:pt>
                <c:pt idx="17">
                  <c:v>2.3165454291624941</c:v>
                </c:pt>
                <c:pt idx="18">
                  <c:v>2.2518792249906627</c:v>
                </c:pt>
                <c:pt idx="19">
                  <c:v>2.2387868072460106</c:v>
                </c:pt>
                <c:pt idx="20">
                  <c:v>2.3411435017437139</c:v>
                </c:pt>
                <c:pt idx="21">
                  <c:v>2.3869485859340216</c:v>
                </c:pt>
                <c:pt idx="22">
                  <c:v>2.4152110626325016</c:v>
                </c:pt>
                <c:pt idx="23">
                  <c:v>2.4920419216112957</c:v>
                </c:pt>
                <c:pt idx="24">
                  <c:v>2.423725967463314</c:v>
                </c:pt>
                <c:pt idx="25">
                  <c:v>2.5707020887832424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C-4A0B-8CA3-AE73ABA4A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DK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DK'!$G$35:$AG$35</c:f>
              <c:numCache>
                <c:formatCode>0.000</c:formatCode>
                <c:ptCount val="27"/>
                <c:pt idx="0">
                  <c:v>0.42379978364973364</c:v>
                </c:pt>
                <c:pt idx="1">
                  <c:v>0.46492004382315016</c:v>
                </c:pt>
                <c:pt idx="2">
                  <c:v>0.45251500613265744</c:v>
                </c:pt>
                <c:pt idx="3">
                  <c:v>0.45174619435872704</c:v>
                </c:pt>
                <c:pt idx="4">
                  <c:v>0.43514540913053035</c:v>
                </c:pt>
                <c:pt idx="5">
                  <c:v>0.41213389431705721</c:v>
                </c:pt>
                <c:pt idx="6">
                  <c:v>0.39885484725620662</c:v>
                </c:pt>
                <c:pt idx="7">
                  <c:v>0.40501515489370243</c:v>
                </c:pt>
                <c:pt idx="8">
                  <c:v>0.41481633864057244</c:v>
                </c:pt>
                <c:pt idx="9">
                  <c:v>0.41563933224137967</c:v>
                </c:pt>
                <c:pt idx="10">
                  <c:v>0.41389303330423288</c:v>
                </c:pt>
                <c:pt idx="11">
                  <c:v>0.41124763731208924</c:v>
                </c:pt>
                <c:pt idx="12">
                  <c:v>0.39455313937027248</c:v>
                </c:pt>
                <c:pt idx="13">
                  <c:v>0.39727358776957128</c:v>
                </c:pt>
                <c:pt idx="14">
                  <c:v>0.41181672741453773</c:v>
                </c:pt>
                <c:pt idx="15">
                  <c:v>0.42141497185655219</c:v>
                </c:pt>
                <c:pt idx="16">
                  <c:v>0.42032314506685114</c:v>
                </c:pt>
                <c:pt idx="17">
                  <c:v>0.42571115580177271</c:v>
                </c:pt>
                <c:pt idx="18">
                  <c:v>0.43167726711128313</c:v>
                </c:pt>
                <c:pt idx="19">
                  <c:v>0.44407354928377496</c:v>
                </c:pt>
                <c:pt idx="20">
                  <c:v>0.44667048991150954</c:v>
                </c:pt>
                <c:pt idx="21">
                  <c:v>0.42714169347380332</c:v>
                </c:pt>
                <c:pt idx="22">
                  <c:v>0.41894492654465632</c:v>
                </c:pt>
                <c:pt idx="23">
                  <c:v>0.41404248906927105</c:v>
                </c:pt>
                <c:pt idx="24">
                  <c:v>0.4012773586703644</c:v>
                </c:pt>
                <c:pt idx="25">
                  <c:v>0.4125878970742744</c:v>
                </c:pt>
                <c:pt idx="26">
                  <c:v>0.38899878922699954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D-4F5A-9AE9-6070981C5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Dánia</a:t>
            </a:r>
            <a:r>
              <a:rPr lang="hu-HU" baseline="0"/>
              <a:t>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DK'!$A$29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8-4FCA-9E05-1A06310EF323}"/>
            </c:ext>
          </c:extLst>
        </c:ser>
        <c:ser>
          <c:idx val="1"/>
          <c:order val="1"/>
          <c:tx>
            <c:strRef>
              <c:f>'avg wages DK'!$A$30</c:f>
              <c:strCache>
                <c:ptCount val="1"/>
                <c:pt idx="0">
                  <c:v>Denmark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DK'!$G$30:$AG$30</c:f>
              <c:numCache>
                <c:formatCode>General</c:formatCode>
                <c:ptCount val="27"/>
                <c:pt idx="0">
                  <c:v>45111.638966758997</c:v>
                </c:pt>
                <c:pt idx="1">
                  <c:v>45930.274017181597</c:v>
                </c:pt>
                <c:pt idx="2">
                  <c:v>46664.696337611102</c:v>
                </c:pt>
                <c:pt idx="3">
                  <c:v>47481.128288919303</c:v>
                </c:pt>
                <c:pt idx="4">
                  <c:v>48038.973289916998</c:v>
                </c:pt>
                <c:pt idx="5">
                  <c:v>47994.617800695502</c:v>
                </c:pt>
                <c:pt idx="6">
                  <c:v>48280.443626431901</c:v>
                </c:pt>
                <c:pt idx="7">
                  <c:v>49379.911571094199</c:v>
                </c:pt>
                <c:pt idx="8">
                  <c:v>50598.6456254605</c:v>
                </c:pt>
                <c:pt idx="9">
                  <c:v>51724.777454001203</c:v>
                </c:pt>
                <c:pt idx="10">
                  <c:v>52618.294947738897</c:v>
                </c:pt>
                <c:pt idx="11">
                  <c:v>53504.7617043668</c:v>
                </c:pt>
                <c:pt idx="12">
                  <c:v>54101.262696478698</c:v>
                </c:pt>
                <c:pt idx="13">
                  <c:v>54817.459417838698</c:v>
                </c:pt>
                <c:pt idx="14">
                  <c:v>56145.471737872896</c:v>
                </c:pt>
                <c:pt idx="15">
                  <c:v>56776.176197690802</c:v>
                </c:pt>
                <c:pt idx="16">
                  <c:v>56477.180345851899</c:v>
                </c:pt>
                <c:pt idx="17">
                  <c:v>56392.8645626898</c:v>
                </c:pt>
                <c:pt idx="18">
                  <c:v>56786.748130248903</c:v>
                </c:pt>
                <c:pt idx="19">
                  <c:v>57870.406399024803</c:v>
                </c:pt>
                <c:pt idx="20">
                  <c:v>58890.233652256502</c:v>
                </c:pt>
                <c:pt idx="21">
                  <c:v>58879.141272856301</c:v>
                </c:pt>
                <c:pt idx="22">
                  <c:v>59219.746702876502</c:v>
                </c:pt>
                <c:pt idx="23">
                  <c:v>59730.576545499498</c:v>
                </c:pt>
                <c:pt idx="24">
                  <c:v>60264.9076732623</c:v>
                </c:pt>
                <c:pt idx="25">
                  <c:v>60984.242722241099</c:v>
                </c:pt>
                <c:pt idx="26">
                  <c:v>61330.771342483597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8-4FCA-9E05-1A06310EF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039007"/>
        <c:axId val="416441135"/>
      </c:lineChart>
      <c:lineChart>
        <c:grouping val="standard"/>
        <c:varyColors val="0"/>
        <c:ser>
          <c:idx val="6"/>
          <c:order val="2"/>
          <c:tx>
            <c:strRef>
              <c:f>'avg wages DK'!$A$35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DK'!$G$35:$AG$35</c:f>
              <c:numCache>
                <c:formatCode>0.000</c:formatCode>
                <c:ptCount val="27"/>
                <c:pt idx="0">
                  <c:v>0.42379978364973364</c:v>
                </c:pt>
                <c:pt idx="1">
                  <c:v>0.46492004382315016</c:v>
                </c:pt>
                <c:pt idx="2">
                  <c:v>0.45251500613265744</c:v>
                </c:pt>
                <c:pt idx="3">
                  <c:v>0.45174619435872704</c:v>
                </c:pt>
                <c:pt idx="4">
                  <c:v>0.43514540913053035</c:v>
                </c:pt>
                <c:pt idx="5">
                  <c:v>0.41213389431705721</c:v>
                </c:pt>
                <c:pt idx="6">
                  <c:v>0.39885484725620662</c:v>
                </c:pt>
                <c:pt idx="7">
                  <c:v>0.40501515489370243</c:v>
                </c:pt>
                <c:pt idx="8">
                  <c:v>0.41481633864057244</c:v>
                </c:pt>
                <c:pt idx="9">
                  <c:v>0.41563933224137967</c:v>
                </c:pt>
                <c:pt idx="10">
                  <c:v>0.41389303330423288</c:v>
                </c:pt>
                <c:pt idx="11">
                  <c:v>0.41124763731208924</c:v>
                </c:pt>
                <c:pt idx="12">
                  <c:v>0.39455313937027248</c:v>
                </c:pt>
                <c:pt idx="13">
                  <c:v>0.39727358776957128</c:v>
                </c:pt>
                <c:pt idx="14">
                  <c:v>0.41181672741453773</c:v>
                </c:pt>
                <c:pt idx="15">
                  <c:v>0.42141497185655219</c:v>
                </c:pt>
                <c:pt idx="16">
                  <c:v>0.42032314506685114</c:v>
                </c:pt>
                <c:pt idx="17">
                  <c:v>0.42571115580177271</c:v>
                </c:pt>
                <c:pt idx="18">
                  <c:v>0.43167726711128313</c:v>
                </c:pt>
                <c:pt idx="19">
                  <c:v>0.44407354928377496</c:v>
                </c:pt>
                <c:pt idx="20">
                  <c:v>0.44667048991150954</c:v>
                </c:pt>
                <c:pt idx="21">
                  <c:v>0.42714169347380332</c:v>
                </c:pt>
                <c:pt idx="22">
                  <c:v>0.41894492654465632</c:v>
                </c:pt>
                <c:pt idx="23">
                  <c:v>0.41404248906927105</c:v>
                </c:pt>
                <c:pt idx="24">
                  <c:v>0.4012773586703644</c:v>
                </c:pt>
                <c:pt idx="25">
                  <c:v>0.4125878970742744</c:v>
                </c:pt>
                <c:pt idx="26">
                  <c:v>0.38899878922699954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98-4FCA-9E05-1A06310EF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074735"/>
        <c:axId val="416544335"/>
      </c:lineChart>
      <c:catAx>
        <c:axId val="507039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41135"/>
        <c:crosses val="autoZero"/>
        <c:auto val="1"/>
        <c:lblAlgn val="ctr"/>
        <c:lblOffset val="100"/>
        <c:noMultiLvlLbl val="0"/>
      </c:catAx>
      <c:valAx>
        <c:axId val="41644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7039007"/>
        <c:crosses val="autoZero"/>
        <c:crossBetween val="between"/>
      </c:valAx>
      <c:valAx>
        <c:axId val="41654433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7074735"/>
        <c:crosses val="max"/>
        <c:crossBetween val="between"/>
      </c:valAx>
      <c:catAx>
        <c:axId val="5070747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443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DK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DK'!$A$8:$A$34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DK'!$B$8:$B$34</c:f>
              <c:numCache>
                <c:formatCode>General</c:formatCode>
                <c:ptCount val="27"/>
                <c:pt idx="0">
                  <c:v>-1.2998769955307021E-2</c:v>
                </c:pt>
                <c:pt idx="1">
                  <c:v>-1.2070974743037977E-2</c:v>
                </c:pt>
                <c:pt idx="2">
                  <c:v>-1.1002859749380867E-2</c:v>
                </c:pt>
                <c:pt idx="3">
                  <c:v>-1.0019745211252207E-2</c:v>
                </c:pt>
                <c:pt idx="4">
                  <c:v>-1.0393230905932249E-2</c:v>
                </c:pt>
                <c:pt idx="5">
                  <c:v>-1.0507603800966825E-2</c:v>
                </c:pt>
                <c:pt idx="6">
                  <c:v>-1.0093818018359846E-2</c:v>
                </c:pt>
                <c:pt idx="7">
                  <c:v>-9.5292717675685701E-3</c:v>
                </c:pt>
                <c:pt idx="8">
                  <c:v>-8.0383298054178542E-3</c:v>
                </c:pt>
                <c:pt idx="9">
                  <c:v>-7.116557401822432E-3</c:v>
                </c:pt>
                <c:pt idx="10">
                  <c:v>-5.9093399617476949E-3</c:v>
                </c:pt>
                <c:pt idx="11">
                  <c:v>-4.9800815109114493E-3</c:v>
                </c:pt>
                <c:pt idx="12">
                  <c:v>-4.288401185086721E-3</c:v>
                </c:pt>
                <c:pt idx="13">
                  <c:v>-3.8338135759815595E-3</c:v>
                </c:pt>
                <c:pt idx="14">
                  <c:v>-4.7663694888736563E-3</c:v>
                </c:pt>
                <c:pt idx="15">
                  <c:v>-4.2327844069328102E-3</c:v>
                </c:pt>
                <c:pt idx="16">
                  <c:v>-4.6666702564004403E-3</c:v>
                </c:pt>
                <c:pt idx="17">
                  <c:v>-4.803138791080519E-3</c:v>
                </c:pt>
                <c:pt idx="18">
                  <c:v>-4.5885620819756667E-3</c:v>
                </c:pt>
                <c:pt idx="19">
                  <c:v>-3.689629125963878E-3</c:v>
                </c:pt>
                <c:pt idx="20">
                  <c:v>-2.7395907150641885E-3</c:v>
                </c:pt>
                <c:pt idx="21">
                  <c:v>-2.8025058518408863E-3</c:v>
                </c:pt>
                <c:pt idx="22">
                  <c:v>-2.2539415260482976E-3</c:v>
                </c:pt>
                <c:pt idx="23">
                  <c:v>-1.5237951082874845E-3</c:v>
                </c:pt>
                <c:pt idx="24">
                  <c:v>-1.0422255387935175E-3</c:v>
                </c:pt>
                <c:pt idx="25">
                  <c:v>8.2008315506088003E-5</c:v>
                </c:pt>
                <c:pt idx="26">
                  <c:v>-7.2217810757607692E-4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B5-4C30-A0AD-B29943ECD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DK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DK'!$A$33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DK'!$G$33:$AG$33</c:f>
              <c:numCache>
                <c:formatCode>#\ ##0_ ;\-#\ ##0\ </c:formatCode>
                <c:ptCount val="27"/>
                <c:pt idx="0">
                  <c:v>13427.662409942193</c:v>
                </c:pt>
                <c:pt idx="1">
                  <c:v>14576.839943528874</c:v>
                </c:pt>
                <c:pt idx="2">
                  <c:v>14537.870700293563</c:v>
                </c:pt>
                <c:pt idx="3">
                  <c:v>14774.909754698921</c:v>
                </c:pt>
                <c:pt idx="4">
                  <c:v>14565.728708365525</c:v>
                </c:pt>
                <c:pt idx="5">
                  <c:v>14007.318158754053</c:v>
                </c:pt>
                <c:pt idx="6">
                  <c:v>13766.180962845392</c:v>
                </c:pt>
                <c:pt idx="7">
                  <c:v>14234.446129598604</c:v>
                </c:pt>
                <c:pt idx="8">
                  <c:v>14835.243519093638</c:v>
                </c:pt>
                <c:pt idx="9">
                  <c:v>15186.673237791387</c:v>
                </c:pt>
                <c:pt idx="10">
                  <c:v>15403.107017453076</c:v>
                </c:pt>
                <c:pt idx="11">
                  <c:v>15591.669565361481</c:v>
                </c:pt>
                <c:pt idx="12">
                  <c:v>15306.568418346862</c:v>
                </c:pt>
                <c:pt idx="13">
                  <c:v>15585.729928596527</c:v>
                </c:pt>
                <c:pt idx="14">
                  <c:v>16377.227993734668</c:v>
                </c:pt>
                <c:pt idx="15">
                  <c:v>16832.75550645258</c:v>
                </c:pt>
                <c:pt idx="16">
                  <c:v>16713.567014609835</c:v>
                </c:pt>
                <c:pt idx="17">
                  <c:v>16838.664307466068</c:v>
                </c:pt>
                <c:pt idx="18">
                  <c:v>17122.258489487627</c:v>
                </c:pt>
                <c:pt idx="19">
                  <c:v>17795.98884063444</c:v>
                </c:pt>
                <c:pt idx="20">
                  <c:v>18182.806451015451</c:v>
                </c:pt>
                <c:pt idx="21">
                  <c:v>17622.452086277583</c:v>
                </c:pt>
                <c:pt idx="22">
                  <c:v>17484.690186563734</c:v>
                </c:pt>
                <c:pt idx="23">
                  <c:v>17489.571054345957</c:v>
                </c:pt>
                <c:pt idx="24">
                  <c:v>17257.784707651765</c:v>
                </c:pt>
                <c:pt idx="25">
                  <c:v>17812.24411702119</c:v>
                </c:pt>
                <c:pt idx="26">
                  <c:v>17176.109856698451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FE-4951-A0EB-A19183EE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DK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DK'!$A$34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DK'!$G$4:$AG$4</c15:sqref>
                  </c15:fullRef>
                </c:ext>
              </c:extLst>
              <c:f>('avg wages DK'!$G$4,'avg wages DK'!$I$4:$AG$4)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DK'!$G$34:$AG$34</c15:sqref>
                  </c15:fullRef>
                </c:ext>
              </c:extLst>
              <c:f>('avg wages DK'!$G$34,'avg wages DK'!$I$34:$AG$34)</c:f>
              <c:numCache>
                <c:formatCode>0.000</c:formatCode>
                <c:ptCount val="26"/>
                <c:pt idx="0">
                  <c:v>2.3596047911777376</c:v>
                </c:pt>
                <c:pt idx="1">
                  <c:v>2.2098714660234804</c:v>
                </c:pt>
                <c:pt idx="2">
                  <c:v>2.2136323725306477</c:v>
                </c:pt>
                <c:pt idx="3">
                  <c:v>2.2980823858353761</c:v>
                </c:pt>
                <c:pt idx="4">
                  <c:v>2.4263959208137678</c:v>
                </c:pt>
                <c:pt idx="5">
                  <c:v>2.5071777537095956</c:v>
                </c:pt>
                <c:pt idx="6">
                  <c:v>2.4690434121223275</c:v>
                </c:pt>
                <c:pt idx="7">
                  <c:v>2.4107054299673427</c:v>
                </c:pt>
                <c:pt idx="8">
                  <c:v>2.4059320724229654</c:v>
                </c:pt>
                <c:pt idx="9">
                  <c:v>2.4160831894576682</c:v>
                </c:pt>
                <c:pt idx="10">
                  <c:v>2.4316249122693829</c:v>
                </c:pt>
                <c:pt idx="11">
                  <c:v>2.5345128455853945</c:v>
                </c:pt>
                <c:pt idx="12">
                  <c:v>2.5171570192076933</c:v>
                </c:pt>
                <c:pt idx="13">
                  <c:v>2.4282646464561712</c:v>
                </c:pt>
                <c:pt idx="14">
                  <c:v>2.372957931690181</c:v>
                </c:pt>
                <c:pt idx="15">
                  <c:v>2.37912190117666</c:v>
                </c:pt>
                <c:pt idx="16">
                  <c:v>2.3490105588532852</c:v>
                </c:pt>
                <c:pt idx="17">
                  <c:v>2.3165454291624941</c:v>
                </c:pt>
                <c:pt idx="18">
                  <c:v>2.2518792249906627</c:v>
                </c:pt>
                <c:pt idx="19">
                  <c:v>2.2387868072460106</c:v>
                </c:pt>
                <c:pt idx="20">
                  <c:v>2.3411435017437139</c:v>
                </c:pt>
                <c:pt idx="21">
                  <c:v>2.3869485859340216</c:v>
                </c:pt>
                <c:pt idx="22">
                  <c:v>2.4152110626325016</c:v>
                </c:pt>
                <c:pt idx="23">
                  <c:v>2.4920419216112957</c:v>
                </c:pt>
                <c:pt idx="24">
                  <c:v>2.423725967463314</c:v>
                </c:pt>
                <c:pt idx="25">
                  <c:v>2.5707020887832424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0-4407-8FE7-250BEEC5B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DK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DK'!$G$35:$AG$35</c:f>
              <c:numCache>
                <c:formatCode>0.000</c:formatCode>
                <c:ptCount val="27"/>
                <c:pt idx="0">
                  <c:v>0.42379978364973364</c:v>
                </c:pt>
                <c:pt idx="1">
                  <c:v>0.46492004382315016</c:v>
                </c:pt>
                <c:pt idx="2">
                  <c:v>0.45251500613265744</c:v>
                </c:pt>
                <c:pt idx="3">
                  <c:v>0.45174619435872704</c:v>
                </c:pt>
                <c:pt idx="4">
                  <c:v>0.43514540913053035</c:v>
                </c:pt>
                <c:pt idx="5">
                  <c:v>0.41213389431705721</c:v>
                </c:pt>
                <c:pt idx="6">
                  <c:v>0.39885484725620662</c:v>
                </c:pt>
                <c:pt idx="7">
                  <c:v>0.40501515489370243</c:v>
                </c:pt>
                <c:pt idx="8">
                  <c:v>0.41481633864057244</c:v>
                </c:pt>
                <c:pt idx="9">
                  <c:v>0.41563933224137967</c:v>
                </c:pt>
                <c:pt idx="10">
                  <c:v>0.41389303330423288</c:v>
                </c:pt>
                <c:pt idx="11">
                  <c:v>0.41124763731208924</c:v>
                </c:pt>
                <c:pt idx="12">
                  <c:v>0.39455313937027248</c:v>
                </c:pt>
                <c:pt idx="13">
                  <c:v>0.39727358776957128</c:v>
                </c:pt>
                <c:pt idx="14">
                  <c:v>0.41181672741453773</c:v>
                </c:pt>
                <c:pt idx="15">
                  <c:v>0.42141497185655219</c:v>
                </c:pt>
                <c:pt idx="16">
                  <c:v>0.42032314506685114</c:v>
                </c:pt>
                <c:pt idx="17">
                  <c:v>0.42571115580177271</c:v>
                </c:pt>
                <c:pt idx="18">
                  <c:v>0.43167726711128313</c:v>
                </c:pt>
                <c:pt idx="19">
                  <c:v>0.44407354928377496</c:v>
                </c:pt>
                <c:pt idx="20">
                  <c:v>0.44667048991150954</c:v>
                </c:pt>
                <c:pt idx="21">
                  <c:v>0.42714169347380332</c:v>
                </c:pt>
                <c:pt idx="22">
                  <c:v>0.41894492654465632</c:v>
                </c:pt>
                <c:pt idx="23">
                  <c:v>0.41404248906927105</c:v>
                </c:pt>
                <c:pt idx="24">
                  <c:v>0.4012773586703644</c:v>
                </c:pt>
                <c:pt idx="25">
                  <c:v>0.4125878970742744</c:v>
                </c:pt>
                <c:pt idx="26">
                  <c:v>0.38899878922699954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1-4FFF-986D-8E16F2324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Dánia</a:t>
            </a:r>
            <a:r>
              <a:rPr lang="hu-HU" baseline="0"/>
              <a:t>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DK'!$A$29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4-4006-B18E-01BB847995E2}"/>
            </c:ext>
          </c:extLst>
        </c:ser>
        <c:ser>
          <c:idx val="1"/>
          <c:order val="1"/>
          <c:tx>
            <c:strRef>
              <c:f>'avg wages DK'!$A$30</c:f>
              <c:strCache>
                <c:ptCount val="1"/>
                <c:pt idx="0">
                  <c:v>Denmark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DK'!$G$30:$AG$30</c:f>
              <c:numCache>
                <c:formatCode>General</c:formatCode>
                <c:ptCount val="27"/>
                <c:pt idx="0">
                  <c:v>45111.638966758997</c:v>
                </c:pt>
                <c:pt idx="1">
                  <c:v>45930.274017181597</c:v>
                </c:pt>
                <c:pt idx="2">
                  <c:v>46664.696337611102</c:v>
                </c:pt>
                <c:pt idx="3">
                  <c:v>47481.128288919303</c:v>
                </c:pt>
                <c:pt idx="4">
                  <c:v>48038.973289916998</c:v>
                </c:pt>
                <c:pt idx="5">
                  <c:v>47994.617800695502</c:v>
                </c:pt>
                <c:pt idx="6">
                  <c:v>48280.443626431901</c:v>
                </c:pt>
                <c:pt idx="7">
                  <c:v>49379.911571094199</c:v>
                </c:pt>
                <c:pt idx="8">
                  <c:v>50598.6456254605</c:v>
                </c:pt>
                <c:pt idx="9">
                  <c:v>51724.777454001203</c:v>
                </c:pt>
                <c:pt idx="10">
                  <c:v>52618.294947738897</c:v>
                </c:pt>
                <c:pt idx="11">
                  <c:v>53504.7617043668</c:v>
                </c:pt>
                <c:pt idx="12">
                  <c:v>54101.262696478698</c:v>
                </c:pt>
                <c:pt idx="13">
                  <c:v>54817.459417838698</c:v>
                </c:pt>
                <c:pt idx="14">
                  <c:v>56145.471737872896</c:v>
                </c:pt>
                <c:pt idx="15">
                  <c:v>56776.176197690802</c:v>
                </c:pt>
                <c:pt idx="16">
                  <c:v>56477.180345851899</c:v>
                </c:pt>
                <c:pt idx="17">
                  <c:v>56392.8645626898</c:v>
                </c:pt>
                <c:pt idx="18">
                  <c:v>56786.748130248903</c:v>
                </c:pt>
                <c:pt idx="19">
                  <c:v>57870.406399024803</c:v>
                </c:pt>
                <c:pt idx="20">
                  <c:v>58890.233652256502</c:v>
                </c:pt>
                <c:pt idx="21">
                  <c:v>58879.141272856301</c:v>
                </c:pt>
                <c:pt idx="22">
                  <c:v>59219.746702876502</c:v>
                </c:pt>
                <c:pt idx="23">
                  <c:v>59730.576545499498</c:v>
                </c:pt>
                <c:pt idx="24">
                  <c:v>60264.9076732623</c:v>
                </c:pt>
                <c:pt idx="25">
                  <c:v>60984.242722241099</c:v>
                </c:pt>
                <c:pt idx="26">
                  <c:v>61330.771342483597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4-4006-B18E-01BB8479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039007"/>
        <c:axId val="416441135"/>
      </c:lineChart>
      <c:lineChart>
        <c:grouping val="standard"/>
        <c:varyColors val="0"/>
        <c:ser>
          <c:idx val="6"/>
          <c:order val="2"/>
          <c:tx>
            <c:strRef>
              <c:f>'avg wages DK'!$A$35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DK'!$G$35:$AG$35</c:f>
              <c:numCache>
                <c:formatCode>0.000</c:formatCode>
                <c:ptCount val="27"/>
                <c:pt idx="0">
                  <c:v>0.42379978364973364</c:v>
                </c:pt>
                <c:pt idx="1">
                  <c:v>0.46492004382315016</c:v>
                </c:pt>
                <c:pt idx="2">
                  <c:v>0.45251500613265744</c:v>
                </c:pt>
                <c:pt idx="3">
                  <c:v>0.45174619435872704</c:v>
                </c:pt>
                <c:pt idx="4">
                  <c:v>0.43514540913053035</c:v>
                </c:pt>
                <c:pt idx="5">
                  <c:v>0.41213389431705721</c:v>
                </c:pt>
                <c:pt idx="6">
                  <c:v>0.39885484725620662</c:v>
                </c:pt>
                <c:pt idx="7">
                  <c:v>0.40501515489370243</c:v>
                </c:pt>
                <c:pt idx="8">
                  <c:v>0.41481633864057244</c:v>
                </c:pt>
                <c:pt idx="9">
                  <c:v>0.41563933224137967</c:v>
                </c:pt>
                <c:pt idx="10">
                  <c:v>0.41389303330423288</c:v>
                </c:pt>
                <c:pt idx="11">
                  <c:v>0.41124763731208924</c:v>
                </c:pt>
                <c:pt idx="12">
                  <c:v>0.39455313937027248</c:v>
                </c:pt>
                <c:pt idx="13">
                  <c:v>0.39727358776957128</c:v>
                </c:pt>
                <c:pt idx="14">
                  <c:v>0.41181672741453773</c:v>
                </c:pt>
                <c:pt idx="15">
                  <c:v>0.42141497185655219</c:v>
                </c:pt>
                <c:pt idx="16">
                  <c:v>0.42032314506685114</c:v>
                </c:pt>
                <c:pt idx="17">
                  <c:v>0.42571115580177271</c:v>
                </c:pt>
                <c:pt idx="18">
                  <c:v>0.43167726711128313</c:v>
                </c:pt>
                <c:pt idx="19">
                  <c:v>0.44407354928377496</c:v>
                </c:pt>
                <c:pt idx="20">
                  <c:v>0.44667048991150954</c:v>
                </c:pt>
                <c:pt idx="21">
                  <c:v>0.42714169347380332</c:v>
                </c:pt>
                <c:pt idx="22">
                  <c:v>0.41894492654465632</c:v>
                </c:pt>
                <c:pt idx="23">
                  <c:v>0.41404248906927105</c:v>
                </c:pt>
                <c:pt idx="24">
                  <c:v>0.4012773586703644</c:v>
                </c:pt>
                <c:pt idx="25">
                  <c:v>0.4125878970742744</c:v>
                </c:pt>
                <c:pt idx="26">
                  <c:v>0.38899878922699954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4-4006-B18E-01BB8479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074735"/>
        <c:axId val="416544335"/>
      </c:lineChart>
      <c:catAx>
        <c:axId val="507039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41135"/>
        <c:crosses val="autoZero"/>
        <c:auto val="1"/>
        <c:lblAlgn val="ctr"/>
        <c:lblOffset val="100"/>
        <c:noMultiLvlLbl val="0"/>
      </c:catAx>
      <c:valAx>
        <c:axId val="41644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7039007"/>
        <c:crosses val="autoZero"/>
        <c:crossBetween val="between"/>
      </c:valAx>
      <c:valAx>
        <c:axId val="41654433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7074735"/>
        <c:crosses val="max"/>
        <c:crossBetween val="between"/>
      </c:valAx>
      <c:catAx>
        <c:axId val="5070747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443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FI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FI'!$A$33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FI'!$G$33:$AG$33</c:f>
              <c:numCache>
                <c:formatCode>#\ ##0_ ;\-#\ ##0\ </c:formatCode>
                <c:ptCount val="27"/>
                <c:pt idx="0">
                  <c:v>5261.8623191078987</c:v>
                </c:pt>
                <c:pt idx="1">
                  <c:v>6438.7279102613757</c:v>
                </c:pt>
                <c:pt idx="2">
                  <c:v>5697.5321542946622</c:v>
                </c:pt>
                <c:pt idx="3">
                  <c:v>6116.6598814581157</c:v>
                </c:pt>
                <c:pt idx="4">
                  <c:v>6257.7584907892306</c:v>
                </c:pt>
                <c:pt idx="5">
                  <c:v>6425.8356811366539</c:v>
                </c:pt>
                <c:pt idx="6">
                  <c:v>6111.4506231013875</c:v>
                </c:pt>
                <c:pt idx="7">
                  <c:v>5698.501978439308</c:v>
                </c:pt>
                <c:pt idx="8">
                  <c:v>5856.7997833578411</c:v>
                </c:pt>
                <c:pt idx="9">
                  <c:v>6455.7296703154861</c:v>
                </c:pt>
                <c:pt idx="10">
                  <c:v>6683.8330254793764</c:v>
                </c:pt>
                <c:pt idx="11">
                  <c:v>6894.5382166269774</c:v>
                </c:pt>
                <c:pt idx="12">
                  <c:v>6611.711711365162</c:v>
                </c:pt>
                <c:pt idx="13">
                  <c:v>6562.9049098919277</c:v>
                </c:pt>
                <c:pt idx="14">
                  <c:v>6421.2596270048743</c:v>
                </c:pt>
                <c:pt idx="15">
                  <c:v>6885.3068111929751</c:v>
                </c:pt>
                <c:pt idx="16">
                  <c:v>7078.4013035306343</c:v>
                </c:pt>
                <c:pt idx="17">
                  <c:v>7325.1935327895699</c:v>
                </c:pt>
                <c:pt idx="18">
                  <c:v>6746.2407360818252</c:v>
                </c:pt>
                <c:pt idx="19">
                  <c:v>6321.0122821612385</c:v>
                </c:pt>
                <c:pt idx="20">
                  <c:v>6051.3844423359478</c:v>
                </c:pt>
                <c:pt idx="21">
                  <c:v>5912.7899305750834</c:v>
                </c:pt>
                <c:pt idx="22">
                  <c:v>5163.6014569091349</c:v>
                </c:pt>
                <c:pt idx="23">
                  <c:v>5003.6349545503617</c:v>
                </c:pt>
                <c:pt idx="24">
                  <c:v>4724.2581038092612</c:v>
                </c:pt>
                <c:pt idx="25">
                  <c:v>4705.633801071388</c:v>
                </c:pt>
                <c:pt idx="26">
                  <c:v>5552.967612240951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6B-4324-B2E5-0C2DD0571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FI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FI'!$A$34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FI'!$G$4:$AG$4</c15:sqref>
                  </c15:fullRef>
                </c:ext>
              </c:extLst>
              <c:f>('avg wages FI'!$G$4,'avg wages FI'!$I$4:$AG$4)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FI'!$G$34:$AG$34</c15:sqref>
                  </c15:fullRef>
                </c:ext>
              </c:extLst>
              <c:f>('avg wages FI'!$G$34,'avg wages FI'!$I$34:$AG$34)</c:f>
              <c:numCache>
                <c:formatCode>0.000</c:formatCode>
                <c:ptCount val="26"/>
                <c:pt idx="0">
                  <c:v>6.0214377791223805</c:v>
                </c:pt>
                <c:pt idx="1">
                  <c:v>5.6387265165499967</c:v>
                </c:pt>
                <c:pt idx="2">
                  <c:v>5.3470716319155107</c:v>
                </c:pt>
                <c:pt idx="3">
                  <c:v>5.3490790082136606</c:v>
                </c:pt>
                <c:pt idx="4">
                  <c:v>5.2891641380922305</c:v>
                </c:pt>
                <c:pt idx="5">
                  <c:v>5.6474746818900918</c:v>
                </c:pt>
                <c:pt idx="6">
                  <c:v>6.1674920135977827</c:v>
                </c:pt>
                <c:pt idx="7">
                  <c:v>6.1063043691520669</c:v>
                </c:pt>
                <c:pt idx="8">
                  <c:v>5.6597946447816838</c:v>
                </c:pt>
                <c:pt idx="9">
                  <c:v>5.5679409985884085</c:v>
                </c:pt>
                <c:pt idx="10">
                  <c:v>5.4990038415587437</c:v>
                </c:pt>
                <c:pt idx="11">
                  <c:v>5.8675719649793452</c:v>
                </c:pt>
                <c:pt idx="12">
                  <c:v>5.9777994695779011</c:v>
                </c:pt>
                <c:pt idx="13">
                  <c:v>6.1932153586955474</c:v>
                </c:pt>
                <c:pt idx="14">
                  <c:v>5.8012550183391856</c:v>
                </c:pt>
                <c:pt idx="15">
                  <c:v>5.6175980459610813</c:v>
                </c:pt>
                <c:pt idx="16">
                  <c:v>5.3997481538430776</c:v>
                </c:pt>
                <c:pt idx="17">
                  <c:v>5.8794951429198727</c:v>
                </c:pt>
                <c:pt idx="18">
                  <c:v>6.3398733888693517</c:v>
                </c:pt>
                <c:pt idx="19">
                  <c:v>6.7269610101861614</c:v>
                </c:pt>
                <c:pt idx="20">
                  <c:v>6.9775333930333048</c:v>
                </c:pt>
                <c:pt idx="21">
                  <c:v>8.0825479783048237</c:v>
                </c:pt>
                <c:pt idx="22">
                  <c:v>8.4420637945897905</c:v>
                </c:pt>
                <c:pt idx="23">
                  <c:v>9.1034659877988151</c:v>
                </c:pt>
                <c:pt idx="24">
                  <c:v>9.1745342774846659</c:v>
                </c:pt>
                <c:pt idx="25">
                  <c:v>7.9515431331619322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6-41F2-B04A-CAB45B424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Dynamic Humgary effects on the EU countries </a:t>
            </a:r>
            <a:endParaRPr lang="en-GB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'sum HU'!$A$8:$A$34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'sum HU'!$B$8:$B$34</c:f>
              <c:numCache>
                <c:formatCode>General</c:formatCode>
                <c:ptCount val="27"/>
                <c:pt idx="0">
                  <c:v>1.5570412886936558E-2</c:v>
                </c:pt>
                <c:pt idx="1">
                  <c:v>1.4114707803762783E-2</c:v>
                </c:pt>
                <c:pt idx="2">
                  <c:v>1.4702932993999829E-2</c:v>
                </c:pt>
                <c:pt idx="3">
                  <c:v>1.4989950290170251E-2</c:v>
                </c:pt>
                <c:pt idx="4">
                  <c:v>1.5750772974574057E-2</c:v>
                </c:pt>
                <c:pt idx="5">
                  <c:v>1.4870549710980563E-2</c:v>
                </c:pt>
                <c:pt idx="6">
                  <c:v>1.3003038555840174E-2</c:v>
                </c:pt>
                <c:pt idx="7">
                  <c:v>1.1981119954440234E-2</c:v>
                </c:pt>
                <c:pt idx="8">
                  <c:v>1.012413275022056E-2</c:v>
                </c:pt>
                <c:pt idx="9">
                  <c:v>8.6136542243771541E-3</c:v>
                </c:pt>
                <c:pt idx="10">
                  <c:v>8.1199590215294548E-3</c:v>
                </c:pt>
                <c:pt idx="11">
                  <c:v>8.5462280219665288E-3</c:v>
                </c:pt>
                <c:pt idx="12">
                  <c:v>1.0552810137823609E-2</c:v>
                </c:pt>
                <c:pt idx="13">
                  <c:v>1.0611111202638912E-2</c:v>
                </c:pt>
                <c:pt idx="14">
                  <c:v>1.3011618229625266E-2</c:v>
                </c:pt>
                <c:pt idx="15">
                  <c:v>1.2697933829920793E-2</c:v>
                </c:pt>
                <c:pt idx="16">
                  <c:v>1.1742312405846222E-2</c:v>
                </c:pt>
                <c:pt idx="17">
                  <c:v>1.2799867397434939E-2</c:v>
                </c:pt>
                <c:pt idx="18">
                  <c:v>1.3350985837018658E-2</c:v>
                </c:pt>
                <c:pt idx="19">
                  <c:v>1.4551257557879282E-2</c:v>
                </c:pt>
                <c:pt idx="20">
                  <c:v>1.5338415951612949E-2</c:v>
                </c:pt>
                <c:pt idx="21">
                  <c:v>1.6024430663456823E-2</c:v>
                </c:pt>
                <c:pt idx="22">
                  <c:v>1.3919353512454713E-2</c:v>
                </c:pt>
                <c:pt idx="23">
                  <c:v>1.2802557522767599E-2</c:v>
                </c:pt>
                <c:pt idx="24">
                  <c:v>1.2751480666239268E-2</c:v>
                </c:pt>
                <c:pt idx="25">
                  <c:v>1.2412240477893022E-2</c:v>
                </c:pt>
                <c:pt idx="26">
                  <c:v>1.190015518939469E-2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F-4736-AA50-83C533144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17023"/>
        <c:axId val="211218687"/>
      </c:lineChart>
      <c:cat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auto val="1"/>
        <c:lblAlgn val="ctr"/>
        <c:lblOffset val="100"/>
        <c:noMultiLvlLbl val="0"/>
      </c:cat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FI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FI'!$G$35:$AG$35</c:f>
              <c:numCache>
                <c:formatCode>0.000</c:formatCode>
                <c:ptCount val="27"/>
                <c:pt idx="0">
                  <c:v>0.16607329290476355</c:v>
                </c:pt>
                <c:pt idx="1">
                  <c:v>0.205359575449888</c:v>
                </c:pt>
                <c:pt idx="2">
                  <c:v>0.17734500814411563</c:v>
                </c:pt>
                <c:pt idx="3">
                  <c:v>0.1870182538852139</c:v>
                </c:pt>
                <c:pt idx="4">
                  <c:v>0.18694807058644525</c:v>
                </c:pt>
                <c:pt idx="5">
                  <c:v>0.189065790716923</c:v>
                </c:pt>
                <c:pt idx="6">
                  <c:v>0.17707029359630896</c:v>
                </c:pt>
                <c:pt idx="7">
                  <c:v>0.16214046127587184</c:v>
                </c:pt>
                <c:pt idx="8">
                  <c:v>0.1637651744075872</c:v>
                </c:pt>
                <c:pt idx="9">
                  <c:v>0.17668485568146847</c:v>
                </c:pt>
                <c:pt idx="10">
                  <c:v>0.17959960427984442</c:v>
                </c:pt>
                <c:pt idx="11">
                  <c:v>0.18185111864125206</c:v>
                </c:pt>
                <c:pt idx="12">
                  <c:v>0.17042824629480621</c:v>
                </c:pt>
                <c:pt idx="13">
                  <c:v>0.16728563831710652</c:v>
                </c:pt>
                <c:pt idx="14">
                  <c:v>0.16146701544876135</c:v>
                </c:pt>
                <c:pt idx="15">
                  <c:v>0.17237649385154685</c:v>
                </c:pt>
                <c:pt idx="16">
                  <c:v>0.17801202432398594</c:v>
                </c:pt>
                <c:pt idx="17">
                  <c:v>0.18519382228748682</c:v>
                </c:pt>
                <c:pt idx="18">
                  <c:v>0.17008263051364311</c:v>
                </c:pt>
                <c:pt idx="19">
                  <c:v>0.15773185656288624</c:v>
                </c:pt>
                <c:pt idx="20">
                  <c:v>0.14865553679971844</c:v>
                </c:pt>
                <c:pt idx="21">
                  <c:v>0.14331712134813238</c:v>
                </c:pt>
                <c:pt idx="22">
                  <c:v>0.12372336083673122</c:v>
                </c:pt>
                <c:pt idx="23">
                  <c:v>0.11845444719819144</c:v>
                </c:pt>
                <c:pt idx="24">
                  <c:v>0.10984827112445733</c:v>
                </c:pt>
                <c:pt idx="25">
                  <c:v>0.10899735831322925</c:v>
                </c:pt>
                <c:pt idx="26">
                  <c:v>0.12576175256215327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5-4C32-B922-ECC21F398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Finnország és árelatív</a:t>
            </a:r>
            <a:r>
              <a:rPr lang="hu-HU" baseline="0"/>
              <a:t>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FI'!$A$29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B-44CE-B710-7D8A7C747997}"/>
            </c:ext>
          </c:extLst>
        </c:ser>
        <c:ser>
          <c:idx val="1"/>
          <c:order val="1"/>
          <c:tx>
            <c:strRef>
              <c:f>'avg wages FI'!$A$30</c:f>
              <c:strCache>
                <c:ptCount val="1"/>
                <c:pt idx="0">
                  <c:v>Finland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FI'!$G$30:$AG$30</c:f>
              <c:numCache>
                <c:formatCode>General</c:formatCode>
                <c:ptCount val="27"/>
                <c:pt idx="0">
                  <c:v>36945.838875924703</c:v>
                </c:pt>
                <c:pt idx="1">
                  <c:v>37792.161983914099</c:v>
                </c:pt>
                <c:pt idx="2">
                  <c:v>37824.357791612201</c:v>
                </c:pt>
                <c:pt idx="3">
                  <c:v>38822.878415678497</c:v>
                </c:pt>
                <c:pt idx="4">
                  <c:v>39731.003072340704</c:v>
                </c:pt>
                <c:pt idx="5">
                  <c:v>40413.135323078102</c:v>
                </c:pt>
                <c:pt idx="6">
                  <c:v>40625.713286687896</c:v>
                </c:pt>
                <c:pt idx="7">
                  <c:v>40843.967419934903</c:v>
                </c:pt>
                <c:pt idx="8">
                  <c:v>41620.201889724704</c:v>
                </c:pt>
                <c:pt idx="9">
                  <c:v>42993.833886525303</c:v>
                </c:pt>
                <c:pt idx="10">
                  <c:v>43899.020955765198</c:v>
                </c:pt>
                <c:pt idx="11">
                  <c:v>44807.630355632296</c:v>
                </c:pt>
                <c:pt idx="12">
                  <c:v>45406.405989496998</c:v>
                </c:pt>
                <c:pt idx="13">
                  <c:v>45794.634399134098</c:v>
                </c:pt>
                <c:pt idx="14">
                  <c:v>46189.503371143102</c:v>
                </c:pt>
                <c:pt idx="15">
                  <c:v>46828.727502431197</c:v>
                </c:pt>
                <c:pt idx="16">
                  <c:v>46842.014634772699</c:v>
                </c:pt>
                <c:pt idx="17">
                  <c:v>46879.393788013302</c:v>
                </c:pt>
                <c:pt idx="18">
                  <c:v>46410.730376843101</c:v>
                </c:pt>
                <c:pt idx="19">
                  <c:v>46395.429840551602</c:v>
                </c:pt>
                <c:pt idx="20">
                  <c:v>46758.811643576999</c:v>
                </c:pt>
                <c:pt idx="21">
                  <c:v>47169.479117153802</c:v>
                </c:pt>
                <c:pt idx="22">
                  <c:v>46898.657973221903</c:v>
                </c:pt>
                <c:pt idx="23">
                  <c:v>47244.640445703903</c:v>
                </c:pt>
                <c:pt idx="24">
                  <c:v>47731.381069419796</c:v>
                </c:pt>
                <c:pt idx="25">
                  <c:v>47877.632406291297</c:v>
                </c:pt>
                <c:pt idx="26">
                  <c:v>49707.629098026096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B-44CE-B710-7D8A7C74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772623"/>
        <c:axId val="394235103"/>
      </c:lineChart>
      <c:lineChart>
        <c:grouping val="standard"/>
        <c:varyColors val="0"/>
        <c:ser>
          <c:idx val="6"/>
          <c:order val="2"/>
          <c:tx>
            <c:strRef>
              <c:f>'avg wages FI'!$A$35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FI'!$G$35:$AG$35</c:f>
              <c:numCache>
                <c:formatCode>0.000</c:formatCode>
                <c:ptCount val="27"/>
                <c:pt idx="0">
                  <c:v>0.16607329290476355</c:v>
                </c:pt>
                <c:pt idx="1">
                  <c:v>0.205359575449888</c:v>
                </c:pt>
                <c:pt idx="2">
                  <c:v>0.17734500814411563</c:v>
                </c:pt>
                <c:pt idx="3">
                  <c:v>0.1870182538852139</c:v>
                </c:pt>
                <c:pt idx="4">
                  <c:v>0.18694807058644525</c:v>
                </c:pt>
                <c:pt idx="5">
                  <c:v>0.189065790716923</c:v>
                </c:pt>
                <c:pt idx="6">
                  <c:v>0.17707029359630896</c:v>
                </c:pt>
                <c:pt idx="7">
                  <c:v>0.16214046127587184</c:v>
                </c:pt>
                <c:pt idx="8">
                  <c:v>0.1637651744075872</c:v>
                </c:pt>
                <c:pt idx="9">
                  <c:v>0.17668485568146847</c:v>
                </c:pt>
                <c:pt idx="10">
                  <c:v>0.17959960427984442</c:v>
                </c:pt>
                <c:pt idx="11">
                  <c:v>0.18185111864125206</c:v>
                </c:pt>
                <c:pt idx="12">
                  <c:v>0.17042824629480621</c:v>
                </c:pt>
                <c:pt idx="13">
                  <c:v>0.16728563831710652</c:v>
                </c:pt>
                <c:pt idx="14">
                  <c:v>0.16146701544876135</c:v>
                </c:pt>
                <c:pt idx="15">
                  <c:v>0.17237649385154685</c:v>
                </c:pt>
                <c:pt idx="16">
                  <c:v>0.17801202432398594</c:v>
                </c:pt>
                <c:pt idx="17">
                  <c:v>0.18519382228748682</c:v>
                </c:pt>
                <c:pt idx="18">
                  <c:v>0.17008263051364311</c:v>
                </c:pt>
                <c:pt idx="19">
                  <c:v>0.15773185656288624</c:v>
                </c:pt>
                <c:pt idx="20">
                  <c:v>0.14865553679971844</c:v>
                </c:pt>
                <c:pt idx="21">
                  <c:v>0.14331712134813238</c:v>
                </c:pt>
                <c:pt idx="22">
                  <c:v>0.12372336083673122</c:v>
                </c:pt>
                <c:pt idx="23">
                  <c:v>0.11845444719819144</c:v>
                </c:pt>
                <c:pt idx="24">
                  <c:v>0.10984827112445733</c:v>
                </c:pt>
                <c:pt idx="25">
                  <c:v>0.10899735831322925</c:v>
                </c:pt>
                <c:pt idx="26">
                  <c:v>0.12576175256215327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4B-44CE-B710-7D8A7C74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826911"/>
        <c:axId val="394228383"/>
      </c:lineChart>
      <c:catAx>
        <c:axId val="519772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4235103"/>
        <c:crosses val="autoZero"/>
        <c:auto val="1"/>
        <c:lblAlgn val="ctr"/>
        <c:lblOffset val="100"/>
        <c:noMultiLvlLbl val="0"/>
      </c:catAx>
      <c:valAx>
        <c:axId val="394235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772623"/>
        <c:crosses val="autoZero"/>
        <c:crossBetween val="between"/>
      </c:valAx>
      <c:valAx>
        <c:axId val="39422838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826911"/>
        <c:crosses val="max"/>
        <c:crossBetween val="between"/>
      </c:valAx>
      <c:catAx>
        <c:axId val="5198269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2283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FI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FI'!$A$8:$A$34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FI'!$B$8:$B$34</c:f>
              <c:numCache>
                <c:formatCode>General</c:formatCode>
                <c:ptCount val="27"/>
                <c:pt idx="0">
                  <c:v>-1.5176295358911074E-2</c:v>
                </c:pt>
                <c:pt idx="1">
                  <c:v>-1.4977522990992975E-2</c:v>
                </c:pt>
                <c:pt idx="2">
                  <c:v>-1.4137524499720777E-2</c:v>
                </c:pt>
                <c:pt idx="3">
                  <c:v>-1.3645194405273064E-2</c:v>
                </c:pt>
                <c:pt idx="4">
                  <c:v>-1.3590165623102446E-2</c:v>
                </c:pt>
                <c:pt idx="5">
                  <c:v>-1.3311267668993265E-2</c:v>
                </c:pt>
                <c:pt idx="6">
                  <c:v>-1.286916087243456E-2</c:v>
                </c:pt>
                <c:pt idx="7">
                  <c:v>-1.2628727040035204E-2</c:v>
                </c:pt>
                <c:pt idx="8">
                  <c:v>-1.2009300573601445E-2</c:v>
                </c:pt>
                <c:pt idx="9">
                  <c:v>-1.153538759911682E-2</c:v>
                </c:pt>
                <c:pt idx="10">
                  <c:v>-1.0869494011727987E-2</c:v>
                </c:pt>
                <c:pt idx="11">
                  <c:v>-1.0328405480442837E-2</c:v>
                </c:pt>
                <c:pt idx="12">
                  <c:v>-9.7091566153901243E-3</c:v>
                </c:pt>
                <c:pt idx="13">
                  <c:v>-9.5636584641696776E-3</c:v>
                </c:pt>
                <c:pt idx="14">
                  <c:v>-1.0344058771335762E-2</c:v>
                </c:pt>
                <c:pt idx="15">
                  <c:v>-1.0228471840235842E-2</c:v>
                </c:pt>
                <c:pt idx="16">
                  <c:v>-1.0383055120174567E-2</c:v>
                </c:pt>
                <c:pt idx="17">
                  <c:v>-1.0516842527469317E-2</c:v>
                </c:pt>
                <c:pt idx="18">
                  <c:v>-1.0616710908454174E-2</c:v>
                </c:pt>
                <c:pt idx="19">
                  <c:v>-1.05031413835594E-2</c:v>
                </c:pt>
                <c:pt idx="20">
                  <c:v>-1.0179920070860438E-2</c:v>
                </c:pt>
                <c:pt idx="21">
                  <c:v>-9.8343573378166238E-3</c:v>
                </c:pt>
                <c:pt idx="22">
                  <c:v>-9.4956786862134823E-3</c:v>
                </c:pt>
                <c:pt idx="23">
                  <c:v>-9.1240196791095296E-3</c:v>
                </c:pt>
                <c:pt idx="24">
                  <c:v>-8.7059342273534401E-3</c:v>
                </c:pt>
                <c:pt idx="25">
                  <c:v>-8.5191767567681653E-3</c:v>
                </c:pt>
                <c:pt idx="26">
                  <c:v>-8.2719841417951412E-3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DF-4B1A-A37B-70A295774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FI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FI'!$A$33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FI'!$G$33:$AG$33</c:f>
              <c:numCache>
                <c:formatCode>#\ ##0_ ;\-#\ ##0\ </c:formatCode>
                <c:ptCount val="27"/>
                <c:pt idx="0">
                  <c:v>5261.8623191078987</c:v>
                </c:pt>
                <c:pt idx="1">
                  <c:v>6438.7279102613757</c:v>
                </c:pt>
                <c:pt idx="2">
                  <c:v>5697.5321542946622</c:v>
                </c:pt>
                <c:pt idx="3">
                  <c:v>6116.6598814581157</c:v>
                </c:pt>
                <c:pt idx="4">
                  <c:v>6257.7584907892306</c:v>
                </c:pt>
                <c:pt idx="5">
                  <c:v>6425.8356811366539</c:v>
                </c:pt>
                <c:pt idx="6">
                  <c:v>6111.4506231013875</c:v>
                </c:pt>
                <c:pt idx="7">
                  <c:v>5698.501978439308</c:v>
                </c:pt>
                <c:pt idx="8">
                  <c:v>5856.7997833578411</c:v>
                </c:pt>
                <c:pt idx="9">
                  <c:v>6455.7296703154861</c:v>
                </c:pt>
                <c:pt idx="10">
                  <c:v>6683.8330254793764</c:v>
                </c:pt>
                <c:pt idx="11">
                  <c:v>6894.5382166269774</c:v>
                </c:pt>
                <c:pt idx="12">
                  <c:v>6611.711711365162</c:v>
                </c:pt>
                <c:pt idx="13">
                  <c:v>6562.9049098919277</c:v>
                </c:pt>
                <c:pt idx="14">
                  <c:v>6421.2596270048743</c:v>
                </c:pt>
                <c:pt idx="15">
                  <c:v>6885.3068111929751</c:v>
                </c:pt>
                <c:pt idx="16">
                  <c:v>7078.4013035306343</c:v>
                </c:pt>
                <c:pt idx="17">
                  <c:v>7325.1935327895699</c:v>
                </c:pt>
                <c:pt idx="18">
                  <c:v>6746.2407360818252</c:v>
                </c:pt>
                <c:pt idx="19">
                  <c:v>6321.0122821612385</c:v>
                </c:pt>
                <c:pt idx="20">
                  <c:v>6051.3844423359478</c:v>
                </c:pt>
                <c:pt idx="21">
                  <c:v>5912.7899305750834</c:v>
                </c:pt>
                <c:pt idx="22">
                  <c:v>5163.6014569091349</c:v>
                </c:pt>
                <c:pt idx="23">
                  <c:v>5003.6349545503617</c:v>
                </c:pt>
                <c:pt idx="24">
                  <c:v>4724.2581038092612</c:v>
                </c:pt>
                <c:pt idx="25">
                  <c:v>4705.633801071388</c:v>
                </c:pt>
                <c:pt idx="26">
                  <c:v>5552.967612240951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8-49A8-A190-E16F1E302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FI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FI'!$A$34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FI'!$G$4:$AG$4</c15:sqref>
                  </c15:fullRef>
                </c:ext>
              </c:extLst>
              <c:f>('avg wages FI'!$G$4,'avg wages FI'!$I$4:$AG$4)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FI'!$G$34:$AG$34</c15:sqref>
                  </c15:fullRef>
                </c:ext>
              </c:extLst>
              <c:f>('avg wages FI'!$G$34,'avg wages FI'!$I$34:$AG$34)</c:f>
              <c:numCache>
                <c:formatCode>0.000</c:formatCode>
                <c:ptCount val="26"/>
                <c:pt idx="0">
                  <c:v>6.0214377791223805</c:v>
                </c:pt>
                <c:pt idx="1">
                  <c:v>5.6387265165499967</c:v>
                </c:pt>
                <c:pt idx="2">
                  <c:v>5.3470716319155107</c:v>
                </c:pt>
                <c:pt idx="3">
                  <c:v>5.3490790082136606</c:v>
                </c:pt>
                <c:pt idx="4">
                  <c:v>5.2891641380922305</c:v>
                </c:pt>
                <c:pt idx="5">
                  <c:v>5.6474746818900918</c:v>
                </c:pt>
                <c:pt idx="6">
                  <c:v>6.1674920135977827</c:v>
                </c:pt>
                <c:pt idx="7">
                  <c:v>6.1063043691520669</c:v>
                </c:pt>
                <c:pt idx="8">
                  <c:v>5.6597946447816838</c:v>
                </c:pt>
                <c:pt idx="9">
                  <c:v>5.5679409985884085</c:v>
                </c:pt>
                <c:pt idx="10">
                  <c:v>5.4990038415587437</c:v>
                </c:pt>
                <c:pt idx="11">
                  <c:v>5.8675719649793452</c:v>
                </c:pt>
                <c:pt idx="12">
                  <c:v>5.9777994695779011</c:v>
                </c:pt>
                <c:pt idx="13">
                  <c:v>6.1932153586955474</c:v>
                </c:pt>
                <c:pt idx="14">
                  <c:v>5.8012550183391856</c:v>
                </c:pt>
                <c:pt idx="15">
                  <c:v>5.6175980459610813</c:v>
                </c:pt>
                <c:pt idx="16">
                  <c:v>5.3997481538430776</c:v>
                </c:pt>
                <c:pt idx="17">
                  <c:v>5.8794951429198727</c:v>
                </c:pt>
                <c:pt idx="18">
                  <c:v>6.3398733888693517</c:v>
                </c:pt>
                <c:pt idx="19">
                  <c:v>6.7269610101861614</c:v>
                </c:pt>
                <c:pt idx="20">
                  <c:v>6.9775333930333048</c:v>
                </c:pt>
                <c:pt idx="21">
                  <c:v>8.0825479783048237</c:v>
                </c:pt>
                <c:pt idx="22">
                  <c:v>8.4420637945897905</c:v>
                </c:pt>
                <c:pt idx="23">
                  <c:v>9.1034659877988151</c:v>
                </c:pt>
                <c:pt idx="24">
                  <c:v>9.1745342774846659</c:v>
                </c:pt>
                <c:pt idx="25">
                  <c:v>7.9515431331619322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C-47EB-83C2-481C01565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FI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FI'!$G$35:$AG$35</c:f>
              <c:numCache>
                <c:formatCode>0.000</c:formatCode>
                <c:ptCount val="27"/>
                <c:pt idx="0">
                  <c:v>0.16607329290476355</c:v>
                </c:pt>
                <c:pt idx="1">
                  <c:v>0.205359575449888</c:v>
                </c:pt>
                <c:pt idx="2">
                  <c:v>0.17734500814411563</c:v>
                </c:pt>
                <c:pt idx="3">
                  <c:v>0.1870182538852139</c:v>
                </c:pt>
                <c:pt idx="4">
                  <c:v>0.18694807058644525</c:v>
                </c:pt>
                <c:pt idx="5">
                  <c:v>0.189065790716923</c:v>
                </c:pt>
                <c:pt idx="6">
                  <c:v>0.17707029359630896</c:v>
                </c:pt>
                <c:pt idx="7">
                  <c:v>0.16214046127587184</c:v>
                </c:pt>
                <c:pt idx="8">
                  <c:v>0.1637651744075872</c:v>
                </c:pt>
                <c:pt idx="9">
                  <c:v>0.17668485568146847</c:v>
                </c:pt>
                <c:pt idx="10">
                  <c:v>0.17959960427984442</c:v>
                </c:pt>
                <c:pt idx="11">
                  <c:v>0.18185111864125206</c:v>
                </c:pt>
                <c:pt idx="12">
                  <c:v>0.17042824629480621</c:v>
                </c:pt>
                <c:pt idx="13">
                  <c:v>0.16728563831710652</c:v>
                </c:pt>
                <c:pt idx="14">
                  <c:v>0.16146701544876135</c:v>
                </c:pt>
                <c:pt idx="15">
                  <c:v>0.17237649385154685</c:v>
                </c:pt>
                <c:pt idx="16">
                  <c:v>0.17801202432398594</c:v>
                </c:pt>
                <c:pt idx="17">
                  <c:v>0.18519382228748682</c:v>
                </c:pt>
                <c:pt idx="18">
                  <c:v>0.17008263051364311</c:v>
                </c:pt>
                <c:pt idx="19">
                  <c:v>0.15773185656288624</c:v>
                </c:pt>
                <c:pt idx="20">
                  <c:v>0.14865553679971844</c:v>
                </c:pt>
                <c:pt idx="21">
                  <c:v>0.14331712134813238</c:v>
                </c:pt>
                <c:pt idx="22">
                  <c:v>0.12372336083673122</c:v>
                </c:pt>
                <c:pt idx="23">
                  <c:v>0.11845444719819144</c:v>
                </c:pt>
                <c:pt idx="24">
                  <c:v>0.10984827112445733</c:v>
                </c:pt>
                <c:pt idx="25">
                  <c:v>0.10899735831322925</c:v>
                </c:pt>
                <c:pt idx="26">
                  <c:v>0.12576175256215327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F-40D3-A547-876573AF4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Finnország és árelatív</a:t>
            </a:r>
            <a:r>
              <a:rPr lang="hu-HU" baseline="0"/>
              <a:t>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FI'!$A$29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D-44DD-815F-E622ADB572F5}"/>
            </c:ext>
          </c:extLst>
        </c:ser>
        <c:ser>
          <c:idx val="1"/>
          <c:order val="1"/>
          <c:tx>
            <c:strRef>
              <c:f>'avg wages FI'!$A$30</c:f>
              <c:strCache>
                <c:ptCount val="1"/>
                <c:pt idx="0">
                  <c:v>Finland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FI'!$G$30:$AG$30</c:f>
              <c:numCache>
                <c:formatCode>General</c:formatCode>
                <c:ptCount val="27"/>
                <c:pt idx="0">
                  <c:v>36945.838875924703</c:v>
                </c:pt>
                <c:pt idx="1">
                  <c:v>37792.161983914099</c:v>
                </c:pt>
                <c:pt idx="2">
                  <c:v>37824.357791612201</c:v>
                </c:pt>
                <c:pt idx="3">
                  <c:v>38822.878415678497</c:v>
                </c:pt>
                <c:pt idx="4">
                  <c:v>39731.003072340704</c:v>
                </c:pt>
                <c:pt idx="5">
                  <c:v>40413.135323078102</c:v>
                </c:pt>
                <c:pt idx="6">
                  <c:v>40625.713286687896</c:v>
                </c:pt>
                <c:pt idx="7">
                  <c:v>40843.967419934903</c:v>
                </c:pt>
                <c:pt idx="8">
                  <c:v>41620.201889724704</c:v>
                </c:pt>
                <c:pt idx="9">
                  <c:v>42993.833886525303</c:v>
                </c:pt>
                <c:pt idx="10">
                  <c:v>43899.020955765198</c:v>
                </c:pt>
                <c:pt idx="11">
                  <c:v>44807.630355632296</c:v>
                </c:pt>
                <c:pt idx="12">
                  <c:v>45406.405989496998</c:v>
                </c:pt>
                <c:pt idx="13">
                  <c:v>45794.634399134098</c:v>
                </c:pt>
                <c:pt idx="14">
                  <c:v>46189.503371143102</c:v>
                </c:pt>
                <c:pt idx="15">
                  <c:v>46828.727502431197</c:v>
                </c:pt>
                <c:pt idx="16">
                  <c:v>46842.014634772699</c:v>
                </c:pt>
                <c:pt idx="17">
                  <c:v>46879.393788013302</c:v>
                </c:pt>
                <c:pt idx="18">
                  <c:v>46410.730376843101</c:v>
                </c:pt>
                <c:pt idx="19">
                  <c:v>46395.429840551602</c:v>
                </c:pt>
                <c:pt idx="20">
                  <c:v>46758.811643576999</c:v>
                </c:pt>
                <c:pt idx="21">
                  <c:v>47169.479117153802</c:v>
                </c:pt>
                <c:pt idx="22">
                  <c:v>46898.657973221903</c:v>
                </c:pt>
                <c:pt idx="23">
                  <c:v>47244.640445703903</c:v>
                </c:pt>
                <c:pt idx="24">
                  <c:v>47731.381069419796</c:v>
                </c:pt>
                <c:pt idx="25">
                  <c:v>47877.632406291297</c:v>
                </c:pt>
                <c:pt idx="26">
                  <c:v>49707.629098026096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D-44DD-815F-E622ADB57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772623"/>
        <c:axId val="394235103"/>
      </c:lineChart>
      <c:lineChart>
        <c:grouping val="standard"/>
        <c:varyColors val="0"/>
        <c:ser>
          <c:idx val="6"/>
          <c:order val="2"/>
          <c:tx>
            <c:strRef>
              <c:f>'avg wages FI'!$A$35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FI'!$G$35:$AG$35</c:f>
              <c:numCache>
                <c:formatCode>0.000</c:formatCode>
                <c:ptCount val="27"/>
                <c:pt idx="0">
                  <c:v>0.16607329290476355</c:v>
                </c:pt>
                <c:pt idx="1">
                  <c:v>0.205359575449888</c:v>
                </c:pt>
                <c:pt idx="2">
                  <c:v>0.17734500814411563</c:v>
                </c:pt>
                <c:pt idx="3">
                  <c:v>0.1870182538852139</c:v>
                </c:pt>
                <c:pt idx="4">
                  <c:v>0.18694807058644525</c:v>
                </c:pt>
                <c:pt idx="5">
                  <c:v>0.189065790716923</c:v>
                </c:pt>
                <c:pt idx="6">
                  <c:v>0.17707029359630896</c:v>
                </c:pt>
                <c:pt idx="7">
                  <c:v>0.16214046127587184</c:v>
                </c:pt>
                <c:pt idx="8">
                  <c:v>0.1637651744075872</c:v>
                </c:pt>
                <c:pt idx="9">
                  <c:v>0.17668485568146847</c:v>
                </c:pt>
                <c:pt idx="10">
                  <c:v>0.17959960427984442</c:v>
                </c:pt>
                <c:pt idx="11">
                  <c:v>0.18185111864125206</c:v>
                </c:pt>
                <c:pt idx="12">
                  <c:v>0.17042824629480621</c:v>
                </c:pt>
                <c:pt idx="13">
                  <c:v>0.16728563831710652</c:v>
                </c:pt>
                <c:pt idx="14">
                  <c:v>0.16146701544876135</c:v>
                </c:pt>
                <c:pt idx="15">
                  <c:v>0.17237649385154685</c:v>
                </c:pt>
                <c:pt idx="16">
                  <c:v>0.17801202432398594</c:v>
                </c:pt>
                <c:pt idx="17">
                  <c:v>0.18519382228748682</c:v>
                </c:pt>
                <c:pt idx="18">
                  <c:v>0.17008263051364311</c:v>
                </c:pt>
                <c:pt idx="19">
                  <c:v>0.15773185656288624</c:v>
                </c:pt>
                <c:pt idx="20">
                  <c:v>0.14865553679971844</c:v>
                </c:pt>
                <c:pt idx="21">
                  <c:v>0.14331712134813238</c:v>
                </c:pt>
                <c:pt idx="22">
                  <c:v>0.12372336083673122</c:v>
                </c:pt>
                <c:pt idx="23">
                  <c:v>0.11845444719819144</c:v>
                </c:pt>
                <c:pt idx="24">
                  <c:v>0.10984827112445733</c:v>
                </c:pt>
                <c:pt idx="25">
                  <c:v>0.10899735831322925</c:v>
                </c:pt>
                <c:pt idx="26">
                  <c:v>0.12576175256215327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D-44DD-815F-E622ADB57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826911"/>
        <c:axId val="394228383"/>
      </c:lineChart>
      <c:catAx>
        <c:axId val="519772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4235103"/>
        <c:crosses val="autoZero"/>
        <c:auto val="1"/>
        <c:lblAlgn val="ctr"/>
        <c:lblOffset val="100"/>
        <c:noMultiLvlLbl val="0"/>
      </c:catAx>
      <c:valAx>
        <c:axId val="394235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772623"/>
        <c:crosses val="autoZero"/>
        <c:crossBetween val="between"/>
      </c:valAx>
      <c:valAx>
        <c:axId val="39422838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826911"/>
        <c:crosses val="max"/>
        <c:crossBetween val="between"/>
      </c:valAx>
      <c:catAx>
        <c:axId val="5198269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2283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IE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IE'!$G$33:$AG$33</c:f>
              <c:numCache>
                <c:formatCode>#\ ##0_ ;\-#\ ##0\ </c:formatCode>
                <c:ptCount val="27"/>
                <c:pt idx="0">
                  <c:v>357.64278780130553</c:v>
                </c:pt>
                <c:pt idx="1">
                  <c:v>447.60086026957651</c:v>
                </c:pt>
                <c:pt idx="2">
                  <c:v>1438.861596523464</c:v>
                </c:pt>
                <c:pt idx="3">
                  <c:v>2852.5255593127222</c:v>
                </c:pt>
                <c:pt idx="4">
                  <c:v>2893.8747932244296</c:v>
                </c:pt>
                <c:pt idx="5">
                  <c:v>3167.9363532065545</c:v>
                </c:pt>
                <c:pt idx="6">
                  <c:v>4061.6321872142944</c:v>
                </c:pt>
                <c:pt idx="7">
                  <c:v>3822.5739158702054</c:v>
                </c:pt>
                <c:pt idx="8">
                  <c:v>4378.42851647934</c:v>
                </c:pt>
                <c:pt idx="9">
                  <c:v>4961.7549786668824</c:v>
                </c:pt>
                <c:pt idx="10">
                  <c:v>5827.6037795262819</c:v>
                </c:pt>
                <c:pt idx="11">
                  <c:v>5495.2908314236774</c:v>
                </c:pt>
                <c:pt idx="12">
                  <c:v>5866.2388366754676</c:v>
                </c:pt>
                <c:pt idx="13">
                  <c:v>7184.8038245212301</c:v>
                </c:pt>
                <c:pt idx="14">
                  <c:v>10422.836903894175</c:v>
                </c:pt>
                <c:pt idx="15">
                  <c:v>10406.197967726977</c:v>
                </c:pt>
                <c:pt idx="16">
                  <c:v>9993.9072156437323</c:v>
                </c:pt>
                <c:pt idx="17">
                  <c:v>9847.1810273478695</c:v>
                </c:pt>
                <c:pt idx="18">
                  <c:v>8601.7064024773208</c:v>
                </c:pt>
                <c:pt idx="19">
                  <c:v>7906.9891061166345</c:v>
                </c:pt>
                <c:pt idx="20">
                  <c:v>7218.807952687348</c:v>
                </c:pt>
                <c:pt idx="21">
                  <c:v>7319.5038459290809</c:v>
                </c:pt>
                <c:pt idx="22">
                  <c:v>7459.6102390635351</c:v>
                </c:pt>
                <c:pt idx="23">
                  <c:v>7311.9807695473573</c:v>
                </c:pt>
                <c:pt idx="24">
                  <c:v>7440.8351723183659</c:v>
                </c:pt>
                <c:pt idx="25">
                  <c:v>7579.393775196193</c:v>
                </c:pt>
                <c:pt idx="26">
                  <c:v>6890.4172258409526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9-4291-B61E-9DEA01559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IE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IE'!$G$4:$AG$4</c15:sqref>
                  </c15:fullRef>
                </c:ext>
              </c:extLst>
              <c:f>('avg wages IE'!$G$4,'avg wages IE'!$I$4:$AG$4)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IE'!$G$34:$AG$34</c15:sqref>
                  </c15:fullRef>
                </c:ext>
              </c:extLst>
              <c:f>('avg wages IE'!$G$34,'avg wages IE'!$I$34:$AG$34)</c:f>
              <c:numCache>
                <c:formatCode>0.000</c:formatCode>
                <c:ptCount val="26"/>
                <c:pt idx="0">
                  <c:v>88.591123986035385</c:v>
                </c:pt>
                <c:pt idx="1">
                  <c:v>22.327947118014304</c:v>
                </c:pt>
                <c:pt idx="2">
                  <c:v>11.465705689277156</c:v>
                </c:pt>
                <c:pt idx="3">
                  <c:v>11.566929108309736</c:v>
                </c:pt>
                <c:pt idx="4">
                  <c:v>10.728529822747175</c:v>
                </c:pt>
                <c:pt idx="5">
                  <c:v>8.4976337277005918</c:v>
                </c:pt>
                <c:pt idx="6">
                  <c:v>9.1941885794757123</c:v>
                </c:pt>
                <c:pt idx="7">
                  <c:v>8.1680908964853742</c:v>
                </c:pt>
                <c:pt idx="8">
                  <c:v>7.3639477107003026</c:v>
                </c:pt>
                <c:pt idx="9">
                  <c:v>6.3860189090122041</c:v>
                </c:pt>
                <c:pt idx="10">
                  <c:v>6.8991966580198429</c:v>
                </c:pt>
                <c:pt idx="11">
                  <c:v>6.6132142516239041</c:v>
                </c:pt>
                <c:pt idx="12">
                  <c:v>5.4603758776749114</c:v>
                </c:pt>
                <c:pt idx="13">
                  <c:v>3.8154913207247865</c:v>
                </c:pt>
                <c:pt idx="14">
                  <c:v>3.8384259856592995</c:v>
                </c:pt>
                <c:pt idx="15">
                  <c:v>3.9787855213423442</c:v>
                </c:pt>
                <c:pt idx="16">
                  <c:v>4.0168044179722795</c:v>
                </c:pt>
                <c:pt idx="17">
                  <c:v>4.611235002084908</c:v>
                </c:pt>
                <c:pt idx="18">
                  <c:v>5.0682272380253908</c:v>
                </c:pt>
                <c:pt idx="19">
                  <c:v>5.6390788434933894</c:v>
                </c:pt>
                <c:pt idx="20">
                  <c:v>5.6365417731865284</c:v>
                </c:pt>
                <c:pt idx="21">
                  <c:v>5.5948039078181253</c:v>
                </c:pt>
                <c:pt idx="22">
                  <c:v>5.7769579574220407</c:v>
                </c:pt>
                <c:pt idx="23">
                  <c:v>5.7798784638594087</c:v>
                </c:pt>
                <c:pt idx="24">
                  <c:v>5.6959698738046365</c:v>
                </c:pt>
                <c:pt idx="25">
                  <c:v>6.408125957916317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8-4087-B473-B1087CC7D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IE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IE'!$G$35:$AG$35</c:f>
              <c:numCache>
                <c:formatCode>0.000</c:formatCode>
                <c:ptCount val="27"/>
                <c:pt idx="0">
                  <c:v>1.1287812537039602E-2</c:v>
                </c:pt>
                <c:pt idx="1">
                  <c:v>1.4275975614604513E-2</c:v>
                </c:pt>
                <c:pt idx="2">
                  <c:v>4.4786920835780494E-2</c:v>
                </c:pt>
                <c:pt idx="3">
                  <c:v>8.7216611615559783E-2</c:v>
                </c:pt>
                <c:pt idx="4">
                  <c:v>8.64533698301648E-2</c:v>
                </c:pt>
                <c:pt idx="5">
                  <c:v>9.320941606367622E-2</c:v>
                </c:pt>
                <c:pt idx="6">
                  <c:v>0.11767981911719723</c:v>
                </c:pt>
                <c:pt idx="7">
                  <c:v>0.1087643560229242</c:v>
                </c:pt>
                <c:pt idx="8">
                  <c:v>0.12242762876577282</c:v>
                </c:pt>
                <c:pt idx="9">
                  <c:v>0.13579672741930718</c:v>
                </c:pt>
                <c:pt idx="10">
                  <c:v>0.15659208252402138</c:v>
                </c:pt>
                <c:pt idx="11">
                  <c:v>0.14494441158414706</c:v>
                </c:pt>
                <c:pt idx="12">
                  <c:v>0.15121240019623522</c:v>
                </c:pt>
                <c:pt idx="13">
                  <c:v>0.18313757558130067</c:v>
                </c:pt>
                <c:pt idx="14">
                  <c:v>0.26208944430518089</c:v>
                </c:pt>
                <c:pt idx="15">
                  <c:v>0.26052345511834507</c:v>
                </c:pt>
                <c:pt idx="16">
                  <c:v>0.25133297450590514</c:v>
                </c:pt>
                <c:pt idx="17">
                  <c:v>0.24895411773740514</c:v>
                </c:pt>
                <c:pt idx="18">
                  <c:v>0.21686164325779611</c:v>
                </c:pt>
                <c:pt idx="19">
                  <c:v>0.1973076488160001</c:v>
                </c:pt>
                <c:pt idx="20">
                  <c:v>0.17733392771300632</c:v>
                </c:pt>
                <c:pt idx="21">
                  <c:v>0.17741374769137319</c:v>
                </c:pt>
                <c:pt idx="22">
                  <c:v>0.17873727417016519</c:v>
                </c:pt>
                <c:pt idx="23">
                  <c:v>0.17310148479014525</c:v>
                </c:pt>
                <c:pt idx="24">
                  <c:v>0.17301401859101864</c:v>
                </c:pt>
                <c:pt idx="25">
                  <c:v>0.17556272630565153</c:v>
                </c:pt>
                <c:pt idx="26">
                  <c:v>0.15605186392515333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45-41F5-B31B-B8B8D3EF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'avg wages CZ'!$A$33</c:f>
          <c:strCache>
            <c:ptCount val="1"/>
            <c:pt idx="0">
              <c:v>Abszolút eltérés az átlagtól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CZ'!$A$33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002668416447943"/>
                  <c:y val="8.541593759113444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CZ'!$G$33:$AG$33</c:f>
              <c:numCache>
                <c:formatCode>#\ ##0_ ;\-#\ ##0\ </c:formatCode>
                <c:ptCount val="27"/>
                <c:pt idx="0">
                  <c:v>17297.811046007504</c:v>
                </c:pt>
                <c:pt idx="1">
                  <c:v>15487.409631311422</c:v>
                </c:pt>
                <c:pt idx="2">
                  <c:v>16012.94019451824</c:v>
                </c:pt>
                <c:pt idx="3">
                  <c:v>16595.26138287978</c:v>
                </c:pt>
                <c:pt idx="4">
                  <c:v>16721.700940210874</c:v>
                </c:pt>
                <c:pt idx="5">
                  <c:v>16606.241809235147</c:v>
                </c:pt>
                <c:pt idx="6">
                  <c:v>16236.820572247809</c:v>
                </c:pt>
                <c:pt idx="7">
                  <c:v>15762.657987149396</c:v>
                </c:pt>
                <c:pt idx="8">
                  <c:v>14902.683891431661</c:v>
                </c:pt>
                <c:pt idx="9">
                  <c:v>14738.187315403615</c:v>
                </c:pt>
                <c:pt idx="10">
                  <c:v>14774.441575333822</c:v>
                </c:pt>
                <c:pt idx="11">
                  <c:v>14572.893301839518</c:v>
                </c:pt>
                <c:pt idx="12">
                  <c:v>14757.926423790435</c:v>
                </c:pt>
                <c:pt idx="13">
                  <c:v>15066.38304700657</c:v>
                </c:pt>
                <c:pt idx="14">
                  <c:v>15699.664850559628</c:v>
                </c:pt>
                <c:pt idx="15">
                  <c:v>15135.106216488421</c:v>
                </c:pt>
                <c:pt idx="16">
                  <c:v>14753.149113225863</c:v>
                </c:pt>
                <c:pt idx="17">
                  <c:v>14497.938263926932</c:v>
                </c:pt>
                <c:pt idx="18">
                  <c:v>14764.441483027174</c:v>
                </c:pt>
                <c:pt idx="19">
                  <c:v>14649.243034802963</c:v>
                </c:pt>
                <c:pt idx="20">
                  <c:v>14534.56903808565</c:v>
                </c:pt>
                <c:pt idx="21">
                  <c:v>14159.521383044917</c:v>
                </c:pt>
                <c:pt idx="22">
                  <c:v>13252.931414412869</c:v>
                </c:pt>
                <c:pt idx="23">
                  <c:v>12250.304798060843</c:v>
                </c:pt>
                <c:pt idx="24">
                  <c:v>11770.669956799335</c:v>
                </c:pt>
                <c:pt idx="25">
                  <c:v>12259.836089216209</c:v>
                </c:pt>
                <c:pt idx="26">
                  <c:v>12443.764621378945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4-47B8-9985-07F75A517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763727"/>
        <c:axId val="501776207"/>
      </c:lineChart>
      <c:catAx>
        <c:axId val="501763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1776207"/>
        <c:crosses val="autoZero"/>
        <c:auto val="1"/>
        <c:lblAlgn val="ctr"/>
        <c:lblOffset val="100"/>
        <c:noMultiLvlLbl val="0"/>
      </c:catAx>
      <c:valAx>
        <c:axId val="50177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1763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</a:t>
            </a:r>
            <a:r>
              <a:rPr lang="hu-HU" baseline="0"/>
              <a:t> Írország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8-44E3-8C79-29E460099686}"/>
            </c:ext>
          </c:extLst>
        </c:ser>
        <c:ser>
          <c:idx val="1"/>
          <c:order val="1"/>
          <c:tx>
            <c:strRef>
              <c:f>'avg wages IE'!$A$30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IE'!$G$30:$AG$30</c:f>
              <c:numCache>
                <c:formatCode>General</c:formatCode>
                <c:ptCount val="27"/>
                <c:pt idx="0">
                  <c:v>31326.333769015499</c:v>
                </c:pt>
                <c:pt idx="1">
                  <c:v>31801.034933922299</c:v>
                </c:pt>
                <c:pt idx="2">
                  <c:v>33565.687233841003</c:v>
                </c:pt>
                <c:pt idx="3">
                  <c:v>35558.744093533103</c:v>
                </c:pt>
                <c:pt idx="4">
                  <c:v>36367.119374775903</c:v>
                </c:pt>
                <c:pt idx="5">
                  <c:v>37155.235995148003</c:v>
                </c:pt>
                <c:pt idx="6">
                  <c:v>38575.894850800803</c:v>
                </c:pt>
                <c:pt idx="7">
                  <c:v>38968.0393573658</c:v>
                </c:pt>
                <c:pt idx="8">
                  <c:v>40141.830622846202</c:v>
                </c:pt>
                <c:pt idx="9">
                  <c:v>41499.859194876699</c:v>
                </c:pt>
                <c:pt idx="10">
                  <c:v>43042.791709812103</c:v>
                </c:pt>
                <c:pt idx="11">
                  <c:v>43408.382970428996</c:v>
                </c:pt>
                <c:pt idx="12">
                  <c:v>44660.933114807303</c:v>
                </c:pt>
                <c:pt idx="13">
                  <c:v>46416.533313763401</c:v>
                </c:pt>
                <c:pt idx="14">
                  <c:v>50191.080648032403</c:v>
                </c:pt>
                <c:pt idx="15">
                  <c:v>50349.618658965199</c:v>
                </c:pt>
                <c:pt idx="16">
                  <c:v>49757.520546885797</c:v>
                </c:pt>
                <c:pt idx="17">
                  <c:v>49401.381282571601</c:v>
                </c:pt>
                <c:pt idx="18">
                  <c:v>48266.196043238597</c:v>
                </c:pt>
                <c:pt idx="19">
                  <c:v>47981.406664506998</c:v>
                </c:pt>
                <c:pt idx="20">
                  <c:v>47926.235153928399</c:v>
                </c:pt>
                <c:pt idx="21">
                  <c:v>48576.193032507799</c:v>
                </c:pt>
                <c:pt idx="22">
                  <c:v>49194.666755376304</c:v>
                </c:pt>
                <c:pt idx="23">
                  <c:v>49552.986260700898</c:v>
                </c:pt>
                <c:pt idx="24">
                  <c:v>50447.958137928901</c:v>
                </c:pt>
                <c:pt idx="25">
                  <c:v>50751.392380416102</c:v>
                </c:pt>
                <c:pt idx="26">
                  <c:v>51045.078711626098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8-44E3-8C79-29E460099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427151"/>
        <c:axId val="523028783"/>
      </c:lineChart>
      <c:lineChart>
        <c:grouping val="standard"/>
        <c:varyColors val="0"/>
        <c:ser>
          <c:idx val="6"/>
          <c:order val="2"/>
          <c:tx>
            <c:strRef>
              <c:f>'avg wages IE'!$A$35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IE'!$G$35:$AG$35</c:f>
              <c:numCache>
                <c:formatCode>0.000</c:formatCode>
                <c:ptCount val="27"/>
                <c:pt idx="0">
                  <c:v>1.1287812537039602E-2</c:v>
                </c:pt>
                <c:pt idx="1">
                  <c:v>1.4275975614604513E-2</c:v>
                </c:pt>
                <c:pt idx="2">
                  <c:v>4.4786920835780494E-2</c:v>
                </c:pt>
                <c:pt idx="3">
                  <c:v>8.7216611615559783E-2</c:v>
                </c:pt>
                <c:pt idx="4">
                  <c:v>8.64533698301648E-2</c:v>
                </c:pt>
                <c:pt idx="5">
                  <c:v>9.320941606367622E-2</c:v>
                </c:pt>
                <c:pt idx="6">
                  <c:v>0.11767981911719723</c:v>
                </c:pt>
                <c:pt idx="7">
                  <c:v>0.1087643560229242</c:v>
                </c:pt>
                <c:pt idx="8">
                  <c:v>0.12242762876577282</c:v>
                </c:pt>
                <c:pt idx="9">
                  <c:v>0.13579672741930718</c:v>
                </c:pt>
                <c:pt idx="10">
                  <c:v>0.15659208252402138</c:v>
                </c:pt>
                <c:pt idx="11">
                  <c:v>0.14494441158414706</c:v>
                </c:pt>
                <c:pt idx="12">
                  <c:v>0.15121240019623522</c:v>
                </c:pt>
                <c:pt idx="13">
                  <c:v>0.18313757558130067</c:v>
                </c:pt>
                <c:pt idx="14">
                  <c:v>0.26208944430518089</c:v>
                </c:pt>
                <c:pt idx="15">
                  <c:v>0.26052345511834507</c:v>
                </c:pt>
                <c:pt idx="16">
                  <c:v>0.25133297450590514</c:v>
                </c:pt>
                <c:pt idx="17">
                  <c:v>0.24895411773740514</c:v>
                </c:pt>
                <c:pt idx="18">
                  <c:v>0.21686164325779611</c:v>
                </c:pt>
                <c:pt idx="19">
                  <c:v>0.1973076488160001</c:v>
                </c:pt>
                <c:pt idx="20">
                  <c:v>0.17733392771300632</c:v>
                </c:pt>
                <c:pt idx="21">
                  <c:v>0.17741374769137319</c:v>
                </c:pt>
                <c:pt idx="22">
                  <c:v>0.17873727417016519</c:v>
                </c:pt>
                <c:pt idx="23">
                  <c:v>0.17310148479014525</c:v>
                </c:pt>
                <c:pt idx="24">
                  <c:v>0.17301401859101864</c:v>
                </c:pt>
                <c:pt idx="25">
                  <c:v>0.17556272630565153</c:v>
                </c:pt>
                <c:pt idx="26">
                  <c:v>0.15605186392515333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B8-44E3-8C79-29E460099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644687"/>
        <c:axId val="523041263"/>
      </c:lineChart>
      <c:catAx>
        <c:axId val="5564271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3028783"/>
        <c:crosses val="autoZero"/>
        <c:auto val="1"/>
        <c:lblAlgn val="ctr"/>
        <c:lblOffset val="100"/>
        <c:noMultiLvlLbl val="0"/>
      </c:catAx>
      <c:valAx>
        <c:axId val="5230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56427151"/>
        <c:crosses val="autoZero"/>
        <c:crossBetween val="between"/>
      </c:valAx>
      <c:valAx>
        <c:axId val="52304126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60644687"/>
        <c:crosses val="max"/>
        <c:crossBetween val="between"/>
      </c:valAx>
      <c:catAx>
        <c:axId val="5606446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30412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IE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IE'!$A$8:$A$34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IE'!$B$8:$B$34</c:f>
              <c:numCache>
                <c:formatCode>General</c:formatCode>
                <c:ptCount val="27"/>
                <c:pt idx="0">
                  <c:v>-1.2282842014366691E-2</c:v>
                </c:pt>
                <c:pt idx="1">
                  <c:v>-1.25250448053571E-2</c:v>
                </c:pt>
                <c:pt idx="2">
                  <c:v>-1.2641521318417726E-2</c:v>
                </c:pt>
                <c:pt idx="3">
                  <c:v>-1.2912581685443847E-2</c:v>
                </c:pt>
                <c:pt idx="4">
                  <c:v>-1.2859804123197371E-2</c:v>
                </c:pt>
                <c:pt idx="5">
                  <c:v>-1.2721920927369457E-2</c:v>
                </c:pt>
                <c:pt idx="6">
                  <c:v>-1.2605409289149716E-2</c:v>
                </c:pt>
                <c:pt idx="7">
                  <c:v>-1.2344072272772399E-2</c:v>
                </c:pt>
                <c:pt idx="8">
                  <c:v>-1.189011903585252E-2</c:v>
                </c:pt>
                <c:pt idx="9">
                  <c:v>-1.1533321916613049E-2</c:v>
                </c:pt>
                <c:pt idx="10">
                  <c:v>-1.0944558912422686E-2</c:v>
                </c:pt>
                <c:pt idx="11">
                  <c:v>-1.0479117465496735E-2</c:v>
                </c:pt>
                <c:pt idx="12">
                  <c:v>-9.8190217189779716E-3</c:v>
                </c:pt>
                <c:pt idx="13">
                  <c:v>-9.4309827095888088E-3</c:v>
                </c:pt>
                <c:pt idx="14">
                  <c:v>-9.2129002114436642E-3</c:v>
                </c:pt>
                <c:pt idx="15">
                  <c:v>-9.1599573043559257E-3</c:v>
                </c:pt>
                <c:pt idx="16">
                  <c:v>-9.5600174341232691E-3</c:v>
                </c:pt>
                <c:pt idx="17">
                  <c:v>-9.8171877815384501E-3</c:v>
                </c:pt>
                <c:pt idx="18">
                  <c:v>-1.0260429697371232E-2</c:v>
                </c:pt>
                <c:pt idx="19">
                  <c:v>-1.0269955288630839E-2</c:v>
                </c:pt>
                <c:pt idx="20">
                  <c:v>-1.0038507780184891E-2</c:v>
                </c:pt>
                <c:pt idx="21">
                  <c:v>-9.640089341349134E-3</c:v>
                </c:pt>
                <c:pt idx="22">
                  <c:v>-9.1871123997085413E-3</c:v>
                </c:pt>
                <c:pt idx="23">
                  <c:v>-8.791861485460073E-3</c:v>
                </c:pt>
                <c:pt idx="24">
                  <c:v>-8.2678245291544217E-3</c:v>
                </c:pt>
                <c:pt idx="25">
                  <c:v>-8.0015819790925646E-3</c:v>
                </c:pt>
                <c:pt idx="26">
                  <c:v>-8.023554721314885E-3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61-4689-BBB7-DF0CC5377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IE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IE'!$G$33:$AG$33</c:f>
              <c:numCache>
                <c:formatCode>#\ ##0_ ;\-#\ ##0\ </c:formatCode>
                <c:ptCount val="27"/>
                <c:pt idx="0">
                  <c:v>357.64278780130553</c:v>
                </c:pt>
                <c:pt idx="1">
                  <c:v>447.60086026957651</c:v>
                </c:pt>
                <c:pt idx="2">
                  <c:v>1438.861596523464</c:v>
                </c:pt>
                <c:pt idx="3">
                  <c:v>2852.5255593127222</c:v>
                </c:pt>
                <c:pt idx="4">
                  <c:v>2893.8747932244296</c:v>
                </c:pt>
                <c:pt idx="5">
                  <c:v>3167.9363532065545</c:v>
                </c:pt>
                <c:pt idx="6">
                  <c:v>4061.6321872142944</c:v>
                </c:pt>
                <c:pt idx="7">
                  <c:v>3822.5739158702054</c:v>
                </c:pt>
                <c:pt idx="8">
                  <c:v>4378.42851647934</c:v>
                </c:pt>
                <c:pt idx="9">
                  <c:v>4961.7549786668824</c:v>
                </c:pt>
                <c:pt idx="10">
                  <c:v>5827.6037795262819</c:v>
                </c:pt>
                <c:pt idx="11">
                  <c:v>5495.2908314236774</c:v>
                </c:pt>
                <c:pt idx="12">
                  <c:v>5866.2388366754676</c:v>
                </c:pt>
                <c:pt idx="13">
                  <c:v>7184.8038245212301</c:v>
                </c:pt>
                <c:pt idx="14">
                  <c:v>10422.836903894175</c:v>
                </c:pt>
                <c:pt idx="15">
                  <c:v>10406.197967726977</c:v>
                </c:pt>
                <c:pt idx="16">
                  <c:v>9993.9072156437323</c:v>
                </c:pt>
                <c:pt idx="17">
                  <c:v>9847.1810273478695</c:v>
                </c:pt>
                <c:pt idx="18">
                  <c:v>8601.7064024773208</c:v>
                </c:pt>
                <c:pt idx="19">
                  <c:v>7906.9891061166345</c:v>
                </c:pt>
                <c:pt idx="20">
                  <c:v>7218.807952687348</c:v>
                </c:pt>
                <c:pt idx="21">
                  <c:v>7319.5038459290809</c:v>
                </c:pt>
                <c:pt idx="22">
                  <c:v>7459.6102390635351</c:v>
                </c:pt>
                <c:pt idx="23">
                  <c:v>7311.9807695473573</c:v>
                </c:pt>
                <c:pt idx="24">
                  <c:v>7440.8351723183659</c:v>
                </c:pt>
                <c:pt idx="25">
                  <c:v>7579.393775196193</c:v>
                </c:pt>
                <c:pt idx="26">
                  <c:v>6890.4172258409526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A6-461B-8FD4-CC54D5BCC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IE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IE'!$G$4:$AG$4</c15:sqref>
                  </c15:fullRef>
                </c:ext>
              </c:extLst>
              <c:f>('avg wages IE'!$G$4,'avg wages IE'!$I$4:$AG$4)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IE'!$G$34:$AG$34</c15:sqref>
                  </c15:fullRef>
                </c:ext>
              </c:extLst>
              <c:f>('avg wages IE'!$G$34,'avg wages IE'!$I$34:$AG$34)</c:f>
              <c:numCache>
                <c:formatCode>0.000</c:formatCode>
                <c:ptCount val="26"/>
                <c:pt idx="0">
                  <c:v>88.591123986035385</c:v>
                </c:pt>
                <c:pt idx="1">
                  <c:v>22.327947118014304</c:v>
                </c:pt>
                <c:pt idx="2">
                  <c:v>11.465705689277156</c:v>
                </c:pt>
                <c:pt idx="3">
                  <c:v>11.566929108309736</c:v>
                </c:pt>
                <c:pt idx="4">
                  <c:v>10.728529822747175</c:v>
                </c:pt>
                <c:pt idx="5">
                  <c:v>8.4976337277005918</c:v>
                </c:pt>
                <c:pt idx="6">
                  <c:v>9.1941885794757123</c:v>
                </c:pt>
                <c:pt idx="7">
                  <c:v>8.1680908964853742</c:v>
                </c:pt>
                <c:pt idx="8">
                  <c:v>7.3639477107003026</c:v>
                </c:pt>
                <c:pt idx="9">
                  <c:v>6.3860189090122041</c:v>
                </c:pt>
                <c:pt idx="10">
                  <c:v>6.8991966580198429</c:v>
                </c:pt>
                <c:pt idx="11">
                  <c:v>6.6132142516239041</c:v>
                </c:pt>
                <c:pt idx="12">
                  <c:v>5.4603758776749114</c:v>
                </c:pt>
                <c:pt idx="13">
                  <c:v>3.8154913207247865</c:v>
                </c:pt>
                <c:pt idx="14">
                  <c:v>3.8384259856592995</c:v>
                </c:pt>
                <c:pt idx="15">
                  <c:v>3.9787855213423442</c:v>
                </c:pt>
                <c:pt idx="16">
                  <c:v>4.0168044179722795</c:v>
                </c:pt>
                <c:pt idx="17">
                  <c:v>4.611235002084908</c:v>
                </c:pt>
                <c:pt idx="18">
                  <c:v>5.0682272380253908</c:v>
                </c:pt>
                <c:pt idx="19">
                  <c:v>5.6390788434933894</c:v>
                </c:pt>
                <c:pt idx="20">
                  <c:v>5.6365417731865284</c:v>
                </c:pt>
                <c:pt idx="21">
                  <c:v>5.5948039078181253</c:v>
                </c:pt>
                <c:pt idx="22">
                  <c:v>5.7769579574220407</c:v>
                </c:pt>
                <c:pt idx="23">
                  <c:v>5.7798784638594087</c:v>
                </c:pt>
                <c:pt idx="24">
                  <c:v>5.6959698738046365</c:v>
                </c:pt>
                <c:pt idx="25">
                  <c:v>6.408125957916317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3-420B-AE15-FC02C06E2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IE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IE'!$G$35:$AG$35</c:f>
              <c:numCache>
                <c:formatCode>0.000</c:formatCode>
                <c:ptCount val="27"/>
                <c:pt idx="0">
                  <c:v>1.1287812537039602E-2</c:v>
                </c:pt>
                <c:pt idx="1">
                  <c:v>1.4275975614604513E-2</c:v>
                </c:pt>
                <c:pt idx="2">
                  <c:v>4.4786920835780494E-2</c:v>
                </c:pt>
                <c:pt idx="3">
                  <c:v>8.7216611615559783E-2</c:v>
                </c:pt>
                <c:pt idx="4">
                  <c:v>8.64533698301648E-2</c:v>
                </c:pt>
                <c:pt idx="5">
                  <c:v>9.320941606367622E-2</c:v>
                </c:pt>
                <c:pt idx="6">
                  <c:v>0.11767981911719723</c:v>
                </c:pt>
                <c:pt idx="7">
                  <c:v>0.1087643560229242</c:v>
                </c:pt>
                <c:pt idx="8">
                  <c:v>0.12242762876577282</c:v>
                </c:pt>
                <c:pt idx="9">
                  <c:v>0.13579672741930718</c:v>
                </c:pt>
                <c:pt idx="10">
                  <c:v>0.15659208252402138</c:v>
                </c:pt>
                <c:pt idx="11">
                  <c:v>0.14494441158414706</c:v>
                </c:pt>
                <c:pt idx="12">
                  <c:v>0.15121240019623522</c:v>
                </c:pt>
                <c:pt idx="13">
                  <c:v>0.18313757558130067</c:v>
                </c:pt>
                <c:pt idx="14">
                  <c:v>0.26208944430518089</c:v>
                </c:pt>
                <c:pt idx="15">
                  <c:v>0.26052345511834507</c:v>
                </c:pt>
                <c:pt idx="16">
                  <c:v>0.25133297450590514</c:v>
                </c:pt>
                <c:pt idx="17">
                  <c:v>0.24895411773740514</c:v>
                </c:pt>
                <c:pt idx="18">
                  <c:v>0.21686164325779611</c:v>
                </c:pt>
                <c:pt idx="19">
                  <c:v>0.1973076488160001</c:v>
                </c:pt>
                <c:pt idx="20">
                  <c:v>0.17733392771300632</c:v>
                </c:pt>
                <c:pt idx="21">
                  <c:v>0.17741374769137319</c:v>
                </c:pt>
                <c:pt idx="22">
                  <c:v>0.17873727417016519</c:v>
                </c:pt>
                <c:pt idx="23">
                  <c:v>0.17310148479014525</c:v>
                </c:pt>
                <c:pt idx="24">
                  <c:v>0.17301401859101864</c:v>
                </c:pt>
                <c:pt idx="25">
                  <c:v>0.17556272630565153</c:v>
                </c:pt>
                <c:pt idx="26">
                  <c:v>0.15605186392515333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5-483A-81BC-F2A28059C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</a:t>
            </a:r>
            <a:r>
              <a:rPr lang="hu-HU" baseline="0"/>
              <a:t> Írország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3-4CE5-B421-49F66EA54FA2}"/>
            </c:ext>
          </c:extLst>
        </c:ser>
        <c:ser>
          <c:idx val="1"/>
          <c:order val="1"/>
          <c:tx>
            <c:strRef>
              <c:f>'avg wages IE'!$A$30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IE'!$G$30:$AG$30</c:f>
              <c:numCache>
                <c:formatCode>General</c:formatCode>
                <c:ptCount val="27"/>
                <c:pt idx="0">
                  <c:v>31326.333769015499</c:v>
                </c:pt>
                <c:pt idx="1">
                  <c:v>31801.034933922299</c:v>
                </c:pt>
                <c:pt idx="2">
                  <c:v>33565.687233841003</c:v>
                </c:pt>
                <c:pt idx="3">
                  <c:v>35558.744093533103</c:v>
                </c:pt>
                <c:pt idx="4">
                  <c:v>36367.119374775903</c:v>
                </c:pt>
                <c:pt idx="5">
                  <c:v>37155.235995148003</c:v>
                </c:pt>
                <c:pt idx="6">
                  <c:v>38575.894850800803</c:v>
                </c:pt>
                <c:pt idx="7">
                  <c:v>38968.0393573658</c:v>
                </c:pt>
                <c:pt idx="8">
                  <c:v>40141.830622846202</c:v>
                </c:pt>
                <c:pt idx="9">
                  <c:v>41499.859194876699</c:v>
                </c:pt>
                <c:pt idx="10">
                  <c:v>43042.791709812103</c:v>
                </c:pt>
                <c:pt idx="11">
                  <c:v>43408.382970428996</c:v>
                </c:pt>
                <c:pt idx="12">
                  <c:v>44660.933114807303</c:v>
                </c:pt>
                <c:pt idx="13">
                  <c:v>46416.533313763401</c:v>
                </c:pt>
                <c:pt idx="14">
                  <c:v>50191.080648032403</c:v>
                </c:pt>
                <c:pt idx="15">
                  <c:v>50349.618658965199</c:v>
                </c:pt>
                <c:pt idx="16">
                  <c:v>49757.520546885797</c:v>
                </c:pt>
                <c:pt idx="17">
                  <c:v>49401.381282571601</c:v>
                </c:pt>
                <c:pt idx="18">
                  <c:v>48266.196043238597</c:v>
                </c:pt>
                <c:pt idx="19">
                  <c:v>47981.406664506998</c:v>
                </c:pt>
                <c:pt idx="20">
                  <c:v>47926.235153928399</c:v>
                </c:pt>
                <c:pt idx="21">
                  <c:v>48576.193032507799</c:v>
                </c:pt>
                <c:pt idx="22">
                  <c:v>49194.666755376304</c:v>
                </c:pt>
                <c:pt idx="23">
                  <c:v>49552.986260700898</c:v>
                </c:pt>
                <c:pt idx="24">
                  <c:v>50447.958137928901</c:v>
                </c:pt>
                <c:pt idx="25">
                  <c:v>50751.392380416102</c:v>
                </c:pt>
                <c:pt idx="26">
                  <c:v>51045.078711626098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3-4CE5-B421-49F66EA5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427151"/>
        <c:axId val="523028783"/>
      </c:lineChart>
      <c:lineChart>
        <c:grouping val="standard"/>
        <c:varyColors val="0"/>
        <c:ser>
          <c:idx val="6"/>
          <c:order val="2"/>
          <c:tx>
            <c:strRef>
              <c:f>'avg wages IE'!$A$35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IE'!$G$35:$AG$35</c:f>
              <c:numCache>
                <c:formatCode>0.000</c:formatCode>
                <c:ptCount val="27"/>
                <c:pt idx="0">
                  <c:v>1.1287812537039602E-2</c:v>
                </c:pt>
                <c:pt idx="1">
                  <c:v>1.4275975614604513E-2</c:v>
                </c:pt>
                <c:pt idx="2">
                  <c:v>4.4786920835780494E-2</c:v>
                </c:pt>
                <c:pt idx="3">
                  <c:v>8.7216611615559783E-2</c:v>
                </c:pt>
                <c:pt idx="4">
                  <c:v>8.64533698301648E-2</c:v>
                </c:pt>
                <c:pt idx="5">
                  <c:v>9.320941606367622E-2</c:v>
                </c:pt>
                <c:pt idx="6">
                  <c:v>0.11767981911719723</c:v>
                </c:pt>
                <c:pt idx="7">
                  <c:v>0.1087643560229242</c:v>
                </c:pt>
                <c:pt idx="8">
                  <c:v>0.12242762876577282</c:v>
                </c:pt>
                <c:pt idx="9">
                  <c:v>0.13579672741930718</c:v>
                </c:pt>
                <c:pt idx="10">
                  <c:v>0.15659208252402138</c:v>
                </c:pt>
                <c:pt idx="11">
                  <c:v>0.14494441158414706</c:v>
                </c:pt>
                <c:pt idx="12">
                  <c:v>0.15121240019623522</c:v>
                </c:pt>
                <c:pt idx="13">
                  <c:v>0.18313757558130067</c:v>
                </c:pt>
                <c:pt idx="14">
                  <c:v>0.26208944430518089</c:v>
                </c:pt>
                <c:pt idx="15">
                  <c:v>0.26052345511834507</c:v>
                </c:pt>
                <c:pt idx="16">
                  <c:v>0.25133297450590514</c:v>
                </c:pt>
                <c:pt idx="17">
                  <c:v>0.24895411773740514</c:v>
                </c:pt>
                <c:pt idx="18">
                  <c:v>0.21686164325779611</c:v>
                </c:pt>
                <c:pt idx="19">
                  <c:v>0.1973076488160001</c:v>
                </c:pt>
                <c:pt idx="20">
                  <c:v>0.17733392771300632</c:v>
                </c:pt>
                <c:pt idx="21">
                  <c:v>0.17741374769137319</c:v>
                </c:pt>
                <c:pt idx="22">
                  <c:v>0.17873727417016519</c:v>
                </c:pt>
                <c:pt idx="23">
                  <c:v>0.17310148479014525</c:v>
                </c:pt>
                <c:pt idx="24">
                  <c:v>0.17301401859101864</c:v>
                </c:pt>
                <c:pt idx="25">
                  <c:v>0.17556272630565153</c:v>
                </c:pt>
                <c:pt idx="26">
                  <c:v>0.15605186392515333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3-4CE5-B421-49F66EA5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644687"/>
        <c:axId val="523041263"/>
      </c:lineChart>
      <c:catAx>
        <c:axId val="5564271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3028783"/>
        <c:crosses val="autoZero"/>
        <c:auto val="1"/>
        <c:lblAlgn val="ctr"/>
        <c:lblOffset val="100"/>
        <c:noMultiLvlLbl val="0"/>
      </c:catAx>
      <c:valAx>
        <c:axId val="5230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56427151"/>
        <c:crosses val="autoZero"/>
        <c:crossBetween val="between"/>
      </c:valAx>
      <c:valAx>
        <c:axId val="52304126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60644687"/>
        <c:crosses val="max"/>
        <c:crossBetween val="between"/>
      </c:valAx>
      <c:catAx>
        <c:axId val="5606446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30412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LU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LU'!$A$33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LU'!$G$33:$AG$33</c:f>
              <c:numCache>
                <c:formatCode>#\ ##0_ ;\-#\ ##0\ </c:formatCode>
                <c:ptCount val="27"/>
                <c:pt idx="0">
                  <c:v>24795.903602565897</c:v>
                </c:pt>
                <c:pt idx="1">
                  <c:v>25856.92127624288</c:v>
                </c:pt>
                <c:pt idx="2">
                  <c:v>26163.090301373959</c:v>
                </c:pt>
                <c:pt idx="3">
                  <c:v>25722.962193086321</c:v>
                </c:pt>
                <c:pt idx="4">
                  <c:v>26269.580292123625</c:v>
                </c:pt>
                <c:pt idx="5">
                  <c:v>27748.745707383554</c:v>
                </c:pt>
                <c:pt idx="6">
                  <c:v>27611.139919778594</c:v>
                </c:pt>
                <c:pt idx="7">
                  <c:v>28253.298927065705</c:v>
                </c:pt>
                <c:pt idx="8">
                  <c:v>27182.158090265038</c:v>
                </c:pt>
                <c:pt idx="9">
                  <c:v>27120.533345656986</c:v>
                </c:pt>
                <c:pt idx="10">
                  <c:v>26750.980841357581</c:v>
                </c:pt>
                <c:pt idx="11">
                  <c:v>26938.279183430583</c:v>
                </c:pt>
                <c:pt idx="12">
                  <c:v>27811.809020101369</c:v>
                </c:pt>
                <c:pt idx="13">
                  <c:v>27028.648422173625</c:v>
                </c:pt>
                <c:pt idx="14">
                  <c:v>28555.467436746367</c:v>
                </c:pt>
                <c:pt idx="15">
                  <c:v>28420.467425966184</c:v>
                </c:pt>
                <c:pt idx="16">
                  <c:v>28986.820873168232</c:v>
                </c:pt>
                <c:pt idx="17">
                  <c:v>28480.892633368865</c:v>
                </c:pt>
                <c:pt idx="18">
                  <c:v>29188.022675469729</c:v>
                </c:pt>
                <c:pt idx="19">
                  <c:v>29954.625038446633</c:v>
                </c:pt>
                <c:pt idx="20">
                  <c:v>29681.154000459544</c:v>
                </c:pt>
                <c:pt idx="21">
                  <c:v>28917.762778933684</c:v>
                </c:pt>
                <c:pt idx="22">
                  <c:v>29335.916473249228</c:v>
                </c:pt>
                <c:pt idx="23">
                  <c:v>28890.689581019265</c:v>
                </c:pt>
                <c:pt idx="24">
                  <c:v>28243.718332108059</c:v>
                </c:pt>
                <c:pt idx="25">
                  <c:v>28050.894162993995</c:v>
                </c:pt>
                <c:pt idx="26">
                  <c:v>29502.132986770048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F-406D-AEE1-AFA2201F8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LU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LU'!$A$34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LU'!$G$4:$AG$4</c15:sqref>
                  </c15:fullRef>
                </c:ext>
              </c:extLst>
              <c:f>('avg wages LU'!$G$4,'avg wages LU'!$I$4:$AG$4)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LU'!$G$34:$AG$34</c15:sqref>
                  </c15:fullRef>
                </c:ext>
              </c:extLst>
              <c:f>('avg wages LU'!$G$34,'avg wages LU'!$I$34:$AG$34)</c:f>
              <c:numCache>
                <c:formatCode>0.000</c:formatCode>
                <c:ptCount val="26"/>
                <c:pt idx="0">
                  <c:v>1.27779076191997</c:v>
                </c:pt>
                <c:pt idx="1">
                  <c:v>1.2279446069729154</c:v>
                </c:pt>
                <c:pt idx="2">
                  <c:v>1.2714794777022602</c:v>
                </c:pt>
                <c:pt idx="3">
                  <c:v>1.2742207606410718</c:v>
                </c:pt>
                <c:pt idx="4">
                  <c:v>1.2248229163344815</c:v>
                </c:pt>
                <c:pt idx="5">
                  <c:v>1.2500122328836929</c:v>
                </c:pt>
                <c:pt idx="6">
                  <c:v>1.243942009470173</c:v>
                </c:pt>
                <c:pt idx="7">
                  <c:v>1.3156939926405289</c:v>
                </c:pt>
                <c:pt idx="8">
                  <c:v>1.3472487340320296</c:v>
                </c:pt>
                <c:pt idx="9">
                  <c:v>1.3911709686827765</c:v>
                </c:pt>
                <c:pt idx="10">
                  <c:v>1.4074058658626276</c:v>
                </c:pt>
                <c:pt idx="11">
                  <c:v>1.3949000674530891</c:v>
                </c:pt>
                <c:pt idx="12">
                  <c:v>1.451486914049962</c:v>
                </c:pt>
                <c:pt idx="13">
                  <c:v>1.3926665298766145</c:v>
                </c:pt>
                <c:pt idx="14">
                  <c:v>1.4054455928738232</c:v>
                </c:pt>
                <c:pt idx="15">
                  <c:v>1.3717824905748603</c:v>
                </c:pt>
                <c:pt idx="16">
                  <c:v>1.3887977727524285</c:v>
                </c:pt>
                <c:pt idx="17">
                  <c:v>1.3589303421398329</c:v>
                </c:pt>
                <c:pt idx="18">
                  <c:v>1.3378373959598899</c:v>
                </c:pt>
                <c:pt idx="19">
                  <c:v>1.371490717665856</c:v>
                </c:pt>
                <c:pt idx="20">
                  <c:v>1.426690214660514</c:v>
                </c:pt>
                <c:pt idx="21">
                  <c:v>1.4226607358379288</c:v>
                </c:pt>
                <c:pt idx="22">
                  <c:v>1.4620975166652037</c:v>
                </c:pt>
                <c:pt idx="23">
                  <c:v>1.5227146248912673</c:v>
                </c:pt>
                <c:pt idx="24">
                  <c:v>1.5390596233532676</c:v>
                </c:pt>
                <c:pt idx="25">
                  <c:v>1.4966599705040271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A-474C-B2BC-67E622C25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LU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LU'!$G$35:$AG$35</c:f>
              <c:numCache>
                <c:formatCode>0.000</c:formatCode>
                <c:ptCount val="27"/>
                <c:pt idx="0">
                  <c:v>0.78260074325269824</c:v>
                </c:pt>
                <c:pt idx="1">
                  <c:v>0.82469184126695916</c:v>
                </c:pt>
                <c:pt idx="2">
                  <c:v>0.81436898238037292</c:v>
                </c:pt>
                <c:pt idx="3">
                  <c:v>0.78648536412647319</c:v>
                </c:pt>
                <c:pt idx="4">
                  <c:v>0.78479336618004181</c:v>
                </c:pt>
                <c:pt idx="5">
                  <c:v>0.81644455428111407</c:v>
                </c:pt>
                <c:pt idx="6">
                  <c:v>0.79999217103105325</c:v>
                </c:pt>
                <c:pt idx="7">
                  <c:v>0.80389599546197965</c:v>
                </c:pt>
                <c:pt idx="8">
                  <c:v>0.76005515385310263</c:v>
                </c:pt>
                <c:pt idx="9">
                  <c:v>0.74225343452891002</c:v>
                </c:pt>
                <c:pt idx="10">
                  <c:v>0.71881891048002899</c:v>
                </c:pt>
                <c:pt idx="11">
                  <c:v>0.71052709403557845</c:v>
                </c:pt>
                <c:pt idx="12">
                  <c:v>0.71689723395445326</c:v>
                </c:pt>
                <c:pt idx="13">
                  <c:v>0.68894868449746061</c:v>
                </c:pt>
                <c:pt idx="14">
                  <c:v>0.71804698292605373</c:v>
                </c:pt>
                <c:pt idx="15">
                  <c:v>0.71151811572813917</c:v>
                </c:pt>
                <c:pt idx="16">
                  <c:v>0.7289785420580337</c:v>
                </c:pt>
                <c:pt idx="17">
                  <c:v>0.72004723770410528</c:v>
                </c:pt>
                <c:pt idx="18">
                  <c:v>0.73587289133993072</c:v>
                </c:pt>
                <c:pt idx="19">
                  <c:v>0.74747499436021236</c:v>
                </c:pt>
                <c:pt idx="20">
                  <c:v>0.72913362600215259</c:v>
                </c:pt>
                <c:pt idx="21">
                  <c:v>0.70092301028219606</c:v>
                </c:pt>
                <c:pt idx="22">
                  <c:v>0.7029082723724801</c:v>
                </c:pt>
                <c:pt idx="23">
                  <c:v>0.68394890805972386</c:v>
                </c:pt>
                <c:pt idx="24">
                  <c:v>0.65672187266961268</c:v>
                </c:pt>
                <c:pt idx="25">
                  <c:v>0.64974740732995329</c:v>
                </c:pt>
                <c:pt idx="26">
                  <c:v>0.66815443701833754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4-4579-A561-41229E743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Luxemburg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LU'!$A$29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A-4BBC-A72F-39F67D30F02D}"/>
            </c:ext>
          </c:extLst>
        </c:ser>
        <c:ser>
          <c:idx val="1"/>
          <c:order val="1"/>
          <c:tx>
            <c:strRef>
              <c:f>'avg wages LU'!$A$30</c:f>
              <c:strCache>
                <c:ptCount val="1"/>
                <c:pt idx="0">
                  <c:v>Luxembourg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LU'!$G$30:$AG$30</c:f>
              <c:numCache>
                <c:formatCode>General</c:formatCode>
                <c:ptCount val="27"/>
                <c:pt idx="0">
                  <c:v>56479.880159382701</c:v>
                </c:pt>
                <c:pt idx="1">
                  <c:v>57210.355349895603</c:v>
                </c:pt>
                <c:pt idx="2">
                  <c:v>58289.915938691498</c:v>
                </c:pt>
                <c:pt idx="3">
                  <c:v>58429.180727306702</c:v>
                </c:pt>
                <c:pt idx="4">
                  <c:v>59742.824873675097</c:v>
                </c:pt>
                <c:pt idx="5">
                  <c:v>61736.045349325002</c:v>
                </c:pt>
                <c:pt idx="6">
                  <c:v>62125.402583365103</c:v>
                </c:pt>
                <c:pt idx="7">
                  <c:v>63398.7643685613</c:v>
                </c:pt>
                <c:pt idx="8">
                  <c:v>62945.560196631901</c:v>
                </c:pt>
                <c:pt idx="9">
                  <c:v>63658.637561866803</c:v>
                </c:pt>
                <c:pt idx="10">
                  <c:v>63966.168771643403</c:v>
                </c:pt>
                <c:pt idx="11">
                  <c:v>64851.371322435902</c:v>
                </c:pt>
                <c:pt idx="12">
                  <c:v>66606.503298233205</c:v>
                </c:pt>
                <c:pt idx="13">
                  <c:v>66260.377911415795</c:v>
                </c:pt>
                <c:pt idx="14">
                  <c:v>68323.711180884595</c:v>
                </c:pt>
                <c:pt idx="15">
                  <c:v>68363.888117204406</c:v>
                </c:pt>
                <c:pt idx="16">
                  <c:v>68750.434204410296</c:v>
                </c:pt>
                <c:pt idx="17">
                  <c:v>68035.092888592597</c:v>
                </c:pt>
                <c:pt idx="18">
                  <c:v>68852.512316231005</c:v>
                </c:pt>
                <c:pt idx="19">
                  <c:v>70029.042596836996</c:v>
                </c:pt>
                <c:pt idx="20">
                  <c:v>70388.581201700596</c:v>
                </c:pt>
                <c:pt idx="21">
                  <c:v>70174.451965512402</c:v>
                </c:pt>
                <c:pt idx="22">
                  <c:v>71070.972989561997</c:v>
                </c:pt>
                <c:pt idx="23">
                  <c:v>71131.695072172806</c:v>
                </c:pt>
                <c:pt idx="24">
                  <c:v>71250.841297718594</c:v>
                </c:pt>
                <c:pt idx="25">
                  <c:v>71222.892768213904</c:v>
                </c:pt>
                <c:pt idx="26">
                  <c:v>73656.794472555193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A-4BBC-A72F-39F67D30F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264287"/>
        <c:axId val="523018223"/>
      </c:lineChart>
      <c:lineChart>
        <c:grouping val="standard"/>
        <c:varyColors val="0"/>
        <c:ser>
          <c:idx val="6"/>
          <c:order val="2"/>
          <c:tx>
            <c:strRef>
              <c:f>'avg wages LU'!$A$35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LU'!$G$35:$AG$35</c:f>
              <c:numCache>
                <c:formatCode>0.000</c:formatCode>
                <c:ptCount val="27"/>
                <c:pt idx="0">
                  <c:v>0.78260074325269824</c:v>
                </c:pt>
                <c:pt idx="1">
                  <c:v>0.82469184126695916</c:v>
                </c:pt>
                <c:pt idx="2">
                  <c:v>0.81436898238037292</c:v>
                </c:pt>
                <c:pt idx="3">
                  <c:v>0.78648536412647319</c:v>
                </c:pt>
                <c:pt idx="4">
                  <c:v>0.78479336618004181</c:v>
                </c:pt>
                <c:pt idx="5">
                  <c:v>0.81644455428111407</c:v>
                </c:pt>
                <c:pt idx="6">
                  <c:v>0.79999217103105325</c:v>
                </c:pt>
                <c:pt idx="7">
                  <c:v>0.80389599546197965</c:v>
                </c:pt>
                <c:pt idx="8">
                  <c:v>0.76005515385310263</c:v>
                </c:pt>
                <c:pt idx="9">
                  <c:v>0.74225343452891002</c:v>
                </c:pt>
                <c:pt idx="10">
                  <c:v>0.71881891048002899</c:v>
                </c:pt>
                <c:pt idx="11">
                  <c:v>0.71052709403557845</c:v>
                </c:pt>
                <c:pt idx="12">
                  <c:v>0.71689723395445326</c:v>
                </c:pt>
                <c:pt idx="13">
                  <c:v>0.68894868449746061</c:v>
                </c:pt>
                <c:pt idx="14">
                  <c:v>0.71804698292605373</c:v>
                </c:pt>
                <c:pt idx="15">
                  <c:v>0.71151811572813917</c:v>
                </c:pt>
                <c:pt idx="16">
                  <c:v>0.7289785420580337</c:v>
                </c:pt>
                <c:pt idx="17">
                  <c:v>0.72004723770410528</c:v>
                </c:pt>
                <c:pt idx="18">
                  <c:v>0.73587289133993072</c:v>
                </c:pt>
                <c:pt idx="19">
                  <c:v>0.74747499436021236</c:v>
                </c:pt>
                <c:pt idx="20">
                  <c:v>0.72913362600215259</c:v>
                </c:pt>
                <c:pt idx="21">
                  <c:v>0.70092301028219606</c:v>
                </c:pt>
                <c:pt idx="22">
                  <c:v>0.7029082723724801</c:v>
                </c:pt>
                <c:pt idx="23">
                  <c:v>0.68394890805972386</c:v>
                </c:pt>
                <c:pt idx="24">
                  <c:v>0.65672187266961268</c:v>
                </c:pt>
                <c:pt idx="25">
                  <c:v>0.64974740732995329</c:v>
                </c:pt>
                <c:pt idx="26">
                  <c:v>0.66815443701833754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7A-4BBC-A72F-39F67D30F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368687"/>
        <c:axId val="523003823"/>
      </c:lineChart>
      <c:catAx>
        <c:axId val="52626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3018223"/>
        <c:crosses val="autoZero"/>
        <c:auto val="1"/>
        <c:lblAlgn val="ctr"/>
        <c:lblOffset val="100"/>
        <c:noMultiLvlLbl val="0"/>
      </c:catAx>
      <c:valAx>
        <c:axId val="52301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6264287"/>
        <c:crosses val="autoZero"/>
        <c:crossBetween val="between"/>
      </c:valAx>
      <c:valAx>
        <c:axId val="52300382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6368687"/>
        <c:crosses val="max"/>
        <c:crossBetween val="between"/>
      </c:valAx>
      <c:catAx>
        <c:axId val="5263686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30038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'avg wages CZ'!$A$34</c:f>
          <c:strCache>
            <c:ptCount val="1"/>
            <c:pt idx="0">
              <c:v>Átlagtól való eltérés (átlag =100%)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CZ'!$A$34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3397265966754158"/>
                  <c:y val="7.4394867308253138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CZ'!$G$34:$AG$34</c:f>
              <c:numCache>
                <c:formatCode>0.000000</c:formatCode>
                <c:ptCount val="27"/>
                <c:pt idx="0">
                  <c:v>1.8316754919189477</c:v>
                </c:pt>
                <c:pt idx="1">
                  <c:v>2.0244466195473012</c:v>
                </c:pt>
                <c:pt idx="2">
                  <c:v>2.0063039795974267</c:v>
                </c:pt>
                <c:pt idx="3">
                  <c:v>1.9708167156656657</c:v>
                </c:pt>
                <c:pt idx="4">
                  <c:v>2.0017846689901004</c:v>
                </c:pt>
                <c:pt idx="5">
                  <c:v>2.0466581200232952</c:v>
                </c:pt>
                <c:pt idx="6">
                  <c:v>2.1256786394855376</c:v>
                </c:pt>
                <c:pt idx="7">
                  <c:v>2.2296661813095326</c:v>
                </c:pt>
                <c:pt idx="8">
                  <c:v>2.3997960613610765</c:v>
                </c:pt>
                <c:pt idx="9">
                  <c:v>2.4791450559202772</c:v>
                </c:pt>
                <c:pt idx="10">
                  <c:v>2.51888964740415</c:v>
                </c:pt>
                <c:pt idx="11">
                  <c:v>2.6016173558492737</c:v>
                </c:pt>
                <c:pt idx="12">
                  <c:v>2.6287361221420009</c:v>
                </c:pt>
                <c:pt idx="13">
                  <c:v>2.6039248681545262</c:v>
                </c:pt>
                <c:pt idx="14">
                  <c:v>2.5330632292268747</c:v>
                </c:pt>
                <c:pt idx="15">
                  <c:v>2.6391239096639598</c:v>
                </c:pt>
                <c:pt idx="16">
                  <c:v>2.6952627555017989</c:v>
                </c:pt>
                <c:pt idx="17">
                  <c:v>2.7282638079402353</c:v>
                </c:pt>
                <c:pt idx="18">
                  <c:v>2.6864876457642208</c:v>
                </c:pt>
                <c:pt idx="19">
                  <c:v>2.7355964716527335</c:v>
                </c:pt>
                <c:pt idx="20">
                  <c:v>2.8007316277884375</c:v>
                </c:pt>
                <c:pt idx="21">
                  <c:v>2.9137064785241154</c:v>
                </c:pt>
                <c:pt idx="22">
                  <c:v>3.1491188787806546</c:v>
                </c:pt>
                <c:pt idx="23">
                  <c:v>3.4481595509231791</c:v>
                </c:pt>
                <c:pt idx="24">
                  <c:v>3.6537531953113209</c:v>
                </c:pt>
                <c:pt idx="25">
                  <c:v>3.5214172759776239</c:v>
                </c:pt>
                <c:pt idx="26">
                  <c:v>3.5483362816044801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9-4880-9FCB-3F500F0B3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82175"/>
        <c:axId val="334980511"/>
      </c:lineChart>
      <c:catAx>
        <c:axId val="334982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4980511"/>
        <c:crosses val="autoZero"/>
        <c:auto val="1"/>
        <c:lblAlgn val="ctr"/>
        <c:lblOffset val="100"/>
        <c:noMultiLvlLbl val="0"/>
      </c:catAx>
      <c:valAx>
        <c:axId val="334980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4982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LU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LU'!$A$8:$A$34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LU'!$B$8:$B$34</c:f>
              <c:numCache>
                <c:formatCode>General</c:formatCode>
                <c:ptCount val="27"/>
                <c:pt idx="0">
                  <c:v>4.0014657073305093E-3</c:v>
                </c:pt>
                <c:pt idx="1">
                  <c:v>5.1542409692146296E-3</c:v>
                </c:pt>
                <c:pt idx="2">
                  <c:v>7.3477637465471091E-3</c:v>
                </c:pt>
                <c:pt idx="3">
                  <c:v>7.35404544192092E-3</c:v>
                </c:pt>
                <c:pt idx="4">
                  <c:v>7.4439015086857907E-3</c:v>
                </c:pt>
                <c:pt idx="5">
                  <c:v>1.1123422392555316E-2</c:v>
                </c:pt>
                <c:pt idx="6">
                  <c:v>1.1623634665652138E-2</c:v>
                </c:pt>
                <c:pt idx="7">
                  <c:v>1.2946183160364721E-2</c:v>
                </c:pt>
                <c:pt idx="8">
                  <c:v>1.1999049792809524E-2</c:v>
                </c:pt>
                <c:pt idx="9">
                  <c:v>1.2469567064860687E-2</c:v>
                </c:pt>
                <c:pt idx="10">
                  <c:v>1.3193982449874908E-2</c:v>
                </c:pt>
                <c:pt idx="11">
                  <c:v>1.4689326907748657E-2</c:v>
                </c:pt>
                <c:pt idx="12">
                  <c:v>1.8475513431280732E-2</c:v>
                </c:pt>
                <c:pt idx="13">
                  <c:v>1.6462666778769341E-2</c:v>
                </c:pt>
                <c:pt idx="14">
                  <c:v>1.5818979762068142E-2</c:v>
                </c:pt>
                <c:pt idx="15">
                  <c:v>1.5480109419303223E-2</c:v>
                </c:pt>
                <c:pt idx="16">
                  <c:v>1.6302471672479835E-2</c:v>
                </c:pt>
                <c:pt idx="17">
                  <c:v>1.4671006116660723E-2</c:v>
                </c:pt>
                <c:pt idx="18">
                  <c:v>1.6082257386924315E-2</c:v>
                </c:pt>
                <c:pt idx="19">
                  <c:v>1.7987080905289554E-2</c:v>
                </c:pt>
                <c:pt idx="20">
                  <c:v>1.7924076784976817E-2</c:v>
                </c:pt>
                <c:pt idx="21">
                  <c:v>1.6941190907935444E-2</c:v>
                </c:pt>
                <c:pt idx="22">
                  <c:v>1.9173020253012207E-2</c:v>
                </c:pt>
                <c:pt idx="23">
                  <c:v>1.9310723475298108E-2</c:v>
                </c:pt>
                <c:pt idx="24">
                  <c:v>1.8882871078115093E-2</c:v>
                </c:pt>
                <c:pt idx="25">
                  <c:v>1.9216677548052286E-2</c:v>
                </c:pt>
                <c:pt idx="26">
                  <c:v>2.2323063974452162E-2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B3-4E76-BD4A-AF5FBA6F1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LU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LU'!$A$33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LU'!$G$33:$AG$33</c:f>
              <c:numCache>
                <c:formatCode>#\ ##0_ ;\-#\ ##0\ </c:formatCode>
                <c:ptCount val="27"/>
                <c:pt idx="0">
                  <c:v>24795.903602565897</c:v>
                </c:pt>
                <c:pt idx="1">
                  <c:v>25856.92127624288</c:v>
                </c:pt>
                <c:pt idx="2">
                  <c:v>26163.090301373959</c:v>
                </c:pt>
                <c:pt idx="3">
                  <c:v>25722.962193086321</c:v>
                </c:pt>
                <c:pt idx="4">
                  <c:v>26269.580292123625</c:v>
                </c:pt>
                <c:pt idx="5">
                  <c:v>27748.745707383554</c:v>
                </c:pt>
                <c:pt idx="6">
                  <c:v>27611.139919778594</c:v>
                </c:pt>
                <c:pt idx="7">
                  <c:v>28253.298927065705</c:v>
                </c:pt>
                <c:pt idx="8">
                  <c:v>27182.158090265038</c:v>
                </c:pt>
                <c:pt idx="9">
                  <c:v>27120.533345656986</c:v>
                </c:pt>
                <c:pt idx="10">
                  <c:v>26750.980841357581</c:v>
                </c:pt>
                <c:pt idx="11">
                  <c:v>26938.279183430583</c:v>
                </c:pt>
                <c:pt idx="12">
                  <c:v>27811.809020101369</c:v>
                </c:pt>
                <c:pt idx="13">
                  <c:v>27028.648422173625</c:v>
                </c:pt>
                <c:pt idx="14">
                  <c:v>28555.467436746367</c:v>
                </c:pt>
                <c:pt idx="15">
                  <c:v>28420.467425966184</c:v>
                </c:pt>
                <c:pt idx="16">
                  <c:v>28986.820873168232</c:v>
                </c:pt>
                <c:pt idx="17">
                  <c:v>28480.892633368865</c:v>
                </c:pt>
                <c:pt idx="18">
                  <c:v>29188.022675469729</c:v>
                </c:pt>
                <c:pt idx="19">
                  <c:v>29954.625038446633</c:v>
                </c:pt>
                <c:pt idx="20">
                  <c:v>29681.154000459544</c:v>
                </c:pt>
                <c:pt idx="21">
                  <c:v>28917.762778933684</c:v>
                </c:pt>
                <c:pt idx="22">
                  <c:v>29335.916473249228</c:v>
                </c:pt>
                <c:pt idx="23">
                  <c:v>28890.689581019265</c:v>
                </c:pt>
                <c:pt idx="24">
                  <c:v>28243.718332108059</c:v>
                </c:pt>
                <c:pt idx="25">
                  <c:v>28050.894162993995</c:v>
                </c:pt>
                <c:pt idx="26">
                  <c:v>29502.132986770048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A1-4F16-8BCE-D4B56F6CA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LU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LU'!$A$34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LU'!$G$4:$AG$4</c15:sqref>
                  </c15:fullRef>
                </c:ext>
              </c:extLst>
              <c:f>('avg wages LU'!$G$4,'avg wages LU'!$I$4:$AG$4)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LU'!$G$34:$AG$34</c15:sqref>
                  </c15:fullRef>
                </c:ext>
              </c:extLst>
              <c:f>('avg wages LU'!$G$34,'avg wages LU'!$I$34:$AG$34)</c:f>
              <c:numCache>
                <c:formatCode>0.000</c:formatCode>
                <c:ptCount val="26"/>
                <c:pt idx="0">
                  <c:v>1.27779076191997</c:v>
                </c:pt>
                <c:pt idx="1">
                  <c:v>1.2279446069729154</c:v>
                </c:pt>
                <c:pt idx="2">
                  <c:v>1.2714794777022602</c:v>
                </c:pt>
                <c:pt idx="3">
                  <c:v>1.2742207606410718</c:v>
                </c:pt>
                <c:pt idx="4">
                  <c:v>1.2248229163344815</c:v>
                </c:pt>
                <c:pt idx="5">
                  <c:v>1.2500122328836929</c:v>
                </c:pt>
                <c:pt idx="6">
                  <c:v>1.243942009470173</c:v>
                </c:pt>
                <c:pt idx="7">
                  <c:v>1.3156939926405289</c:v>
                </c:pt>
                <c:pt idx="8">
                  <c:v>1.3472487340320296</c:v>
                </c:pt>
                <c:pt idx="9">
                  <c:v>1.3911709686827765</c:v>
                </c:pt>
                <c:pt idx="10">
                  <c:v>1.4074058658626276</c:v>
                </c:pt>
                <c:pt idx="11">
                  <c:v>1.3949000674530891</c:v>
                </c:pt>
                <c:pt idx="12">
                  <c:v>1.451486914049962</c:v>
                </c:pt>
                <c:pt idx="13">
                  <c:v>1.3926665298766145</c:v>
                </c:pt>
                <c:pt idx="14">
                  <c:v>1.4054455928738232</c:v>
                </c:pt>
                <c:pt idx="15">
                  <c:v>1.3717824905748603</c:v>
                </c:pt>
                <c:pt idx="16">
                  <c:v>1.3887977727524285</c:v>
                </c:pt>
                <c:pt idx="17">
                  <c:v>1.3589303421398329</c:v>
                </c:pt>
                <c:pt idx="18">
                  <c:v>1.3378373959598899</c:v>
                </c:pt>
                <c:pt idx="19">
                  <c:v>1.371490717665856</c:v>
                </c:pt>
                <c:pt idx="20">
                  <c:v>1.426690214660514</c:v>
                </c:pt>
                <c:pt idx="21">
                  <c:v>1.4226607358379288</c:v>
                </c:pt>
                <c:pt idx="22">
                  <c:v>1.4620975166652037</c:v>
                </c:pt>
                <c:pt idx="23">
                  <c:v>1.5227146248912673</c:v>
                </c:pt>
                <c:pt idx="24">
                  <c:v>1.5390596233532676</c:v>
                </c:pt>
                <c:pt idx="25">
                  <c:v>1.4966599705040271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0-44B9-88A0-5F8B9DCC6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LU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LU'!$G$35:$AG$35</c:f>
              <c:numCache>
                <c:formatCode>0.000</c:formatCode>
                <c:ptCount val="27"/>
                <c:pt idx="0">
                  <c:v>0.78260074325269824</c:v>
                </c:pt>
                <c:pt idx="1">
                  <c:v>0.82469184126695916</c:v>
                </c:pt>
                <c:pt idx="2">
                  <c:v>0.81436898238037292</c:v>
                </c:pt>
                <c:pt idx="3">
                  <c:v>0.78648536412647319</c:v>
                </c:pt>
                <c:pt idx="4">
                  <c:v>0.78479336618004181</c:v>
                </c:pt>
                <c:pt idx="5">
                  <c:v>0.81644455428111407</c:v>
                </c:pt>
                <c:pt idx="6">
                  <c:v>0.79999217103105325</c:v>
                </c:pt>
                <c:pt idx="7">
                  <c:v>0.80389599546197965</c:v>
                </c:pt>
                <c:pt idx="8">
                  <c:v>0.76005515385310263</c:v>
                </c:pt>
                <c:pt idx="9">
                  <c:v>0.74225343452891002</c:v>
                </c:pt>
                <c:pt idx="10">
                  <c:v>0.71881891048002899</c:v>
                </c:pt>
                <c:pt idx="11">
                  <c:v>0.71052709403557845</c:v>
                </c:pt>
                <c:pt idx="12">
                  <c:v>0.71689723395445326</c:v>
                </c:pt>
                <c:pt idx="13">
                  <c:v>0.68894868449746061</c:v>
                </c:pt>
                <c:pt idx="14">
                  <c:v>0.71804698292605373</c:v>
                </c:pt>
                <c:pt idx="15">
                  <c:v>0.71151811572813917</c:v>
                </c:pt>
                <c:pt idx="16">
                  <c:v>0.7289785420580337</c:v>
                </c:pt>
                <c:pt idx="17">
                  <c:v>0.72004723770410528</c:v>
                </c:pt>
                <c:pt idx="18">
                  <c:v>0.73587289133993072</c:v>
                </c:pt>
                <c:pt idx="19">
                  <c:v>0.74747499436021236</c:v>
                </c:pt>
                <c:pt idx="20">
                  <c:v>0.72913362600215259</c:v>
                </c:pt>
                <c:pt idx="21">
                  <c:v>0.70092301028219606</c:v>
                </c:pt>
                <c:pt idx="22">
                  <c:v>0.7029082723724801</c:v>
                </c:pt>
                <c:pt idx="23">
                  <c:v>0.68394890805972386</c:v>
                </c:pt>
                <c:pt idx="24">
                  <c:v>0.65672187266961268</c:v>
                </c:pt>
                <c:pt idx="25">
                  <c:v>0.64974740732995329</c:v>
                </c:pt>
                <c:pt idx="26">
                  <c:v>0.66815443701833754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88-40F3-B4A0-84CFF464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Luxemburg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LU'!$A$29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1-473C-BA12-F71822C1F1C9}"/>
            </c:ext>
          </c:extLst>
        </c:ser>
        <c:ser>
          <c:idx val="1"/>
          <c:order val="1"/>
          <c:tx>
            <c:strRef>
              <c:f>'avg wages LU'!$A$30</c:f>
              <c:strCache>
                <c:ptCount val="1"/>
                <c:pt idx="0">
                  <c:v>Luxembourg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LU'!$G$30:$AG$30</c:f>
              <c:numCache>
                <c:formatCode>General</c:formatCode>
                <c:ptCount val="27"/>
                <c:pt idx="0">
                  <c:v>56479.880159382701</c:v>
                </c:pt>
                <c:pt idx="1">
                  <c:v>57210.355349895603</c:v>
                </c:pt>
                <c:pt idx="2">
                  <c:v>58289.915938691498</c:v>
                </c:pt>
                <c:pt idx="3">
                  <c:v>58429.180727306702</c:v>
                </c:pt>
                <c:pt idx="4">
                  <c:v>59742.824873675097</c:v>
                </c:pt>
                <c:pt idx="5">
                  <c:v>61736.045349325002</c:v>
                </c:pt>
                <c:pt idx="6">
                  <c:v>62125.402583365103</c:v>
                </c:pt>
                <c:pt idx="7">
                  <c:v>63398.7643685613</c:v>
                </c:pt>
                <c:pt idx="8">
                  <c:v>62945.560196631901</c:v>
                </c:pt>
                <c:pt idx="9">
                  <c:v>63658.637561866803</c:v>
                </c:pt>
                <c:pt idx="10">
                  <c:v>63966.168771643403</c:v>
                </c:pt>
                <c:pt idx="11">
                  <c:v>64851.371322435902</c:v>
                </c:pt>
                <c:pt idx="12">
                  <c:v>66606.503298233205</c:v>
                </c:pt>
                <c:pt idx="13">
                  <c:v>66260.377911415795</c:v>
                </c:pt>
                <c:pt idx="14">
                  <c:v>68323.711180884595</c:v>
                </c:pt>
                <c:pt idx="15">
                  <c:v>68363.888117204406</c:v>
                </c:pt>
                <c:pt idx="16">
                  <c:v>68750.434204410296</c:v>
                </c:pt>
                <c:pt idx="17">
                  <c:v>68035.092888592597</c:v>
                </c:pt>
                <c:pt idx="18">
                  <c:v>68852.512316231005</c:v>
                </c:pt>
                <c:pt idx="19">
                  <c:v>70029.042596836996</c:v>
                </c:pt>
                <c:pt idx="20">
                  <c:v>70388.581201700596</c:v>
                </c:pt>
                <c:pt idx="21">
                  <c:v>70174.451965512402</c:v>
                </c:pt>
                <c:pt idx="22">
                  <c:v>71070.972989561997</c:v>
                </c:pt>
                <c:pt idx="23">
                  <c:v>71131.695072172806</c:v>
                </c:pt>
                <c:pt idx="24">
                  <c:v>71250.841297718594</c:v>
                </c:pt>
                <c:pt idx="25">
                  <c:v>71222.892768213904</c:v>
                </c:pt>
                <c:pt idx="26">
                  <c:v>73656.794472555193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1-473C-BA12-F71822C1F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264287"/>
        <c:axId val="523018223"/>
      </c:lineChart>
      <c:lineChart>
        <c:grouping val="standard"/>
        <c:varyColors val="0"/>
        <c:ser>
          <c:idx val="6"/>
          <c:order val="2"/>
          <c:tx>
            <c:strRef>
              <c:f>'avg wages LU'!$A$35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LU'!$G$35:$AG$35</c:f>
              <c:numCache>
                <c:formatCode>0.000</c:formatCode>
                <c:ptCount val="27"/>
                <c:pt idx="0">
                  <c:v>0.78260074325269824</c:v>
                </c:pt>
                <c:pt idx="1">
                  <c:v>0.82469184126695916</c:v>
                </c:pt>
                <c:pt idx="2">
                  <c:v>0.81436898238037292</c:v>
                </c:pt>
                <c:pt idx="3">
                  <c:v>0.78648536412647319</c:v>
                </c:pt>
                <c:pt idx="4">
                  <c:v>0.78479336618004181</c:v>
                </c:pt>
                <c:pt idx="5">
                  <c:v>0.81644455428111407</c:v>
                </c:pt>
                <c:pt idx="6">
                  <c:v>0.79999217103105325</c:v>
                </c:pt>
                <c:pt idx="7">
                  <c:v>0.80389599546197965</c:v>
                </c:pt>
                <c:pt idx="8">
                  <c:v>0.76005515385310263</c:v>
                </c:pt>
                <c:pt idx="9">
                  <c:v>0.74225343452891002</c:v>
                </c:pt>
                <c:pt idx="10">
                  <c:v>0.71881891048002899</c:v>
                </c:pt>
                <c:pt idx="11">
                  <c:v>0.71052709403557845</c:v>
                </c:pt>
                <c:pt idx="12">
                  <c:v>0.71689723395445326</c:v>
                </c:pt>
                <c:pt idx="13">
                  <c:v>0.68894868449746061</c:v>
                </c:pt>
                <c:pt idx="14">
                  <c:v>0.71804698292605373</c:v>
                </c:pt>
                <c:pt idx="15">
                  <c:v>0.71151811572813917</c:v>
                </c:pt>
                <c:pt idx="16">
                  <c:v>0.7289785420580337</c:v>
                </c:pt>
                <c:pt idx="17">
                  <c:v>0.72004723770410528</c:v>
                </c:pt>
                <c:pt idx="18">
                  <c:v>0.73587289133993072</c:v>
                </c:pt>
                <c:pt idx="19">
                  <c:v>0.74747499436021236</c:v>
                </c:pt>
                <c:pt idx="20">
                  <c:v>0.72913362600215259</c:v>
                </c:pt>
                <c:pt idx="21">
                  <c:v>0.70092301028219606</c:v>
                </c:pt>
                <c:pt idx="22">
                  <c:v>0.7029082723724801</c:v>
                </c:pt>
                <c:pt idx="23">
                  <c:v>0.68394890805972386</c:v>
                </c:pt>
                <c:pt idx="24">
                  <c:v>0.65672187266961268</c:v>
                </c:pt>
                <c:pt idx="25">
                  <c:v>0.64974740732995329</c:v>
                </c:pt>
                <c:pt idx="26">
                  <c:v>0.66815443701833754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1-473C-BA12-F71822C1F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368687"/>
        <c:axId val="523003823"/>
      </c:lineChart>
      <c:catAx>
        <c:axId val="52626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3018223"/>
        <c:crosses val="autoZero"/>
        <c:auto val="1"/>
        <c:lblAlgn val="ctr"/>
        <c:lblOffset val="100"/>
        <c:noMultiLvlLbl val="0"/>
      </c:catAx>
      <c:valAx>
        <c:axId val="52301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6264287"/>
        <c:crosses val="autoZero"/>
        <c:crossBetween val="between"/>
      </c:valAx>
      <c:valAx>
        <c:axId val="52300382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6368687"/>
        <c:crosses val="max"/>
        <c:crossBetween val="between"/>
      </c:valAx>
      <c:catAx>
        <c:axId val="5263686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30038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NL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NL'!$A$33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NL'!$G$33:$AG$33</c:f>
              <c:numCache>
                <c:formatCode>#\ ##0_ ;\-#\ ##0\ </c:formatCode>
                <c:ptCount val="27"/>
                <c:pt idx="0">
                  <c:v>22906.147887001596</c:v>
                </c:pt>
                <c:pt idx="1">
                  <c:v>23055.224997414574</c:v>
                </c:pt>
                <c:pt idx="2">
                  <c:v>22451.529903499162</c:v>
                </c:pt>
                <c:pt idx="3">
                  <c:v>20124.758383753622</c:v>
                </c:pt>
                <c:pt idx="4">
                  <c:v>20366.835248698328</c:v>
                </c:pt>
                <c:pt idx="5">
                  <c:v>21170.508879795249</c:v>
                </c:pt>
                <c:pt idx="6">
                  <c:v>21461.989257173693</c:v>
                </c:pt>
                <c:pt idx="7">
                  <c:v>21004.410976064508</c:v>
                </c:pt>
                <c:pt idx="8">
                  <c:v>20782.70917860754</c:v>
                </c:pt>
                <c:pt idx="9">
                  <c:v>20897.481122093181</c:v>
                </c:pt>
                <c:pt idx="10">
                  <c:v>20220.10988527038</c:v>
                </c:pt>
                <c:pt idx="11">
                  <c:v>19397.220252196981</c:v>
                </c:pt>
                <c:pt idx="12">
                  <c:v>19314.419297777065</c:v>
                </c:pt>
                <c:pt idx="13">
                  <c:v>19229.902151331633</c:v>
                </c:pt>
                <c:pt idx="14">
                  <c:v>21151.515630536072</c:v>
                </c:pt>
                <c:pt idx="15">
                  <c:v>20917.545243129382</c:v>
                </c:pt>
                <c:pt idx="16">
                  <c:v>20825.605206274136</c:v>
                </c:pt>
                <c:pt idx="17">
                  <c:v>21238.297125867866</c:v>
                </c:pt>
                <c:pt idx="18">
                  <c:v>21307.284648674322</c:v>
                </c:pt>
                <c:pt idx="19">
                  <c:v>20571.614432200739</c:v>
                </c:pt>
                <c:pt idx="20">
                  <c:v>20675.794001716051</c:v>
                </c:pt>
                <c:pt idx="21">
                  <c:v>20374.019391470079</c:v>
                </c:pt>
                <c:pt idx="22">
                  <c:v>19451.353861335629</c:v>
                </c:pt>
                <c:pt idx="23">
                  <c:v>18273.97047026486</c:v>
                </c:pt>
                <c:pt idx="24">
                  <c:v>17132.936487074265</c:v>
                </c:pt>
                <c:pt idx="25">
                  <c:v>18388.26986566509</c:v>
                </c:pt>
                <c:pt idx="26">
                  <c:v>16767.943171072155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9-4CF3-AC30-66016374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NL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NL'!$A$34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NL'!$G$4:$AG$4</c15:sqref>
                  </c15:fullRef>
                </c:ext>
              </c:extLst>
              <c:f>('avg wages NL'!$G$4,'avg wages NL'!$I$4:$AG$4)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NL'!$G$34:$AG$34</c15:sqref>
                  </c15:fullRef>
                </c:ext>
              </c:extLst>
              <c:f>('avg wages NL'!$G$34,'avg wages NL'!$I$34:$AG$34)</c:f>
              <c:numCache>
                <c:formatCode>0.000</c:formatCode>
                <c:ptCount val="26"/>
                <c:pt idx="0">
                  <c:v>1.3832084169331809</c:v>
                </c:pt>
                <c:pt idx="1">
                  <c:v>1.4309414893062786</c:v>
                </c:pt>
                <c:pt idx="2">
                  <c:v>1.6251732274521895</c:v>
                </c:pt>
                <c:pt idx="3">
                  <c:v>1.6435172265504918</c:v>
                </c:pt>
                <c:pt idx="4">
                  <c:v>1.6054077790439092</c:v>
                </c:pt>
                <c:pt idx="5">
                  <c:v>1.6081576712209973</c:v>
                </c:pt>
                <c:pt idx="6">
                  <c:v>1.6732421338330064</c:v>
                </c:pt>
                <c:pt idx="7">
                  <c:v>1.7208248356369025</c:v>
                </c:pt>
                <c:pt idx="8">
                  <c:v>1.7484453749586641</c:v>
                </c:pt>
                <c:pt idx="9">
                  <c:v>1.8405037431273181</c:v>
                </c:pt>
                <c:pt idx="10">
                  <c:v>1.9545631614257295</c:v>
                </c:pt>
                <c:pt idx="11">
                  <c:v>2.0085871431090241</c:v>
                </c:pt>
                <c:pt idx="12">
                  <c:v>2.0401419196262238</c:v>
                </c:pt>
                <c:pt idx="13">
                  <c:v>1.880160478274451</c:v>
                </c:pt>
                <c:pt idx="14">
                  <c:v>1.90956540200902</c:v>
                </c:pt>
                <c:pt idx="15">
                  <c:v>1.9093617178175677</c:v>
                </c:pt>
                <c:pt idx="16">
                  <c:v>1.8623997969708892</c:v>
                </c:pt>
                <c:pt idx="17">
                  <c:v>1.8615459592702766</c:v>
                </c:pt>
                <c:pt idx="18">
                  <c:v>1.9480443642605849</c:v>
                </c:pt>
                <c:pt idx="19">
                  <c:v>1.9688446885213895</c:v>
                </c:pt>
                <c:pt idx="20">
                  <c:v>2.0249656385352961</c:v>
                </c:pt>
                <c:pt idx="21">
                  <c:v>2.1456119102985167</c:v>
                </c:pt>
                <c:pt idx="22">
                  <c:v>2.3115395507444587</c:v>
                </c:pt>
                <c:pt idx="23">
                  <c:v>2.5102015056237872</c:v>
                </c:pt>
                <c:pt idx="24">
                  <c:v>2.3478010123090178</c:v>
                </c:pt>
                <c:pt idx="25">
                  <c:v>2.633278335649432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5-411F-B389-3311DD055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NL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NL'!$G$35:$AG$35</c:f>
              <c:numCache>
                <c:formatCode>0.000</c:formatCode>
                <c:ptCount val="27"/>
                <c:pt idx="0">
                  <c:v>0.72295685000036214</c:v>
                </c:pt>
                <c:pt idx="1">
                  <c:v>0.73533332722837541</c:v>
                </c:pt>
                <c:pt idx="2">
                  <c:v>0.69884059374419338</c:v>
                </c:pt>
                <c:pt idx="3">
                  <c:v>0.61531902144838824</c:v>
                </c:pt>
                <c:pt idx="4">
                  <c:v>0.60845118252813046</c:v>
                </c:pt>
                <c:pt idx="5">
                  <c:v>0.62289470192772078</c:v>
                </c:pt>
                <c:pt idx="6">
                  <c:v>0.62182957423618024</c:v>
                </c:pt>
                <c:pt idx="7">
                  <c:v>0.59764213426136592</c:v>
                </c:pt>
                <c:pt idx="8">
                  <c:v>0.58111667108168241</c:v>
                </c:pt>
                <c:pt idx="9">
                  <c:v>0.57193665545521633</c:v>
                </c:pt>
                <c:pt idx="10">
                  <c:v>0.5433295116807727</c:v>
                </c:pt>
                <c:pt idx="11">
                  <c:v>0.51162327201059266</c:v>
                </c:pt>
                <c:pt idx="12">
                  <c:v>0.4978623921948111</c:v>
                </c:pt>
                <c:pt idx="13">
                  <c:v>0.49016197862510019</c:v>
                </c:pt>
                <c:pt idx="14">
                  <c:v>0.53186949281997831</c:v>
                </c:pt>
                <c:pt idx="15">
                  <c:v>0.52367936649245828</c:v>
                </c:pt>
                <c:pt idx="16">
                  <c:v>0.52373523081997098</c:v>
                </c:pt>
                <c:pt idx="17">
                  <c:v>0.53694163929058403</c:v>
                </c:pt>
                <c:pt idx="18">
                  <c:v>0.53718791900899332</c:v>
                </c:pt>
                <c:pt idx="19">
                  <c:v>0.51333533175440171</c:v>
                </c:pt>
                <c:pt idx="20">
                  <c:v>0.50791207952060669</c:v>
                </c:pt>
                <c:pt idx="21">
                  <c:v>0.49383554020369586</c:v>
                </c:pt>
                <c:pt idx="22">
                  <c:v>0.46606750978599437</c:v>
                </c:pt>
                <c:pt idx="23">
                  <c:v>0.43261210896345603</c:v>
                </c:pt>
                <c:pt idx="24">
                  <c:v>0.39837439255758045</c:v>
                </c:pt>
                <c:pt idx="25">
                  <c:v>0.42593047483888719</c:v>
                </c:pt>
                <c:pt idx="26">
                  <c:v>0.37975476669593117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5-464A-81F8-6A31E64F3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</a:t>
            </a:r>
            <a:r>
              <a:rPr lang="hu-HU" baseline="0"/>
              <a:t> és Hollandia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NL'!$A$29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4-4392-8DC4-C1E6A5A80C0C}"/>
            </c:ext>
          </c:extLst>
        </c:ser>
        <c:ser>
          <c:idx val="1"/>
          <c:order val="1"/>
          <c:tx>
            <c:strRef>
              <c:f>'avg wages NL'!$A$30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NL'!$G$30:$AG$30</c:f>
              <c:numCache>
                <c:formatCode>General</c:formatCode>
                <c:ptCount val="27"/>
                <c:pt idx="0">
                  <c:v>54590.1244438184</c:v>
                </c:pt>
                <c:pt idx="1">
                  <c:v>54408.659071067297</c:v>
                </c:pt>
                <c:pt idx="2">
                  <c:v>54578.355540816701</c:v>
                </c:pt>
                <c:pt idx="3">
                  <c:v>52830.976917974003</c:v>
                </c:pt>
                <c:pt idx="4">
                  <c:v>53840.079830249801</c:v>
                </c:pt>
                <c:pt idx="5">
                  <c:v>55157.808521736697</c:v>
                </c:pt>
                <c:pt idx="6">
                  <c:v>55976.251920760202</c:v>
                </c:pt>
                <c:pt idx="7">
                  <c:v>56149.876417560103</c:v>
                </c:pt>
                <c:pt idx="8">
                  <c:v>56546.111284974402</c:v>
                </c:pt>
                <c:pt idx="9">
                  <c:v>57435.585338302997</c:v>
                </c:pt>
                <c:pt idx="10">
                  <c:v>57435.297815556201</c:v>
                </c:pt>
                <c:pt idx="11">
                  <c:v>57310.3123912023</c:v>
                </c:pt>
                <c:pt idx="12">
                  <c:v>58109.113575908901</c:v>
                </c:pt>
                <c:pt idx="13">
                  <c:v>58461.631640573803</c:v>
                </c:pt>
                <c:pt idx="14">
                  <c:v>60919.7593746743</c:v>
                </c:pt>
                <c:pt idx="15">
                  <c:v>60860.965934367603</c:v>
                </c:pt>
                <c:pt idx="16">
                  <c:v>60589.218537516201</c:v>
                </c:pt>
                <c:pt idx="17">
                  <c:v>60792.497381091598</c:v>
                </c:pt>
                <c:pt idx="18">
                  <c:v>60971.774289435598</c:v>
                </c:pt>
                <c:pt idx="19">
                  <c:v>60646.031990591102</c:v>
                </c:pt>
                <c:pt idx="20">
                  <c:v>61383.221202957102</c:v>
                </c:pt>
                <c:pt idx="21">
                  <c:v>61630.708578048798</c:v>
                </c:pt>
                <c:pt idx="22">
                  <c:v>61186.410377648397</c:v>
                </c:pt>
                <c:pt idx="23">
                  <c:v>60514.9759614184</c:v>
                </c:pt>
                <c:pt idx="24">
                  <c:v>60140.0594526848</c:v>
                </c:pt>
                <c:pt idx="25">
                  <c:v>61560.268470884999</c:v>
                </c:pt>
                <c:pt idx="26">
                  <c:v>60922.6046568573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4-4392-8DC4-C1E6A5A80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410319"/>
        <c:axId val="416470415"/>
      </c:lineChart>
      <c:lineChart>
        <c:grouping val="standard"/>
        <c:varyColors val="0"/>
        <c:ser>
          <c:idx val="6"/>
          <c:order val="2"/>
          <c:tx>
            <c:strRef>
              <c:f>'avg wages NL'!$A$35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NL'!$G$35:$AG$35</c:f>
              <c:numCache>
                <c:formatCode>0.000</c:formatCode>
                <c:ptCount val="27"/>
                <c:pt idx="0">
                  <c:v>0.72295685000036214</c:v>
                </c:pt>
                <c:pt idx="1">
                  <c:v>0.73533332722837541</c:v>
                </c:pt>
                <c:pt idx="2">
                  <c:v>0.69884059374419338</c:v>
                </c:pt>
                <c:pt idx="3">
                  <c:v>0.61531902144838824</c:v>
                </c:pt>
                <c:pt idx="4">
                  <c:v>0.60845118252813046</c:v>
                </c:pt>
                <c:pt idx="5">
                  <c:v>0.62289470192772078</c:v>
                </c:pt>
                <c:pt idx="6">
                  <c:v>0.62182957423618024</c:v>
                </c:pt>
                <c:pt idx="7">
                  <c:v>0.59764213426136592</c:v>
                </c:pt>
                <c:pt idx="8">
                  <c:v>0.58111667108168241</c:v>
                </c:pt>
                <c:pt idx="9">
                  <c:v>0.57193665545521633</c:v>
                </c:pt>
                <c:pt idx="10">
                  <c:v>0.5433295116807727</c:v>
                </c:pt>
                <c:pt idx="11">
                  <c:v>0.51162327201059266</c:v>
                </c:pt>
                <c:pt idx="12">
                  <c:v>0.4978623921948111</c:v>
                </c:pt>
                <c:pt idx="13">
                  <c:v>0.49016197862510019</c:v>
                </c:pt>
                <c:pt idx="14">
                  <c:v>0.53186949281997831</c:v>
                </c:pt>
                <c:pt idx="15">
                  <c:v>0.52367936649245828</c:v>
                </c:pt>
                <c:pt idx="16">
                  <c:v>0.52373523081997098</c:v>
                </c:pt>
                <c:pt idx="17">
                  <c:v>0.53694163929058403</c:v>
                </c:pt>
                <c:pt idx="18">
                  <c:v>0.53718791900899332</c:v>
                </c:pt>
                <c:pt idx="19">
                  <c:v>0.51333533175440171</c:v>
                </c:pt>
                <c:pt idx="20">
                  <c:v>0.50791207952060669</c:v>
                </c:pt>
                <c:pt idx="21">
                  <c:v>0.49383554020369586</c:v>
                </c:pt>
                <c:pt idx="22">
                  <c:v>0.46606750978599437</c:v>
                </c:pt>
                <c:pt idx="23">
                  <c:v>0.43261210896345603</c:v>
                </c:pt>
                <c:pt idx="24">
                  <c:v>0.39837439255758045</c:v>
                </c:pt>
                <c:pt idx="25">
                  <c:v>0.42593047483888719</c:v>
                </c:pt>
                <c:pt idx="26">
                  <c:v>0.37975476669593117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94-4392-8DC4-C1E6A5A80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471567"/>
        <c:axId val="522999983"/>
      </c:lineChart>
      <c:catAx>
        <c:axId val="535410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70415"/>
        <c:crosses val="autoZero"/>
        <c:auto val="1"/>
        <c:lblAlgn val="ctr"/>
        <c:lblOffset val="100"/>
        <c:noMultiLvlLbl val="0"/>
      </c:catAx>
      <c:valAx>
        <c:axId val="416470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5410319"/>
        <c:crosses val="autoZero"/>
        <c:crossBetween val="between"/>
      </c:valAx>
      <c:valAx>
        <c:axId val="52299998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5471567"/>
        <c:crosses val="max"/>
        <c:crossBetween val="between"/>
      </c:valAx>
      <c:catAx>
        <c:axId val="5354715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9999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NL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NL'!$A$8:$A$34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NL'!$B$8:$B$34</c:f>
              <c:numCache>
                <c:formatCode>General</c:formatCode>
                <c:ptCount val="27"/>
                <c:pt idx="0">
                  <c:v>-6.47588537324717E-5</c:v>
                </c:pt>
                <c:pt idx="1">
                  <c:v>-6.8709309694198195E-4</c:v>
                </c:pt>
                <c:pt idx="2">
                  <c:v>-4.3145120221532718E-4</c:v>
                </c:pt>
                <c:pt idx="3">
                  <c:v>-3.4503710990961833E-3</c:v>
                </c:pt>
                <c:pt idx="4">
                  <c:v>-3.6469008088811372E-3</c:v>
                </c:pt>
                <c:pt idx="5">
                  <c:v>-2.1054648480821614E-3</c:v>
                </c:pt>
                <c:pt idx="6">
                  <c:v>-8.9927211123480566E-4</c:v>
                </c:pt>
                <c:pt idx="7">
                  <c:v>-1.596755208247036E-3</c:v>
                </c:pt>
                <c:pt idx="8">
                  <c:v>-6.6736725978605582E-4</c:v>
                </c:pt>
                <c:pt idx="9">
                  <c:v>1.4504345965138388E-4</c:v>
                </c:pt>
                <c:pt idx="10">
                  <c:v>3.1566533523053053E-4</c:v>
                </c:pt>
                <c:pt idx="11">
                  <c:v>-1.0235878297176759E-4</c:v>
                </c:pt>
                <c:pt idx="12">
                  <c:v>9.3462933233318113E-4</c:v>
                </c:pt>
                <c:pt idx="13">
                  <c:v>9.2691267185246451E-4</c:v>
                </c:pt>
                <c:pt idx="14">
                  <c:v>1.3469035554807829E-3</c:v>
                </c:pt>
                <c:pt idx="15">
                  <c:v>1.0270800994981455E-3</c:v>
                </c:pt>
                <c:pt idx="16">
                  <c:v>5.1679787296526891E-4</c:v>
                </c:pt>
                <c:pt idx="17">
                  <c:v>8.1417429051922063E-4</c:v>
                </c:pt>
                <c:pt idx="18">
                  <c:v>7.8013111085378783E-4</c:v>
                </c:pt>
                <c:pt idx="19">
                  <c:v>-1.5707482061122491E-4</c:v>
                </c:pt>
                <c:pt idx="20">
                  <c:v>5.2151319975429766E-4</c:v>
                </c:pt>
                <c:pt idx="21">
                  <c:v>7.3722694487682316E-4</c:v>
                </c:pt>
                <c:pt idx="22">
                  <c:v>2.3891889155991386E-4</c:v>
                </c:pt>
                <c:pt idx="23">
                  <c:v>-5.4826463728091523E-4</c:v>
                </c:pt>
                <c:pt idx="24">
                  <c:v>-1.1926018842366992E-3</c:v>
                </c:pt>
                <c:pt idx="25">
                  <c:v>8.4503212251141324E-4</c:v>
                </c:pt>
                <c:pt idx="26">
                  <c:v>-1.202593578748079E-3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A9-4CDE-81F8-380E522D9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'avg wages CZ'!$A$35</c:f>
          <c:strCache>
            <c:ptCount val="1"/>
            <c:pt idx="0">
              <c:v>Relatív átlagtól való eltérés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CZ'!$G$35:$AG$35</c:f>
              <c:numCache>
                <c:formatCode>General</c:formatCode>
                <c:ptCount val="27"/>
                <c:pt idx="0">
                  <c:v>0.54594823395947378</c:v>
                </c:pt>
                <c:pt idx="1">
                  <c:v>0.49396214765278229</c:v>
                </c:pt>
                <c:pt idx="2">
                  <c:v>0.49842895701211443</c:v>
                </c:pt>
                <c:pt idx="3">
                  <c:v>0.50740385549360367</c:v>
                </c:pt>
                <c:pt idx="4">
                  <c:v>0.49955423052795167</c:v>
                </c:pt>
                <c:pt idx="5">
                  <c:v>0.48860138887711152</c:v>
                </c:pt>
                <c:pt idx="6">
                  <c:v>0.47043799632950289</c:v>
                </c:pt>
                <c:pt idx="7">
                  <c:v>0.448497630893194</c:v>
                </c:pt>
                <c:pt idx="8">
                  <c:v>0.41670207568923029</c:v>
                </c:pt>
                <c:pt idx="9">
                  <c:v>0.40336486064499055</c:v>
                </c:pt>
                <c:pt idx="10">
                  <c:v>0.39700032156253984</c:v>
                </c:pt>
                <c:pt idx="11">
                  <c:v>0.3843762795292236</c:v>
                </c:pt>
                <c:pt idx="12">
                  <c:v>0.38041094789885543</c:v>
                </c:pt>
                <c:pt idx="13">
                  <c:v>0.38403565795226946</c:v>
                </c:pt>
                <c:pt idx="14">
                  <c:v>0.39477893345173765</c:v>
                </c:pt>
                <c:pt idx="15">
                  <c:v>0.37891362218279862</c:v>
                </c:pt>
                <c:pt idx="16">
                  <c:v>0.3710213402974219</c:v>
                </c:pt>
                <c:pt idx="17">
                  <c:v>0.36653346978017232</c:v>
                </c:pt>
                <c:pt idx="18">
                  <c:v>0.37223323977562217</c:v>
                </c:pt>
                <c:pt idx="19">
                  <c:v>0.3655509905654476</c:v>
                </c:pt>
                <c:pt idx="20">
                  <c:v>0.35704956164958845</c:v>
                </c:pt>
                <c:pt idx="21">
                  <c:v>0.34320546951816905</c:v>
                </c:pt>
                <c:pt idx="22">
                  <c:v>0.31754914263103401</c:v>
                </c:pt>
                <c:pt idx="23">
                  <c:v>0.29000978209731304</c:v>
                </c:pt>
                <c:pt idx="24">
                  <c:v>0.273691173580977</c:v>
                </c:pt>
                <c:pt idx="25">
                  <c:v>0.28397657012186311</c:v>
                </c:pt>
                <c:pt idx="26">
                  <c:v>0.28182221769234955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A-469E-96F5-366C5BAE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649135"/>
        <c:axId val="66647887"/>
      </c:lineChart>
      <c:catAx>
        <c:axId val="66649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647887"/>
        <c:crosses val="autoZero"/>
        <c:auto val="1"/>
        <c:lblAlgn val="ctr"/>
        <c:lblOffset val="100"/>
        <c:noMultiLvlLbl val="0"/>
      </c:catAx>
      <c:valAx>
        <c:axId val="66647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649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NL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NL'!$A$33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NL'!$G$33:$AG$33</c:f>
              <c:numCache>
                <c:formatCode>#\ ##0_ ;\-#\ ##0\ </c:formatCode>
                <c:ptCount val="27"/>
                <c:pt idx="0">
                  <c:v>22906.147887001596</c:v>
                </c:pt>
                <c:pt idx="1">
                  <c:v>23055.224997414574</c:v>
                </c:pt>
                <c:pt idx="2">
                  <c:v>22451.529903499162</c:v>
                </c:pt>
                <c:pt idx="3">
                  <c:v>20124.758383753622</c:v>
                </c:pt>
                <c:pt idx="4">
                  <c:v>20366.835248698328</c:v>
                </c:pt>
                <c:pt idx="5">
                  <c:v>21170.508879795249</c:v>
                </c:pt>
                <c:pt idx="6">
                  <c:v>21461.989257173693</c:v>
                </c:pt>
                <c:pt idx="7">
                  <c:v>21004.410976064508</c:v>
                </c:pt>
                <c:pt idx="8">
                  <c:v>20782.70917860754</c:v>
                </c:pt>
                <c:pt idx="9">
                  <c:v>20897.481122093181</c:v>
                </c:pt>
                <c:pt idx="10">
                  <c:v>20220.10988527038</c:v>
                </c:pt>
                <c:pt idx="11">
                  <c:v>19397.220252196981</c:v>
                </c:pt>
                <c:pt idx="12">
                  <c:v>19314.419297777065</c:v>
                </c:pt>
                <c:pt idx="13">
                  <c:v>19229.902151331633</c:v>
                </c:pt>
                <c:pt idx="14">
                  <c:v>21151.515630536072</c:v>
                </c:pt>
                <c:pt idx="15">
                  <c:v>20917.545243129382</c:v>
                </c:pt>
                <c:pt idx="16">
                  <c:v>20825.605206274136</c:v>
                </c:pt>
                <c:pt idx="17">
                  <c:v>21238.297125867866</c:v>
                </c:pt>
                <c:pt idx="18">
                  <c:v>21307.284648674322</c:v>
                </c:pt>
                <c:pt idx="19">
                  <c:v>20571.614432200739</c:v>
                </c:pt>
                <c:pt idx="20">
                  <c:v>20675.794001716051</c:v>
                </c:pt>
                <c:pt idx="21">
                  <c:v>20374.019391470079</c:v>
                </c:pt>
                <c:pt idx="22">
                  <c:v>19451.353861335629</c:v>
                </c:pt>
                <c:pt idx="23">
                  <c:v>18273.97047026486</c:v>
                </c:pt>
                <c:pt idx="24">
                  <c:v>17132.936487074265</c:v>
                </c:pt>
                <c:pt idx="25">
                  <c:v>18388.26986566509</c:v>
                </c:pt>
                <c:pt idx="26">
                  <c:v>16767.943171072155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7-40E7-8E2F-ECC8D65A1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NL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NL'!$A$34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NL'!$G$4:$AG$4</c15:sqref>
                  </c15:fullRef>
                </c:ext>
              </c:extLst>
              <c:f>('avg wages NL'!$G$4,'avg wages NL'!$I$4:$AG$4)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NL'!$G$34:$AG$34</c15:sqref>
                  </c15:fullRef>
                </c:ext>
              </c:extLst>
              <c:f>('avg wages NL'!$G$34,'avg wages NL'!$I$34:$AG$34)</c:f>
              <c:numCache>
                <c:formatCode>0.000</c:formatCode>
                <c:ptCount val="26"/>
                <c:pt idx="0">
                  <c:v>1.3832084169331809</c:v>
                </c:pt>
                <c:pt idx="1">
                  <c:v>1.4309414893062786</c:v>
                </c:pt>
                <c:pt idx="2">
                  <c:v>1.6251732274521895</c:v>
                </c:pt>
                <c:pt idx="3">
                  <c:v>1.6435172265504918</c:v>
                </c:pt>
                <c:pt idx="4">
                  <c:v>1.6054077790439092</c:v>
                </c:pt>
                <c:pt idx="5">
                  <c:v>1.6081576712209973</c:v>
                </c:pt>
                <c:pt idx="6">
                  <c:v>1.6732421338330064</c:v>
                </c:pt>
                <c:pt idx="7">
                  <c:v>1.7208248356369025</c:v>
                </c:pt>
                <c:pt idx="8">
                  <c:v>1.7484453749586641</c:v>
                </c:pt>
                <c:pt idx="9">
                  <c:v>1.8405037431273181</c:v>
                </c:pt>
                <c:pt idx="10">
                  <c:v>1.9545631614257295</c:v>
                </c:pt>
                <c:pt idx="11">
                  <c:v>2.0085871431090241</c:v>
                </c:pt>
                <c:pt idx="12">
                  <c:v>2.0401419196262238</c:v>
                </c:pt>
                <c:pt idx="13">
                  <c:v>1.880160478274451</c:v>
                </c:pt>
                <c:pt idx="14">
                  <c:v>1.90956540200902</c:v>
                </c:pt>
                <c:pt idx="15">
                  <c:v>1.9093617178175677</c:v>
                </c:pt>
                <c:pt idx="16">
                  <c:v>1.8623997969708892</c:v>
                </c:pt>
                <c:pt idx="17">
                  <c:v>1.8615459592702766</c:v>
                </c:pt>
                <c:pt idx="18">
                  <c:v>1.9480443642605849</c:v>
                </c:pt>
                <c:pt idx="19">
                  <c:v>1.9688446885213895</c:v>
                </c:pt>
                <c:pt idx="20">
                  <c:v>2.0249656385352961</c:v>
                </c:pt>
                <c:pt idx="21">
                  <c:v>2.1456119102985167</c:v>
                </c:pt>
                <c:pt idx="22">
                  <c:v>2.3115395507444587</c:v>
                </c:pt>
                <c:pt idx="23">
                  <c:v>2.5102015056237872</c:v>
                </c:pt>
                <c:pt idx="24">
                  <c:v>2.3478010123090178</c:v>
                </c:pt>
                <c:pt idx="25">
                  <c:v>2.633278335649432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D-49EE-AC27-B2FA0EC68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NL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NL'!$G$35:$AG$35</c:f>
              <c:numCache>
                <c:formatCode>0.000</c:formatCode>
                <c:ptCount val="27"/>
                <c:pt idx="0">
                  <c:v>0.72295685000036214</c:v>
                </c:pt>
                <c:pt idx="1">
                  <c:v>0.73533332722837541</c:v>
                </c:pt>
                <c:pt idx="2">
                  <c:v>0.69884059374419338</c:v>
                </c:pt>
                <c:pt idx="3">
                  <c:v>0.61531902144838824</c:v>
                </c:pt>
                <c:pt idx="4">
                  <c:v>0.60845118252813046</c:v>
                </c:pt>
                <c:pt idx="5">
                  <c:v>0.62289470192772078</c:v>
                </c:pt>
                <c:pt idx="6">
                  <c:v>0.62182957423618024</c:v>
                </c:pt>
                <c:pt idx="7">
                  <c:v>0.59764213426136592</c:v>
                </c:pt>
                <c:pt idx="8">
                  <c:v>0.58111667108168241</c:v>
                </c:pt>
                <c:pt idx="9">
                  <c:v>0.57193665545521633</c:v>
                </c:pt>
                <c:pt idx="10">
                  <c:v>0.5433295116807727</c:v>
                </c:pt>
                <c:pt idx="11">
                  <c:v>0.51162327201059266</c:v>
                </c:pt>
                <c:pt idx="12">
                  <c:v>0.4978623921948111</c:v>
                </c:pt>
                <c:pt idx="13">
                  <c:v>0.49016197862510019</c:v>
                </c:pt>
                <c:pt idx="14">
                  <c:v>0.53186949281997831</c:v>
                </c:pt>
                <c:pt idx="15">
                  <c:v>0.52367936649245828</c:v>
                </c:pt>
                <c:pt idx="16">
                  <c:v>0.52373523081997098</c:v>
                </c:pt>
                <c:pt idx="17">
                  <c:v>0.53694163929058403</c:v>
                </c:pt>
                <c:pt idx="18">
                  <c:v>0.53718791900899332</c:v>
                </c:pt>
                <c:pt idx="19">
                  <c:v>0.51333533175440171</c:v>
                </c:pt>
                <c:pt idx="20">
                  <c:v>0.50791207952060669</c:v>
                </c:pt>
                <c:pt idx="21">
                  <c:v>0.49383554020369586</c:v>
                </c:pt>
                <c:pt idx="22">
                  <c:v>0.46606750978599437</c:v>
                </c:pt>
                <c:pt idx="23">
                  <c:v>0.43261210896345603</c:v>
                </c:pt>
                <c:pt idx="24">
                  <c:v>0.39837439255758045</c:v>
                </c:pt>
                <c:pt idx="25">
                  <c:v>0.42593047483888719</c:v>
                </c:pt>
                <c:pt idx="26">
                  <c:v>0.37975476669593117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F-4468-ACFD-D840A2013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</a:t>
            </a:r>
            <a:r>
              <a:rPr lang="hu-HU" baseline="0"/>
              <a:t> és Hollandia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NL'!$A$29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F7-4787-8EBB-6BC07583E512}"/>
            </c:ext>
          </c:extLst>
        </c:ser>
        <c:ser>
          <c:idx val="1"/>
          <c:order val="1"/>
          <c:tx>
            <c:strRef>
              <c:f>'avg wages NL'!$A$30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NL'!$G$30:$AG$30</c:f>
              <c:numCache>
                <c:formatCode>General</c:formatCode>
                <c:ptCount val="27"/>
                <c:pt idx="0">
                  <c:v>54590.1244438184</c:v>
                </c:pt>
                <c:pt idx="1">
                  <c:v>54408.659071067297</c:v>
                </c:pt>
                <c:pt idx="2">
                  <c:v>54578.355540816701</c:v>
                </c:pt>
                <c:pt idx="3">
                  <c:v>52830.976917974003</c:v>
                </c:pt>
                <c:pt idx="4">
                  <c:v>53840.079830249801</c:v>
                </c:pt>
                <c:pt idx="5">
                  <c:v>55157.808521736697</c:v>
                </c:pt>
                <c:pt idx="6">
                  <c:v>55976.251920760202</c:v>
                </c:pt>
                <c:pt idx="7">
                  <c:v>56149.876417560103</c:v>
                </c:pt>
                <c:pt idx="8">
                  <c:v>56546.111284974402</c:v>
                </c:pt>
                <c:pt idx="9">
                  <c:v>57435.585338302997</c:v>
                </c:pt>
                <c:pt idx="10">
                  <c:v>57435.297815556201</c:v>
                </c:pt>
                <c:pt idx="11">
                  <c:v>57310.3123912023</c:v>
                </c:pt>
                <c:pt idx="12">
                  <c:v>58109.113575908901</c:v>
                </c:pt>
                <c:pt idx="13">
                  <c:v>58461.631640573803</c:v>
                </c:pt>
                <c:pt idx="14">
                  <c:v>60919.7593746743</c:v>
                </c:pt>
                <c:pt idx="15">
                  <c:v>60860.965934367603</c:v>
                </c:pt>
                <c:pt idx="16">
                  <c:v>60589.218537516201</c:v>
                </c:pt>
                <c:pt idx="17">
                  <c:v>60792.497381091598</c:v>
                </c:pt>
                <c:pt idx="18">
                  <c:v>60971.774289435598</c:v>
                </c:pt>
                <c:pt idx="19">
                  <c:v>60646.031990591102</c:v>
                </c:pt>
                <c:pt idx="20">
                  <c:v>61383.221202957102</c:v>
                </c:pt>
                <c:pt idx="21">
                  <c:v>61630.708578048798</c:v>
                </c:pt>
                <c:pt idx="22">
                  <c:v>61186.410377648397</c:v>
                </c:pt>
                <c:pt idx="23">
                  <c:v>60514.9759614184</c:v>
                </c:pt>
                <c:pt idx="24">
                  <c:v>60140.0594526848</c:v>
                </c:pt>
                <c:pt idx="25">
                  <c:v>61560.268470884999</c:v>
                </c:pt>
                <c:pt idx="26">
                  <c:v>60922.6046568573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F7-4787-8EBB-6BC07583E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410319"/>
        <c:axId val="416470415"/>
      </c:lineChart>
      <c:lineChart>
        <c:grouping val="standard"/>
        <c:varyColors val="0"/>
        <c:ser>
          <c:idx val="6"/>
          <c:order val="2"/>
          <c:tx>
            <c:strRef>
              <c:f>'avg wages NL'!$A$35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NL'!$G$35:$AG$35</c:f>
              <c:numCache>
                <c:formatCode>0.000</c:formatCode>
                <c:ptCount val="27"/>
                <c:pt idx="0">
                  <c:v>0.72295685000036214</c:v>
                </c:pt>
                <c:pt idx="1">
                  <c:v>0.73533332722837541</c:v>
                </c:pt>
                <c:pt idx="2">
                  <c:v>0.69884059374419338</c:v>
                </c:pt>
                <c:pt idx="3">
                  <c:v>0.61531902144838824</c:v>
                </c:pt>
                <c:pt idx="4">
                  <c:v>0.60845118252813046</c:v>
                </c:pt>
                <c:pt idx="5">
                  <c:v>0.62289470192772078</c:v>
                </c:pt>
                <c:pt idx="6">
                  <c:v>0.62182957423618024</c:v>
                </c:pt>
                <c:pt idx="7">
                  <c:v>0.59764213426136592</c:v>
                </c:pt>
                <c:pt idx="8">
                  <c:v>0.58111667108168241</c:v>
                </c:pt>
                <c:pt idx="9">
                  <c:v>0.57193665545521633</c:v>
                </c:pt>
                <c:pt idx="10">
                  <c:v>0.5433295116807727</c:v>
                </c:pt>
                <c:pt idx="11">
                  <c:v>0.51162327201059266</c:v>
                </c:pt>
                <c:pt idx="12">
                  <c:v>0.4978623921948111</c:v>
                </c:pt>
                <c:pt idx="13">
                  <c:v>0.49016197862510019</c:v>
                </c:pt>
                <c:pt idx="14">
                  <c:v>0.53186949281997831</c:v>
                </c:pt>
                <c:pt idx="15">
                  <c:v>0.52367936649245828</c:v>
                </c:pt>
                <c:pt idx="16">
                  <c:v>0.52373523081997098</c:v>
                </c:pt>
                <c:pt idx="17">
                  <c:v>0.53694163929058403</c:v>
                </c:pt>
                <c:pt idx="18">
                  <c:v>0.53718791900899332</c:v>
                </c:pt>
                <c:pt idx="19">
                  <c:v>0.51333533175440171</c:v>
                </c:pt>
                <c:pt idx="20">
                  <c:v>0.50791207952060669</c:v>
                </c:pt>
                <c:pt idx="21">
                  <c:v>0.49383554020369586</c:v>
                </c:pt>
                <c:pt idx="22">
                  <c:v>0.46606750978599437</c:v>
                </c:pt>
                <c:pt idx="23">
                  <c:v>0.43261210896345603</c:v>
                </c:pt>
                <c:pt idx="24">
                  <c:v>0.39837439255758045</c:v>
                </c:pt>
                <c:pt idx="25">
                  <c:v>0.42593047483888719</c:v>
                </c:pt>
                <c:pt idx="26">
                  <c:v>0.37975476669593117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F7-4787-8EBB-6BC07583E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471567"/>
        <c:axId val="522999983"/>
      </c:lineChart>
      <c:catAx>
        <c:axId val="535410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70415"/>
        <c:crosses val="autoZero"/>
        <c:auto val="1"/>
        <c:lblAlgn val="ctr"/>
        <c:lblOffset val="100"/>
        <c:noMultiLvlLbl val="0"/>
      </c:catAx>
      <c:valAx>
        <c:axId val="416470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5410319"/>
        <c:crosses val="autoZero"/>
        <c:crossBetween val="between"/>
      </c:valAx>
      <c:valAx>
        <c:axId val="52299998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5471567"/>
        <c:crosses val="max"/>
        <c:crossBetween val="between"/>
      </c:valAx>
      <c:catAx>
        <c:axId val="5354715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9999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DE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DE'!$G$33:$AG$33</c:f>
              <c:numCache>
                <c:formatCode>#\ ##0_ ;\-#\ ##0\ </c:formatCode>
                <c:ptCount val="27"/>
                <c:pt idx="0">
                  <c:v>14156.320861518197</c:v>
                </c:pt>
                <c:pt idx="1">
                  <c:v>15013.639442549174</c:v>
                </c:pt>
                <c:pt idx="2">
                  <c:v>14044.168213220859</c:v>
                </c:pt>
                <c:pt idx="3">
                  <c:v>14030.175958627216</c:v>
                </c:pt>
                <c:pt idx="4">
                  <c:v>13884.916363344229</c:v>
                </c:pt>
                <c:pt idx="5">
                  <c:v>13643.636605382155</c:v>
                </c:pt>
                <c:pt idx="6">
                  <c:v>13464.02651267749</c:v>
                </c:pt>
                <c:pt idx="7">
                  <c:v>13115.485075211407</c:v>
                </c:pt>
                <c:pt idx="8">
                  <c:v>12657.498232951039</c:v>
                </c:pt>
                <c:pt idx="9">
                  <c:v>11876.551826902687</c:v>
                </c:pt>
                <c:pt idx="10">
                  <c:v>11374.483009203876</c:v>
                </c:pt>
                <c:pt idx="11">
                  <c:v>10667.269407887979</c:v>
                </c:pt>
                <c:pt idx="12">
                  <c:v>9637.8497142647611</c:v>
                </c:pt>
                <c:pt idx="13">
                  <c:v>9417.8366287373283</c:v>
                </c:pt>
                <c:pt idx="14">
                  <c:v>8891.0857329788705</c:v>
                </c:pt>
                <c:pt idx="15">
                  <c:v>9142.0211268982821</c:v>
                </c:pt>
                <c:pt idx="16">
                  <c:v>10312.274904403035</c:v>
                </c:pt>
                <c:pt idx="17">
                  <c:v>11189.401637689669</c:v>
                </c:pt>
                <c:pt idx="18">
                  <c:v>11556.983510433027</c:v>
                </c:pt>
                <c:pt idx="19">
                  <c:v>12005.94255680724</c:v>
                </c:pt>
                <c:pt idx="20">
                  <c:v>12570.506588932352</c:v>
                </c:pt>
                <c:pt idx="21">
                  <c:v>12837.22128771538</c:v>
                </c:pt>
                <c:pt idx="22">
                  <c:v>12928.798501749428</c:v>
                </c:pt>
                <c:pt idx="23">
                  <c:v>13201.558201629858</c:v>
                </c:pt>
                <c:pt idx="24">
                  <c:v>13325.037981363763</c:v>
                </c:pt>
                <c:pt idx="25">
                  <c:v>12748.670487603587</c:v>
                </c:pt>
                <c:pt idx="26">
                  <c:v>11885.554661077258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2-485B-88D6-B5E20C3F6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DE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9835731096225337E-2"/>
                  <c:y val="-7.120117789485924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DE'!$G$34:$AG$34</c:f>
              <c:numCache>
                <c:formatCode>0.000</c:formatCode>
                <c:ptCount val="27"/>
                <c:pt idx="0">
                  <c:v>2.238150495934637</c:v>
                </c:pt>
                <c:pt idx="1">
                  <c:v>2.0883300277477028</c:v>
                </c:pt>
                <c:pt idx="2">
                  <c:v>2.2875563115994351</c:v>
                </c:pt>
                <c:pt idx="3">
                  <c:v>2.3311338810479554</c:v>
                </c:pt>
                <c:pt idx="4">
                  <c:v>2.4107631407791446</c:v>
                </c:pt>
                <c:pt idx="5">
                  <c:v>2.4910733571234305</c:v>
                </c:pt>
                <c:pt idx="6">
                  <c:v>2.5634428624370642</c:v>
                </c:pt>
                <c:pt idx="7">
                  <c:v>2.6796923819402911</c:v>
                </c:pt>
                <c:pt idx="8">
                  <c:v>2.8254716254484347</c:v>
                </c:pt>
                <c:pt idx="9">
                  <c:v>3.0764909502978757</c:v>
                </c:pt>
                <c:pt idx="10">
                  <c:v>3.2718135760695635</c:v>
                </c:pt>
                <c:pt idx="11">
                  <c:v>3.5541515536272335</c:v>
                </c:pt>
                <c:pt idx="12">
                  <c:v>4.0252437450557768</c:v>
                </c:pt>
                <c:pt idx="13">
                  <c:v>4.1656838014721496</c:v>
                </c:pt>
                <c:pt idx="14">
                  <c:v>4.4728219858042317</c:v>
                </c:pt>
                <c:pt idx="15">
                  <c:v>4.3692111554756687</c:v>
                </c:pt>
                <c:pt idx="16">
                  <c:v>3.8559497007070846</c:v>
                </c:pt>
                <c:pt idx="17">
                  <c:v>3.5349701026006501</c:v>
                </c:pt>
                <c:pt idx="18">
                  <c:v>3.4320797987601432</c:v>
                </c:pt>
                <c:pt idx="19">
                  <c:v>3.3378818338314136</c:v>
                </c:pt>
                <c:pt idx="20">
                  <c:v>3.2383282975311216</c:v>
                </c:pt>
                <c:pt idx="21">
                  <c:v>3.2138332947535493</c:v>
                </c:pt>
                <c:pt idx="22">
                  <c:v>3.2280692216423277</c:v>
                </c:pt>
                <c:pt idx="23">
                  <c:v>3.1996984633176475</c:v>
                </c:pt>
                <c:pt idx="24">
                  <c:v>3.2275422423380538</c:v>
                </c:pt>
                <c:pt idx="25">
                  <c:v>3.3863922239733957</c:v>
                </c:pt>
                <c:pt idx="26">
                  <c:v>3.7149853536396211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4-4370-B884-31C071D17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DE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783836395450568E-2"/>
                  <c:y val="-0.31384587343248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DE'!$G$35:$AG$35</c:f>
              <c:numCache>
                <c:formatCode>0.000</c:formatCode>
                <c:ptCount val="27"/>
                <c:pt idx="0">
                  <c:v>0.44679747935466979</c:v>
                </c:pt>
                <c:pt idx="1">
                  <c:v>0.47885151614590149</c:v>
                </c:pt>
                <c:pt idx="2">
                  <c:v>0.4371477086397102</c:v>
                </c:pt>
                <c:pt idx="3">
                  <c:v>0.4289757907643007</c:v>
                </c:pt>
                <c:pt idx="4">
                  <c:v>0.41480640842916067</c:v>
                </c:pt>
                <c:pt idx="5">
                  <c:v>0.40143338097226933</c:v>
                </c:pt>
                <c:pt idx="6">
                  <c:v>0.39010036644596802</c:v>
                </c:pt>
                <c:pt idx="7">
                  <c:v>0.37317716269952139</c:v>
                </c:pt>
                <c:pt idx="8">
                  <c:v>0.35392321444434555</c:v>
                </c:pt>
                <c:pt idx="9">
                  <c:v>0.32504564978589545</c:v>
                </c:pt>
                <c:pt idx="10">
                  <c:v>0.30564088593375854</c:v>
                </c:pt>
                <c:pt idx="11">
                  <c:v>0.28136110261798986</c:v>
                </c:pt>
                <c:pt idx="12">
                  <c:v>0.24843216046936389</c:v>
                </c:pt>
                <c:pt idx="13">
                  <c:v>0.24005662639267067</c:v>
                </c:pt>
                <c:pt idx="14">
                  <c:v>0.22357250147083504</c:v>
                </c:pt>
                <c:pt idx="15">
                  <c:v>0.22887426686777548</c:v>
                </c:pt>
                <c:pt idx="16">
                  <c:v>0.25933948251882671</c:v>
                </c:pt>
                <c:pt idx="17">
                  <c:v>0.28288782393500522</c:v>
                </c:pt>
                <c:pt idx="18">
                  <c:v>0.2913685166531545</c:v>
                </c:pt>
                <c:pt idx="19">
                  <c:v>0.29959119279310803</c:v>
                </c:pt>
                <c:pt idx="20">
                  <c:v>0.30880130367337766</c:v>
                </c:pt>
                <c:pt idx="21">
                  <c:v>0.31115490701787768</c:v>
                </c:pt>
                <c:pt idx="22">
                  <c:v>0.30978270022699056</c:v>
                </c:pt>
                <c:pt idx="23">
                  <c:v>0.31252944971668906</c:v>
                </c:pt>
                <c:pt idx="24">
                  <c:v>0.30983328022241252</c:v>
                </c:pt>
                <c:pt idx="25">
                  <c:v>0.29529952051055036</c:v>
                </c:pt>
                <c:pt idx="26">
                  <c:v>0.26918006527812727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A-4D76-BB6D-CC4993E35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703375"/>
        <c:axId val="548704207"/>
      </c:lineChart>
      <c:catAx>
        <c:axId val="54870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8704207"/>
        <c:crosses val="autoZero"/>
        <c:auto val="1"/>
        <c:lblAlgn val="ctr"/>
        <c:lblOffset val="100"/>
        <c:noMultiLvlLbl val="0"/>
      </c:catAx>
      <c:valAx>
        <c:axId val="54870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870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DE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DE'!$A$8:$A$34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DE'!$B$8:$B$34</c:f>
              <c:numCache>
                <c:formatCode>General</c:formatCode>
                <c:ptCount val="27"/>
                <c:pt idx="0">
                  <c:v>-1.2418242602982799E-2</c:v>
                </c:pt>
                <c:pt idx="1">
                  <c:v>-1.1701276178753384E-2</c:v>
                </c:pt>
                <c:pt idx="2">
                  <c:v>-1.1409822566967598E-2</c:v>
                </c:pt>
                <c:pt idx="3">
                  <c:v>-1.0662489502183681E-2</c:v>
                </c:pt>
                <c:pt idx="4">
                  <c:v>-1.0933346776374642E-2</c:v>
                </c:pt>
                <c:pt idx="5">
                  <c:v>-1.078031121605505E-2</c:v>
                </c:pt>
                <c:pt idx="6">
                  <c:v>-1.031952371555539E-2</c:v>
                </c:pt>
                <c:pt idx="7">
                  <c:v>-1.0359000161182685E-2</c:v>
                </c:pt>
                <c:pt idx="8">
                  <c:v>-9.7637460868952863E-3</c:v>
                </c:pt>
                <c:pt idx="9">
                  <c:v>-9.7044410569714912E-3</c:v>
                </c:pt>
                <c:pt idx="10">
                  <c:v>-9.1702477514331027E-3</c:v>
                </c:pt>
                <c:pt idx="11">
                  <c:v>-8.9596511283532854E-3</c:v>
                </c:pt>
                <c:pt idx="12">
                  <c:v>-8.6997315977591083E-3</c:v>
                </c:pt>
                <c:pt idx="13">
                  <c:v>-8.6420552829037378E-3</c:v>
                </c:pt>
                <c:pt idx="14">
                  <c:v>-9.8174543477221876E-3</c:v>
                </c:pt>
                <c:pt idx="15">
                  <c:v>-9.6726866265724465E-3</c:v>
                </c:pt>
                <c:pt idx="16">
                  <c:v>-9.4236273810496818E-3</c:v>
                </c:pt>
                <c:pt idx="17">
                  <c:v>-9.2101728472773758E-3</c:v>
                </c:pt>
                <c:pt idx="18">
                  <c:v>-9.0572536890159427E-3</c:v>
                </c:pt>
                <c:pt idx="19">
                  <c:v>-8.6370073388310487E-3</c:v>
                </c:pt>
                <c:pt idx="20">
                  <c:v>-7.8567852281604122E-3</c:v>
                </c:pt>
                <c:pt idx="21">
                  <c:v>-7.1941547882193313E-3</c:v>
                </c:pt>
                <c:pt idx="22">
                  <c:v>-6.5649375283580169E-3</c:v>
                </c:pt>
                <c:pt idx="23">
                  <c:v>-5.7764502825370934E-3</c:v>
                </c:pt>
                <c:pt idx="24">
                  <c:v>-5.0347075412190967E-3</c:v>
                </c:pt>
                <c:pt idx="25">
                  <c:v>-5.1760804350561296E-3</c:v>
                </c:pt>
                <c:pt idx="26">
                  <c:v>-5.6990038609781579E-3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B3-465B-91BA-774F903E8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FR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FR'!$A$8:$A$34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FR'!$B$8:$B$34</c:f>
              <c:numCache>
                <c:formatCode>General</c:formatCode>
                <c:ptCount val="27"/>
                <c:pt idx="0">
                  <c:v>-1.5353199579976162E-2</c:v>
                </c:pt>
                <c:pt idx="1">
                  <c:v>-1.5015895968040316E-2</c:v>
                </c:pt>
                <c:pt idx="2">
                  <c:v>-1.421387131594648E-2</c:v>
                </c:pt>
                <c:pt idx="3">
                  <c:v>-1.3656148579279159E-2</c:v>
                </c:pt>
                <c:pt idx="4">
                  <c:v>-1.3599462324306921E-2</c:v>
                </c:pt>
                <c:pt idx="5">
                  <c:v>-1.3313097412497421E-2</c:v>
                </c:pt>
                <c:pt idx="6">
                  <c:v>-1.2872795149190042E-2</c:v>
                </c:pt>
                <c:pt idx="7">
                  <c:v>-1.2636934900870034E-2</c:v>
                </c:pt>
                <c:pt idx="8">
                  <c:v>-1.1992835453471185E-2</c:v>
                </c:pt>
                <c:pt idx="9">
                  <c:v>-1.153592134001058E-2</c:v>
                </c:pt>
                <c:pt idx="10">
                  <c:v>-1.0912989938117124E-2</c:v>
                </c:pt>
                <c:pt idx="11">
                  <c:v>-1.0439611317483333E-2</c:v>
                </c:pt>
                <c:pt idx="12">
                  <c:v>-9.8629878710809193E-3</c:v>
                </c:pt>
                <c:pt idx="13">
                  <c:v>-9.7360258485877926E-3</c:v>
                </c:pt>
                <c:pt idx="14">
                  <c:v>-1.0394943449606509E-2</c:v>
                </c:pt>
                <c:pt idx="15">
                  <c:v>-1.0284080887999536E-2</c:v>
                </c:pt>
                <c:pt idx="16">
                  <c:v>-1.0452094721148053E-2</c:v>
                </c:pt>
                <c:pt idx="17">
                  <c:v>-1.0559036705091118E-2</c:v>
                </c:pt>
                <c:pt idx="18">
                  <c:v>-1.0537262366634048E-2</c:v>
                </c:pt>
                <c:pt idx="19">
                  <c:v>-1.0394080030028674E-2</c:v>
                </c:pt>
                <c:pt idx="20">
                  <c:v>-1.0064264422778524E-2</c:v>
                </c:pt>
                <c:pt idx="21">
                  <c:v>-9.6877911444484544E-3</c:v>
                </c:pt>
                <c:pt idx="22">
                  <c:v>-9.232638877630317E-3</c:v>
                </c:pt>
                <c:pt idx="23">
                  <c:v>-8.9275843770374452E-3</c:v>
                </c:pt>
                <c:pt idx="24">
                  <c:v>-8.5135248383800266E-3</c:v>
                </c:pt>
                <c:pt idx="25">
                  <c:v>-8.5344211256171421E-3</c:v>
                </c:pt>
                <c:pt idx="26">
                  <c:v>-8.3157617174745013E-3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D1-4780-8A41-801E8DDF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FR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FR'!$A$33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FR'!$G$33:$AG$33</c:f>
              <c:numCache>
                <c:formatCode>#\ ##0_ ;\-#\ ##0\ </c:formatCode>
                <c:ptCount val="27"/>
                <c:pt idx="0">
                  <c:v>6704.1831492074962</c:v>
                </c:pt>
                <c:pt idx="1">
                  <c:v>7148.4080677391757</c:v>
                </c:pt>
                <c:pt idx="2">
                  <c:v>6805.3861704250594</c:v>
                </c:pt>
                <c:pt idx="3">
                  <c:v>6827.4923126475187</c:v>
                </c:pt>
                <c:pt idx="4">
                  <c:v>6930.9721875560281</c:v>
                </c:pt>
                <c:pt idx="5">
                  <c:v>6609.3449531824517</c:v>
                </c:pt>
                <c:pt idx="6">
                  <c:v>6337.9198382893883</c:v>
                </c:pt>
                <c:pt idx="7">
                  <c:v>6808.6603899073016</c:v>
                </c:pt>
                <c:pt idx="8">
                  <c:v>6533.2502084643347</c:v>
                </c:pt>
                <c:pt idx="9">
                  <c:v>6448.1400364451838</c:v>
                </c:pt>
                <c:pt idx="10">
                  <c:v>6288.9445259545755</c:v>
                </c:pt>
                <c:pt idx="11">
                  <c:v>6076.7505043576821</c:v>
                </c:pt>
                <c:pt idx="12">
                  <c:v>5356.1719925255675</c:v>
                </c:pt>
                <c:pt idx="13">
                  <c:v>4834.4609898656272</c:v>
                </c:pt>
                <c:pt idx="14">
                  <c:v>5699.9861383387688</c:v>
                </c:pt>
                <c:pt idx="15">
                  <c:v>6442.691164296979</c:v>
                </c:pt>
                <c:pt idx="16">
                  <c:v>6539.2030353923328</c:v>
                </c:pt>
                <c:pt idx="17">
                  <c:v>7048.4463667038654</c:v>
                </c:pt>
                <c:pt idx="18">
                  <c:v>7330.7274143813265</c:v>
                </c:pt>
                <c:pt idx="19">
                  <c:v>7244.1142373275361</c:v>
                </c:pt>
                <c:pt idx="20">
                  <c:v>7062.5501563716462</c:v>
                </c:pt>
                <c:pt idx="21">
                  <c:v>7065.7896808651785</c:v>
                </c:pt>
                <c:pt idx="22">
                  <c:v>7257.9934047268325</c:v>
                </c:pt>
                <c:pt idx="23">
                  <c:v>6689.4982214793563</c:v>
                </c:pt>
                <c:pt idx="24">
                  <c:v>6395.4015169430641</c:v>
                </c:pt>
                <c:pt idx="25">
                  <c:v>4200.8098806198905</c:v>
                </c:pt>
                <c:pt idx="26">
                  <c:v>5157.9199959272519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B-44B1-AE65-62AEF3925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NCF!$B$4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NCF!$B$5:$B$39</c:f>
              <c:numCache>
                <c:formatCode>General</c:formatCode>
                <c:ptCount val="35"/>
                <c:pt idx="0">
                  <c:v>45313.9720159551</c:v>
                </c:pt>
                <c:pt idx="1">
                  <c:v>46730.4228288456</c:v>
                </c:pt>
                <c:pt idx="2">
                  <c:v>47671.870140488398</c:v>
                </c:pt>
                <c:pt idx="3">
                  <c:v>48060.552615043998</c:v>
                </c:pt>
                <c:pt idx="4">
                  <c:v>48544.776739386602</c:v>
                </c:pt>
                <c:pt idx="5">
                  <c:v>48935.860231152903</c:v>
                </c:pt>
                <c:pt idx="6">
                  <c:v>48605.327194591096</c:v>
                </c:pt>
                <c:pt idx="7">
                  <c:v>48197.341641721097</c:v>
                </c:pt>
                <c:pt idx="8">
                  <c:v>49741.185546168002</c:v>
                </c:pt>
                <c:pt idx="9">
                  <c:v>50842.554522708298</c:v>
                </c:pt>
                <c:pt idx="10">
                  <c:v>51003.668753874503</c:v>
                </c:pt>
                <c:pt idx="11">
                  <c:v>50844.059646873699</c:v>
                </c:pt>
                <c:pt idx="12">
                  <c:v>51613.873757222398</c:v>
                </c:pt>
                <c:pt idx="13">
                  <c:v>51732.542123937899</c:v>
                </c:pt>
                <c:pt idx="14">
                  <c:v>52714.666675765198</c:v>
                </c:pt>
                <c:pt idx="15">
                  <c:v>52999.378298373798</c:v>
                </c:pt>
                <c:pt idx="16">
                  <c:v>53791.255595178001</c:v>
                </c:pt>
                <c:pt idx="17">
                  <c:v>54099.693616351498</c:v>
                </c:pt>
                <c:pt idx="18">
                  <c:v>55008.956436159999</c:v>
                </c:pt>
                <c:pt idx="19">
                  <c:v>55945.100211672398</c:v>
                </c:pt>
                <c:pt idx="20">
                  <c:v>55693.2537677195</c:v>
                </c:pt>
                <c:pt idx="21">
                  <c:v>55086.195014131801</c:v>
                </c:pt>
                <c:pt idx="22">
                  <c:v>55399.038727545798</c:v>
                </c:pt>
                <c:pt idx="23">
                  <c:v>55424.672699135197</c:v>
                </c:pt>
                <c:pt idx="24">
                  <c:v>55628.959732847397</c:v>
                </c:pt>
                <c:pt idx="25">
                  <c:v>56034.536899498402</c:v>
                </c:pt>
                <c:pt idx="26">
                  <c:v>56565.109808064102</c:v>
                </c:pt>
                <c:pt idx="27">
                  <c:v>56553.103641192203</c:v>
                </c:pt>
                <c:pt idx="28">
                  <c:v>56738.962427525301</c:v>
                </c:pt>
                <c:pt idx="29">
                  <c:v>57182.054371326398</c:v>
                </c:pt>
                <c:pt idx="30">
                  <c:v>57271.617220763197</c:v>
                </c:pt>
                <c:pt idx="31">
                  <c:v>58189.134686611098</c:v>
                </c:pt>
                <c:pt idx="32">
                  <c:v>58198.928185841949</c:v>
                </c:pt>
                <c:pt idx="33">
                  <c:v>58203.721868522429</c:v>
                </c:pt>
                <c:pt idx="34">
                  <c:v>58208.259396203415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0-493A-8BF6-4078F7EE1E94}"/>
            </c:ext>
          </c:extLst>
        </c:ser>
        <c:ser>
          <c:idx val="1"/>
          <c:order val="1"/>
          <c:tx>
            <c:strRef>
              <c:f>NCF!$C$4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NCF!$C$5:$C$39</c:f>
              <c:numCache>
                <c:formatCode>General</c:formatCode>
                <c:ptCount val="35"/>
                <c:pt idx="0">
                  <c:v>45493.290991786802</c:v>
                </c:pt>
                <c:pt idx="1">
                  <c:v>47491.7503507172</c:v>
                </c:pt>
                <c:pt idx="2">
                  <c:v>49014.615487934301</c:v>
                </c:pt>
                <c:pt idx="3">
                  <c:v>50044.826777332302</c:v>
                </c:pt>
                <c:pt idx="4">
                  <c:v>51015.777006285804</c:v>
                </c:pt>
                <c:pt idx="5">
                  <c:v>50842.198337421098</c:v>
                </c:pt>
                <c:pt idx="6">
                  <c:v>51479.581190936296</c:v>
                </c:pt>
                <c:pt idx="7">
                  <c:v>52136.007366638201</c:v>
                </c:pt>
                <c:pt idx="8">
                  <c:v>52167.2766415632</c:v>
                </c:pt>
                <c:pt idx="9">
                  <c:v>55075.015158100301</c:v>
                </c:pt>
                <c:pt idx="10">
                  <c:v>54577.627352513598</c:v>
                </c:pt>
                <c:pt idx="11">
                  <c:v>54743.960090051798</c:v>
                </c:pt>
                <c:pt idx="12">
                  <c:v>56157.243554363602</c:v>
                </c:pt>
                <c:pt idx="13">
                  <c:v>56491.995908607103</c:v>
                </c:pt>
                <c:pt idx="14">
                  <c:v>56195.6843234927</c:v>
                </c:pt>
                <c:pt idx="15">
                  <c:v>55662.215412900397</c:v>
                </c:pt>
                <c:pt idx="16">
                  <c:v>56040.352431211497</c:v>
                </c:pt>
                <c:pt idx="17">
                  <c:v>55936.380741813096</c:v>
                </c:pt>
                <c:pt idx="18">
                  <c:v>56177.760830114603</c:v>
                </c:pt>
                <c:pt idx="19">
                  <c:v>56960.729190012302</c:v>
                </c:pt>
                <c:pt idx="20">
                  <c:v>56697.010235902198</c:v>
                </c:pt>
                <c:pt idx="21">
                  <c:v>57277.863602336103</c:v>
                </c:pt>
                <c:pt idx="22">
                  <c:v>57740.9047749979</c:v>
                </c:pt>
                <c:pt idx="23">
                  <c:v>58312.8064794932</c:v>
                </c:pt>
                <c:pt idx="24">
                  <c:v>58637.190215588002</c:v>
                </c:pt>
                <c:pt idx="25">
                  <c:v>58239.585132221502</c:v>
                </c:pt>
                <c:pt idx="26">
                  <c:v>58364.721397546899</c:v>
                </c:pt>
                <c:pt idx="27">
                  <c:v>57956.7749506732</c:v>
                </c:pt>
                <c:pt idx="28">
                  <c:v>58270.111005308398</c:v>
                </c:pt>
                <c:pt idx="29">
                  <c:v>58841.923616790802</c:v>
                </c:pt>
                <c:pt idx="30">
                  <c:v>57271.7218967191</c:v>
                </c:pt>
                <c:pt idx="31">
                  <c:v>59100.180937208803</c:v>
                </c:pt>
                <c:pt idx="32">
                  <c:v>59196.198095650463</c:v>
                </c:pt>
                <c:pt idx="33">
                  <c:v>59222.466587100556</c:v>
                </c:pt>
                <c:pt idx="34">
                  <c:v>59248.488480062129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0-493A-8BF6-4078F7EE1E94}"/>
            </c:ext>
          </c:extLst>
        </c:ser>
        <c:ser>
          <c:idx val="2"/>
          <c:order val="2"/>
          <c:tx>
            <c:strRef>
              <c:f>NCF!$D$4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NCF!$D$5:$D$39</c:f>
              <c:numCache>
                <c:formatCode>General</c:formatCode>
                <c:ptCount val="35"/>
                <c:pt idx="5">
                  <c:v>14386.1655108093</c:v>
                </c:pt>
                <c:pt idx="6">
                  <c:v>15866.024442341301</c:v>
                </c:pt>
                <c:pt idx="7">
                  <c:v>16113.885442799299</c:v>
                </c:pt>
                <c:pt idx="8">
                  <c:v>16110.957151340601</c:v>
                </c:pt>
                <c:pt idx="9">
                  <c:v>16751.543641340599</c:v>
                </c:pt>
                <c:pt idx="10">
                  <c:v>17381.057832706301</c:v>
                </c:pt>
                <c:pt idx="11">
                  <c:v>18277.4420913387</c:v>
                </c:pt>
                <c:pt idx="12">
                  <c:v>19382.807454346199</c:v>
                </c:pt>
                <c:pt idx="13">
                  <c:v>20860.718214935201</c:v>
                </c:pt>
                <c:pt idx="14">
                  <c:v>21799.916900806202</c:v>
                </c:pt>
                <c:pt idx="15">
                  <c:v>22440.746354952</c:v>
                </c:pt>
                <c:pt idx="16">
                  <c:v>23340.198837165801</c:v>
                </c:pt>
                <c:pt idx="17">
                  <c:v>24036.7678543414</c:v>
                </c:pt>
                <c:pt idx="18">
                  <c:v>24165.346442235601</c:v>
                </c:pt>
                <c:pt idx="19">
                  <c:v>24068.5788935786</c:v>
                </c:pt>
                <c:pt idx="20">
                  <c:v>24808.314474749801</c:v>
                </c:pt>
                <c:pt idx="21">
                  <c:v>25010.464218016201</c:v>
                </c:pt>
                <c:pt idx="22">
                  <c:v>25056.2619912968</c:v>
                </c:pt>
                <c:pt idx="23">
                  <c:v>24900.048157734102</c:v>
                </c:pt>
                <c:pt idx="24">
                  <c:v>25425.1745235874</c:v>
                </c:pt>
                <c:pt idx="25">
                  <c:v>26172.858163155401</c:v>
                </c:pt>
                <c:pt idx="26">
                  <c:v>27097.167803533801</c:v>
                </c:pt>
                <c:pt idx="27">
                  <c:v>28482.125101899899</c:v>
                </c:pt>
                <c:pt idx="28">
                  <c:v>29990.700693092698</c:v>
                </c:pt>
                <c:pt idx="29">
                  <c:v>31236.453008811201</c:v>
                </c:pt>
                <c:pt idx="30">
                  <c:v>30912.1625160037</c:v>
                </c:pt>
                <c:pt idx="31">
                  <c:v>31710.896864406201</c:v>
                </c:pt>
                <c:pt idx="32">
                  <c:v>31617.752837650685</c:v>
                </c:pt>
                <c:pt idx="33">
                  <c:v>31244.967843120492</c:v>
                </c:pt>
                <c:pt idx="34">
                  <c:v>30872.093742970017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F0-493A-8BF6-4078F7EE1E94}"/>
            </c:ext>
          </c:extLst>
        </c:ser>
        <c:ser>
          <c:idx val="3"/>
          <c:order val="3"/>
          <c:tx>
            <c:strRef>
              <c:f>NCF!$E$4</c:f>
              <c:strCache>
                <c:ptCount val="1"/>
                <c:pt idx="0">
                  <c:v>Denmark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NCF!$E$5:$E$39</c:f>
              <c:numCache>
                <c:formatCode>General</c:formatCode>
                <c:ptCount val="35"/>
                <c:pt idx="0">
                  <c:v>43551.7671602509</c:v>
                </c:pt>
                <c:pt idx="1">
                  <c:v>43783.171988039801</c:v>
                </c:pt>
                <c:pt idx="2">
                  <c:v>45258.4231269226</c:v>
                </c:pt>
                <c:pt idx="3">
                  <c:v>45759.274121643401</c:v>
                </c:pt>
                <c:pt idx="4">
                  <c:v>44168.204345863698</c:v>
                </c:pt>
                <c:pt idx="5">
                  <c:v>45111.638966758997</c:v>
                </c:pt>
                <c:pt idx="6">
                  <c:v>45930.274017181597</c:v>
                </c:pt>
                <c:pt idx="7">
                  <c:v>46664.696337611102</c:v>
                </c:pt>
                <c:pt idx="8">
                  <c:v>47481.128288919303</c:v>
                </c:pt>
                <c:pt idx="9">
                  <c:v>48038.973289916998</c:v>
                </c:pt>
                <c:pt idx="10">
                  <c:v>47994.617800695502</c:v>
                </c:pt>
                <c:pt idx="11">
                  <c:v>48280.443626431901</c:v>
                </c:pt>
                <c:pt idx="12">
                  <c:v>49379.911571094199</c:v>
                </c:pt>
                <c:pt idx="13">
                  <c:v>50598.6456254605</c:v>
                </c:pt>
                <c:pt idx="14">
                  <c:v>51724.777454001203</c:v>
                </c:pt>
                <c:pt idx="15">
                  <c:v>52618.294947738897</c:v>
                </c:pt>
                <c:pt idx="16">
                  <c:v>53504.7617043668</c:v>
                </c:pt>
                <c:pt idx="17">
                  <c:v>54101.262696478698</c:v>
                </c:pt>
                <c:pt idx="18">
                  <c:v>54817.459417838698</c:v>
                </c:pt>
                <c:pt idx="19">
                  <c:v>56145.471737872896</c:v>
                </c:pt>
                <c:pt idx="20">
                  <c:v>56776.176197690802</c:v>
                </c:pt>
                <c:pt idx="21">
                  <c:v>56477.180345851899</c:v>
                </c:pt>
                <c:pt idx="22">
                  <c:v>56392.8645626898</c:v>
                </c:pt>
                <c:pt idx="23">
                  <c:v>56786.748130248903</c:v>
                </c:pt>
                <c:pt idx="24">
                  <c:v>57870.406399024803</c:v>
                </c:pt>
                <c:pt idx="25">
                  <c:v>58890.233652256502</c:v>
                </c:pt>
                <c:pt idx="26">
                  <c:v>58879.141272856301</c:v>
                </c:pt>
                <c:pt idx="27">
                  <c:v>59219.746702876502</c:v>
                </c:pt>
                <c:pt idx="28">
                  <c:v>59730.576545499498</c:v>
                </c:pt>
                <c:pt idx="29">
                  <c:v>60264.9076732623</c:v>
                </c:pt>
                <c:pt idx="30">
                  <c:v>60984.242722241099</c:v>
                </c:pt>
                <c:pt idx="31">
                  <c:v>61330.771342483597</c:v>
                </c:pt>
                <c:pt idx="32">
                  <c:v>61670.426950565379</c:v>
                </c:pt>
                <c:pt idx="33">
                  <c:v>61880.281434666394</c:v>
                </c:pt>
                <c:pt idx="34">
                  <c:v>62090.08057204471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F0-493A-8BF6-4078F7EE1E94}"/>
            </c:ext>
          </c:extLst>
        </c:ser>
        <c:ser>
          <c:idx val="4"/>
          <c:order val="4"/>
          <c:tx>
            <c:strRef>
              <c:f>NCF!$F$4</c:f>
              <c:strCache>
                <c:ptCount val="1"/>
                <c:pt idx="0">
                  <c:v>Estonia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NCF!$F$5:$F$39</c:f>
              <c:numCache>
                <c:formatCode>General</c:formatCode>
                <c:ptCount val="35"/>
                <c:pt idx="5">
                  <c:v>9316.4634554218992</c:v>
                </c:pt>
                <c:pt idx="6">
                  <c:v>9932.8459644198592</c:v>
                </c:pt>
                <c:pt idx="7">
                  <c:v>10824.672274794601</c:v>
                </c:pt>
                <c:pt idx="8">
                  <c:v>11561.350629042299</c:v>
                </c:pt>
                <c:pt idx="9">
                  <c:v>12093.7172960072</c:v>
                </c:pt>
                <c:pt idx="10">
                  <c:v>13049.698444745</c:v>
                </c:pt>
                <c:pt idx="11">
                  <c:v>13530.283801249399</c:v>
                </c:pt>
                <c:pt idx="12">
                  <c:v>14304.078767019901</c:v>
                </c:pt>
                <c:pt idx="13">
                  <c:v>15653.531528113401</c:v>
                </c:pt>
                <c:pt idx="14">
                  <c:v>16959.680451433302</c:v>
                </c:pt>
                <c:pt idx="15">
                  <c:v>18097.756709793899</c:v>
                </c:pt>
                <c:pt idx="16">
                  <c:v>19710.921394061701</c:v>
                </c:pt>
                <c:pt idx="17">
                  <c:v>22920.129394494699</c:v>
                </c:pt>
                <c:pt idx="18">
                  <c:v>23220.797582555198</c:v>
                </c:pt>
                <c:pt idx="19">
                  <c:v>22558.874973742601</c:v>
                </c:pt>
                <c:pt idx="20">
                  <c:v>22426.297793912399</c:v>
                </c:pt>
                <c:pt idx="21">
                  <c:v>21952.7435096521</c:v>
                </c:pt>
                <c:pt idx="22">
                  <c:v>22220.610786708399</c:v>
                </c:pt>
                <c:pt idx="23">
                  <c:v>22759.122259764699</c:v>
                </c:pt>
                <c:pt idx="24">
                  <c:v>23958.740047074702</c:v>
                </c:pt>
                <c:pt idx="25">
                  <c:v>25084.604482434501</c:v>
                </c:pt>
                <c:pt idx="26">
                  <c:v>26453.469392569401</c:v>
                </c:pt>
                <c:pt idx="27">
                  <c:v>27059.391271212698</c:v>
                </c:pt>
                <c:pt idx="28">
                  <c:v>28533.3902591232</c:v>
                </c:pt>
                <c:pt idx="29">
                  <c:v>30212.814486472002</c:v>
                </c:pt>
                <c:pt idx="30">
                  <c:v>32017.253672646199</c:v>
                </c:pt>
                <c:pt idx="31">
                  <c:v>33188.116298551096</c:v>
                </c:pt>
                <c:pt idx="32">
                  <c:v>34254.290472145934</c:v>
                </c:pt>
                <c:pt idx="33">
                  <c:v>32564.65099198337</c:v>
                </c:pt>
                <c:pt idx="34">
                  <c:v>30874.877135267183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F0-493A-8BF6-4078F7EE1E94}"/>
            </c:ext>
          </c:extLst>
        </c:ser>
        <c:ser>
          <c:idx val="5"/>
          <c:order val="5"/>
          <c:tx>
            <c:strRef>
              <c:f>NCF!$G$4</c:f>
              <c:strCache>
                <c:ptCount val="1"/>
                <c:pt idx="0">
                  <c:v>Finland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NCF!$G$5:$G$39</c:f>
              <c:numCache>
                <c:formatCode>General</c:formatCode>
                <c:ptCount val="35"/>
                <c:pt idx="0">
                  <c:v>36444.400023135102</c:v>
                </c:pt>
                <c:pt idx="1">
                  <c:v>36879.5650236566</c:v>
                </c:pt>
                <c:pt idx="2">
                  <c:v>36322.4634094598</c:v>
                </c:pt>
                <c:pt idx="3">
                  <c:v>35050.546818365998</c:v>
                </c:pt>
                <c:pt idx="4">
                  <c:v>35547.3078685898</c:v>
                </c:pt>
                <c:pt idx="5">
                  <c:v>36945.838875924703</c:v>
                </c:pt>
                <c:pt idx="6">
                  <c:v>37792.161983914099</c:v>
                </c:pt>
                <c:pt idx="7">
                  <c:v>37824.357791612201</c:v>
                </c:pt>
                <c:pt idx="8">
                  <c:v>38822.878415678497</c:v>
                </c:pt>
                <c:pt idx="9">
                  <c:v>39731.003072340704</c:v>
                </c:pt>
                <c:pt idx="10">
                  <c:v>40413.135323078102</c:v>
                </c:pt>
                <c:pt idx="11">
                  <c:v>40625.713286687896</c:v>
                </c:pt>
                <c:pt idx="12">
                  <c:v>40843.967419934903</c:v>
                </c:pt>
                <c:pt idx="13">
                  <c:v>41620.201889724704</c:v>
                </c:pt>
                <c:pt idx="14">
                  <c:v>42993.833886525303</c:v>
                </c:pt>
                <c:pt idx="15">
                  <c:v>43899.020955765198</c:v>
                </c:pt>
                <c:pt idx="16">
                  <c:v>44807.630355632296</c:v>
                </c:pt>
                <c:pt idx="17">
                  <c:v>45406.405989496998</c:v>
                </c:pt>
                <c:pt idx="18">
                  <c:v>45794.634399134098</c:v>
                </c:pt>
                <c:pt idx="19">
                  <c:v>46189.503371143102</c:v>
                </c:pt>
                <c:pt idx="20">
                  <c:v>46828.727502431197</c:v>
                </c:pt>
                <c:pt idx="21">
                  <c:v>46842.014634772699</c:v>
                </c:pt>
                <c:pt idx="22">
                  <c:v>46879.393788013302</c:v>
                </c:pt>
                <c:pt idx="23">
                  <c:v>46410.730376843101</c:v>
                </c:pt>
                <c:pt idx="24">
                  <c:v>46395.429840551602</c:v>
                </c:pt>
                <c:pt idx="25">
                  <c:v>46758.811643576999</c:v>
                </c:pt>
                <c:pt idx="26">
                  <c:v>47169.479117153802</c:v>
                </c:pt>
                <c:pt idx="27">
                  <c:v>46898.657973221903</c:v>
                </c:pt>
                <c:pt idx="28">
                  <c:v>47244.640445703903</c:v>
                </c:pt>
                <c:pt idx="29">
                  <c:v>47731.381069419796</c:v>
                </c:pt>
                <c:pt idx="30">
                  <c:v>47877.632406291297</c:v>
                </c:pt>
                <c:pt idx="31">
                  <c:v>49707.629098026096</c:v>
                </c:pt>
                <c:pt idx="32">
                  <c:v>49364.358281316818</c:v>
                </c:pt>
                <c:pt idx="33">
                  <c:v>49172.941835106809</c:v>
                </c:pt>
                <c:pt idx="34">
                  <c:v>48981.315581680283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F0-493A-8BF6-4078F7EE1E94}"/>
            </c:ext>
          </c:extLst>
        </c:ser>
        <c:ser>
          <c:idx val="6"/>
          <c:order val="6"/>
          <c:tx>
            <c:strRef>
              <c:f>NCF!$H$4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NCF!$H$5:$H$39</c:f>
              <c:numCache>
                <c:formatCode>General</c:formatCode>
                <c:ptCount val="35"/>
                <c:pt idx="0">
                  <c:v>36406.340057809801</c:v>
                </c:pt>
                <c:pt idx="1">
                  <c:v>36827.931611662803</c:v>
                </c:pt>
                <c:pt idx="2">
                  <c:v>37240.167873570899</c:v>
                </c:pt>
                <c:pt idx="3">
                  <c:v>37669.497991775403</c:v>
                </c:pt>
                <c:pt idx="4">
                  <c:v>37826.864470685301</c:v>
                </c:pt>
                <c:pt idx="5">
                  <c:v>38388.1597060243</c:v>
                </c:pt>
                <c:pt idx="6">
                  <c:v>38501.842141391899</c:v>
                </c:pt>
                <c:pt idx="7">
                  <c:v>38932.211807742598</c:v>
                </c:pt>
                <c:pt idx="8">
                  <c:v>39533.7108468679</c:v>
                </c:pt>
                <c:pt idx="9">
                  <c:v>40404.216769107501</c:v>
                </c:pt>
                <c:pt idx="10">
                  <c:v>40596.6445951239</c:v>
                </c:pt>
                <c:pt idx="11">
                  <c:v>40852.182501875897</c:v>
                </c:pt>
                <c:pt idx="12">
                  <c:v>41954.125831402896</c:v>
                </c:pt>
                <c:pt idx="13">
                  <c:v>42296.652314831197</c:v>
                </c:pt>
                <c:pt idx="14">
                  <c:v>42986.244252655</c:v>
                </c:pt>
                <c:pt idx="15">
                  <c:v>43504.132456240397</c:v>
                </c:pt>
                <c:pt idx="16">
                  <c:v>43989.842643363001</c:v>
                </c:pt>
                <c:pt idx="17">
                  <c:v>44150.866270657403</c:v>
                </c:pt>
                <c:pt idx="18">
                  <c:v>44066.190479107798</c:v>
                </c:pt>
                <c:pt idx="19">
                  <c:v>45468.229882476997</c:v>
                </c:pt>
                <c:pt idx="20">
                  <c:v>46386.1118555352</c:v>
                </c:pt>
                <c:pt idx="21">
                  <c:v>46302.816366634397</c:v>
                </c:pt>
                <c:pt idx="22">
                  <c:v>46602.646621927597</c:v>
                </c:pt>
                <c:pt idx="23">
                  <c:v>46995.217055142602</c:v>
                </c:pt>
                <c:pt idx="24">
                  <c:v>47318.5317957179</c:v>
                </c:pt>
                <c:pt idx="25">
                  <c:v>47769.977357612697</c:v>
                </c:pt>
                <c:pt idx="26">
                  <c:v>48322.478867443897</c:v>
                </c:pt>
                <c:pt idx="27">
                  <c:v>48993.049921039601</c:v>
                </c:pt>
                <c:pt idx="28">
                  <c:v>48930.503712632897</c:v>
                </c:pt>
                <c:pt idx="29">
                  <c:v>49402.524482553599</c:v>
                </c:pt>
                <c:pt idx="30">
                  <c:v>47372.8084858398</c:v>
                </c:pt>
                <c:pt idx="31">
                  <c:v>49312.581481712397</c:v>
                </c:pt>
                <c:pt idx="32">
                  <c:v>49834.967021444339</c:v>
                </c:pt>
                <c:pt idx="33">
                  <c:v>50049.820235386265</c:v>
                </c:pt>
                <c:pt idx="34">
                  <c:v>50264.63962347692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F0-493A-8BF6-4078F7EE1E94}"/>
            </c:ext>
          </c:extLst>
        </c:ser>
        <c:ser>
          <c:idx val="7"/>
          <c:order val="7"/>
          <c:tx>
            <c:strRef>
              <c:f>NCF!$I$4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NCF!$I$5:$I$39</c:f>
              <c:numCache>
                <c:formatCode>General</c:formatCode>
                <c:ptCount val="35"/>
                <c:pt idx="1">
                  <c:v>41924.881988615598</c:v>
                </c:pt>
                <c:pt idx="2">
                  <c:v>44497.3573380858</c:v>
                </c:pt>
                <c:pt idx="3">
                  <c:v>44790.227179820497</c:v>
                </c:pt>
                <c:pt idx="4">
                  <c:v>44888.765112348898</c:v>
                </c:pt>
                <c:pt idx="5">
                  <c:v>45840.297418335002</c:v>
                </c:pt>
                <c:pt idx="6">
                  <c:v>46367.073516201897</c:v>
                </c:pt>
                <c:pt idx="7">
                  <c:v>46170.993850538398</c:v>
                </c:pt>
                <c:pt idx="8">
                  <c:v>46736.394492847598</c:v>
                </c:pt>
                <c:pt idx="9">
                  <c:v>47358.160944895702</c:v>
                </c:pt>
                <c:pt idx="10">
                  <c:v>47630.936247323603</c:v>
                </c:pt>
                <c:pt idx="11">
                  <c:v>47978.289176263999</c:v>
                </c:pt>
                <c:pt idx="12">
                  <c:v>48260.950516707002</c:v>
                </c:pt>
                <c:pt idx="13">
                  <c:v>48420.900339317901</c:v>
                </c:pt>
                <c:pt idx="14">
                  <c:v>48414.656043112504</c:v>
                </c:pt>
                <c:pt idx="15">
                  <c:v>48589.670939489697</c:v>
                </c:pt>
                <c:pt idx="16">
                  <c:v>48580.361546893299</c:v>
                </c:pt>
                <c:pt idx="17">
                  <c:v>48432.543992396597</c:v>
                </c:pt>
                <c:pt idx="18">
                  <c:v>48649.566117979499</c:v>
                </c:pt>
                <c:pt idx="19">
                  <c:v>48659.329477117099</c:v>
                </c:pt>
                <c:pt idx="20">
                  <c:v>49085.441818136504</c:v>
                </c:pt>
                <c:pt idx="21">
                  <c:v>50075.888235645099</c:v>
                </c:pt>
                <c:pt idx="22">
                  <c:v>50743.601892913401</c:v>
                </c:pt>
                <c:pt idx="23">
                  <c:v>51221.473151194303</c:v>
                </c:pt>
                <c:pt idx="24">
                  <c:v>52080.360115197604</c:v>
                </c:pt>
                <c:pt idx="25">
                  <c:v>53277.933790173403</c:v>
                </c:pt>
                <c:pt idx="26">
                  <c:v>54093.910474294098</c:v>
                </c:pt>
                <c:pt idx="27">
                  <c:v>54663.855018062197</c:v>
                </c:pt>
                <c:pt idx="28">
                  <c:v>55442.563692783398</c:v>
                </c:pt>
                <c:pt idx="29">
                  <c:v>56332.160946974298</c:v>
                </c:pt>
                <c:pt idx="30">
                  <c:v>55920.669092823497</c:v>
                </c:pt>
                <c:pt idx="31">
                  <c:v>56040.216146862404</c:v>
                </c:pt>
                <c:pt idx="32">
                  <c:v>55986.537114827413</c:v>
                </c:pt>
                <c:pt idx="33">
                  <c:v>55027.473330000088</c:v>
                </c:pt>
                <c:pt idx="34">
                  <c:v>54065.82953393268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F0-493A-8BF6-4078F7EE1E94}"/>
            </c:ext>
          </c:extLst>
        </c:ser>
        <c:ser>
          <c:idx val="8"/>
          <c:order val="8"/>
          <c:tx>
            <c:strRef>
              <c:f>NCF!$J$4</c:f>
              <c:strCache>
                <c:ptCount val="1"/>
                <c:pt idx="0">
                  <c:v>Greece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NCF!$J$5:$J$39</c:f>
              <c:numCache>
                <c:formatCode>General</c:formatCode>
                <c:ptCount val="35"/>
                <c:pt idx="5">
                  <c:v>21006.826423115399</c:v>
                </c:pt>
                <c:pt idx="6">
                  <c:v>21224.759016174201</c:v>
                </c:pt>
                <c:pt idx="7">
                  <c:v>23613.540221141699</c:v>
                </c:pt>
                <c:pt idx="8">
                  <c:v>25566.446849255699</c:v>
                </c:pt>
                <c:pt idx="9">
                  <c:v>25975.0808477967</c:v>
                </c:pt>
                <c:pt idx="10">
                  <c:v>27453.123351296501</c:v>
                </c:pt>
                <c:pt idx="11">
                  <c:v>28375.866383181099</c:v>
                </c:pt>
                <c:pt idx="12">
                  <c:v>30956.100245246002</c:v>
                </c:pt>
                <c:pt idx="13">
                  <c:v>32319.6806789271</c:v>
                </c:pt>
                <c:pt idx="14">
                  <c:v>32912.396217200199</c:v>
                </c:pt>
                <c:pt idx="15">
                  <c:v>32802.526013646697</c:v>
                </c:pt>
                <c:pt idx="16">
                  <c:v>33192.70112636</c:v>
                </c:pt>
                <c:pt idx="17">
                  <c:v>33198.830858902002</c:v>
                </c:pt>
                <c:pt idx="18">
                  <c:v>32685.048263139</c:v>
                </c:pt>
                <c:pt idx="19">
                  <c:v>34228.224527818697</c:v>
                </c:pt>
                <c:pt idx="20">
                  <c:v>32664.855635589902</c:v>
                </c:pt>
                <c:pt idx="21">
                  <c:v>30592.6257594606</c:v>
                </c:pt>
                <c:pt idx="22">
                  <c:v>28812.359092922401</c:v>
                </c:pt>
                <c:pt idx="23">
                  <c:v>26929.468953576699</c:v>
                </c:pt>
                <c:pt idx="24">
                  <c:v>26818.608863671299</c:v>
                </c:pt>
                <c:pt idx="25">
                  <c:v>27082.073436613398</c:v>
                </c:pt>
                <c:pt idx="26">
                  <c:v>26460.675710550298</c:v>
                </c:pt>
                <c:pt idx="27">
                  <c:v>26629.774744651699</c:v>
                </c:pt>
                <c:pt idx="28">
                  <c:v>25400.468155356899</c:v>
                </c:pt>
                <c:pt idx="29">
                  <c:v>25629.6136887256</c:v>
                </c:pt>
                <c:pt idx="30">
                  <c:v>25719.513085090599</c:v>
                </c:pt>
                <c:pt idx="31">
                  <c:v>25743.507304197301</c:v>
                </c:pt>
                <c:pt idx="32">
                  <c:v>28272.38519328196</c:v>
                </c:pt>
                <c:pt idx="33">
                  <c:v>28497.373913311862</c:v>
                </c:pt>
                <c:pt idx="34">
                  <c:v>28722.311022205009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F0-493A-8BF6-4078F7EE1E94}"/>
            </c:ext>
          </c:extLst>
        </c:ser>
        <c:ser>
          <c:idx val="9"/>
          <c:order val="9"/>
          <c:tx>
            <c:strRef>
              <c:f>NCF!$K$4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NCF!$K$5:$K$39</c:f>
              <c:numCache>
                <c:formatCode>General</c:formatCode>
                <c:ptCount val="35"/>
                <c:pt idx="5">
                  <c:v>14951.1266197685</c:v>
                </c:pt>
                <c:pt idx="6">
                  <c:v>14956.6487761518</c:v>
                </c:pt>
                <c:pt idx="7">
                  <c:v>15325.7264425131</c:v>
                </c:pt>
                <c:pt idx="8">
                  <c:v>15669.9225819232</c:v>
                </c:pt>
                <c:pt idx="9">
                  <c:v>15737.965543596099</c:v>
                </c:pt>
                <c:pt idx="10">
                  <c:v>16462.602106138402</c:v>
                </c:pt>
                <c:pt idx="11">
                  <c:v>17713.9492558374</c:v>
                </c:pt>
                <c:pt idx="12">
                  <c:v>18599.342604485399</c:v>
                </c:pt>
                <c:pt idx="13">
                  <c:v>20088.333566760801</c:v>
                </c:pt>
                <c:pt idx="14">
                  <c:v>21490.668332555601</c:v>
                </c:pt>
                <c:pt idx="15">
                  <c:v>22438.361853669099</c:v>
                </c:pt>
                <c:pt idx="16">
                  <c:v>22874.702039619999</c:v>
                </c:pt>
                <c:pt idx="17">
                  <c:v>22705.063965087898</c:v>
                </c:pt>
                <c:pt idx="18">
                  <c:v>23021.295633546499</c:v>
                </c:pt>
                <c:pt idx="19">
                  <c:v>21704.951700273599</c:v>
                </c:pt>
                <c:pt idx="20">
                  <c:v>21991.451525072898</c:v>
                </c:pt>
                <c:pt idx="21">
                  <c:v>22275.502324053599</c:v>
                </c:pt>
                <c:pt idx="22">
                  <c:v>21533.798560213701</c:v>
                </c:pt>
                <c:pt idx="23">
                  <c:v>21310.778820502699</c:v>
                </c:pt>
                <c:pt idx="24">
                  <c:v>21030.701339790099</c:v>
                </c:pt>
                <c:pt idx="25">
                  <c:v>21193.701974885302</c:v>
                </c:pt>
                <c:pt idx="26">
                  <c:v>21385.990017980701</c:v>
                </c:pt>
                <c:pt idx="27">
                  <c:v>22932.8795299802</c:v>
                </c:pt>
                <c:pt idx="28">
                  <c:v>24056.025348271</c:v>
                </c:pt>
                <c:pt idx="29">
                  <c:v>24852.703595958799</c:v>
                </c:pt>
                <c:pt idx="30">
                  <c:v>25274.6430734428</c:v>
                </c:pt>
                <c:pt idx="31">
                  <c:v>26268.0369337144</c:v>
                </c:pt>
                <c:pt idx="32">
                  <c:v>25317.758231412277</c:v>
                </c:pt>
                <c:pt idx="33">
                  <c:v>24461.868500071309</c:v>
                </c:pt>
                <c:pt idx="34">
                  <c:v>23605.538944028132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F0-493A-8BF6-4078F7EE1E94}"/>
            </c:ext>
          </c:extLst>
        </c:ser>
        <c:ser>
          <c:idx val="10"/>
          <c:order val="10"/>
          <c:tx>
            <c:strRef>
              <c:f>NCF!$L$4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NCF!$L$5:$L$39</c:f>
              <c:numCache>
                <c:formatCode>General</c:formatCode>
                <c:ptCount val="35"/>
                <c:pt idx="0">
                  <c:v>26862.519283056201</c:v>
                </c:pt>
                <c:pt idx="1">
                  <c:v>27972.400891202</c:v>
                </c:pt>
                <c:pt idx="2">
                  <c:v>29137.9508687056</c:v>
                </c:pt>
                <c:pt idx="3">
                  <c:v>30580.290755809801</c:v>
                </c:pt>
                <c:pt idx="4">
                  <c:v>30779.905883074502</c:v>
                </c:pt>
                <c:pt idx="5">
                  <c:v>31326.333769015499</c:v>
                </c:pt>
                <c:pt idx="6">
                  <c:v>31801.034933922299</c:v>
                </c:pt>
                <c:pt idx="7">
                  <c:v>33565.687233841003</c:v>
                </c:pt>
                <c:pt idx="8">
                  <c:v>35558.744093533103</c:v>
                </c:pt>
                <c:pt idx="9">
                  <c:v>36367.119374775903</c:v>
                </c:pt>
                <c:pt idx="10">
                  <c:v>37155.235995148003</c:v>
                </c:pt>
                <c:pt idx="11">
                  <c:v>38575.894850800803</c:v>
                </c:pt>
                <c:pt idx="12">
                  <c:v>38968.0393573658</c:v>
                </c:pt>
                <c:pt idx="13">
                  <c:v>40141.830622846202</c:v>
                </c:pt>
                <c:pt idx="14">
                  <c:v>41499.859194876699</c:v>
                </c:pt>
                <c:pt idx="15">
                  <c:v>43042.791709812103</c:v>
                </c:pt>
                <c:pt idx="16">
                  <c:v>43408.382970428996</c:v>
                </c:pt>
                <c:pt idx="17">
                  <c:v>44660.933114807303</c:v>
                </c:pt>
                <c:pt idx="18">
                  <c:v>46416.533313763401</c:v>
                </c:pt>
                <c:pt idx="19">
                  <c:v>50191.080648032403</c:v>
                </c:pt>
                <c:pt idx="20">
                  <c:v>50349.618658965199</c:v>
                </c:pt>
                <c:pt idx="21">
                  <c:v>49757.520546885797</c:v>
                </c:pt>
                <c:pt idx="22">
                  <c:v>49401.381282571601</c:v>
                </c:pt>
                <c:pt idx="23">
                  <c:v>48266.196043238597</c:v>
                </c:pt>
                <c:pt idx="24">
                  <c:v>47981.406664506998</c:v>
                </c:pt>
                <c:pt idx="25">
                  <c:v>47926.235153928399</c:v>
                </c:pt>
                <c:pt idx="26">
                  <c:v>48576.193032507799</c:v>
                </c:pt>
                <c:pt idx="27">
                  <c:v>49194.666755376304</c:v>
                </c:pt>
                <c:pt idx="28">
                  <c:v>49552.986260700898</c:v>
                </c:pt>
                <c:pt idx="29">
                  <c:v>50447.958137928901</c:v>
                </c:pt>
                <c:pt idx="30">
                  <c:v>50751.392380416102</c:v>
                </c:pt>
                <c:pt idx="31">
                  <c:v>51045.078711626098</c:v>
                </c:pt>
                <c:pt idx="32">
                  <c:v>52382.992622313373</c:v>
                </c:pt>
                <c:pt idx="33">
                  <c:v>52665.265354390824</c:v>
                </c:pt>
                <c:pt idx="34">
                  <c:v>52947.520009228931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F0-493A-8BF6-4078F7EE1E94}"/>
            </c:ext>
          </c:extLst>
        </c:ser>
        <c:ser>
          <c:idx val="11"/>
          <c:order val="11"/>
          <c:tx>
            <c:strRef>
              <c:f>NCF!$M$4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NCF!$M$5:$M$39</c:f>
              <c:numCache>
                <c:formatCode>General</c:formatCode>
                <c:ptCount val="35"/>
                <c:pt idx="0">
                  <c:v>40282.073729939497</c:v>
                </c:pt>
                <c:pt idx="1">
                  <c:v>40620.488315139701</c:v>
                </c:pt>
                <c:pt idx="2">
                  <c:v>40581.163208279497</c:v>
                </c:pt>
                <c:pt idx="3">
                  <c:v>39956.079337276402</c:v>
                </c:pt>
                <c:pt idx="4">
                  <c:v>39438.669803864599</c:v>
                </c:pt>
                <c:pt idx="5">
                  <c:v>38575.249487401699</c:v>
                </c:pt>
                <c:pt idx="6">
                  <c:v>38888.552785328597</c:v>
                </c:pt>
                <c:pt idx="7">
                  <c:v>39998.717064481803</c:v>
                </c:pt>
                <c:pt idx="8">
                  <c:v>40132.666692168903</c:v>
                </c:pt>
                <c:pt idx="9">
                  <c:v>40591.690109249997</c:v>
                </c:pt>
                <c:pt idx="10">
                  <c:v>40574.893582558703</c:v>
                </c:pt>
                <c:pt idx="11">
                  <c:v>40862.3745865276</c:v>
                </c:pt>
                <c:pt idx="12">
                  <c:v>40572.999135683101</c:v>
                </c:pt>
                <c:pt idx="13">
                  <c:v>40461.026045564897</c:v>
                </c:pt>
                <c:pt idx="14">
                  <c:v>41244.282203125404</c:v>
                </c:pt>
                <c:pt idx="15">
                  <c:v>41792.901294110401</c:v>
                </c:pt>
                <c:pt idx="16">
                  <c:v>42052.403086591199</c:v>
                </c:pt>
                <c:pt idx="17">
                  <c:v>42038.219079933398</c:v>
                </c:pt>
                <c:pt idx="18">
                  <c:v>41984.604740237897</c:v>
                </c:pt>
                <c:pt idx="19">
                  <c:v>42305.508040975001</c:v>
                </c:pt>
                <c:pt idx="20">
                  <c:v>42669.112109879301</c:v>
                </c:pt>
                <c:pt idx="21">
                  <c:v>41981.3474944712</c:v>
                </c:pt>
                <c:pt idx="22">
                  <c:v>40654.611343785196</c:v>
                </c:pt>
                <c:pt idx="23">
                  <c:v>40783.727938846198</c:v>
                </c:pt>
                <c:pt idx="24">
                  <c:v>40939.7003746712</c:v>
                </c:pt>
                <c:pt idx="25">
                  <c:v>41300.2733336456</c:v>
                </c:pt>
                <c:pt idx="26">
                  <c:v>41629.126030765001</c:v>
                </c:pt>
                <c:pt idx="27">
                  <c:v>41354.645592232999</c:v>
                </c:pt>
                <c:pt idx="28">
                  <c:v>41414.8416985773</c:v>
                </c:pt>
                <c:pt idx="29">
                  <c:v>41625.280149097598</c:v>
                </c:pt>
                <c:pt idx="30">
                  <c:v>39207.812904112703</c:v>
                </c:pt>
                <c:pt idx="31">
                  <c:v>40767.203813808999</c:v>
                </c:pt>
                <c:pt idx="32">
                  <c:v>39880.010101800784</c:v>
                </c:pt>
                <c:pt idx="33">
                  <c:v>41549.274185461822</c:v>
                </c:pt>
                <c:pt idx="34">
                  <c:v>43171.828462163961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1F0-493A-8BF6-4078F7EE1E94}"/>
            </c:ext>
          </c:extLst>
        </c:ser>
        <c:ser>
          <c:idx val="12"/>
          <c:order val="12"/>
          <c:tx>
            <c:strRef>
              <c:f>NCF!$N$4</c:f>
              <c:strCache>
                <c:ptCount val="1"/>
                <c:pt idx="0">
                  <c:v>Latvia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NCF!$N$5:$N$39</c:f>
              <c:numCache>
                <c:formatCode>General</c:formatCode>
                <c:ptCount val="35"/>
                <c:pt idx="6">
                  <c:v>10126.2363100401</c:v>
                </c:pt>
                <c:pt idx="7">
                  <c:v>10603.4519086741</c:v>
                </c:pt>
                <c:pt idx="8">
                  <c:v>10925.2856694973</c:v>
                </c:pt>
                <c:pt idx="9">
                  <c:v>11374.6538945676</c:v>
                </c:pt>
                <c:pt idx="10">
                  <c:v>11971.518006636001</c:v>
                </c:pt>
                <c:pt idx="11">
                  <c:v>12361.762892271299</c:v>
                </c:pt>
                <c:pt idx="12">
                  <c:v>11984.2062205982</c:v>
                </c:pt>
                <c:pt idx="13">
                  <c:v>12841.4055662869</c:v>
                </c:pt>
                <c:pt idx="14">
                  <c:v>13960.0639695759</c:v>
                </c:pt>
                <c:pt idx="15">
                  <c:v>16237.124641958</c:v>
                </c:pt>
                <c:pt idx="16">
                  <c:v>17903.726413457902</c:v>
                </c:pt>
                <c:pt idx="17">
                  <c:v>22073.0659757635</c:v>
                </c:pt>
                <c:pt idx="18">
                  <c:v>22775.2599076275</c:v>
                </c:pt>
                <c:pt idx="19">
                  <c:v>20566.9525291188</c:v>
                </c:pt>
                <c:pt idx="20">
                  <c:v>19772.4060927504</c:v>
                </c:pt>
                <c:pt idx="21">
                  <c:v>19086.241255366702</c:v>
                </c:pt>
                <c:pt idx="22">
                  <c:v>19860.533097488202</c:v>
                </c:pt>
                <c:pt idx="23">
                  <c:v>20810.650176225001</c:v>
                </c:pt>
                <c:pt idx="24">
                  <c:v>22206.497121183998</c:v>
                </c:pt>
                <c:pt idx="25">
                  <c:v>24062.127796086599</c:v>
                </c:pt>
                <c:pt idx="26">
                  <c:v>25473.333243209301</c:v>
                </c:pt>
                <c:pt idx="27">
                  <c:v>26386.664695862099</c:v>
                </c:pt>
                <c:pt idx="28">
                  <c:v>27357.277530241099</c:v>
                </c:pt>
                <c:pt idx="29">
                  <c:v>28547.4561699105</c:v>
                </c:pt>
                <c:pt idx="30">
                  <c:v>29812.7273302086</c:v>
                </c:pt>
                <c:pt idx="31">
                  <c:v>32235.409373311999</c:v>
                </c:pt>
                <c:pt idx="32">
                  <c:v>35068.237984654763</c:v>
                </c:pt>
                <c:pt idx="33">
                  <c:v>32089.177213325616</c:v>
                </c:pt>
                <c:pt idx="34">
                  <c:v>29109.787174136876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F0-493A-8BF6-4078F7EE1E94}"/>
            </c:ext>
          </c:extLst>
        </c:ser>
        <c:ser>
          <c:idx val="13"/>
          <c:order val="13"/>
          <c:tx>
            <c:strRef>
              <c:f>NCF!$O$4</c:f>
              <c:strCache>
                <c:ptCount val="1"/>
                <c:pt idx="0">
                  <c:v>Lithuania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NCF!$O$5:$O$39</c:f>
              <c:numCache>
                <c:formatCode>General</c:formatCode>
                <c:ptCount val="35"/>
                <c:pt idx="5">
                  <c:v>10714.0122283415</c:v>
                </c:pt>
                <c:pt idx="6">
                  <c:v>11950.9647816706</c:v>
                </c:pt>
                <c:pt idx="7">
                  <c:v>13205.0890538275</c:v>
                </c:pt>
                <c:pt idx="8">
                  <c:v>14422.110245296401</c:v>
                </c:pt>
                <c:pt idx="9">
                  <c:v>15059.7870269496</c:v>
                </c:pt>
                <c:pt idx="10">
                  <c:v>15121.808383641001</c:v>
                </c:pt>
                <c:pt idx="11">
                  <c:v>15964.5222317196</c:v>
                </c:pt>
                <c:pt idx="12">
                  <c:v>17041.911661424099</c:v>
                </c:pt>
                <c:pt idx="13">
                  <c:v>18879.712586748501</c:v>
                </c:pt>
                <c:pt idx="14">
                  <c:v>20950.027846899698</c:v>
                </c:pt>
                <c:pt idx="15">
                  <c:v>23143.549145909401</c:v>
                </c:pt>
                <c:pt idx="16">
                  <c:v>26503.577563262199</c:v>
                </c:pt>
                <c:pt idx="17">
                  <c:v>28231.053907629601</c:v>
                </c:pt>
                <c:pt idx="18">
                  <c:v>28747.0852331434</c:v>
                </c:pt>
                <c:pt idx="19">
                  <c:v>24963.184058419902</c:v>
                </c:pt>
                <c:pt idx="20">
                  <c:v>25057.920266573601</c:v>
                </c:pt>
                <c:pt idx="21">
                  <c:v>25569.161642810901</c:v>
                </c:pt>
                <c:pt idx="22">
                  <c:v>25996.247298943301</c:v>
                </c:pt>
                <c:pt idx="23">
                  <c:v>26980.8543566851</c:v>
                </c:pt>
                <c:pt idx="24">
                  <c:v>28207.8855905848</c:v>
                </c:pt>
                <c:pt idx="25">
                  <c:v>30054.923385006401</c:v>
                </c:pt>
                <c:pt idx="26">
                  <c:v>31601.144875693</c:v>
                </c:pt>
                <c:pt idx="27">
                  <c:v>33424.6070551171</c:v>
                </c:pt>
                <c:pt idx="28">
                  <c:v>34952.313150606496</c:v>
                </c:pt>
                <c:pt idx="29">
                  <c:v>37305.141606908597</c:v>
                </c:pt>
                <c:pt idx="30">
                  <c:v>39610.596160783898</c:v>
                </c:pt>
                <c:pt idx="31">
                  <c:v>42027.315915736501</c:v>
                </c:pt>
                <c:pt idx="32">
                  <c:v>46489.722954747172</c:v>
                </c:pt>
                <c:pt idx="33">
                  <c:v>42737.251893542278</c:v>
                </c:pt>
                <c:pt idx="34">
                  <c:v>38984.427562132427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F0-493A-8BF6-4078F7EE1E94}"/>
            </c:ext>
          </c:extLst>
        </c:ser>
        <c:ser>
          <c:idx val="14"/>
          <c:order val="14"/>
          <c:tx>
            <c:strRef>
              <c:f>NCF!$P$4</c:f>
              <c:strCache>
                <c:ptCount val="1"/>
                <c:pt idx="0">
                  <c:v>Luxembourg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NCF!$P$5:$P$39</c:f>
              <c:numCache>
                <c:formatCode>General</c:formatCode>
                <c:ptCount val="35"/>
                <c:pt idx="0">
                  <c:v>51687.868047165299</c:v>
                </c:pt>
                <c:pt idx="1">
                  <c:v>53148.631372794996</c:v>
                </c:pt>
                <c:pt idx="2">
                  <c:v>54560.782501079302</c:v>
                </c:pt>
                <c:pt idx="3">
                  <c:v>55617.930758827402</c:v>
                </c:pt>
                <c:pt idx="4">
                  <c:v>56518.168884201899</c:v>
                </c:pt>
                <c:pt idx="5">
                  <c:v>56479.880159382701</c:v>
                </c:pt>
                <c:pt idx="6">
                  <c:v>57210.355349895603</c:v>
                </c:pt>
                <c:pt idx="7">
                  <c:v>58289.915938691498</c:v>
                </c:pt>
                <c:pt idx="8">
                  <c:v>58429.180727306702</c:v>
                </c:pt>
                <c:pt idx="9">
                  <c:v>59742.824873675097</c:v>
                </c:pt>
                <c:pt idx="10">
                  <c:v>61736.045349325002</c:v>
                </c:pt>
                <c:pt idx="11">
                  <c:v>62125.402583365103</c:v>
                </c:pt>
                <c:pt idx="12">
                  <c:v>63398.7643685613</c:v>
                </c:pt>
                <c:pt idx="13">
                  <c:v>62945.560196631901</c:v>
                </c:pt>
                <c:pt idx="14">
                  <c:v>63658.637561866803</c:v>
                </c:pt>
                <c:pt idx="15">
                  <c:v>63966.168771643403</c:v>
                </c:pt>
                <c:pt idx="16">
                  <c:v>64851.371322435902</c:v>
                </c:pt>
                <c:pt idx="17">
                  <c:v>66606.503298233205</c:v>
                </c:pt>
                <c:pt idx="18">
                  <c:v>66260.377911415795</c:v>
                </c:pt>
                <c:pt idx="19">
                  <c:v>68323.711180884595</c:v>
                </c:pt>
                <c:pt idx="20">
                  <c:v>68363.888117204406</c:v>
                </c:pt>
                <c:pt idx="21">
                  <c:v>68750.434204410296</c:v>
                </c:pt>
                <c:pt idx="22">
                  <c:v>68035.092888592597</c:v>
                </c:pt>
                <c:pt idx="23">
                  <c:v>68852.512316231005</c:v>
                </c:pt>
                <c:pt idx="24">
                  <c:v>70029.042596836996</c:v>
                </c:pt>
                <c:pt idx="25">
                  <c:v>70388.581201700596</c:v>
                </c:pt>
                <c:pt idx="26">
                  <c:v>70174.451965512402</c:v>
                </c:pt>
                <c:pt idx="27">
                  <c:v>71070.972989561997</c:v>
                </c:pt>
                <c:pt idx="28">
                  <c:v>71131.695072172806</c:v>
                </c:pt>
                <c:pt idx="29">
                  <c:v>71250.841297718594</c:v>
                </c:pt>
                <c:pt idx="30">
                  <c:v>71222.892768213904</c:v>
                </c:pt>
                <c:pt idx="31">
                  <c:v>73656.794472555193</c:v>
                </c:pt>
                <c:pt idx="32">
                  <c:v>73671.345770986794</c:v>
                </c:pt>
                <c:pt idx="33">
                  <c:v>73681.323775954559</c:v>
                </c:pt>
                <c:pt idx="34">
                  <c:v>73691.127645853456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1F0-493A-8BF6-4078F7EE1E94}"/>
            </c:ext>
          </c:extLst>
        </c:ser>
        <c:ser>
          <c:idx val="15"/>
          <c:order val="15"/>
          <c:tx>
            <c:strRef>
              <c:f>NCF!$Q$4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NCF!$Q$5:$Q$39</c:f>
              <c:numCache>
                <c:formatCode>General</c:formatCode>
                <c:ptCount val="35"/>
                <c:pt idx="0">
                  <c:v>53650.472246746001</c:v>
                </c:pt>
                <c:pt idx="1">
                  <c:v>54070.677523738501</c:v>
                </c:pt>
                <c:pt idx="2">
                  <c:v>54355.832335849802</c:v>
                </c:pt>
                <c:pt idx="3">
                  <c:v>55270.960940469697</c:v>
                </c:pt>
                <c:pt idx="4">
                  <c:v>55672.211640679401</c:v>
                </c:pt>
                <c:pt idx="5">
                  <c:v>54590.1244438184</c:v>
                </c:pt>
                <c:pt idx="6">
                  <c:v>54408.659071067297</c:v>
                </c:pt>
                <c:pt idx="7">
                  <c:v>54578.355540816701</c:v>
                </c:pt>
                <c:pt idx="8">
                  <c:v>52830.976917974003</c:v>
                </c:pt>
                <c:pt idx="9">
                  <c:v>53840.079830249801</c:v>
                </c:pt>
                <c:pt idx="10">
                  <c:v>55157.808521736697</c:v>
                </c:pt>
                <c:pt idx="11">
                  <c:v>55976.251920760202</c:v>
                </c:pt>
                <c:pt idx="12">
                  <c:v>56149.876417560103</c:v>
                </c:pt>
                <c:pt idx="13">
                  <c:v>56546.111284974402</c:v>
                </c:pt>
                <c:pt idx="14">
                  <c:v>57435.585338302997</c:v>
                </c:pt>
                <c:pt idx="15">
                  <c:v>57435.297815556201</c:v>
                </c:pt>
                <c:pt idx="16">
                  <c:v>57310.3123912023</c:v>
                </c:pt>
                <c:pt idx="17">
                  <c:v>58109.113575908901</c:v>
                </c:pt>
                <c:pt idx="18">
                  <c:v>58461.631640573803</c:v>
                </c:pt>
                <c:pt idx="19">
                  <c:v>60919.7593746743</c:v>
                </c:pt>
                <c:pt idx="20">
                  <c:v>60860.965934367603</c:v>
                </c:pt>
                <c:pt idx="21">
                  <c:v>60589.218537516201</c:v>
                </c:pt>
                <c:pt idx="22">
                  <c:v>60792.497381091598</c:v>
                </c:pt>
                <c:pt idx="23">
                  <c:v>60971.774289435598</c:v>
                </c:pt>
                <c:pt idx="24">
                  <c:v>60646.031990591102</c:v>
                </c:pt>
                <c:pt idx="25">
                  <c:v>61383.221202957102</c:v>
                </c:pt>
                <c:pt idx="26">
                  <c:v>61630.708578048798</c:v>
                </c:pt>
                <c:pt idx="27">
                  <c:v>61186.410377648397</c:v>
                </c:pt>
                <c:pt idx="28">
                  <c:v>60514.9759614184</c:v>
                </c:pt>
                <c:pt idx="29">
                  <c:v>60140.0594526848</c:v>
                </c:pt>
                <c:pt idx="30">
                  <c:v>61560.268470884999</c:v>
                </c:pt>
                <c:pt idx="31">
                  <c:v>60922.6046568573</c:v>
                </c:pt>
                <c:pt idx="32">
                  <c:v>61295.953567728589</c:v>
                </c:pt>
                <c:pt idx="33">
                  <c:v>61372.981775780383</c:v>
                </c:pt>
                <c:pt idx="34">
                  <c:v>61449.743463378923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F0-493A-8BF6-4078F7EE1E94}"/>
            </c:ext>
          </c:extLst>
        </c:ser>
        <c:ser>
          <c:idx val="16"/>
          <c:order val="16"/>
          <c:tx>
            <c:strRef>
              <c:f>NCF!$R$4</c:f>
              <c:strCache>
                <c:ptCount val="1"/>
                <c:pt idx="0">
                  <c:v>Poland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NCF!$R$5:$R$39</c:f>
              <c:numCache>
                <c:formatCode>General</c:formatCode>
                <c:ptCount val="35"/>
                <c:pt idx="5">
                  <c:v>17126.755926096801</c:v>
                </c:pt>
                <c:pt idx="6">
                  <c:v>18481.206613689199</c:v>
                </c:pt>
                <c:pt idx="7">
                  <c:v>19441.0715119948</c:v>
                </c:pt>
                <c:pt idx="8">
                  <c:v>20020.469371385501</c:v>
                </c:pt>
                <c:pt idx="9">
                  <c:v>21756.0499215979</c:v>
                </c:pt>
                <c:pt idx="10">
                  <c:v>21858.728237625</c:v>
                </c:pt>
                <c:pt idx="11">
                  <c:v>23107.565310379301</c:v>
                </c:pt>
                <c:pt idx="12">
                  <c:v>23012.433354704299</c:v>
                </c:pt>
                <c:pt idx="13">
                  <c:v>23290.6999255796</c:v>
                </c:pt>
                <c:pt idx="14">
                  <c:v>22773.795637663399</c:v>
                </c:pt>
                <c:pt idx="15">
                  <c:v>22731.084961624099</c:v>
                </c:pt>
                <c:pt idx="16">
                  <c:v>22880.071008603802</c:v>
                </c:pt>
                <c:pt idx="17">
                  <c:v>23615.643225617601</c:v>
                </c:pt>
                <c:pt idx="18">
                  <c:v>24874.981876543799</c:v>
                </c:pt>
                <c:pt idx="19">
                  <c:v>24810.941660313099</c:v>
                </c:pt>
                <c:pt idx="20">
                  <c:v>25511.561222882199</c:v>
                </c:pt>
                <c:pt idx="21">
                  <c:v>25480.7308267439</c:v>
                </c:pt>
                <c:pt idx="22">
                  <c:v>25217.824818250501</c:v>
                </c:pt>
                <c:pt idx="23">
                  <c:v>25486.251336319401</c:v>
                </c:pt>
                <c:pt idx="24">
                  <c:v>26025.5267930872</c:v>
                </c:pt>
                <c:pt idx="25">
                  <c:v>26709.770776110701</c:v>
                </c:pt>
                <c:pt idx="26">
                  <c:v>28050.6896604211</c:v>
                </c:pt>
                <c:pt idx="27">
                  <c:v>29236.477051689901</c:v>
                </c:pt>
                <c:pt idx="28">
                  <c:v>31213.413309215099</c:v>
                </c:pt>
                <c:pt idx="29">
                  <c:v>32695.432274650899</c:v>
                </c:pt>
                <c:pt idx="30">
                  <c:v>33330.322684904902</c:v>
                </c:pt>
                <c:pt idx="31">
                  <c:v>33566.278944622201</c:v>
                </c:pt>
                <c:pt idx="32">
                  <c:v>36375.036273849066</c:v>
                </c:pt>
                <c:pt idx="33">
                  <c:v>33921.560808636845</c:v>
                </c:pt>
                <c:pt idx="34">
                  <c:v>31466.777052335077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F0-493A-8BF6-4078F7EE1E94}"/>
            </c:ext>
          </c:extLst>
        </c:ser>
        <c:ser>
          <c:idx val="17"/>
          <c:order val="17"/>
          <c:tx>
            <c:strRef>
              <c:f>NCF!$S$4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NCF!$S$5:$S$39</c:f>
              <c:numCache>
                <c:formatCode>General</c:formatCode>
                <c:ptCount val="35"/>
                <c:pt idx="5">
                  <c:v>25403.6622688114</c:v>
                </c:pt>
                <c:pt idx="6">
                  <c:v>26343.515264940099</c:v>
                </c:pt>
                <c:pt idx="7">
                  <c:v>27028.417509331099</c:v>
                </c:pt>
                <c:pt idx="8">
                  <c:v>27366.583955339</c:v>
                </c:pt>
                <c:pt idx="9">
                  <c:v>28298.643010734799</c:v>
                </c:pt>
                <c:pt idx="10">
                  <c:v>28691.8452658434</c:v>
                </c:pt>
                <c:pt idx="11">
                  <c:v>28807.066411445801</c:v>
                </c:pt>
                <c:pt idx="12">
                  <c:v>28794.654630537501</c:v>
                </c:pt>
                <c:pt idx="13">
                  <c:v>28728.3166333835</c:v>
                </c:pt>
                <c:pt idx="14">
                  <c:v>28766.452481136301</c:v>
                </c:pt>
                <c:pt idx="15">
                  <c:v>28609.201266577998</c:v>
                </c:pt>
                <c:pt idx="16">
                  <c:v>27988.293343736601</c:v>
                </c:pt>
                <c:pt idx="17">
                  <c:v>28174.964453830598</c:v>
                </c:pt>
                <c:pt idx="18">
                  <c:v>28080.944222885999</c:v>
                </c:pt>
                <c:pt idx="19">
                  <c:v>29378.4312784461</c:v>
                </c:pt>
                <c:pt idx="20">
                  <c:v>29260.302564899699</c:v>
                </c:pt>
                <c:pt idx="21">
                  <c:v>28548.020226232999</c:v>
                </c:pt>
                <c:pt idx="22">
                  <c:v>27321.4310009088</c:v>
                </c:pt>
                <c:pt idx="23">
                  <c:v>27840.204945075799</c:v>
                </c:pt>
                <c:pt idx="24">
                  <c:v>27360.518979825301</c:v>
                </c:pt>
                <c:pt idx="25">
                  <c:v>27277.833028629298</c:v>
                </c:pt>
                <c:pt idx="26">
                  <c:v>27134.707924308299</c:v>
                </c:pt>
                <c:pt idx="27">
                  <c:v>27244.359812541799</c:v>
                </c:pt>
                <c:pt idx="28">
                  <c:v>27695.948823165701</c:v>
                </c:pt>
                <c:pt idx="29">
                  <c:v>28790.3670832311</c:v>
                </c:pt>
                <c:pt idx="30">
                  <c:v>29093.125542442402</c:v>
                </c:pt>
                <c:pt idx="31">
                  <c:v>29740.295432303599</c:v>
                </c:pt>
                <c:pt idx="32">
                  <c:v>28246.480271094373</c:v>
                </c:pt>
                <c:pt idx="33">
                  <c:v>28340.411909709019</c:v>
                </c:pt>
                <c:pt idx="34">
                  <c:v>28433.831668347328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F0-493A-8BF6-4078F7EE1E94}"/>
            </c:ext>
          </c:extLst>
        </c:ser>
        <c:ser>
          <c:idx val="18"/>
          <c:order val="18"/>
          <c:tx>
            <c:strRef>
              <c:f>NCF!$T$4</c:f>
              <c:strCache>
                <c:ptCount val="1"/>
                <c:pt idx="0">
                  <c:v>Slovak Republic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NCF!$T$5:$T$39</c:f>
              <c:numCache>
                <c:formatCode>General</c:formatCode>
                <c:ptCount val="35"/>
                <c:pt idx="4">
                  <c:v>10581.771420388999</c:v>
                </c:pt>
                <c:pt idx="5">
                  <c:v>11396.8885674064</c:v>
                </c:pt>
                <c:pt idx="6">
                  <c:v>12324.3745012172</c:v>
                </c:pt>
                <c:pt idx="7">
                  <c:v>13993.4663143245</c:v>
                </c:pt>
                <c:pt idx="8">
                  <c:v>14544.2510396693</c:v>
                </c:pt>
                <c:pt idx="9">
                  <c:v>14241.4007867447</c:v>
                </c:pt>
                <c:pt idx="10">
                  <c:v>14786.275297452001</c:v>
                </c:pt>
                <c:pt idx="11">
                  <c:v>14785.400715726601</c:v>
                </c:pt>
                <c:pt idx="12">
                  <c:v>15547.495133812799</c:v>
                </c:pt>
                <c:pt idx="13">
                  <c:v>15848.015219930099</c:v>
                </c:pt>
                <c:pt idx="14">
                  <c:v>16077.602238444801</c:v>
                </c:pt>
                <c:pt idx="15">
                  <c:v>17064.025151812599</c:v>
                </c:pt>
                <c:pt idx="16">
                  <c:v>17654.803535483701</c:v>
                </c:pt>
                <c:pt idx="17">
                  <c:v>18737.8454834238</c:v>
                </c:pt>
                <c:pt idx="18">
                  <c:v>18931.216154289199</c:v>
                </c:pt>
                <c:pt idx="19">
                  <c:v>19575.012542590401</c:v>
                </c:pt>
                <c:pt idx="20">
                  <c:v>20427.2619057228</c:v>
                </c:pt>
                <c:pt idx="21">
                  <c:v>20248.8293740462</c:v>
                </c:pt>
                <c:pt idx="22">
                  <c:v>19996.421653742</c:v>
                </c:pt>
                <c:pt idx="23">
                  <c:v>20149.347854912499</c:v>
                </c:pt>
                <c:pt idx="24">
                  <c:v>20553.2012349736</c:v>
                </c:pt>
                <c:pt idx="25">
                  <c:v>21360.360574099301</c:v>
                </c:pt>
                <c:pt idx="26">
                  <c:v>22039.349850609498</c:v>
                </c:pt>
                <c:pt idx="27">
                  <c:v>22692.785094886101</c:v>
                </c:pt>
                <c:pt idx="28">
                  <c:v>23333.383339546101</c:v>
                </c:pt>
                <c:pt idx="29">
                  <c:v>24095.532888277699</c:v>
                </c:pt>
                <c:pt idx="30">
                  <c:v>24406.745653828901</c:v>
                </c:pt>
                <c:pt idx="31">
                  <c:v>24804.671139622002</c:v>
                </c:pt>
                <c:pt idx="32">
                  <c:v>24812.704506991744</c:v>
                </c:pt>
                <c:pt idx="33">
                  <c:v>24826.557301569006</c:v>
                </c:pt>
                <c:pt idx="34">
                  <c:v>24840.385455580039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F0-493A-8BF6-4078F7EE1E94}"/>
            </c:ext>
          </c:extLst>
        </c:ser>
        <c:ser>
          <c:idx val="19"/>
          <c:order val="19"/>
          <c:tx>
            <c:strRef>
              <c:f>NCF!$U$4</c:f>
              <c:strCache>
                <c:ptCount val="1"/>
                <c:pt idx="0">
                  <c:v>Slovenia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NCF!$U$5:$U$39</c:f>
              <c:numCache>
                <c:formatCode>General</c:formatCode>
                <c:ptCount val="35"/>
                <c:pt idx="5">
                  <c:v>25264.143955305201</c:v>
                </c:pt>
                <c:pt idx="6">
                  <c:v>26519.5367851749</c:v>
                </c:pt>
                <c:pt idx="7">
                  <c:v>27933.604979528998</c:v>
                </c:pt>
                <c:pt idx="8">
                  <c:v>28276.699496332902</c:v>
                </c:pt>
                <c:pt idx="9">
                  <c:v>28804.729930071298</c:v>
                </c:pt>
                <c:pt idx="10">
                  <c:v>29550.030171062899</c:v>
                </c:pt>
                <c:pt idx="11">
                  <c:v>30758.0079799206</c:v>
                </c:pt>
                <c:pt idx="12">
                  <c:v>30840.948378095301</c:v>
                </c:pt>
                <c:pt idx="13">
                  <c:v>31480.804415467101</c:v>
                </c:pt>
                <c:pt idx="14">
                  <c:v>33001.494558324099</c:v>
                </c:pt>
                <c:pt idx="15">
                  <c:v>34258.776229985699</c:v>
                </c:pt>
                <c:pt idx="16">
                  <c:v>35399.413311555902</c:v>
                </c:pt>
                <c:pt idx="17">
                  <c:v>36190.315357217703</c:v>
                </c:pt>
                <c:pt idx="18">
                  <c:v>36740.532786167001</c:v>
                </c:pt>
                <c:pt idx="19">
                  <c:v>37051.665442480902</c:v>
                </c:pt>
                <c:pt idx="20">
                  <c:v>38123.301445166901</c:v>
                </c:pt>
                <c:pt idx="21">
                  <c:v>38007.481926732202</c:v>
                </c:pt>
                <c:pt idx="22">
                  <c:v>36882.525056992599</c:v>
                </c:pt>
                <c:pt idx="23">
                  <c:v>36279.0982532868</c:v>
                </c:pt>
                <c:pt idx="24">
                  <c:v>36999.8772267526</c:v>
                </c:pt>
                <c:pt idx="25">
                  <c:v>37779.399433636798</c:v>
                </c:pt>
                <c:pt idx="26">
                  <c:v>39241.770666589298</c:v>
                </c:pt>
                <c:pt idx="27">
                  <c:v>39962.199912276301</c:v>
                </c:pt>
                <c:pt idx="28">
                  <c:v>40664.405793378901</c:v>
                </c:pt>
                <c:pt idx="29">
                  <c:v>41860.161348893198</c:v>
                </c:pt>
                <c:pt idx="30">
                  <c:v>43309.717307024599</c:v>
                </c:pt>
                <c:pt idx="31">
                  <c:v>43892.425404412599</c:v>
                </c:pt>
                <c:pt idx="32">
                  <c:v>43797.579191675941</c:v>
                </c:pt>
                <c:pt idx="33">
                  <c:v>43013.390360671328</c:v>
                </c:pt>
                <c:pt idx="34">
                  <c:v>42228.747174129974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1F0-493A-8BF6-4078F7EE1E94}"/>
            </c:ext>
          </c:extLst>
        </c:ser>
        <c:ser>
          <c:idx val="20"/>
          <c:order val="20"/>
          <c:tx>
            <c:strRef>
              <c:f>NCF!$V$4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NCF!$V$5:$V$39</c:f>
              <c:numCache>
                <c:formatCode>General</c:formatCode>
                <c:ptCount val="35"/>
                <c:pt idx="0">
                  <c:v>36265.404658397099</c:v>
                </c:pt>
                <c:pt idx="1">
                  <c:v>37421.887850521198</c:v>
                </c:pt>
                <c:pt idx="2">
                  <c:v>38804.794825274497</c:v>
                </c:pt>
                <c:pt idx="3">
                  <c:v>39424.654443875901</c:v>
                </c:pt>
                <c:pt idx="4">
                  <c:v>39836.381064724097</c:v>
                </c:pt>
                <c:pt idx="5">
                  <c:v>39045.8760773717</c:v>
                </c:pt>
                <c:pt idx="6">
                  <c:v>39574.705755736199</c:v>
                </c:pt>
                <c:pt idx="7">
                  <c:v>39617.128113381397</c:v>
                </c:pt>
                <c:pt idx="8">
                  <c:v>39828.918872013499</c:v>
                </c:pt>
                <c:pt idx="9">
                  <c:v>39805.554390715501</c:v>
                </c:pt>
                <c:pt idx="10">
                  <c:v>38940.026721514798</c:v>
                </c:pt>
                <c:pt idx="11">
                  <c:v>38736.252031513097</c:v>
                </c:pt>
                <c:pt idx="12">
                  <c:v>38930.421450694397</c:v>
                </c:pt>
                <c:pt idx="13">
                  <c:v>38732.445634916301</c:v>
                </c:pt>
                <c:pt idx="14">
                  <c:v>38239.500042785898</c:v>
                </c:pt>
                <c:pt idx="15">
                  <c:v>38404.387844484998</c:v>
                </c:pt>
                <c:pt idx="16">
                  <c:v>38221.011418751899</c:v>
                </c:pt>
                <c:pt idx="17">
                  <c:v>38635.069405652801</c:v>
                </c:pt>
                <c:pt idx="18">
                  <c:v>40000.424707793201</c:v>
                </c:pt>
                <c:pt idx="19">
                  <c:v>42517.921155817501</c:v>
                </c:pt>
                <c:pt idx="20">
                  <c:v>42115.832269038903</c:v>
                </c:pt>
                <c:pt idx="21">
                  <c:v>41363.489626030801</c:v>
                </c:pt>
                <c:pt idx="22">
                  <c:v>40205.2278657672</c:v>
                </c:pt>
                <c:pt idx="23">
                  <c:v>40208.3882636177</c:v>
                </c:pt>
                <c:pt idx="24">
                  <c:v>40084.858221739902</c:v>
                </c:pt>
                <c:pt idx="25">
                  <c:v>40684.384215252001</c:v>
                </c:pt>
                <c:pt idx="26">
                  <c:v>40454.998494263898</c:v>
                </c:pt>
                <c:pt idx="27">
                  <c:v>39927.383449619199</c:v>
                </c:pt>
                <c:pt idx="28">
                  <c:v>39794.106141616598</c:v>
                </c:pt>
                <c:pt idx="29">
                  <c:v>39877.215358244299</c:v>
                </c:pt>
                <c:pt idx="30">
                  <c:v>38425.873739098199</c:v>
                </c:pt>
                <c:pt idx="31">
                  <c:v>39202.301062866398</c:v>
                </c:pt>
                <c:pt idx="32">
                  <c:v>39198.940532552384</c:v>
                </c:pt>
                <c:pt idx="33">
                  <c:v>40006.670954960566</c:v>
                </c:pt>
                <c:pt idx="34">
                  <c:v>40811.674072499125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1F0-493A-8BF6-4078F7EE1E94}"/>
            </c:ext>
          </c:extLst>
        </c:ser>
        <c:ser>
          <c:idx val="21"/>
          <c:order val="21"/>
          <c:tx>
            <c:strRef>
              <c:f>NCF!$W$4</c:f>
              <c:strCache>
                <c:ptCount val="1"/>
                <c:pt idx="0">
                  <c:v>Sweden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NCF!$W$5:$W$39</c:f>
              <c:numCache>
                <c:formatCode>General</c:formatCode>
                <c:ptCount val="35"/>
                <c:pt idx="0">
                  <c:v>29855.141654565599</c:v>
                </c:pt>
                <c:pt idx="1">
                  <c:v>28433.588364315401</c:v>
                </c:pt>
                <c:pt idx="2">
                  <c:v>29324.567778317702</c:v>
                </c:pt>
                <c:pt idx="3">
                  <c:v>28940.341111465299</c:v>
                </c:pt>
                <c:pt idx="4">
                  <c:v>29649.2100642394</c:v>
                </c:pt>
                <c:pt idx="5">
                  <c:v>29716.005265469601</c:v>
                </c:pt>
                <c:pt idx="6">
                  <c:v>31489.869224373801</c:v>
                </c:pt>
                <c:pt idx="7">
                  <c:v>32731.8256749799</c:v>
                </c:pt>
                <c:pt idx="8">
                  <c:v>33809.669228725601</c:v>
                </c:pt>
                <c:pt idx="9">
                  <c:v>34520.616558990099</c:v>
                </c:pt>
                <c:pt idx="10">
                  <c:v>35613.264782673003</c:v>
                </c:pt>
                <c:pt idx="11">
                  <c:v>36031.087224681403</c:v>
                </c:pt>
                <c:pt idx="12">
                  <c:v>36506.087882043503</c:v>
                </c:pt>
                <c:pt idx="13">
                  <c:v>36815.716017125596</c:v>
                </c:pt>
                <c:pt idx="14">
                  <c:v>38038.4671460666</c:v>
                </c:pt>
                <c:pt idx="15">
                  <c:v>38996.721690243001</c:v>
                </c:pt>
                <c:pt idx="16">
                  <c:v>40081.933018754396</c:v>
                </c:pt>
                <c:pt idx="17">
                  <c:v>41422.6018608616</c:v>
                </c:pt>
                <c:pt idx="18">
                  <c:v>42217.400667075999</c:v>
                </c:pt>
                <c:pt idx="19">
                  <c:v>42368.200493579701</c:v>
                </c:pt>
                <c:pt idx="20">
                  <c:v>42885.443813049402</c:v>
                </c:pt>
                <c:pt idx="21">
                  <c:v>43523.723615523697</c:v>
                </c:pt>
                <c:pt idx="22">
                  <c:v>44447.1311275595</c:v>
                </c:pt>
                <c:pt idx="23">
                  <c:v>44938.700239238897</c:v>
                </c:pt>
                <c:pt idx="24">
                  <c:v>45438.5366167834</c:v>
                </c:pt>
                <c:pt idx="25">
                  <c:v>46131.971793822202</c:v>
                </c:pt>
                <c:pt idx="26">
                  <c:v>46848.543920810203</c:v>
                </c:pt>
                <c:pt idx="27">
                  <c:v>47100.711717258702</c:v>
                </c:pt>
                <c:pt idx="28">
                  <c:v>47338.831439441303</c:v>
                </c:pt>
                <c:pt idx="29">
                  <c:v>47834.722535590903</c:v>
                </c:pt>
                <c:pt idx="30">
                  <c:v>48430.230201057297</c:v>
                </c:pt>
                <c:pt idx="31">
                  <c:v>48951.102665776903</c:v>
                </c:pt>
                <c:pt idx="32">
                  <c:v>49746.138962679273</c:v>
                </c:pt>
                <c:pt idx="33">
                  <c:v>50120.493761974809</c:v>
                </c:pt>
                <c:pt idx="34">
                  <c:v>50494.834783497899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F0-493A-8BF6-4078F7EE1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1234111"/>
        <c:axId val="891230367"/>
      </c:lineChart>
      <c:catAx>
        <c:axId val="89123411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91230367"/>
        <c:crosses val="autoZero"/>
        <c:auto val="1"/>
        <c:lblAlgn val="ctr"/>
        <c:lblOffset val="100"/>
        <c:noMultiLvlLbl val="0"/>
      </c:catAx>
      <c:valAx>
        <c:axId val="891230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91234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Csehország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CZ'!$A$29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2-4E9B-853C-F87DDE9FA678}"/>
            </c:ext>
          </c:extLst>
        </c:ser>
        <c:ser>
          <c:idx val="1"/>
          <c:order val="1"/>
          <c:tx>
            <c:strRef>
              <c:f>'avg wages CZ'!$A$30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CZ'!$G$30:$AG$30</c:f>
              <c:numCache>
                <c:formatCode>#\ ##0_ ;\-#\ ##0\ </c:formatCode>
                <c:ptCount val="27"/>
                <c:pt idx="0">
                  <c:v>14386.1655108093</c:v>
                </c:pt>
                <c:pt idx="1">
                  <c:v>15866.024442341301</c:v>
                </c:pt>
                <c:pt idx="2">
                  <c:v>16113.885442799299</c:v>
                </c:pt>
                <c:pt idx="3">
                  <c:v>16110.957151340601</c:v>
                </c:pt>
                <c:pt idx="4">
                  <c:v>16751.543641340599</c:v>
                </c:pt>
                <c:pt idx="5">
                  <c:v>17381.057832706301</c:v>
                </c:pt>
                <c:pt idx="6">
                  <c:v>18277.4420913387</c:v>
                </c:pt>
                <c:pt idx="7">
                  <c:v>19382.807454346199</c:v>
                </c:pt>
                <c:pt idx="8">
                  <c:v>20860.718214935201</c:v>
                </c:pt>
                <c:pt idx="9">
                  <c:v>21799.916900806202</c:v>
                </c:pt>
                <c:pt idx="10">
                  <c:v>22440.746354952</c:v>
                </c:pt>
                <c:pt idx="11">
                  <c:v>23340.198837165801</c:v>
                </c:pt>
                <c:pt idx="12">
                  <c:v>24036.7678543414</c:v>
                </c:pt>
                <c:pt idx="13">
                  <c:v>24165.346442235601</c:v>
                </c:pt>
                <c:pt idx="14">
                  <c:v>24068.5788935786</c:v>
                </c:pt>
                <c:pt idx="15">
                  <c:v>24808.314474749801</c:v>
                </c:pt>
                <c:pt idx="16">
                  <c:v>25010.464218016201</c:v>
                </c:pt>
                <c:pt idx="17">
                  <c:v>25056.2619912968</c:v>
                </c:pt>
                <c:pt idx="18">
                  <c:v>24900.048157734102</c:v>
                </c:pt>
                <c:pt idx="19">
                  <c:v>25425.1745235874</c:v>
                </c:pt>
                <c:pt idx="20">
                  <c:v>26172.858163155401</c:v>
                </c:pt>
                <c:pt idx="21">
                  <c:v>27097.167803533801</c:v>
                </c:pt>
                <c:pt idx="22">
                  <c:v>28482.125101899899</c:v>
                </c:pt>
                <c:pt idx="23">
                  <c:v>29990.700693092698</c:v>
                </c:pt>
                <c:pt idx="24">
                  <c:v>31236.453008811201</c:v>
                </c:pt>
                <c:pt idx="25">
                  <c:v>30912.1625160037</c:v>
                </c:pt>
                <c:pt idx="26">
                  <c:v>31710.896864406201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2-4E9B-853C-F87DDE9FA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217424"/>
        <c:axId val="1186215984"/>
      </c:lineChart>
      <c:lineChart>
        <c:grouping val="standard"/>
        <c:varyColors val="0"/>
        <c:ser>
          <c:idx val="6"/>
          <c:order val="2"/>
          <c:tx>
            <c:strRef>
              <c:f>'avg wages CZ'!$A$35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CZ'!$G$35:$AG$35</c:f>
              <c:numCache>
                <c:formatCode>General</c:formatCode>
                <c:ptCount val="27"/>
                <c:pt idx="0">
                  <c:v>0.54594823395947378</c:v>
                </c:pt>
                <c:pt idx="1">
                  <c:v>0.49396214765278229</c:v>
                </c:pt>
                <c:pt idx="2">
                  <c:v>0.49842895701211443</c:v>
                </c:pt>
                <c:pt idx="3">
                  <c:v>0.50740385549360367</c:v>
                </c:pt>
                <c:pt idx="4">
                  <c:v>0.49955423052795167</c:v>
                </c:pt>
                <c:pt idx="5">
                  <c:v>0.48860138887711152</c:v>
                </c:pt>
                <c:pt idx="6">
                  <c:v>0.47043799632950289</c:v>
                </c:pt>
                <c:pt idx="7">
                  <c:v>0.448497630893194</c:v>
                </c:pt>
                <c:pt idx="8">
                  <c:v>0.41670207568923029</c:v>
                </c:pt>
                <c:pt idx="9">
                  <c:v>0.40336486064499055</c:v>
                </c:pt>
                <c:pt idx="10">
                  <c:v>0.39700032156253984</c:v>
                </c:pt>
                <c:pt idx="11">
                  <c:v>0.3843762795292236</c:v>
                </c:pt>
                <c:pt idx="12">
                  <c:v>0.38041094789885543</c:v>
                </c:pt>
                <c:pt idx="13">
                  <c:v>0.38403565795226946</c:v>
                </c:pt>
                <c:pt idx="14">
                  <c:v>0.39477893345173765</c:v>
                </c:pt>
                <c:pt idx="15">
                  <c:v>0.37891362218279862</c:v>
                </c:pt>
                <c:pt idx="16">
                  <c:v>0.3710213402974219</c:v>
                </c:pt>
                <c:pt idx="17">
                  <c:v>0.36653346978017232</c:v>
                </c:pt>
                <c:pt idx="18">
                  <c:v>0.37223323977562217</c:v>
                </c:pt>
                <c:pt idx="19">
                  <c:v>0.3655509905654476</c:v>
                </c:pt>
                <c:pt idx="20">
                  <c:v>0.35704956164958845</c:v>
                </c:pt>
                <c:pt idx="21">
                  <c:v>0.34320546951816905</c:v>
                </c:pt>
                <c:pt idx="22">
                  <c:v>0.31754914263103401</c:v>
                </c:pt>
                <c:pt idx="23">
                  <c:v>0.29000978209731304</c:v>
                </c:pt>
                <c:pt idx="24">
                  <c:v>0.273691173580977</c:v>
                </c:pt>
                <c:pt idx="25">
                  <c:v>0.28397657012186311</c:v>
                </c:pt>
                <c:pt idx="26">
                  <c:v>0.28182221769234955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B2-4E9B-853C-F87DDE9FA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140288"/>
        <c:axId val="1186215024"/>
      </c:lineChart>
      <c:catAx>
        <c:axId val="118621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6215984"/>
        <c:crosses val="autoZero"/>
        <c:auto val="1"/>
        <c:lblAlgn val="ctr"/>
        <c:lblOffset val="100"/>
        <c:noMultiLvlLbl val="0"/>
      </c:catAx>
      <c:valAx>
        <c:axId val="1186215984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6217424"/>
        <c:crosses val="autoZero"/>
        <c:crossBetween val="between"/>
      </c:valAx>
      <c:valAx>
        <c:axId val="1186215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2140288"/>
        <c:crosses val="max"/>
        <c:crossBetween val="between"/>
      </c:valAx>
      <c:catAx>
        <c:axId val="130214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86215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FR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FR'!$A$34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FR'!$G$34:$AG$34</c:f>
              <c:numCache>
                <c:formatCode>0.000</c:formatCode>
                <c:ptCount val="27"/>
                <c:pt idx="0">
                  <c:v>4.7260010431788659</c:v>
                </c:pt>
                <c:pt idx="1">
                  <c:v>4.386072224269209</c:v>
                </c:pt>
                <c:pt idx="2">
                  <c:v>4.7207939171673665</c:v>
                </c:pt>
                <c:pt idx="3">
                  <c:v>4.7903706128872647</c:v>
                </c:pt>
                <c:pt idx="4">
                  <c:v>4.829516505873424</c:v>
                </c:pt>
                <c:pt idx="5">
                  <c:v>5.1423098480548051</c:v>
                </c:pt>
                <c:pt idx="6">
                  <c:v>5.4456767431918083</c:v>
                </c:pt>
                <c:pt idx="7">
                  <c:v>5.1618767024410355</c:v>
                </c:pt>
                <c:pt idx="8">
                  <c:v>5.4740597658471106</c:v>
                </c:pt>
                <c:pt idx="9">
                  <c:v>5.6664563749693357</c:v>
                </c:pt>
                <c:pt idx="10">
                  <c:v>5.9175570362718481</c:v>
                </c:pt>
                <c:pt idx="11">
                  <c:v>6.2390404397576571</c:v>
                </c:pt>
                <c:pt idx="12">
                  <c:v>7.2429888980915971</c:v>
                </c:pt>
                <c:pt idx="13">
                  <c:v>8.1150162492742766</c:v>
                </c:pt>
                <c:pt idx="14">
                  <c:v>6.9769018343136668</c:v>
                </c:pt>
                <c:pt idx="15">
                  <c:v>6.1998037268323438</c:v>
                </c:pt>
                <c:pt idx="16">
                  <c:v>6.080804207489539</c:v>
                </c:pt>
                <c:pt idx="17">
                  <c:v>5.6117615425256977</c:v>
                </c:pt>
                <c:pt idx="18">
                  <c:v>5.4107167541038272</c:v>
                </c:pt>
                <c:pt idx="19">
                  <c:v>5.531996907488641</c:v>
                </c:pt>
                <c:pt idx="20">
                  <c:v>5.7638425639378834</c:v>
                </c:pt>
                <c:pt idx="21">
                  <c:v>5.8389353561295074</c:v>
                </c:pt>
                <c:pt idx="22">
                  <c:v>5.7502196804329477</c:v>
                </c:pt>
                <c:pt idx="23">
                  <c:v>6.3145252592371728</c:v>
                </c:pt>
                <c:pt idx="24">
                  <c:v>6.7246947438207911</c:v>
                </c:pt>
                <c:pt idx="25">
                  <c:v>10.27706557356727</c:v>
                </c:pt>
                <c:pt idx="26">
                  <c:v>8.560555712506229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1-4F81-848A-EA8A05B85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FR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FR'!$G$35:$AG$35</c:f>
              <c:numCache>
                <c:formatCode>0.000</c:formatCode>
                <c:ptCount val="27"/>
                <c:pt idx="0">
                  <c:v>0.21159538283287524</c:v>
                </c:pt>
                <c:pt idx="1">
                  <c:v>0.22799442163007619</c:v>
                </c:pt>
                <c:pt idx="2">
                  <c:v>0.21182877658850088</c:v>
                </c:pt>
                <c:pt idx="3">
                  <c:v>0.2087521156107956</c:v>
                </c:pt>
                <c:pt idx="4">
                  <c:v>0.20706006466358451</c:v>
                </c:pt>
                <c:pt idx="5">
                  <c:v>0.19446513911997593</c:v>
                </c:pt>
                <c:pt idx="6">
                  <c:v>0.18363190603448895</c:v>
                </c:pt>
                <c:pt idx="7">
                  <c:v>0.19372799035031255</c:v>
                </c:pt>
                <c:pt idx="8">
                  <c:v>0.18267977383788209</c:v>
                </c:pt>
                <c:pt idx="9">
                  <c:v>0.17647713735472137</c:v>
                </c:pt>
                <c:pt idx="10">
                  <c:v>0.16898865424878362</c:v>
                </c:pt>
                <c:pt idx="11">
                  <c:v>0.16028105758500949</c:v>
                </c:pt>
                <c:pt idx="12">
                  <c:v>0.13806454960375306</c:v>
                </c:pt>
                <c:pt idx="13">
                  <c:v>0.1232283422832862</c:v>
                </c:pt>
                <c:pt idx="14">
                  <c:v>0.14333009461045002</c:v>
                </c:pt>
                <c:pt idx="15">
                  <c:v>0.16129542870398714</c:v>
                </c:pt>
                <c:pt idx="16">
                  <c:v>0.16445193199418109</c:v>
                </c:pt>
                <c:pt idx="17">
                  <c:v>0.17819716543941527</c:v>
                </c:pt>
                <c:pt idx="18">
                  <c:v>0.18481839753329116</c:v>
                </c:pt>
                <c:pt idx="19">
                  <c:v>0.18076655079945983</c:v>
                </c:pt>
                <c:pt idx="20">
                  <c:v>0.17349537030324358</c:v>
                </c:pt>
                <c:pt idx="21">
                  <c:v>0.17126409850560093</c:v>
                </c:pt>
                <c:pt idx="22">
                  <c:v>0.17390639933337426</c:v>
                </c:pt>
                <c:pt idx="23">
                  <c:v>0.15836503283238193</c:v>
                </c:pt>
                <c:pt idx="24">
                  <c:v>0.14870563469351278</c:v>
                </c:pt>
                <c:pt idx="25">
                  <c:v>9.7304040033763278E-2</c:v>
                </c:pt>
                <c:pt idx="26">
                  <c:v>0.11681484632347952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4-432D-A574-BA1D9C2D6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SP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SP'!$A$8:$A$34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SP'!$B$8:$B$34</c:f>
              <c:numCache>
                <c:formatCode>General</c:formatCode>
                <c:ptCount val="27"/>
                <c:pt idx="0">
                  <c:v>-1.5355561971382381E-2</c:v>
                </c:pt>
                <c:pt idx="1">
                  <c:v>-1.4970360163176433E-2</c:v>
                </c:pt>
                <c:pt idx="2">
                  <c:v>-1.4195417898930918E-2</c:v>
                </c:pt>
                <c:pt idx="3">
                  <c:v>-1.3644896285276542E-2</c:v>
                </c:pt>
                <c:pt idx="4">
                  <c:v>-1.3593463136526318E-2</c:v>
                </c:pt>
                <c:pt idx="5">
                  <c:v>-1.3174821895264532E-2</c:v>
                </c:pt>
                <c:pt idx="6">
                  <c:v>-1.2640953691357204E-2</c:v>
                </c:pt>
                <c:pt idx="7">
                  <c:v>-1.2334910123918019E-2</c:v>
                </c:pt>
                <c:pt idx="8">
                  <c:v>-1.1579985082636135E-2</c:v>
                </c:pt>
                <c:pt idx="9">
                  <c:v>-1.078958358362847E-2</c:v>
                </c:pt>
                <c:pt idx="10">
                  <c:v>-1.0125049821873178E-2</c:v>
                </c:pt>
                <c:pt idx="11">
                  <c:v>-9.3994749217700679E-3</c:v>
                </c:pt>
                <c:pt idx="12">
                  <c:v>-8.744792104430632E-3</c:v>
                </c:pt>
                <c:pt idx="13">
                  <c:v>-9.0207026571483273E-3</c:v>
                </c:pt>
                <c:pt idx="14">
                  <c:v>-1.012637017561302E-2</c:v>
                </c:pt>
                <c:pt idx="15">
                  <c:v>-9.9373221271747969E-3</c:v>
                </c:pt>
                <c:pt idx="16">
                  <c:v>-9.9026059695984658E-3</c:v>
                </c:pt>
                <c:pt idx="17">
                  <c:v>-9.6729687520527019E-3</c:v>
                </c:pt>
                <c:pt idx="18">
                  <c:v>-9.6389737835966827E-3</c:v>
                </c:pt>
                <c:pt idx="19">
                  <c:v>-9.2966481174568405E-3</c:v>
                </c:pt>
                <c:pt idx="20">
                  <c:v>-9.0454076776146919E-3</c:v>
                </c:pt>
                <c:pt idx="21">
                  <c:v>-8.4430762329797404E-3</c:v>
                </c:pt>
                <c:pt idx="22">
                  <c:v>-7.6691796773264431E-3</c:v>
                </c:pt>
                <c:pt idx="23">
                  <c:v>-7.0612065127435009E-3</c:v>
                </c:pt>
                <c:pt idx="24">
                  <c:v>-6.3817756575670903E-3</c:v>
                </c:pt>
                <c:pt idx="25">
                  <c:v>-5.1390210381958568E-3</c:v>
                </c:pt>
                <c:pt idx="26">
                  <c:v>-4.945671516600525E-3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ED-4033-8A9C-12EAB53CD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SP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SP'!$A$33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SP'!$G$33:$AG$33</c:f>
              <c:numCache>
                <c:formatCode>#\ ##0_ ;\-#\ ##0\ </c:formatCode>
                <c:ptCount val="27"/>
                <c:pt idx="0">
                  <c:v>7361.8995205548963</c:v>
                </c:pt>
                <c:pt idx="1">
                  <c:v>8221.2716820834758</c:v>
                </c:pt>
                <c:pt idx="2">
                  <c:v>7490.3024760638582</c:v>
                </c:pt>
                <c:pt idx="3">
                  <c:v>7122.7003377931178</c:v>
                </c:pt>
                <c:pt idx="4">
                  <c:v>6332.3098091640277</c:v>
                </c:pt>
                <c:pt idx="5">
                  <c:v>4952.7270795733493</c:v>
                </c:pt>
                <c:pt idx="6">
                  <c:v>4221.9893679265879</c:v>
                </c:pt>
                <c:pt idx="7">
                  <c:v>3784.9560091988023</c:v>
                </c:pt>
                <c:pt idx="8">
                  <c:v>2969.0435285494386</c:v>
                </c:pt>
                <c:pt idx="9">
                  <c:v>1701.3958265760812</c:v>
                </c:pt>
                <c:pt idx="10">
                  <c:v>1189.1999141991764</c:v>
                </c:pt>
                <c:pt idx="11">
                  <c:v>307.91927974658029</c:v>
                </c:pt>
                <c:pt idx="12">
                  <c:v>159.62487247903482</c:v>
                </c:pt>
                <c:pt idx="13">
                  <c:v>768.69521855103085</c:v>
                </c:pt>
                <c:pt idx="14">
                  <c:v>2749.6774116792731</c:v>
                </c:pt>
                <c:pt idx="15">
                  <c:v>2172.4115778006817</c:v>
                </c:pt>
                <c:pt idx="16">
                  <c:v>1599.8762947887371</c:v>
                </c:pt>
                <c:pt idx="17">
                  <c:v>651.02761054346774</c:v>
                </c:pt>
                <c:pt idx="18">
                  <c:v>543.89862285642448</c:v>
                </c:pt>
                <c:pt idx="19">
                  <c:v>10.440663349538227</c:v>
                </c:pt>
                <c:pt idx="20">
                  <c:v>23.042985989050067</c:v>
                </c:pt>
                <c:pt idx="21">
                  <c:v>801.6906923148199</c:v>
                </c:pt>
                <c:pt idx="22">
                  <c:v>1807.6730666935691</c:v>
                </c:pt>
                <c:pt idx="23">
                  <c:v>2446.8993495369432</c:v>
                </c:pt>
                <c:pt idx="24">
                  <c:v>3129.9076073662363</c:v>
                </c:pt>
                <c:pt idx="25">
                  <c:v>4746.1248661217105</c:v>
                </c:pt>
                <c:pt idx="26">
                  <c:v>4952.3604229187476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2-491E-905C-AFCBBCA20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SP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SP'!$A$34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SP'!$G$34:$AG$34</c:f>
              <c:numCache>
                <c:formatCode>0.000</c:formatCode>
                <c:ptCount val="27"/>
                <c:pt idx="0">
                  <c:v>4.3037773700052693</c:v>
                </c:pt>
                <c:pt idx="1">
                  <c:v>3.8136963825171848</c:v>
                </c:pt>
                <c:pt idx="2">
                  <c:v>4.2891226008539158</c:v>
                </c:pt>
                <c:pt idx="3">
                  <c:v>4.5918285177155163</c:v>
                </c:pt>
                <c:pt idx="4">
                  <c:v>5.2861034267637184</c:v>
                </c:pt>
                <c:pt idx="5">
                  <c:v>6.8623405037027139</c:v>
                </c:pt>
                <c:pt idx="6">
                  <c:v>8.1748814731232748</c:v>
                </c:pt>
                <c:pt idx="7">
                  <c:v>9.2855677466473825</c:v>
                </c:pt>
                <c:pt idx="8">
                  <c:v>12.045428691926082</c:v>
                </c:pt>
                <c:pt idx="9">
                  <c:v>21.475369602698354</c:v>
                </c:pt>
                <c:pt idx="10">
                  <c:v>31.294307614668003</c:v>
                </c:pt>
                <c:pt idx="11">
                  <c:v>123.12672389402852</c:v>
                </c:pt>
                <c:pt idx="12">
                  <c:v>243.03665008864544</c:v>
                </c:pt>
                <c:pt idx="13">
                  <c:v>51.036780953565568</c:v>
                </c:pt>
                <c:pt idx="14">
                  <c:v>14.462876108747285</c:v>
                </c:pt>
                <c:pt idx="15">
                  <c:v>18.386672718655074</c:v>
                </c:pt>
                <c:pt idx="16">
                  <c:v>24.854179951764852</c:v>
                </c:pt>
                <c:pt idx="17">
                  <c:v>60.756563338695422</c:v>
                </c:pt>
                <c:pt idx="18">
                  <c:v>72.926254956213967</c:v>
                </c:pt>
                <c:pt idx="19">
                  <c:v>3838.3018604045678</c:v>
                </c:pt>
                <c:pt idx="20">
                  <c:v>1766.5864667272313</c:v>
                </c:pt>
                <c:pt idx="21">
                  <c:v>51.46210325512601</c:v>
                </c:pt>
                <c:pt idx="22">
                  <c:v>23.087723817587619</c:v>
                </c:pt>
                <c:pt idx="23">
                  <c:v>17.26307438806068</c:v>
                </c:pt>
                <c:pt idx="24">
                  <c:v>13.740700480868281</c:v>
                </c:pt>
                <c:pt idx="25">
                  <c:v>9.0962627033657988</c:v>
                </c:pt>
                <c:pt idx="26">
                  <c:v>8.9158820673560619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B-4C2E-A508-B6D73FD29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SP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464676290463692"/>
                  <c:y val="-0.498835848219542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SP'!$G$35:$AG$35</c:f>
              <c:numCache>
                <c:formatCode>0.000</c:formatCode>
                <c:ptCount val="27"/>
                <c:pt idx="0">
                  <c:v>0.23235402624898688</c:v>
                </c:pt>
                <c:pt idx="1">
                  <c:v>0.26221279821440896</c:v>
                </c:pt>
                <c:pt idx="2">
                  <c:v>0.23314791696579421</c:v>
                </c:pt>
                <c:pt idx="3">
                  <c:v>0.21777816748642664</c:v>
                </c:pt>
                <c:pt idx="4">
                  <c:v>0.18917526186433783</c:v>
                </c:pt>
                <c:pt idx="5">
                  <c:v>0.14572287683195403</c:v>
                </c:pt>
                <c:pt idx="6">
                  <c:v>0.12232593258846877</c:v>
                </c:pt>
                <c:pt idx="7">
                  <c:v>0.10769400722546629</c:v>
                </c:pt>
                <c:pt idx="8">
                  <c:v>8.3019046110852743E-2</c:v>
                </c:pt>
                <c:pt idx="9">
                  <c:v>4.6564972733896565E-2</c:v>
                </c:pt>
                <c:pt idx="10">
                  <c:v>3.1954693240482127E-2</c:v>
                </c:pt>
                <c:pt idx="11">
                  <c:v>8.1217136976751685E-3</c:v>
                </c:pt>
                <c:pt idx="12">
                  <c:v>4.1146057585769837E-3</c:v>
                </c:pt>
                <c:pt idx="13">
                  <c:v>1.9593712246660365E-2</c:v>
                </c:pt>
                <c:pt idx="14">
                  <c:v>6.9142540700821639E-2</c:v>
                </c:pt>
                <c:pt idx="15">
                  <c:v>5.4387219226750161E-2</c:v>
                </c:pt>
                <c:pt idx="16">
                  <c:v>4.0234680924525604E-2</c:v>
                </c:pt>
                <c:pt idx="17">
                  <c:v>1.6459127130436412E-2</c:v>
                </c:pt>
                <c:pt idx="18">
                  <c:v>1.3712482570240516E-2</c:v>
                </c:pt>
                <c:pt idx="19">
                  <c:v>2.6053188007849835E-4</c:v>
                </c:pt>
                <c:pt idx="20">
                  <c:v>5.6606343297341949E-4</c:v>
                </c:pt>
                <c:pt idx="21">
                  <c:v>1.9431774776915916E-2</c:v>
                </c:pt>
                <c:pt idx="22">
                  <c:v>4.3313061430431107E-2</c:v>
                </c:pt>
                <c:pt idx="23">
                  <c:v>5.7927109477765464E-2</c:v>
                </c:pt>
                <c:pt idx="24">
                  <c:v>7.2776493555939112E-2</c:v>
                </c:pt>
                <c:pt idx="25">
                  <c:v>0.10993525941483419</c:v>
                </c:pt>
                <c:pt idx="26">
                  <c:v>0.11215940189040012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7-4936-8C72-5F02C2E8D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IT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IT'!$A$8:$A$34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IT'!$B$8:$B$34</c:f>
              <c:numCache>
                <c:formatCode>General</c:formatCode>
                <c:ptCount val="27"/>
                <c:pt idx="0">
                  <c:v>-1.5358888535547066E-2</c:v>
                </c:pt>
                <c:pt idx="1">
                  <c:v>-1.5013897982223856E-2</c:v>
                </c:pt>
                <c:pt idx="2">
                  <c:v>-1.4163234183918516E-2</c:v>
                </c:pt>
                <c:pt idx="3">
                  <c:v>-1.3623600664378899E-2</c:v>
                </c:pt>
                <c:pt idx="4">
                  <c:v>-1.3593833215005902E-2</c:v>
                </c:pt>
                <c:pt idx="5">
                  <c:v>-1.3313056863440087E-2</c:v>
                </c:pt>
                <c:pt idx="6">
                  <c:v>-1.2872838645216156E-2</c:v>
                </c:pt>
                <c:pt idx="7">
                  <c:v>-1.2608559090837912E-2</c:v>
                </c:pt>
                <c:pt idx="8">
                  <c:v>-1.1933789411866791E-2</c:v>
                </c:pt>
                <c:pt idx="9">
                  <c:v>-1.1511494664695088E-2</c:v>
                </c:pt>
                <c:pt idx="10">
                  <c:v>-1.0926464498373423E-2</c:v>
                </c:pt>
                <c:pt idx="11">
                  <c:v>-1.0444434713124062E-2</c:v>
                </c:pt>
                <c:pt idx="12">
                  <c:v>-9.7774623096675284E-3</c:v>
                </c:pt>
                <c:pt idx="13">
                  <c:v>-9.5646517439451628E-3</c:v>
                </c:pt>
                <c:pt idx="14">
                  <c:v>-1.0077720425203718E-2</c:v>
                </c:pt>
                <c:pt idx="15">
                  <c:v>-1.0071669119750493E-2</c:v>
                </c:pt>
                <c:pt idx="16">
                  <c:v>-1.0086729014809115E-2</c:v>
                </c:pt>
                <c:pt idx="17">
                  <c:v>-9.8502211160489961E-3</c:v>
                </c:pt>
                <c:pt idx="18">
                  <c:v>-9.8679125249300226E-3</c:v>
                </c:pt>
                <c:pt idx="19">
                  <c:v>-9.6569973059201786E-3</c:v>
                </c:pt>
                <c:pt idx="20">
                  <c:v>-9.3015293984038405E-3</c:v>
                </c:pt>
                <c:pt idx="21">
                  <c:v>-8.9593166869801344E-3</c:v>
                </c:pt>
                <c:pt idx="22">
                  <c:v>-8.3768977812422318E-3</c:v>
                </c:pt>
                <c:pt idx="23">
                  <c:v>-7.9117084159484596E-3</c:v>
                </c:pt>
                <c:pt idx="24">
                  <c:v>-7.3541585995333114E-3</c:v>
                </c:pt>
                <c:pt idx="25">
                  <c:v>-5.709851311813563E-3</c:v>
                </c:pt>
                <c:pt idx="26">
                  <c:v>-6.0264515972941468E-3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2E-4780-B31D-3C26A9913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IT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IT'!$G$33:$AG$33</c:f>
              <c:numCache>
                <c:formatCode>#\ ##0_ ;\-#\ ##0\ </c:formatCode>
                <c:ptCount val="27"/>
                <c:pt idx="0">
                  <c:v>6891.2729305848952</c:v>
                </c:pt>
                <c:pt idx="1">
                  <c:v>7535.1187116758738</c:v>
                </c:pt>
                <c:pt idx="2">
                  <c:v>7871.8914271642643</c:v>
                </c:pt>
                <c:pt idx="3">
                  <c:v>7426.4481579485218</c:v>
                </c:pt>
                <c:pt idx="4">
                  <c:v>7118.4455276985245</c:v>
                </c:pt>
                <c:pt idx="5">
                  <c:v>6587.5939406172547</c:v>
                </c:pt>
                <c:pt idx="6">
                  <c:v>6348.1119229410906</c:v>
                </c:pt>
                <c:pt idx="7">
                  <c:v>5427.5336941875066</c:v>
                </c:pt>
                <c:pt idx="8">
                  <c:v>4697.6239391980343</c:v>
                </c:pt>
                <c:pt idx="9">
                  <c:v>4706.1779869155871</c:v>
                </c:pt>
                <c:pt idx="10">
                  <c:v>4577.7133638245796</c:v>
                </c:pt>
                <c:pt idx="11">
                  <c:v>4139.3109475858801</c:v>
                </c:pt>
                <c:pt idx="12">
                  <c:v>3243.5248018015627</c:v>
                </c:pt>
                <c:pt idx="13">
                  <c:v>2752.8752509957267</c:v>
                </c:pt>
                <c:pt idx="14">
                  <c:v>2537.2642968367727</c:v>
                </c:pt>
                <c:pt idx="15">
                  <c:v>2725.6914186410795</c:v>
                </c:pt>
                <c:pt idx="16">
                  <c:v>2217.7341632291354</c:v>
                </c:pt>
                <c:pt idx="17">
                  <c:v>1100.4110885614646</c:v>
                </c:pt>
                <c:pt idx="18">
                  <c:v>1119.2382980849216</c:v>
                </c:pt>
                <c:pt idx="19">
                  <c:v>865.28281628083641</c:v>
                </c:pt>
                <c:pt idx="20">
                  <c:v>592.84613240454928</c:v>
                </c:pt>
                <c:pt idx="21">
                  <c:v>372.43684418628254</c:v>
                </c:pt>
                <c:pt idx="22">
                  <c:v>380.41092407976976</c:v>
                </c:pt>
                <c:pt idx="23">
                  <c:v>826.16379257624067</c:v>
                </c:pt>
                <c:pt idx="24">
                  <c:v>1381.8428165129371</c:v>
                </c:pt>
                <c:pt idx="25">
                  <c:v>3964.1857011072061</c:v>
                </c:pt>
                <c:pt idx="26">
                  <c:v>3387.4576719761462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D-4854-B214-25E57CEDD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IT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IT'!$G$34:$AG$34</c:f>
              <c:numCache>
                <c:formatCode>0.000</c:formatCode>
                <c:ptCount val="27"/>
                <c:pt idx="0">
                  <c:v>4.597695792340013</c:v>
                </c:pt>
                <c:pt idx="1">
                  <c:v>4.1609741363556374</c:v>
                </c:pt>
                <c:pt idx="2">
                  <c:v>4.0812079199230986</c:v>
                </c:pt>
                <c:pt idx="3">
                  <c:v>4.4040189655420861</c:v>
                </c:pt>
                <c:pt idx="4">
                  <c:v>4.7023250302757829</c:v>
                </c:pt>
                <c:pt idx="5">
                  <c:v>5.15928880078435</c:v>
                </c:pt>
                <c:pt idx="6">
                  <c:v>5.4369335453676113</c:v>
                </c:pt>
                <c:pt idx="7">
                  <c:v>6.4754025348813276</c:v>
                </c:pt>
                <c:pt idx="8">
                  <c:v>7.6130832457551492</c:v>
                </c:pt>
                <c:pt idx="9">
                  <c:v>7.7638594030645161</c:v>
                </c:pt>
                <c:pt idx="10">
                  <c:v>8.129645736314373</c:v>
                </c:pt>
                <c:pt idx="11">
                  <c:v>9.1592761740011124</c:v>
                </c:pt>
                <c:pt idx="12">
                  <c:v>11.960659051098965</c:v>
                </c:pt>
                <c:pt idx="13">
                  <c:v>14.25118318567174</c:v>
                </c:pt>
                <c:pt idx="14">
                  <c:v>15.673670178434943</c:v>
                </c:pt>
                <c:pt idx="15">
                  <c:v>14.65441774445341</c:v>
                </c:pt>
                <c:pt idx="16">
                  <c:v>17.929837575006822</c:v>
                </c:pt>
                <c:pt idx="17">
                  <c:v>35.944930641267696</c:v>
                </c:pt>
                <c:pt idx="18">
                  <c:v>35.438824518987069</c:v>
                </c:pt>
                <c:pt idx="19">
                  <c:v>46.313663930873439</c:v>
                </c:pt>
                <c:pt idx="20">
                  <c:v>68.66440544384443</c:v>
                </c:pt>
                <c:pt idx="21">
                  <c:v>110.77499401735686</c:v>
                </c:pt>
                <c:pt idx="22">
                  <c:v>109.71045749348984</c:v>
                </c:pt>
                <c:pt idx="23">
                  <c:v>51.129093129865559</c:v>
                </c:pt>
                <c:pt idx="24">
                  <c:v>31.123020977261703</c:v>
                </c:pt>
                <c:pt idx="25">
                  <c:v>10.890508634134337</c:v>
                </c:pt>
                <c:pt idx="26">
                  <c:v>13.034749290321486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3-4DB5-8765-FA7FBF28B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IT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464676290463692"/>
                  <c:y val="-0.498835848219542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IT'!$G$35:$AG$35</c:f>
              <c:numCache>
                <c:formatCode>0.000</c:formatCode>
                <c:ptCount val="27"/>
                <c:pt idx="0">
                  <c:v>0.21750025342391052</c:v>
                </c:pt>
                <c:pt idx="1">
                  <c:v>0.24032833832412223</c:v>
                </c:pt>
                <c:pt idx="2">
                  <c:v>0.24502549725985115</c:v>
                </c:pt>
                <c:pt idx="3">
                  <c:v>0.22706532551839523</c:v>
                </c:pt>
                <c:pt idx="4">
                  <c:v>0.21266075687272343</c:v>
                </c:pt>
                <c:pt idx="5">
                  <c:v>0.19382516440017336</c:v>
                </c:pt>
                <c:pt idx="6">
                  <c:v>0.18392720669761034</c:v>
                </c:pt>
                <c:pt idx="7">
                  <c:v>0.15443055387109253</c:v>
                </c:pt>
                <c:pt idx="8">
                  <c:v>0.1313528261440689</c:v>
                </c:pt>
                <c:pt idx="9">
                  <c:v>0.12880192029305482</c:v>
                </c:pt>
                <c:pt idx="10">
                  <c:v>0.1230065900083558</c:v>
                </c:pt>
                <c:pt idx="11">
                  <c:v>0.1091789330295041</c:v>
                </c:pt>
                <c:pt idx="12">
                  <c:v>8.3607432979047963E-2</c:v>
                </c:pt>
                <c:pt idx="13">
                  <c:v>7.0169612373336729E-2</c:v>
                </c:pt>
                <c:pt idx="14">
                  <c:v>6.3801265984011701E-2</c:v>
                </c:pt>
                <c:pt idx="15">
                  <c:v>6.8238808080825511E-2</c:v>
                </c:pt>
                <c:pt idx="16">
                  <c:v>5.57729536487237E-2</c:v>
                </c:pt>
                <c:pt idx="17">
                  <c:v>2.7820334666383215E-2</c:v>
                </c:pt>
                <c:pt idx="18">
                  <c:v>2.8217640217277233E-2</c:v>
                </c:pt>
                <c:pt idx="19">
                  <c:v>2.1591899995054887E-2</c:v>
                </c:pt>
                <c:pt idx="20">
                  <c:v>1.4563586381270373E-2</c:v>
                </c:pt>
                <c:pt idx="21">
                  <c:v>9.0273080930459298E-3</c:v>
                </c:pt>
                <c:pt idx="22">
                  <c:v>9.1149013762825623E-3</c:v>
                </c:pt>
                <c:pt idx="23">
                  <c:v>1.9558336336223406E-2</c:v>
                </c:pt>
                <c:pt idx="24">
                  <c:v>3.2130557015355103E-2</c:v>
                </c:pt>
                <c:pt idx="25">
                  <c:v>9.1823075817201061E-2</c:v>
                </c:pt>
                <c:pt idx="26">
                  <c:v>7.6718007974462252E-2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7-4387-9E5C-33795735C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Dinamikus változás mutató CZ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hu-HU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CZ'!$A$8:$A$34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CZ'!$B$8:$B$34</c:f>
              <c:numCache>
                <c:formatCode>General</c:formatCode>
                <c:ptCount val="27"/>
                <c:pt idx="0">
                  <c:v>1.7049782181060069E-2</c:v>
                </c:pt>
                <c:pt idx="1">
                  <c:v>1.1934477934942012E-2</c:v>
                </c:pt>
                <c:pt idx="2">
                  <c:v>1.2819433484990761E-2</c:v>
                </c:pt>
                <c:pt idx="3">
                  <c:v>1.3934509284391217E-2</c:v>
                </c:pt>
                <c:pt idx="4">
                  <c:v>1.3375129967039656E-2</c:v>
                </c:pt>
                <c:pt idx="5">
                  <c:v>1.2771810333141842E-2</c:v>
                </c:pt>
                <c:pt idx="6">
                  <c:v>1.1763384480070804E-2</c:v>
                </c:pt>
                <c:pt idx="7">
                  <c:v>1.0327060031576241E-2</c:v>
                </c:pt>
                <c:pt idx="8">
                  <c:v>8.5743916298328671E-3</c:v>
                </c:pt>
                <c:pt idx="9">
                  <c:v>8.0185453561955056E-3</c:v>
                </c:pt>
                <c:pt idx="10">
                  <c:v>8.1154437691610681E-3</c:v>
                </c:pt>
                <c:pt idx="11">
                  <c:v>7.6755933954920086E-3</c:v>
                </c:pt>
                <c:pt idx="12">
                  <c:v>8.015023821962286E-3</c:v>
                </c:pt>
                <c:pt idx="13">
                  <c:v>8.434810842866014E-3</c:v>
                </c:pt>
                <c:pt idx="14">
                  <c:v>8.4970692226159494E-3</c:v>
                </c:pt>
                <c:pt idx="15">
                  <c:v>7.4306917707909204E-3</c:v>
                </c:pt>
                <c:pt idx="16">
                  <c:v>6.7275257018974965E-3</c:v>
                </c:pt>
                <c:pt idx="17">
                  <c:v>6.2804004615183429E-3</c:v>
                </c:pt>
                <c:pt idx="18">
                  <c:v>6.6508036001051707E-3</c:v>
                </c:pt>
                <c:pt idx="19">
                  <c:v>6.3342157369023488E-3</c:v>
                </c:pt>
                <c:pt idx="20">
                  <c:v>6.0694438488089197E-3</c:v>
                </c:pt>
                <c:pt idx="21">
                  <c:v>5.4724116117103594E-3</c:v>
                </c:pt>
                <c:pt idx="22">
                  <c:v>4.1634505057689397E-3</c:v>
                </c:pt>
                <c:pt idx="23">
                  <c:v>2.8089484992532276E-3</c:v>
                </c:pt>
                <c:pt idx="24">
                  <c:v>2.2315444537601148E-3</c:v>
                </c:pt>
                <c:pt idx="25">
                  <c:v>3.02474688763954E-3</c:v>
                </c:pt>
                <c:pt idx="26">
                  <c:v>3.0647152759385454E-3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53-41B1-A460-35DE0323E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GR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GR'!$A$8:$A$34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GR'!$B$8:$B$34</c:f>
              <c:numCache>
                <c:formatCode>General</c:formatCode>
                <c:ptCount val="27"/>
                <c:pt idx="0">
                  <c:v>1.9122731592955411E-3</c:v>
                </c:pt>
                <c:pt idx="1">
                  <c:v>8.2248760407027666E-4</c:v>
                </c:pt>
                <c:pt idx="2">
                  <c:v>-1.9036849529464606E-3</c:v>
                </c:pt>
                <c:pt idx="3">
                  <c:v>-3.8899603349150658E-3</c:v>
                </c:pt>
                <c:pt idx="4">
                  <c:v>-3.5971016759913654E-3</c:v>
                </c:pt>
                <c:pt idx="5">
                  <c:v>-4.8770818698114504E-3</c:v>
                </c:pt>
                <c:pt idx="6">
                  <c:v>-5.2590740546391568E-3</c:v>
                </c:pt>
                <c:pt idx="7">
                  <c:v>-7.3826184602594491E-3</c:v>
                </c:pt>
                <c:pt idx="8">
                  <c:v>-7.7889510520989802E-3</c:v>
                </c:pt>
                <c:pt idx="9">
                  <c:v>-7.4331044873410246E-3</c:v>
                </c:pt>
                <c:pt idx="10">
                  <c:v>-6.4313211759878253E-3</c:v>
                </c:pt>
                <c:pt idx="11">
                  <c:v>-5.9395036498043341E-3</c:v>
                </c:pt>
                <c:pt idx="12">
                  <c:v>-4.8394928901736578E-3</c:v>
                </c:pt>
                <c:pt idx="13">
                  <c:v>-3.853995367859131E-3</c:v>
                </c:pt>
                <c:pt idx="14">
                  <c:v>-5.3552825570203355E-3</c:v>
                </c:pt>
                <c:pt idx="15">
                  <c:v>-3.6109587645544727E-3</c:v>
                </c:pt>
                <c:pt idx="16">
                  <c:v>-1.4958217640419491E-3</c:v>
                </c:pt>
                <c:pt idx="17">
                  <c:v>5.1441640865668159E-4</c:v>
                </c:pt>
                <c:pt idx="18">
                  <c:v>3.356373051733752E-3</c:v>
                </c:pt>
                <c:pt idx="19">
                  <c:v>4.0761578516922969E-3</c:v>
                </c:pt>
                <c:pt idx="20">
                  <c:v>4.6074864366784096E-3</c:v>
                </c:pt>
                <c:pt idx="21">
                  <c:v>6.5081057649112317E-3</c:v>
                </c:pt>
                <c:pt idx="22">
                  <c:v>7.1201158130839159E-3</c:v>
                </c:pt>
                <c:pt idx="23">
                  <c:v>1.0264315611459407E-2</c:v>
                </c:pt>
                <c:pt idx="24">
                  <c:v>1.1275619518567204E-2</c:v>
                </c:pt>
                <c:pt idx="25">
                  <c:v>1.156619991724761E-2</c:v>
                </c:pt>
                <c:pt idx="26">
                  <c:v>1.2890912339700467E-2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5C-4B8F-875D-2E1F404CC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GR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GR'!$A$33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GR'!$G$33:$AG$33</c:f>
              <c:numCache>
                <c:formatCode>#\ ##0_ ;\-#\ ##0\ </c:formatCode>
                <c:ptCount val="27"/>
                <c:pt idx="0">
                  <c:v>10677.150133701405</c:v>
                </c:pt>
                <c:pt idx="1">
                  <c:v>10128.675057478522</c:v>
                </c:pt>
                <c:pt idx="2">
                  <c:v>8513.2854161758405</c:v>
                </c:pt>
                <c:pt idx="3">
                  <c:v>7139.7716849646822</c:v>
                </c:pt>
                <c:pt idx="4">
                  <c:v>7498.1637337547727</c:v>
                </c:pt>
                <c:pt idx="5">
                  <c:v>6534.1762906449476</c:v>
                </c:pt>
                <c:pt idx="6">
                  <c:v>6138.3962804054099</c:v>
                </c:pt>
                <c:pt idx="7">
                  <c:v>4189.3651962495933</c:v>
                </c:pt>
                <c:pt idx="8">
                  <c:v>3443.7214274397629</c:v>
                </c:pt>
                <c:pt idx="9">
                  <c:v>3625.7079990096172</c:v>
                </c:pt>
                <c:pt idx="10">
                  <c:v>4412.6619166391247</c:v>
                </c:pt>
                <c:pt idx="11">
                  <c:v>4720.3910126453193</c:v>
                </c:pt>
                <c:pt idx="12">
                  <c:v>5595.8634192298341</c:v>
                </c:pt>
                <c:pt idx="13">
                  <c:v>6546.68122610317</c:v>
                </c:pt>
                <c:pt idx="14">
                  <c:v>5540.0192163195316</c:v>
                </c:pt>
                <c:pt idx="15">
                  <c:v>7278.5650556483197</c:v>
                </c:pt>
                <c:pt idx="16">
                  <c:v>9170.9875717814648</c:v>
                </c:pt>
                <c:pt idx="17">
                  <c:v>10741.841162301331</c:v>
                </c:pt>
                <c:pt idx="18">
                  <c:v>12735.020687184577</c:v>
                </c:pt>
                <c:pt idx="19">
                  <c:v>13255.808694719064</c:v>
                </c:pt>
                <c:pt idx="20">
                  <c:v>13625.353764627653</c:v>
                </c:pt>
                <c:pt idx="21">
                  <c:v>14796.01347602842</c:v>
                </c:pt>
                <c:pt idx="22">
                  <c:v>15105.28177166107</c:v>
                </c:pt>
                <c:pt idx="23">
                  <c:v>16840.537335796642</c:v>
                </c:pt>
                <c:pt idx="24">
                  <c:v>17377.509276884935</c:v>
                </c:pt>
                <c:pt idx="25">
                  <c:v>17452.48552012931</c:v>
                </c:pt>
                <c:pt idx="26">
                  <c:v>18411.154181587845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A-44B6-B2ED-7E7A28422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GR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GR'!$A$34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GR'!$G$34:$AG$34</c:f>
              <c:numCache>
                <c:formatCode>0.000</c:formatCode>
                <c:ptCount val="27"/>
                <c:pt idx="0">
                  <c:v>2.9674563118494848</c:v>
                </c:pt>
                <c:pt idx="1">
                  <c:v>3.0955118903239836</c:v>
                </c:pt>
                <c:pt idx="2">
                  <c:v>3.773728245534246</c:v>
                </c:pt>
                <c:pt idx="3">
                  <c:v>4.5808493572833582</c:v>
                </c:pt>
                <c:pt idx="4">
                  <c:v>4.4641922702839469</c:v>
                </c:pt>
                <c:pt idx="5">
                  <c:v>5.2014665858650675</c:v>
                </c:pt>
                <c:pt idx="6">
                  <c:v>5.6226840182607134</c:v>
                </c:pt>
                <c:pt idx="7">
                  <c:v>8.3892102490750968</c:v>
                </c:pt>
                <c:pt idx="8">
                  <c:v>10.385103110083788</c:v>
                </c:pt>
                <c:pt idx="9">
                  <c:v>10.07750878619856</c:v>
                </c:pt>
                <c:pt idx="10">
                  <c:v>8.4337274491743806</c:v>
                </c:pt>
                <c:pt idx="11">
                  <c:v>8.0317694100851025</c:v>
                </c:pt>
                <c:pt idx="12">
                  <c:v>6.9327450246223483</c:v>
                </c:pt>
                <c:pt idx="13">
                  <c:v>5.992613376807773</c:v>
                </c:pt>
                <c:pt idx="14">
                  <c:v>7.1783584481062412</c:v>
                </c:pt>
                <c:pt idx="15">
                  <c:v>5.4878153023089746</c:v>
                </c:pt>
                <c:pt idx="16">
                  <c:v>4.3358049523032971</c:v>
                </c:pt>
                <c:pt idx="17">
                  <c:v>3.6822551793113316</c:v>
                </c:pt>
                <c:pt idx="18">
                  <c:v>3.114599545226981</c:v>
                </c:pt>
                <c:pt idx="19">
                  <c:v>3.0231590151384329</c:v>
                </c:pt>
                <c:pt idx="20">
                  <c:v>2.9876235072090611</c:v>
                </c:pt>
                <c:pt idx="21">
                  <c:v>2.7883652075216232</c:v>
                </c:pt>
                <c:pt idx="22">
                  <c:v>2.7629445876747338</c:v>
                </c:pt>
                <c:pt idx="23">
                  <c:v>2.5082932123172261</c:v>
                </c:pt>
                <c:pt idx="24">
                  <c:v>2.4748726805640309</c:v>
                </c:pt>
                <c:pt idx="25">
                  <c:v>2.4736876908120786</c:v>
                </c:pt>
                <c:pt idx="26">
                  <c:v>2.3982560273131712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1D-4AC3-B5F6-05EE5128B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GR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GR'!$G$35:$AG$35</c:f>
              <c:numCache>
                <c:formatCode>0.000</c:formatCode>
                <c:ptCount val="27"/>
                <c:pt idx="0">
                  <c:v>0.33698895448160587</c:v>
                </c:pt>
                <c:pt idx="1">
                  <c:v>0.32304834723000775</c:v>
                </c:pt>
                <c:pt idx="2">
                  <c:v>0.26498993433970236</c:v>
                </c:pt>
                <c:pt idx="3">
                  <c:v>0.21830012777216568</c:v>
                </c:pt>
                <c:pt idx="4">
                  <c:v>0.22400468874437493</c:v>
                </c:pt>
                <c:pt idx="5">
                  <c:v>0.19225346995739429</c:v>
                </c:pt>
                <c:pt idx="6">
                  <c:v>0.17785100438728438</c:v>
                </c:pt>
                <c:pt idx="7">
                  <c:v>0.11920073169107295</c:v>
                </c:pt>
                <c:pt idx="8">
                  <c:v>9.6291773841803666E-2</c:v>
                </c:pt>
                <c:pt idx="9">
                  <c:v>9.923087354381957E-2</c:v>
                </c:pt>
                <c:pt idx="10">
                  <c:v>0.11857153388302759</c:v>
                </c:pt>
                <c:pt idx="11">
                  <c:v>0.12450556645019571</c:v>
                </c:pt>
                <c:pt idx="12">
                  <c:v>0.14424300856996736</c:v>
                </c:pt>
                <c:pt idx="13">
                  <c:v>0.16687210355838</c:v>
                </c:pt>
                <c:pt idx="14">
                  <c:v>0.13930761569364303</c:v>
                </c:pt>
                <c:pt idx="15">
                  <c:v>0.18222187608596344</c:v>
                </c:pt>
                <c:pt idx="16">
                  <c:v>0.23063768112280347</c:v>
                </c:pt>
                <c:pt idx="17">
                  <c:v>0.27157270512333787</c:v>
                </c:pt>
                <c:pt idx="18">
                  <c:v>0.3210685629015988</c:v>
                </c:pt>
                <c:pt idx="19">
                  <c:v>0.33077982170058268</c:v>
                </c:pt>
                <c:pt idx="20">
                  <c:v>0.33471419594437685</c:v>
                </c:pt>
                <c:pt idx="21">
                  <c:v>0.3586330790896749</c:v>
                </c:pt>
                <c:pt idx="22">
                  <c:v>0.36193270196619826</c:v>
                </c:pt>
                <c:pt idx="23">
                  <c:v>0.39867747322737207</c:v>
                </c:pt>
                <c:pt idx="24">
                  <c:v>0.4040611898354694</c:v>
                </c:pt>
                <c:pt idx="25">
                  <c:v>0.4042547503932129</c:v>
                </c:pt>
                <c:pt idx="26">
                  <c:v>0.41696965987419032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3-4FC1-8737-5D21BACD5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AT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AT'!$A$8:$A$34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AT'!$B$8:$B$34</c:f>
              <c:numCache>
                <c:formatCode>General</c:formatCode>
                <c:ptCount val="27"/>
                <c:pt idx="0">
                  <c:v>-9.2078799962816982E-3</c:v>
                </c:pt>
                <c:pt idx="1">
                  <c:v>-9.4487657802349023E-3</c:v>
                </c:pt>
                <c:pt idx="2">
                  <c:v>-9.5568461608742661E-3</c:v>
                </c:pt>
                <c:pt idx="3">
                  <c:v>-7.6692120889597648E-3</c:v>
                </c:pt>
                <c:pt idx="4">
                  <c:v>-7.6205315406895346E-3</c:v>
                </c:pt>
                <c:pt idx="5">
                  <c:v>-7.6927501920805441E-3</c:v>
                </c:pt>
                <c:pt idx="6">
                  <c:v>-7.7781859819338051E-3</c:v>
                </c:pt>
                <c:pt idx="7">
                  <c:v>-7.4735119611149536E-3</c:v>
                </c:pt>
                <c:pt idx="8">
                  <c:v>-6.9384024663174948E-3</c:v>
                </c:pt>
                <c:pt idx="9">
                  <c:v>-6.1171550879414172E-3</c:v>
                </c:pt>
                <c:pt idx="10">
                  <c:v>-5.5112624807957533E-3</c:v>
                </c:pt>
                <c:pt idx="11">
                  <c:v>-4.6690600020185546E-3</c:v>
                </c:pt>
                <c:pt idx="12">
                  <c:v>-4.2900944560315679E-3</c:v>
                </c:pt>
                <c:pt idx="13">
                  <c:v>-3.6203452376888934E-3</c:v>
                </c:pt>
                <c:pt idx="14">
                  <c:v>-4.9719211509318129E-3</c:v>
                </c:pt>
                <c:pt idx="15">
                  <c:v>-5.3424705255575855E-3</c:v>
                </c:pt>
                <c:pt idx="16">
                  <c:v>-6.0341516552617214E-3</c:v>
                </c:pt>
                <c:pt idx="17">
                  <c:v>-5.8009965168543398E-3</c:v>
                </c:pt>
                <c:pt idx="18">
                  <c:v>-5.9562860374685056E-3</c:v>
                </c:pt>
                <c:pt idx="19">
                  <c:v>-5.9835982047366509E-3</c:v>
                </c:pt>
                <c:pt idx="20">
                  <c:v>-5.7178887760735986E-3</c:v>
                </c:pt>
                <c:pt idx="21">
                  <c:v>-5.1987005489820826E-3</c:v>
                </c:pt>
                <c:pt idx="22">
                  <c:v>-5.0194809294392684E-3</c:v>
                </c:pt>
                <c:pt idx="23">
                  <c:v>-4.6795368718854369E-3</c:v>
                </c:pt>
                <c:pt idx="24">
                  <c:v>-4.3001041027794784E-3</c:v>
                </c:pt>
                <c:pt idx="25">
                  <c:v>-4.0217792843039724E-3</c:v>
                </c:pt>
                <c:pt idx="26">
                  <c:v>-3.9996215241190347E-3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21-4DBA-B67A-4425F1228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AT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r>
              <a:rPr lang="hu-HU" baseline="0"/>
              <a:t>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AT'!$A$33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AT'!$G$33:$AG$33</c:f>
              <c:numCache>
                <c:formatCode>#\ ##0_ ;\-#\ ##0\ </c:formatCode>
                <c:ptCount val="27"/>
                <c:pt idx="0">
                  <c:v>17251.883674336099</c:v>
                </c:pt>
                <c:pt idx="1">
                  <c:v>17251.893120938374</c:v>
                </c:pt>
                <c:pt idx="2">
                  <c:v>16070.516004403558</c:v>
                </c:pt>
                <c:pt idx="3">
                  <c:v>17034.967011947621</c:v>
                </c:pt>
                <c:pt idx="4">
                  <c:v>17369.309941156826</c:v>
                </c:pt>
                <c:pt idx="5">
                  <c:v>17016.369111933054</c:v>
                </c:pt>
                <c:pt idx="6">
                  <c:v>16329.79698328719</c:v>
                </c:pt>
                <c:pt idx="7">
                  <c:v>16468.408315726803</c:v>
                </c:pt>
                <c:pt idx="8">
                  <c:v>15969.140017571037</c:v>
                </c:pt>
                <c:pt idx="9">
                  <c:v>16176.562459555382</c:v>
                </c:pt>
                <c:pt idx="10">
                  <c:v>15784.190368087977</c:v>
                </c:pt>
                <c:pt idx="11">
                  <c:v>15878.163456172682</c:v>
                </c:pt>
                <c:pt idx="12">
                  <c:v>15304.999338219663</c:v>
                </c:pt>
                <c:pt idx="13">
                  <c:v>15777.226946917828</c:v>
                </c:pt>
                <c:pt idx="14">
                  <c:v>16176.856467534169</c:v>
                </c:pt>
                <c:pt idx="15">
                  <c:v>15749.833076481278</c:v>
                </c:pt>
                <c:pt idx="16">
                  <c:v>15322.581682889737</c:v>
                </c:pt>
                <c:pt idx="17">
                  <c:v>15844.838472322066</c:v>
                </c:pt>
                <c:pt idx="18">
                  <c:v>15760.183058373921</c:v>
                </c:pt>
                <c:pt idx="19">
                  <c:v>15554.542174457034</c:v>
                </c:pt>
                <c:pt idx="20">
                  <c:v>15327.109698257351</c:v>
                </c:pt>
                <c:pt idx="21">
                  <c:v>15308.420621485384</c:v>
                </c:pt>
                <c:pt idx="22">
                  <c:v>14818.047124879435</c:v>
                </c:pt>
                <c:pt idx="23">
                  <c:v>14497.95693637176</c:v>
                </c:pt>
                <c:pt idx="24">
                  <c:v>14174.931405715863</c:v>
                </c:pt>
                <c:pt idx="25">
                  <c:v>14099.618615543288</c:v>
                </c:pt>
                <c:pt idx="26">
                  <c:v>14034.473200825953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F-465F-AE6D-CFB772C01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AT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AT'!$A$34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326001348286758"/>
                  <c:y val="-1.06660143868527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AT'!$G$34:$AG$34</c:f>
              <c:numCache>
                <c:formatCode>0.000</c:formatCode>
                <c:ptCount val="27"/>
                <c:pt idx="0">
                  <c:v>1.8365517154483186</c:v>
                </c:pt>
                <c:pt idx="1">
                  <c:v>1.8173909294394777</c:v>
                </c:pt>
                <c:pt idx="2">
                  <c:v>1.999115997800837</c:v>
                </c:pt>
                <c:pt idx="3">
                  <c:v>1.9199461032875258</c:v>
                </c:pt>
                <c:pt idx="4">
                  <c:v>1.9271487868516957</c:v>
                </c:pt>
                <c:pt idx="5">
                  <c:v>1.9973297134291241</c:v>
                </c:pt>
                <c:pt idx="6">
                  <c:v>2.1135757351368358</c:v>
                </c:pt>
                <c:pt idx="7">
                  <c:v>2.1341142852240798</c:v>
                </c:pt>
                <c:pt idx="8">
                  <c:v>2.2395321267780206</c:v>
                </c:pt>
                <c:pt idx="9">
                  <c:v>2.2587063418178204</c:v>
                </c:pt>
                <c:pt idx="10">
                  <c:v>2.3577508293061658</c:v>
                </c:pt>
                <c:pt idx="11">
                  <c:v>2.3877504626812804</c:v>
                </c:pt>
                <c:pt idx="12">
                  <c:v>2.5347726857624671</c:v>
                </c:pt>
                <c:pt idx="13">
                  <c:v>2.4866048781092238</c:v>
                </c:pt>
                <c:pt idx="14">
                  <c:v>2.4583418802009116</c:v>
                </c:pt>
                <c:pt idx="15">
                  <c:v>2.5361170811952576</c:v>
                </c:pt>
                <c:pt idx="16">
                  <c:v>2.5950987995479173</c:v>
                </c:pt>
                <c:pt idx="17">
                  <c:v>2.4963460703192042</c:v>
                </c:pt>
                <c:pt idx="18">
                  <c:v>2.5167531045704563</c:v>
                </c:pt>
                <c:pt idx="19">
                  <c:v>2.5763803980163917</c:v>
                </c:pt>
                <c:pt idx="20">
                  <c:v>2.655910214165778</c:v>
                </c:pt>
                <c:pt idx="21">
                  <c:v>2.6950323751017731</c:v>
                </c:pt>
                <c:pt idx="22">
                  <c:v>2.8165018078691215</c:v>
                </c:pt>
                <c:pt idx="23">
                  <c:v>2.9135833191214267</c:v>
                </c:pt>
                <c:pt idx="24">
                  <c:v>3.0340268841278806</c:v>
                </c:pt>
                <c:pt idx="25">
                  <c:v>3.0619266933665497</c:v>
                </c:pt>
                <c:pt idx="26">
                  <c:v>3.1461573836050056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2-4BE3-B333-A6EA5A47C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AT</a:t>
            </a:r>
            <a:endParaRPr lang="en-GB"/>
          </a:p>
        </c:rich>
      </c:tx>
      <c:layout>
        <c:manualLayout>
          <c:xMode val="edge"/>
          <c:yMode val="edge"/>
          <c:x val="0.30391666666666667"/>
          <c:y val="4.1666826024599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AT'!$G$35:$AG$35</c:f>
              <c:numCache>
                <c:formatCode>0.000</c:formatCode>
                <c:ptCount val="27"/>
                <c:pt idx="0">
                  <c:v>0.54449868826911363</c:v>
                </c:pt>
                <c:pt idx="1">
                  <c:v>0.55023934795824114</c:v>
                </c:pt>
                <c:pt idx="2">
                  <c:v>0.50022109827547168</c:v>
                </c:pt>
                <c:pt idx="3">
                  <c:v>0.52084795416272311</c:v>
                </c:pt>
                <c:pt idx="4">
                  <c:v>0.51890129440065669</c:v>
                </c:pt>
                <c:pt idx="5">
                  <c:v>0.50066846413812449</c:v>
                </c:pt>
                <c:pt idx="6">
                  <c:v>0.47313185109747607</c:v>
                </c:pt>
                <c:pt idx="7">
                  <c:v>0.4685784669188891</c:v>
                </c:pt>
                <c:pt idx="8">
                  <c:v>0.44652183732621159</c:v>
                </c:pt>
                <c:pt idx="9">
                  <c:v>0.4427313021998221</c:v>
                </c:pt>
                <c:pt idx="10">
                  <c:v>0.42413302863486979</c:v>
                </c:pt>
                <c:pt idx="11">
                  <c:v>0.41880423253151355</c:v>
                </c:pt>
                <c:pt idx="12">
                  <c:v>0.39451269363003927</c:v>
                </c:pt>
                <c:pt idx="13">
                  <c:v>0.40215476483758233</c:v>
                </c:pt>
                <c:pt idx="14">
                  <c:v>0.40677824677431501</c:v>
                </c:pt>
                <c:pt idx="15">
                  <c:v>0.39430356248722781</c:v>
                </c:pt>
                <c:pt idx="16">
                  <c:v>0.38534178358612253</c:v>
                </c:pt>
                <c:pt idx="17">
                  <c:v>0.40058548447656994</c:v>
                </c:pt>
                <c:pt idx="18">
                  <c:v>0.39733734635470874</c:v>
                </c:pt>
                <c:pt idx="19">
                  <c:v>0.38814144090287311</c:v>
                </c:pt>
                <c:pt idx="20">
                  <c:v>0.37651875227796444</c:v>
                </c:pt>
                <c:pt idx="21">
                  <c:v>0.37105305644509623</c:v>
                </c:pt>
                <c:pt idx="22">
                  <c:v>0.35505036680823904</c:v>
                </c:pt>
                <c:pt idx="23">
                  <c:v>0.34321997707673035</c:v>
                </c:pt>
                <c:pt idx="24">
                  <c:v>0.32959497004834426</c:v>
                </c:pt>
                <c:pt idx="25">
                  <c:v>0.32659175092807746</c:v>
                </c:pt>
                <c:pt idx="26">
                  <c:v>0.31784805337810407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F-4FFC-ADFF-3CC19E0F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BE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BE'!$A$8:$A$34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BE'!$B$8:$B$34</c:f>
              <c:numCache>
                <c:formatCode>General</c:formatCode>
                <c:ptCount val="27"/>
                <c:pt idx="0">
                  <c:v>-6.6129330969606492E-3</c:v>
                </c:pt>
                <c:pt idx="1">
                  <c:v>-5.651726092506637E-3</c:v>
                </c:pt>
                <c:pt idx="2">
                  <c:v>-4.5341158757250533E-3</c:v>
                </c:pt>
                <c:pt idx="3">
                  <c:v>-4.4571183185400098E-3</c:v>
                </c:pt>
                <c:pt idx="4">
                  <c:v>-1.6944597020258634E-3</c:v>
                </c:pt>
                <c:pt idx="5">
                  <c:v>-3.008669807987252E-3</c:v>
                </c:pt>
                <c:pt idx="6">
                  <c:v>-2.8336759843372028E-3</c:v>
                </c:pt>
                <c:pt idx="7">
                  <c:v>-1.5852849874327113E-3</c:v>
                </c:pt>
                <c:pt idx="8">
                  <c:v>-7.5276076456337604E-4</c:v>
                </c:pt>
                <c:pt idx="9">
                  <c:v>-1.7452240598445634E-3</c:v>
                </c:pt>
                <c:pt idx="10">
                  <c:v>-2.2816523481632989E-3</c:v>
                </c:pt>
                <c:pt idx="11">
                  <c:v>-1.9119148304777012E-3</c:v>
                </c:pt>
                <c:pt idx="12">
                  <c:v>-2.1220769503470516E-3</c:v>
                </c:pt>
                <c:pt idx="13">
                  <c:v>-2.2303627744811871E-3</c:v>
                </c:pt>
                <c:pt idx="14">
                  <c:v>-3.888569652137408E-3</c:v>
                </c:pt>
                <c:pt idx="15">
                  <c:v>-4.3178598335787965E-3</c:v>
                </c:pt>
                <c:pt idx="16">
                  <c:v>-3.7926032063934634E-3</c:v>
                </c:pt>
                <c:pt idx="17">
                  <c:v>-3.2926369617642393E-3</c:v>
                </c:pt>
                <c:pt idx="18">
                  <c:v>-2.8379357629790825E-3</c:v>
                </c:pt>
                <c:pt idx="19">
                  <c:v>-2.7915129323395349E-3</c:v>
                </c:pt>
                <c:pt idx="20">
                  <c:v>-3.4880979210719643E-3</c:v>
                </c:pt>
                <c:pt idx="21">
                  <c:v>-3.3802393353561944E-3</c:v>
                </c:pt>
                <c:pt idx="22">
                  <c:v>-3.6503962052528705E-3</c:v>
                </c:pt>
                <c:pt idx="23">
                  <c:v>-3.1748238663282802E-3</c:v>
                </c:pt>
                <c:pt idx="24">
                  <c:v>-2.6630913976887216E-3</c:v>
                </c:pt>
                <c:pt idx="25">
                  <c:v>-4.0216829724258885E-3</c:v>
                </c:pt>
                <c:pt idx="26">
                  <c:v>-3.1476642048731129E-3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81-4BC0-A990-4C1C7AC97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BE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BE'!$A$33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BE'!$G$33:$AG$33</c:f>
              <c:numCache>
                <c:formatCode>#\ ##0_ ;\-#\ ##0\ </c:formatCode>
                <c:ptCount val="27"/>
                <c:pt idx="0">
                  <c:v>19158.221780604294</c:v>
                </c:pt>
                <c:pt idx="1">
                  <c:v>20126.147117283574</c:v>
                </c:pt>
                <c:pt idx="2">
                  <c:v>20009.181729320662</c:v>
                </c:pt>
                <c:pt idx="3">
                  <c:v>19461.058107342818</c:v>
                </c:pt>
                <c:pt idx="4">
                  <c:v>21601.770576548828</c:v>
                </c:pt>
                <c:pt idx="5">
                  <c:v>20590.32771057215</c:v>
                </c:pt>
                <c:pt idx="6">
                  <c:v>20229.697426465289</c:v>
                </c:pt>
                <c:pt idx="7">
                  <c:v>21011.778112868007</c:v>
                </c:pt>
                <c:pt idx="8">
                  <c:v>20728.593802240241</c:v>
                </c:pt>
                <c:pt idx="9">
                  <c:v>19657.580107282884</c:v>
                </c:pt>
                <c:pt idx="10">
                  <c:v>18447.027482614576</c:v>
                </c:pt>
                <c:pt idx="11">
                  <c:v>18127.260292206178</c:v>
                </c:pt>
                <c:pt idx="12">
                  <c:v>17141.686463681261</c:v>
                </c:pt>
                <c:pt idx="13">
                  <c:v>16946.031340872432</c:v>
                </c:pt>
                <c:pt idx="14">
                  <c:v>17192.485445874074</c:v>
                </c:pt>
                <c:pt idx="15">
                  <c:v>16753.589544663977</c:v>
                </c:pt>
                <c:pt idx="16">
                  <c:v>17514.250271094039</c:v>
                </c:pt>
                <c:pt idx="17">
                  <c:v>18186.704519774168</c:v>
                </c:pt>
                <c:pt idx="18">
                  <c:v>18648.316838731924</c:v>
                </c:pt>
                <c:pt idx="19">
                  <c:v>18562.772657197638</c:v>
                </c:pt>
                <c:pt idx="20">
                  <c:v>17532.157930980451</c:v>
                </c:pt>
                <c:pt idx="21">
                  <c:v>17108.03221096818</c:v>
                </c:pt>
                <c:pt idx="22">
                  <c:v>16221.718434360431</c:v>
                </c:pt>
                <c:pt idx="23">
                  <c:v>16029.105514154857</c:v>
                </c:pt>
                <c:pt idx="24">
                  <c:v>15834.800651180267</c:v>
                </c:pt>
                <c:pt idx="25">
                  <c:v>14099.723291499191</c:v>
                </c:pt>
                <c:pt idx="26">
                  <c:v>14945.519451423657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9-4EAF-86C6-37D1D55AF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CZ difference from the average (absolut)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CZ'!$A$33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002668416447943"/>
                  <c:y val="8.541593759113444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CZ'!$G$33:$AG$33</c:f>
              <c:numCache>
                <c:formatCode>#\ ##0_ ;\-#\ ##0\ </c:formatCode>
                <c:ptCount val="27"/>
                <c:pt idx="0">
                  <c:v>17297.811046007504</c:v>
                </c:pt>
                <c:pt idx="1">
                  <c:v>15487.409631311422</c:v>
                </c:pt>
                <c:pt idx="2">
                  <c:v>16012.94019451824</c:v>
                </c:pt>
                <c:pt idx="3">
                  <c:v>16595.26138287978</c:v>
                </c:pt>
                <c:pt idx="4">
                  <c:v>16721.700940210874</c:v>
                </c:pt>
                <c:pt idx="5">
                  <c:v>16606.241809235147</c:v>
                </c:pt>
                <c:pt idx="6">
                  <c:v>16236.820572247809</c:v>
                </c:pt>
                <c:pt idx="7">
                  <c:v>15762.657987149396</c:v>
                </c:pt>
                <c:pt idx="8">
                  <c:v>14902.683891431661</c:v>
                </c:pt>
                <c:pt idx="9">
                  <c:v>14738.187315403615</c:v>
                </c:pt>
                <c:pt idx="10">
                  <c:v>14774.441575333822</c:v>
                </c:pt>
                <c:pt idx="11">
                  <c:v>14572.893301839518</c:v>
                </c:pt>
                <c:pt idx="12">
                  <c:v>14757.926423790435</c:v>
                </c:pt>
                <c:pt idx="13">
                  <c:v>15066.38304700657</c:v>
                </c:pt>
                <c:pt idx="14">
                  <c:v>15699.664850559628</c:v>
                </c:pt>
                <c:pt idx="15">
                  <c:v>15135.106216488421</c:v>
                </c:pt>
                <c:pt idx="16">
                  <c:v>14753.149113225863</c:v>
                </c:pt>
                <c:pt idx="17">
                  <c:v>14497.938263926932</c:v>
                </c:pt>
                <c:pt idx="18">
                  <c:v>14764.441483027174</c:v>
                </c:pt>
                <c:pt idx="19">
                  <c:v>14649.243034802963</c:v>
                </c:pt>
                <c:pt idx="20">
                  <c:v>14534.56903808565</c:v>
                </c:pt>
                <c:pt idx="21">
                  <c:v>14159.521383044917</c:v>
                </c:pt>
                <c:pt idx="22">
                  <c:v>13252.931414412869</c:v>
                </c:pt>
                <c:pt idx="23">
                  <c:v>12250.304798060843</c:v>
                </c:pt>
                <c:pt idx="24">
                  <c:v>11770.669956799335</c:v>
                </c:pt>
                <c:pt idx="25">
                  <c:v>12259.836089216209</c:v>
                </c:pt>
                <c:pt idx="26">
                  <c:v>12443.764621378945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D6-48C6-9366-8F724D214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763727"/>
        <c:axId val="501776207"/>
      </c:lineChart>
      <c:catAx>
        <c:axId val="501763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1776207"/>
        <c:crosses val="autoZero"/>
        <c:auto val="1"/>
        <c:lblAlgn val="ctr"/>
        <c:lblOffset val="100"/>
        <c:noMultiLvlLbl val="0"/>
      </c:catAx>
      <c:valAx>
        <c:axId val="50177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1763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BE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BE'!$A$34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326001348286758"/>
                  <c:y val="-1.06660143868527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BE'!$G$34:$AG$34</c:f>
              <c:numCache>
                <c:formatCode>0.000</c:formatCode>
                <c:ptCount val="27"/>
                <c:pt idx="0">
                  <c:v>1.6538057090921421</c:v>
                </c:pt>
                <c:pt idx="1">
                  <c:v>1.5578458157412345</c:v>
                </c:pt>
                <c:pt idx="2">
                  <c:v>1.6056041707212925</c:v>
                </c:pt>
                <c:pt idx="3">
                  <c:v>1.680598164489322</c:v>
                </c:pt>
                <c:pt idx="4">
                  <c:v>1.549560229932748</c:v>
                </c:pt>
                <c:pt idx="5">
                  <c:v>1.6506439392166932</c:v>
                </c:pt>
                <c:pt idx="6">
                  <c:v>1.7061185808164183</c:v>
                </c:pt>
                <c:pt idx="7">
                  <c:v>1.6726554626984116</c:v>
                </c:pt>
                <c:pt idx="8">
                  <c:v>1.725317329654158</c:v>
                </c:pt>
                <c:pt idx="9">
                  <c:v>1.8587284913402395</c:v>
                </c:pt>
                <c:pt idx="10">
                  <c:v>2.0174083854626077</c:v>
                </c:pt>
                <c:pt idx="11">
                  <c:v>2.0914959860374527</c:v>
                </c:pt>
                <c:pt idx="12">
                  <c:v>2.263178384479708</c:v>
                </c:pt>
                <c:pt idx="13">
                  <c:v>2.3150983672866503</c:v>
                </c:pt>
                <c:pt idx="14">
                  <c:v>2.3131177786561383</c:v>
                </c:pt>
                <c:pt idx="15">
                  <c:v>2.3841709016895556</c:v>
                </c:pt>
                <c:pt idx="16">
                  <c:v>2.2703577210421013</c:v>
                </c:pt>
                <c:pt idx="17">
                  <c:v>2.1748965136711251</c:v>
                </c:pt>
                <c:pt idx="18">
                  <c:v>2.12697424565307</c:v>
                </c:pt>
                <c:pt idx="19">
                  <c:v>2.1588594709665676</c:v>
                </c:pt>
                <c:pt idx="20">
                  <c:v>2.3218720343209096</c:v>
                </c:pt>
                <c:pt idx="21">
                  <c:v>2.4115391342394434</c:v>
                </c:pt>
                <c:pt idx="22">
                  <c:v>2.5727888623631041</c:v>
                </c:pt>
                <c:pt idx="23">
                  <c:v>2.6352690394265408</c:v>
                </c:pt>
                <c:pt idx="24">
                  <c:v>2.7159876472713878</c:v>
                </c:pt>
                <c:pt idx="25">
                  <c:v>3.0619039617074306</c:v>
                </c:pt>
                <c:pt idx="26">
                  <c:v>2.954374495265812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5F-4844-AC68-FD382DB9A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</a:t>
            </a:r>
            <a:r>
              <a:rPr lang="hu-HU" baseline="0"/>
              <a:t> BE</a:t>
            </a:r>
            <a:endParaRPr lang="en-GB"/>
          </a:p>
        </c:rich>
      </c:tx>
      <c:layout>
        <c:manualLayout>
          <c:xMode val="edge"/>
          <c:yMode val="edge"/>
          <c:x val="0.28447222222222218"/>
          <c:y val="4.16668115374639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BE'!$G$35:$AG$35</c:f>
              <c:numCache>
                <c:formatCode>0.000</c:formatCode>
                <c:ptCount val="27"/>
                <c:pt idx="0">
                  <c:v>0.60466594987687572</c:v>
                </c:pt>
                <c:pt idx="1">
                  <c:v>0.64191204925128786</c:v>
                </c:pt>
                <c:pt idx="2">
                  <c:v>0.62281851170750613</c:v>
                </c:pt>
                <c:pt idx="3">
                  <c:v>0.59502623597346771</c:v>
                </c:pt>
                <c:pt idx="4">
                  <c:v>0.64534438912606884</c:v>
                </c:pt>
                <c:pt idx="5">
                  <c:v>0.60582417336748362</c:v>
                </c:pt>
                <c:pt idx="6">
                  <c:v>0.58612573079268393</c:v>
                </c:pt>
                <c:pt idx="7">
                  <c:v>0.5978517526775956</c:v>
                </c:pt>
                <c:pt idx="8">
                  <c:v>0.57960352151592376</c:v>
                </c:pt>
                <c:pt idx="9">
                  <c:v>0.53800219056143495</c:v>
                </c:pt>
                <c:pt idx="10">
                  <c:v>0.49568545823739707</c:v>
                </c:pt>
                <c:pt idx="11">
                  <c:v>0.47812666468205833</c:v>
                </c:pt>
                <c:pt idx="12">
                  <c:v>0.44185646472135881</c:v>
                </c:pt>
                <c:pt idx="13">
                  <c:v>0.43194708878483795</c:v>
                </c:pt>
                <c:pt idx="14">
                  <c:v>0.4323169400310321</c:v>
                </c:pt>
                <c:pt idx="15">
                  <c:v>0.419433019374301</c:v>
                </c:pt>
                <c:pt idx="16">
                  <c:v>0.44045922399444476</c:v>
                </c:pt>
                <c:pt idx="17">
                  <c:v>0.4597919918093234</c:v>
                </c:pt>
                <c:pt idx="18">
                  <c:v>0.47015143791407699</c:v>
                </c:pt>
                <c:pt idx="19">
                  <c:v>0.46320754706293066</c:v>
                </c:pt>
                <c:pt idx="20">
                  <c:v>0.43068695656712852</c:v>
                </c:pt>
                <c:pt idx="21">
                  <c:v>0.41467293057857929</c:v>
                </c:pt>
                <c:pt idx="22">
                  <c:v>0.38868327464753594</c:v>
                </c:pt>
                <c:pt idx="23">
                  <c:v>0.37946789684047183</c:v>
                </c:pt>
                <c:pt idx="24">
                  <c:v>0.36819018709626611</c:v>
                </c:pt>
                <c:pt idx="25">
                  <c:v>0.32659417555420744</c:v>
                </c:pt>
                <c:pt idx="26">
                  <c:v>0.33848112404247777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A1-427E-9A22-BAD4DC949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DK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DK'!$A$8:$A$34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DK'!$B$8:$B$34</c:f>
              <c:numCache>
                <c:formatCode>General</c:formatCode>
                <c:ptCount val="27"/>
                <c:pt idx="0">
                  <c:v>-1.2998769955307021E-2</c:v>
                </c:pt>
                <c:pt idx="1">
                  <c:v>-1.2070974743037977E-2</c:v>
                </c:pt>
                <c:pt idx="2">
                  <c:v>-1.1002859749380867E-2</c:v>
                </c:pt>
                <c:pt idx="3">
                  <c:v>-1.0019745211252207E-2</c:v>
                </c:pt>
                <c:pt idx="4">
                  <c:v>-1.0393230905932249E-2</c:v>
                </c:pt>
                <c:pt idx="5">
                  <c:v>-1.0507603800966825E-2</c:v>
                </c:pt>
                <c:pt idx="6">
                  <c:v>-1.0093818018359846E-2</c:v>
                </c:pt>
                <c:pt idx="7">
                  <c:v>-9.5292717675685701E-3</c:v>
                </c:pt>
                <c:pt idx="8">
                  <c:v>-8.0383298054178542E-3</c:v>
                </c:pt>
                <c:pt idx="9">
                  <c:v>-7.116557401822432E-3</c:v>
                </c:pt>
                <c:pt idx="10">
                  <c:v>-5.9093399617476949E-3</c:v>
                </c:pt>
                <c:pt idx="11">
                  <c:v>-4.9800815109114493E-3</c:v>
                </c:pt>
                <c:pt idx="12">
                  <c:v>-4.288401185086721E-3</c:v>
                </c:pt>
                <c:pt idx="13">
                  <c:v>-3.8338135759815595E-3</c:v>
                </c:pt>
                <c:pt idx="14">
                  <c:v>-4.7663694888736563E-3</c:v>
                </c:pt>
                <c:pt idx="15">
                  <c:v>-4.2327844069328102E-3</c:v>
                </c:pt>
                <c:pt idx="16">
                  <c:v>-4.6666702564004403E-3</c:v>
                </c:pt>
                <c:pt idx="17">
                  <c:v>-4.803138791080519E-3</c:v>
                </c:pt>
                <c:pt idx="18">
                  <c:v>-4.5885620819756667E-3</c:v>
                </c:pt>
                <c:pt idx="19">
                  <c:v>-3.689629125963878E-3</c:v>
                </c:pt>
                <c:pt idx="20">
                  <c:v>-2.7395907150641885E-3</c:v>
                </c:pt>
                <c:pt idx="21">
                  <c:v>-2.8025058518408863E-3</c:v>
                </c:pt>
                <c:pt idx="22">
                  <c:v>-2.2539415260482976E-3</c:v>
                </c:pt>
                <c:pt idx="23">
                  <c:v>-1.5237951082874845E-3</c:v>
                </c:pt>
                <c:pt idx="24">
                  <c:v>-1.0422255387935175E-3</c:v>
                </c:pt>
                <c:pt idx="25">
                  <c:v>8.2008315506088003E-5</c:v>
                </c:pt>
                <c:pt idx="26">
                  <c:v>-7.2217810757607692E-4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C7-4350-89EE-7FD2E7A3D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DK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DK'!$A$33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DK'!$G$33:$AG$33</c:f>
              <c:numCache>
                <c:formatCode>#\ ##0_ ;\-#\ ##0\ </c:formatCode>
                <c:ptCount val="27"/>
                <c:pt idx="0">
                  <c:v>13427.662409942193</c:v>
                </c:pt>
                <c:pt idx="1">
                  <c:v>14576.839943528874</c:v>
                </c:pt>
                <c:pt idx="2">
                  <c:v>14537.870700293563</c:v>
                </c:pt>
                <c:pt idx="3">
                  <c:v>14774.909754698921</c:v>
                </c:pt>
                <c:pt idx="4">
                  <c:v>14565.728708365525</c:v>
                </c:pt>
                <c:pt idx="5">
                  <c:v>14007.318158754053</c:v>
                </c:pt>
                <c:pt idx="6">
                  <c:v>13766.180962845392</c:v>
                </c:pt>
                <c:pt idx="7">
                  <c:v>14234.446129598604</c:v>
                </c:pt>
                <c:pt idx="8">
                  <c:v>14835.243519093638</c:v>
                </c:pt>
                <c:pt idx="9">
                  <c:v>15186.673237791387</c:v>
                </c:pt>
                <c:pt idx="10">
                  <c:v>15403.107017453076</c:v>
                </c:pt>
                <c:pt idx="11">
                  <c:v>15591.669565361481</c:v>
                </c:pt>
                <c:pt idx="12">
                  <c:v>15306.568418346862</c:v>
                </c:pt>
                <c:pt idx="13">
                  <c:v>15585.729928596527</c:v>
                </c:pt>
                <c:pt idx="14">
                  <c:v>16377.227993734668</c:v>
                </c:pt>
                <c:pt idx="15">
                  <c:v>16832.75550645258</c:v>
                </c:pt>
                <c:pt idx="16">
                  <c:v>16713.567014609835</c:v>
                </c:pt>
                <c:pt idx="17">
                  <c:v>16838.664307466068</c:v>
                </c:pt>
                <c:pt idx="18">
                  <c:v>17122.258489487627</c:v>
                </c:pt>
                <c:pt idx="19">
                  <c:v>17795.98884063444</c:v>
                </c:pt>
                <c:pt idx="20">
                  <c:v>18182.806451015451</c:v>
                </c:pt>
                <c:pt idx="21">
                  <c:v>17622.452086277583</c:v>
                </c:pt>
                <c:pt idx="22">
                  <c:v>17484.690186563734</c:v>
                </c:pt>
                <c:pt idx="23">
                  <c:v>17489.571054345957</c:v>
                </c:pt>
                <c:pt idx="24">
                  <c:v>17257.784707651765</c:v>
                </c:pt>
                <c:pt idx="25">
                  <c:v>17812.24411702119</c:v>
                </c:pt>
                <c:pt idx="26">
                  <c:v>17176.109856698451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9-438C-9046-62FFA7718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DK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DK'!$A$34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DK'!$G$4:$AG$4</c15:sqref>
                  </c15:fullRef>
                </c:ext>
              </c:extLst>
              <c:f>('avg wages DK'!$G$4,'avg wages DK'!$I$4:$AG$4)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DK'!$G$34:$AG$34</c15:sqref>
                  </c15:fullRef>
                </c:ext>
              </c:extLst>
              <c:f>('avg wages DK'!$G$34,'avg wages DK'!$I$34:$AG$34)</c:f>
              <c:numCache>
                <c:formatCode>0.000</c:formatCode>
                <c:ptCount val="26"/>
                <c:pt idx="0">
                  <c:v>2.3596047911777376</c:v>
                </c:pt>
                <c:pt idx="1">
                  <c:v>2.2098714660234804</c:v>
                </c:pt>
                <c:pt idx="2">
                  <c:v>2.2136323725306477</c:v>
                </c:pt>
                <c:pt idx="3">
                  <c:v>2.2980823858353761</c:v>
                </c:pt>
                <c:pt idx="4">
                  <c:v>2.4263959208137678</c:v>
                </c:pt>
                <c:pt idx="5">
                  <c:v>2.5071777537095956</c:v>
                </c:pt>
                <c:pt idx="6">
                  <c:v>2.4690434121223275</c:v>
                </c:pt>
                <c:pt idx="7">
                  <c:v>2.4107054299673427</c:v>
                </c:pt>
                <c:pt idx="8">
                  <c:v>2.4059320724229654</c:v>
                </c:pt>
                <c:pt idx="9">
                  <c:v>2.4160831894576682</c:v>
                </c:pt>
                <c:pt idx="10">
                  <c:v>2.4316249122693829</c:v>
                </c:pt>
                <c:pt idx="11">
                  <c:v>2.5345128455853945</c:v>
                </c:pt>
                <c:pt idx="12">
                  <c:v>2.5171570192076933</c:v>
                </c:pt>
                <c:pt idx="13">
                  <c:v>2.4282646464561712</c:v>
                </c:pt>
                <c:pt idx="14">
                  <c:v>2.372957931690181</c:v>
                </c:pt>
                <c:pt idx="15">
                  <c:v>2.37912190117666</c:v>
                </c:pt>
                <c:pt idx="16">
                  <c:v>2.3490105588532852</c:v>
                </c:pt>
                <c:pt idx="17">
                  <c:v>2.3165454291624941</c:v>
                </c:pt>
                <c:pt idx="18">
                  <c:v>2.2518792249906627</c:v>
                </c:pt>
                <c:pt idx="19">
                  <c:v>2.2387868072460106</c:v>
                </c:pt>
                <c:pt idx="20">
                  <c:v>2.3411435017437139</c:v>
                </c:pt>
                <c:pt idx="21">
                  <c:v>2.3869485859340216</c:v>
                </c:pt>
                <c:pt idx="22">
                  <c:v>2.4152110626325016</c:v>
                </c:pt>
                <c:pt idx="23">
                  <c:v>2.4920419216112957</c:v>
                </c:pt>
                <c:pt idx="24">
                  <c:v>2.423725967463314</c:v>
                </c:pt>
                <c:pt idx="25">
                  <c:v>2.5707020887832424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9-4C32-9381-0A4C41214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DK</a:t>
            </a:r>
            <a:endParaRPr lang="en-GB"/>
          </a:p>
        </c:rich>
      </c:tx>
      <c:layout>
        <c:manualLayout>
          <c:xMode val="edge"/>
          <c:yMode val="edge"/>
          <c:x val="0.25669444444444445"/>
          <c:y val="4.1666592551298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DK'!$G$35:$AG$35</c:f>
              <c:numCache>
                <c:formatCode>0.000</c:formatCode>
                <c:ptCount val="27"/>
                <c:pt idx="0">
                  <c:v>0.42379978364973364</c:v>
                </c:pt>
                <c:pt idx="1">
                  <c:v>0.46492004382315016</c:v>
                </c:pt>
                <c:pt idx="2">
                  <c:v>0.45251500613265744</c:v>
                </c:pt>
                <c:pt idx="3">
                  <c:v>0.45174619435872704</c:v>
                </c:pt>
                <c:pt idx="4">
                  <c:v>0.43514540913053035</c:v>
                </c:pt>
                <c:pt idx="5">
                  <c:v>0.41213389431705721</c:v>
                </c:pt>
                <c:pt idx="6">
                  <c:v>0.39885484725620662</c:v>
                </c:pt>
                <c:pt idx="7">
                  <c:v>0.40501515489370243</c:v>
                </c:pt>
                <c:pt idx="8">
                  <c:v>0.41481633864057244</c:v>
                </c:pt>
                <c:pt idx="9">
                  <c:v>0.41563933224137967</c:v>
                </c:pt>
                <c:pt idx="10">
                  <c:v>0.41389303330423288</c:v>
                </c:pt>
                <c:pt idx="11">
                  <c:v>0.41124763731208924</c:v>
                </c:pt>
                <c:pt idx="12">
                  <c:v>0.39455313937027248</c:v>
                </c:pt>
                <c:pt idx="13">
                  <c:v>0.39727358776957128</c:v>
                </c:pt>
                <c:pt idx="14">
                  <c:v>0.41181672741453773</c:v>
                </c:pt>
                <c:pt idx="15">
                  <c:v>0.42141497185655219</c:v>
                </c:pt>
                <c:pt idx="16">
                  <c:v>0.42032314506685114</c:v>
                </c:pt>
                <c:pt idx="17">
                  <c:v>0.42571115580177271</c:v>
                </c:pt>
                <c:pt idx="18">
                  <c:v>0.43167726711128313</c:v>
                </c:pt>
                <c:pt idx="19">
                  <c:v>0.44407354928377496</c:v>
                </c:pt>
                <c:pt idx="20">
                  <c:v>0.44667048991150954</c:v>
                </c:pt>
                <c:pt idx="21">
                  <c:v>0.42714169347380332</c:v>
                </c:pt>
                <c:pt idx="22">
                  <c:v>0.41894492654465632</c:v>
                </c:pt>
                <c:pt idx="23">
                  <c:v>0.41404248906927105</c:v>
                </c:pt>
                <c:pt idx="24">
                  <c:v>0.4012773586703644</c:v>
                </c:pt>
                <c:pt idx="25">
                  <c:v>0.4125878970742744</c:v>
                </c:pt>
                <c:pt idx="26">
                  <c:v>0.38899878922699954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B-400C-8AED-78BB1CCF1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FI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FI'!$A$8:$A$34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FI'!$B$8:$B$34</c:f>
              <c:numCache>
                <c:formatCode>General</c:formatCode>
                <c:ptCount val="27"/>
                <c:pt idx="0">
                  <c:v>-1.5176295358911074E-2</c:v>
                </c:pt>
                <c:pt idx="1">
                  <c:v>-1.4977522990992975E-2</c:v>
                </c:pt>
                <c:pt idx="2">
                  <c:v>-1.4137524499720777E-2</c:v>
                </c:pt>
                <c:pt idx="3">
                  <c:v>-1.3645194405273064E-2</c:v>
                </c:pt>
                <c:pt idx="4">
                  <c:v>-1.3590165623102446E-2</c:v>
                </c:pt>
                <c:pt idx="5">
                  <c:v>-1.3311267668993265E-2</c:v>
                </c:pt>
                <c:pt idx="6">
                  <c:v>-1.286916087243456E-2</c:v>
                </c:pt>
                <c:pt idx="7">
                  <c:v>-1.2628727040035204E-2</c:v>
                </c:pt>
                <c:pt idx="8">
                  <c:v>-1.2009300573601445E-2</c:v>
                </c:pt>
                <c:pt idx="9">
                  <c:v>-1.153538759911682E-2</c:v>
                </c:pt>
                <c:pt idx="10">
                  <c:v>-1.0869494011727987E-2</c:v>
                </c:pt>
                <c:pt idx="11">
                  <c:v>-1.0328405480442837E-2</c:v>
                </c:pt>
                <c:pt idx="12">
                  <c:v>-9.7091566153901243E-3</c:v>
                </c:pt>
                <c:pt idx="13">
                  <c:v>-9.5636584641696776E-3</c:v>
                </c:pt>
                <c:pt idx="14">
                  <c:v>-1.0344058771335762E-2</c:v>
                </c:pt>
                <c:pt idx="15">
                  <c:v>-1.0228471840235842E-2</c:v>
                </c:pt>
                <c:pt idx="16">
                  <c:v>-1.0383055120174567E-2</c:v>
                </c:pt>
                <c:pt idx="17">
                  <c:v>-1.0516842527469317E-2</c:v>
                </c:pt>
                <c:pt idx="18">
                  <c:v>-1.0616710908454174E-2</c:v>
                </c:pt>
                <c:pt idx="19">
                  <c:v>-1.05031413835594E-2</c:v>
                </c:pt>
                <c:pt idx="20">
                  <c:v>-1.0179920070860438E-2</c:v>
                </c:pt>
                <c:pt idx="21">
                  <c:v>-9.8343573378166238E-3</c:v>
                </c:pt>
                <c:pt idx="22">
                  <c:v>-9.4956786862134823E-3</c:v>
                </c:pt>
                <c:pt idx="23">
                  <c:v>-9.1240196791095296E-3</c:v>
                </c:pt>
                <c:pt idx="24">
                  <c:v>-8.7059342273534401E-3</c:v>
                </c:pt>
                <c:pt idx="25">
                  <c:v>-8.5191767567681653E-3</c:v>
                </c:pt>
                <c:pt idx="26">
                  <c:v>-8.2719841417951412E-3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AD-4BE1-A22C-6DCD7226B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FI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FI'!$A$33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FI'!$G$33:$AG$33</c:f>
              <c:numCache>
                <c:formatCode>#\ ##0_ ;\-#\ ##0\ </c:formatCode>
                <c:ptCount val="27"/>
                <c:pt idx="0">
                  <c:v>5261.8623191078987</c:v>
                </c:pt>
                <c:pt idx="1">
                  <c:v>6438.7279102613757</c:v>
                </c:pt>
                <c:pt idx="2">
                  <c:v>5697.5321542946622</c:v>
                </c:pt>
                <c:pt idx="3">
                  <c:v>6116.6598814581157</c:v>
                </c:pt>
                <c:pt idx="4">
                  <c:v>6257.7584907892306</c:v>
                </c:pt>
                <c:pt idx="5">
                  <c:v>6425.8356811366539</c:v>
                </c:pt>
                <c:pt idx="6">
                  <c:v>6111.4506231013875</c:v>
                </c:pt>
                <c:pt idx="7">
                  <c:v>5698.501978439308</c:v>
                </c:pt>
                <c:pt idx="8">
                  <c:v>5856.7997833578411</c:v>
                </c:pt>
                <c:pt idx="9">
                  <c:v>6455.7296703154861</c:v>
                </c:pt>
                <c:pt idx="10">
                  <c:v>6683.8330254793764</c:v>
                </c:pt>
                <c:pt idx="11">
                  <c:v>6894.5382166269774</c:v>
                </c:pt>
                <c:pt idx="12">
                  <c:v>6611.711711365162</c:v>
                </c:pt>
                <c:pt idx="13">
                  <c:v>6562.9049098919277</c:v>
                </c:pt>
                <c:pt idx="14">
                  <c:v>6421.2596270048743</c:v>
                </c:pt>
                <c:pt idx="15">
                  <c:v>6885.3068111929751</c:v>
                </c:pt>
                <c:pt idx="16">
                  <c:v>7078.4013035306343</c:v>
                </c:pt>
                <c:pt idx="17">
                  <c:v>7325.1935327895699</c:v>
                </c:pt>
                <c:pt idx="18">
                  <c:v>6746.2407360818252</c:v>
                </c:pt>
                <c:pt idx="19">
                  <c:v>6321.0122821612385</c:v>
                </c:pt>
                <c:pt idx="20">
                  <c:v>6051.3844423359478</c:v>
                </c:pt>
                <c:pt idx="21">
                  <c:v>5912.7899305750834</c:v>
                </c:pt>
                <c:pt idx="22">
                  <c:v>5163.6014569091349</c:v>
                </c:pt>
                <c:pt idx="23">
                  <c:v>5003.6349545503617</c:v>
                </c:pt>
                <c:pt idx="24">
                  <c:v>4724.2581038092612</c:v>
                </c:pt>
                <c:pt idx="25">
                  <c:v>4705.633801071388</c:v>
                </c:pt>
                <c:pt idx="26">
                  <c:v>5552.967612240951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5-416F-94E8-F7683A449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FI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FI'!$A$34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FI'!$G$4:$AG$4</c15:sqref>
                  </c15:fullRef>
                </c:ext>
              </c:extLst>
              <c:f>('avg wages FI'!$G$4,'avg wages FI'!$I$4:$AG$4)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FI'!$G$34:$AG$34</c15:sqref>
                  </c15:fullRef>
                </c:ext>
              </c:extLst>
              <c:f>('avg wages FI'!$G$34,'avg wages FI'!$I$34:$AG$34)</c:f>
              <c:numCache>
                <c:formatCode>0.000</c:formatCode>
                <c:ptCount val="26"/>
                <c:pt idx="0">
                  <c:v>6.0214377791223805</c:v>
                </c:pt>
                <c:pt idx="1">
                  <c:v>5.6387265165499967</c:v>
                </c:pt>
                <c:pt idx="2">
                  <c:v>5.3470716319155107</c:v>
                </c:pt>
                <c:pt idx="3">
                  <c:v>5.3490790082136606</c:v>
                </c:pt>
                <c:pt idx="4">
                  <c:v>5.2891641380922305</c:v>
                </c:pt>
                <c:pt idx="5">
                  <c:v>5.6474746818900918</c:v>
                </c:pt>
                <c:pt idx="6">
                  <c:v>6.1674920135977827</c:v>
                </c:pt>
                <c:pt idx="7">
                  <c:v>6.1063043691520669</c:v>
                </c:pt>
                <c:pt idx="8">
                  <c:v>5.6597946447816838</c:v>
                </c:pt>
                <c:pt idx="9">
                  <c:v>5.5679409985884085</c:v>
                </c:pt>
                <c:pt idx="10">
                  <c:v>5.4990038415587437</c:v>
                </c:pt>
                <c:pt idx="11">
                  <c:v>5.8675719649793452</c:v>
                </c:pt>
                <c:pt idx="12">
                  <c:v>5.9777994695779011</c:v>
                </c:pt>
                <c:pt idx="13">
                  <c:v>6.1932153586955474</c:v>
                </c:pt>
                <c:pt idx="14">
                  <c:v>5.8012550183391856</c:v>
                </c:pt>
                <c:pt idx="15">
                  <c:v>5.6175980459610813</c:v>
                </c:pt>
                <c:pt idx="16">
                  <c:v>5.3997481538430776</c:v>
                </c:pt>
                <c:pt idx="17">
                  <c:v>5.8794951429198727</c:v>
                </c:pt>
                <c:pt idx="18">
                  <c:v>6.3398733888693517</c:v>
                </c:pt>
                <c:pt idx="19">
                  <c:v>6.7269610101861614</c:v>
                </c:pt>
                <c:pt idx="20">
                  <c:v>6.9775333930333048</c:v>
                </c:pt>
                <c:pt idx="21">
                  <c:v>8.0825479783048237</c:v>
                </c:pt>
                <c:pt idx="22">
                  <c:v>8.4420637945897905</c:v>
                </c:pt>
                <c:pt idx="23">
                  <c:v>9.1034659877988151</c:v>
                </c:pt>
                <c:pt idx="24">
                  <c:v>9.1745342774846659</c:v>
                </c:pt>
                <c:pt idx="25">
                  <c:v>7.9515431331619322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24-4E6C-83DA-20B001403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FI</a:t>
            </a:r>
            <a:endParaRPr lang="en-GB"/>
          </a:p>
        </c:rich>
      </c:tx>
      <c:layout>
        <c:manualLayout>
          <c:xMode val="edge"/>
          <c:yMode val="edge"/>
          <c:x val="0.27058333333333334"/>
          <c:y val="4.1666607374351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FI'!$G$35:$AG$35</c:f>
              <c:numCache>
                <c:formatCode>0.000</c:formatCode>
                <c:ptCount val="27"/>
                <c:pt idx="0">
                  <c:v>0.16607329290476355</c:v>
                </c:pt>
                <c:pt idx="1">
                  <c:v>0.205359575449888</c:v>
                </c:pt>
                <c:pt idx="2">
                  <c:v>0.17734500814411563</c:v>
                </c:pt>
                <c:pt idx="3">
                  <c:v>0.1870182538852139</c:v>
                </c:pt>
                <c:pt idx="4">
                  <c:v>0.18694807058644525</c:v>
                </c:pt>
                <c:pt idx="5">
                  <c:v>0.189065790716923</c:v>
                </c:pt>
                <c:pt idx="6">
                  <c:v>0.17707029359630896</c:v>
                </c:pt>
                <c:pt idx="7">
                  <c:v>0.16214046127587184</c:v>
                </c:pt>
                <c:pt idx="8">
                  <c:v>0.1637651744075872</c:v>
                </c:pt>
                <c:pt idx="9">
                  <c:v>0.17668485568146847</c:v>
                </c:pt>
                <c:pt idx="10">
                  <c:v>0.17959960427984442</c:v>
                </c:pt>
                <c:pt idx="11">
                  <c:v>0.18185111864125206</c:v>
                </c:pt>
                <c:pt idx="12">
                  <c:v>0.17042824629480621</c:v>
                </c:pt>
                <c:pt idx="13">
                  <c:v>0.16728563831710652</c:v>
                </c:pt>
                <c:pt idx="14">
                  <c:v>0.16146701544876135</c:v>
                </c:pt>
                <c:pt idx="15">
                  <c:v>0.17237649385154685</c:v>
                </c:pt>
                <c:pt idx="16">
                  <c:v>0.17801202432398594</c:v>
                </c:pt>
                <c:pt idx="17">
                  <c:v>0.18519382228748682</c:v>
                </c:pt>
                <c:pt idx="18">
                  <c:v>0.17008263051364311</c:v>
                </c:pt>
                <c:pt idx="19">
                  <c:v>0.15773185656288624</c:v>
                </c:pt>
                <c:pt idx="20">
                  <c:v>0.14865553679971844</c:v>
                </c:pt>
                <c:pt idx="21">
                  <c:v>0.14331712134813238</c:v>
                </c:pt>
                <c:pt idx="22">
                  <c:v>0.12372336083673122</c:v>
                </c:pt>
                <c:pt idx="23">
                  <c:v>0.11845444719819144</c:v>
                </c:pt>
                <c:pt idx="24">
                  <c:v>0.10984827112445733</c:v>
                </c:pt>
                <c:pt idx="25">
                  <c:v>0.10899735831322925</c:v>
                </c:pt>
                <c:pt idx="26">
                  <c:v>0.12576175256215327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4-4CA7-979F-A7DA5577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CZ difference from the average (</a:t>
            </a:r>
            <a:r>
              <a:rPr lang="hu-HU" baseline="0"/>
              <a:t>relativ</a:t>
            </a:r>
            <a:r>
              <a:rPr lang="hu-HU"/>
              <a:t>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CZ'!$A$34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3397265966754158"/>
                  <c:y val="7.4394867308253138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CZ'!$G$34:$AG$34</c:f>
              <c:numCache>
                <c:formatCode>0.000000</c:formatCode>
                <c:ptCount val="27"/>
                <c:pt idx="0">
                  <c:v>1.8316754919189477</c:v>
                </c:pt>
                <c:pt idx="1">
                  <c:v>2.0244466195473012</c:v>
                </c:pt>
                <c:pt idx="2">
                  <c:v>2.0063039795974267</c:v>
                </c:pt>
                <c:pt idx="3">
                  <c:v>1.9708167156656657</c:v>
                </c:pt>
                <c:pt idx="4">
                  <c:v>2.0017846689901004</c:v>
                </c:pt>
                <c:pt idx="5">
                  <c:v>2.0466581200232952</c:v>
                </c:pt>
                <c:pt idx="6">
                  <c:v>2.1256786394855376</c:v>
                </c:pt>
                <c:pt idx="7">
                  <c:v>2.2296661813095326</c:v>
                </c:pt>
                <c:pt idx="8">
                  <c:v>2.3997960613610765</c:v>
                </c:pt>
                <c:pt idx="9">
                  <c:v>2.4791450559202772</c:v>
                </c:pt>
                <c:pt idx="10">
                  <c:v>2.51888964740415</c:v>
                </c:pt>
                <c:pt idx="11">
                  <c:v>2.6016173558492737</c:v>
                </c:pt>
                <c:pt idx="12">
                  <c:v>2.6287361221420009</c:v>
                </c:pt>
                <c:pt idx="13">
                  <c:v>2.6039248681545262</c:v>
                </c:pt>
                <c:pt idx="14">
                  <c:v>2.5330632292268747</c:v>
                </c:pt>
                <c:pt idx="15">
                  <c:v>2.6391239096639598</c:v>
                </c:pt>
                <c:pt idx="16">
                  <c:v>2.6952627555017989</c:v>
                </c:pt>
                <c:pt idx="17">
                  <c:v>2.7282638079402353</c:v>
                </c:pt>
                <c:pt idx="18">
                  <c:v>2.6864876457642208</c:v>
                </c:pt>
                <c:pt idx="19">
                  <c:v>2.7355964716527335</c:v>
                </c:pt>
                <c:pt idx="20">
                  <c:v>2.8007316277884375</c:v>
                </c:pt>
                <c:pt idx="21">
                  <c:v>2.9137064785241154</c:v>
                </c:pt>
                <c:pt idx="22">
                  <c:v>3.1491188787806546</c:v>
                </c:pt>
                <c:pt idx="23">
                  <c:v>3.4481595509231791</c:v>
                </c:pt>
                <c:pt idx="24">
                  <c:v>3.6537531953113209</c:v>
                </c:pt>
                <c:pt idx="25">
                  <c:v>3.5214172759776239</c:v>
                </c:pt>
                <c:pt idx="26">
                  <c:v>3.5483362816044801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2-4DA3-BC8D-CCE804F43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82175"/>
        <c:axId val="334980511"/>
      </c:lineChart>
      <c:catAx>
        <c:axId val="334982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4980511"/>
        <c:crosses val="autoZero"/>
        <c:auto val="1"/>
        <c:lblAlgn val="ctr"/>
        <c:lblOffset val="100"/>
        <c:noMultiLvlLbl val="0"/>
      </c:catAx>
      <c:valAx>
        <c:axId val="334980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4982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IE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IE'!$A$8:$A$34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IE'!$B$8:$B$34</c:f>
              <c:numCache>
                <c:formatCode>General</c:formatCode>
                <c:ptCount val="27"/>
                <c:pt idx="0">
                  <c:v>-1.2282842014366691E-2</c:v>
                </c:pt>
                <c:pt idx="1">
                  <c:v>-1.25250448053571E-2</c:v>
                </c:pt>
                <c:pt idx="2">
                  <c:v>-1.2641521318417726E-2</c:v>
                </c:pt>
                <c:pt idx="3">
                  <c:v>-1.2912581685443847E-2</c:v>
                </c:pt>
                <c:pt idx="4">
                  <c:v>-1.2859804123197371E-2</c:v>
                </c:pt>
                <c:pt idx="5">
                  <c:v>-1.2721920927369457E-2</c:v>
                </c:pt>
                <c:pt idx="6">
                  <c:v>-1.2605409289149716E-2</c:v>
                </c:pt>
                <c:pt idx="7">
                  <c:v>-1.2344072272772399E-2</c:v>
                </c:pt>
                <c:pt idx="8">
                  <c:v>-1.189011903585252E-2</c:v>
                </c:pt>
                <c:pt idx="9">
                  <c:v>-1.1533321916613049E-2</c:v>
                </c:pt>
                <c:pt idx="10">
                  <c:v>-1.0944558912422686E-2</c:v>
                </c:pt>
                <c:pt idx="11">
                  <c:v>-1.0479117465496735E-2</c:v>
                </c:pt>
                <c:pt idx="12">
                  <c:v>-9.8190217189779716E-3</c:v>
                </c:pt>
                <c:pt idx="13">
                  <c:v>-9.4309827095888088E-3</c:v>
                </c:pt>
                <c:pt idx="14">
                  <c:v>-9.2129002114436642E-3</c:v>
                </c:pt>
                <c:pt idx="15">
                  <c:v>-9.1599573043559257E-3</c:v>
                </c:pt>
                <c:pt idx="16">
                  <c:v>-9.5600174341232691E-3</c:v>
                </c:pt>
                <c:pt idx="17">
                  <c:v>-9.8171877815384501E-3</c:v>
                </c:pt>
                <c:pt idx="18">
                  <c:v>-1.0260429697371232E-2</c:v>
                </c:pt>
                <c:pt idx="19">
                  <c:v>-1.0269955288630839E-2</c:v>
                </c:pt>
                <c:pt idx="20">
                  <c:v>-1.0038507780184891E-2</c:v>
                </c:pt>
                <c:pt idx="21">
                  <c:v>-9.640089341349134E-3</c:v>
                </c:pt>
                <c:pt idx="22">
                  <c:v>-9.1871123997085413E-3</c:v>
                </c:pt>
                <c:pt idx="23">
                  <c:v>-8.791861485460073E-3</c:v>
                </c:pt>
                <c:pt idx="24">
                  <c:v>-8.2678245291544217E-3</c:v>
                </c:pt>
                <c:pt idx="25">
                  <c:v>-8.0015819790925646E-3</c:v>
                </c:pt>
                <c:pt idx="26">
                  <c:v>-8.023554721314885E-3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41-4851-BFEB-9569174F7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IE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IE'!$G$33:$AG$33</c:f>
              <c:numCache>
                <c:formatCode>#\ ##0_ ;\-#\ ##0\ </c:formatCode>
                <c:ptCount val="27"/>
                <c:pt idx="0">
                  <c:v>357.64278780130553</c:v>
                </c:pt>
                <c:pt idx="1">
                  <c:v>447.60086026957651</c:v>
                </c:pt>
                <c:pt idx="2">
                  <c:v>1438.861596523464</c:v>
                </c:pt>
                <c:pt idx="3">
                  <c:v>2852.5255593127222</c:v>
                </c:pt>
                <c:pt idx="4">
                  <c:v>2893.8747932244296</c:v>
                </c:pt>
                <c:pt idx="5">
                  <c:v>3167.9363532065545</c:v>
                </c:pt>
                <c:pt idx="6">
                  <c:v>4061.6321872142944</c:v>
                </c:pt>
                <c:pt idx="7">
                  <c:v>3822.5739158702054</c:v>
                </c:pt>
                <c:pt idx="8">
                  <c:v>4378.42851647934</c:v>
                </c:pt>
                <c:pt idx="9">
                  <c:v>4961.7549786668824</c:v>
                </c:pt>
                <c:pt idx="10">
                  <c:v>5827.6037795262819</c:v>
                </c:pt>
                <c:pt idx="11">
                  <c:v>5495.2908314236774</c:v>
                </c:pt>
                <c:pt idx="12">
                  <c:v>5866.2388366754676</c:v>
                </c:pt>
                <c:pt idx="13">
                  <c:v>7184.8038245212301</c:v>
                </c:pt>
                <c:pt idx="14">
                  <c:v>10422.836903894175</c:v>
                </c:pt>
                <c:pt idx="15">
                  <c:v>10406.197967726977</c:v>
                </c:pt>
                <c:pt idx="16">
                  <c:v>9993.9072156437323</c:v>
                </c:pt>
                <c:pt idx="17">
                  <c:v>9847.1810273478695</c:v>
                </c:pt>
                <c:pt idx="18">
                  <c:v>8601.7064024773208</c:v>
                </c:pt>
                <c:pt idx="19">
                  <c:v>7906.9891061166345</c:v>
                </c:pt>
                <c:pt idx="20">
                  <c:v>7218.807952687348</c:v>
                </c:pt>
                <c:pt idx="21">
                  <c:v>7319.5038459290809</c:v>
                </c:pt>
                <c:pt idx="22">
                  <c:v>7459.6102390635351</c:v>
                </c:pt>
                <c:pt idx="23">
                  <c:v>7311.9807695473573</c:v>
                </c:pt>
                <c:pt idx="24">
                  <c:v>7440.8351723183659</c:v>
                </c:pt>
                <c:pt idx="25">
                  <c:v>7579.393775196193</c:v>
                </c:pt>
                <c:pt idx="26">
                  <c:v>6890.4172258409526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D-41FB-A5F2-ED0DEC3B6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IE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IE'!$G$4:$AG$4</c15:sqref>
                  </c15:fullRef>
                </c:ext>
              </c:extLst>
              <c:f>('avg wages IE'!$G$4,'avg wages IE'!$I$4:$AG$4)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IE'!$G$34:$AG$34</c15:sqref>
                  </c15:fullRef>
                </c:ext>
              </c:extLst>
              <c:f>('avg wages IE'!$G$34,'avg wages IE'!$I$34:$AG$34)</c:f>
              <c:numCache>
                <c:formatCode>0.000</c:formatCode>
                <c:ptCount val="26"/>
                <c:pt idx="0">
                  <c:v>88.591123986035385</c:v>
                </c:pt>
                <c:pt idx="1">
                  <c:v>22.327947118014304</c:v>
                </c:pt>
                <c:pt idx="2">
                  <c:v>11.465705689277156</c:v>
                </c:pt>
                <c:pt idx="3">
                  <c:v>11.566929108309736</c:v>
                </c:pt>
                <c:pt idx="4">
                  <c:v>10.728529822747175</c:v>
                </c:pt>
                <c:pt idx="5">
                  <c:v>8.4976337277005918</c:v>
                </c:pt>
                <c:pt idx="6">
                  <c:v>9.1941885794757123</c:v>
                </c:pt>
                <c:pt idx="7">
                  <c:v>8.1680908964853742</c:v>
                </c:pt>
                <c:pt idx="8">
                  <c:v>7.3639477107003026</c:v>
                </c:pt>
                <c:pt idx="9">
                  <c:v>6.3860189090122041</c:v>
                </c:pt>
                <c:pt idx="10">
                  <c:v>6.8991966580198429</c:v>
                </c:pt>
                <c:pt idx="11">
                  <c:v>6.6132142516239041</c:v>
                </c:pt>
                <c:pt idx="12">
                  <c:v>5.4603758776749114</c:v>
                </c:pt>
                <c:pt idx="13">
                  <c:v>3.8154913207247865</c:v>
                </c:pt>
                <c:pt idx="14">
                  <c:v>3.8384259856592995</c:v>
                </c:pt>
                <c:pt idx="15">
                  <c:v>3.9787855213423442</c:v>
                </c:pt>
                <c:pt idx="16">
                  <c:v>4.0168044179722795</c:v>
                </c:pt>
                <c:pt idx="17">
                  <c:v>4.611235002084908</c:v>
                </c:pt>
                <c:pt idx="18">
                  <c:v>5.0682272380253908</c:v>
                </c:pt>
                <c:pt idx="19">
                  <c:v>5.6390788434933894</c:v>
                </c:pt>
                <c:pt idx="20">
                  <c:v>5.6365417731865284</c:v>
                </c:pt>
                <c:pt idx="21">
                  <c:v>5.5948039078181253</c:v>
                </c:pt>
                <c:pt idx="22">
                  <c:v>5.7769579574220407</c:v>
                </c:pt>
                <c:pt idx="23">
                  <c:v>5.7798784638594087</c:v>
                </c:pt>
                <c:pt idx="24">
                  <c:v>5.6959698738046365</c:v>
                </c:pt>
                <c:pt idx="25">
                  <c:v>6.408125957916317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22-4C9A-8BE4-C503C8B79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IE</a:t>
            </a:r>
            <a:endParaRPr lang="en-GB"/>
          </a:p>
        </c:rich>
      </c:tx>
      <c:layout>
        <c:manualLayout>
          <c:xMode val="edge"/>
          <c:yMode val="edge"/>
          <c:x val="0.25947222222222216"/>
          <c:y val="4.1666814674516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IE'!$G$35:$AG$35</c:f>
              <c:numCache>
                <c:formatCode>0.000</c:formatCode>
                <c:ptCount val="27"/>
                <c:pt idx="0">
                  <c:v>1.1287812537039602E-2</c:v>
                </c:pt>
                <c:pt idx="1">
                  <c:v>1.4275975614604513E-2</c:v>
                </c:pt>
                <c:pt idx="2">
                  <c:v>4.4786920835780494E-2</c:v>
                </c:pt>
                <c:pt idx="3">
                  <c:v>8.7216611615559783E-2</c:v>
                </c:pt>
                <c:pt idx="4">
                  <c:v>8.64533698301648E-2</c:v>
                </c:pt>
                <c:pt idx="5">
                  <c:v>9.320941606367622E-2</c:v>
                </c:pt>
                <c:pt idx="6">
                  <c:v>0.11767981911719723</c:v>
                </c:pt>
                <c:pt idx="7">
                  <c:v>0.1087643560229242</c:v>
                </c:pt>
                <c:pt idx="8">
                  <c:v>0.12242762876577282</c:v>
                </c:pt>
                <c:pt idx="9">
                  <c:v>0.13579672741930718</c:v>
                </c:pt>
                <c:pt idx="10">
                  <c:v>0.15659208252402138</c:v>
                </c:pt>
                <c:pt idx="11">
                  <c:v>0.14494441158414706</c:v>
                </c:pt>
                <c:pt idx="12">
                  <c:v>0.15121240019623522</c:v>
                </c:pt>
                <c:pt idx="13">
                  <c:v>0.18313757558130067</c:v>
                </c:pt>
                <c:pt idx="14">
                  <c:v>0.26208944430518089</c:v>
                </c:pt>
                <c:pt idx="15">
                  <c:v>0.26052345511834507</c:v>
                </c:pt>
                <c:pt idx="16">
                  <c:v>0.25133297450590514</c:v>
                </c:pt>
                <c:pt idx="17">
                  <c:v>0.24895411773740514</c:v>
                </c:pt>
                <c:pt idx="18">
                  <c:v>0.21686164325779611</c:v>
                </c:pt>
                <c:pt idx="19">
                  <c:v>0.1973076488160001</c:v>
                </c:pt>
                <c:pt idx="20">
                  <c:v>0.17733392771300632</c:v>
                </c:pt>
                <c:pt idx="21">
                  <c:v>0.17741374769137319</c:v>
                </c:pt>
                <c:pt idx="22">
                  <c:v>0.17873727417016519</c:v>
                </c:pt>
                <c:pt idx="23">
                  <c:v>0.17310148479014525</c:v>
                </c:pt>
                <c:pt idx="24">
                  <c:v>0.17301401859101864</c:v>
                </c:pt>
                <c:pt idx="25">
                  <c:v>0.17556272630565153</c:v>
                </c:pt>
                <c:pt idx="26">
                  <c:v>0.15605186392515333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F5-4445-B623-3FC72AE5A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LU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LU'!$A$8:$A$34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LU'!$B$8:$B$34</c:f>
              <c:numCache>
                <c:formatCode>General</c:formatCode>
                <c:ptCount val="27"/>
                <c:pt idx="0">
                  <c:v>4.0014657073305093E-3</c:v>
                </c:pt>
                <c:pt idx="1">
                  <c:v>5.1542409692146296E-3</c:v>
                </c:pt>
                <c:pt idx="2">
                  <c:v>7.3477637465471091E-3</c:v>
                </c:pt>
                <c:pt idx="3">
                  <c:v>7.35404544192092E-3</c:v>
                </c:pt>
                <c:pt idx="4">
                  <c:v>7.4439015086857907E-3</c:v>
                </c:pt>
                <c:pt idx="5">
                  <c:v>1.1123422392555316E-2</c:v>
                </c:pt>
                <c:pt idx="6">
                  <c:v>1.1623634665652138E-2</c:v>
                </c:pt>
                <c:pt idx="7">
                  <c:v>1.2946183160364721E-2</c:v>
                </c:pt>
                <c:pt idx="8">
                  <c:v>1.1999049792809524E-2</c:v>
                </c:pt>
                <c:pt idx="9">
                  <c:v>1.2469567064860687E-2</c:v>
                </c:pt>
                <c:pt idx="10">
                  <c:v>1.3193982449874908E-2</c:v>
                </c:pt>
                <c:pt idx="11">
                  <c:v>1.4689326907748657E-2</c:v>
                </c:pt>
                <c:pt idx="12">
                  <c:v>1.8475513431280732E-2</c:v>
                </c:pt>
                <c:pt idx="13">
                  <c:v>1.6462666778769341E-2</c:v>
                </c:pt>
                <c:pt idx="14">
                  <c:v>1.5818979762068142E-2</c:v>
                </c:pt>
                <c:pt idx="15">
                  <c:v>1.5480109419303223E-2</c:v>
                </c:pt>
                <c:pt idx="16">
                  <c:v>1.6302471672479835E-2</c:v>
                </c:pt>
                <c:pt idx="17">
                  <c:v>1.4671006116660723E-2</c:v>
                </c:pt>
                <c:pt idx="18">
                  <c:v>1.6082257386924315E-2</c:v>
                </c:pt>
                <c:pt idx="19">
                  <c:v>1.7987080905289554E-2</c:v>
                </c:pt>
                <c:pt idx="20">
                  <c:v>1.7924076784976817E-2</c:v>
                </c:pt>
                <c:pt idx="21">
                  <c:v>1.6941190907935444E-2</c:v>
                </c:pt>
                <c:pt idx="22">
                  <c:v>1.9173020253012207E-2</c:v>
                </c:pt>
                <c:pt idx="23">
                  <c:v>1.9310723475298108E-2</c:v>
                </c:pt>
                <c:pt idx="24">
                  <c:v>1.8882871078115093E-2</c:v>
                </c:pt>
                <c:pt idx="25">
                  <c:v>1.9216677548052286E-2</c:v>
                </c:pt>
                <c:pt idx="26">
                  <c:v>2.2323063974452162E-2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51-4CE0-A58B-42B563158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LU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LU'!$A$33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LU'!$G$33:$AG$33</c:f>
              <c:numCache>
                <c:formatCode>#\ ##0_ ;\-#\ ##0\ </c:formatCode>
                <c:ptCount val="27"/>
                <c:pt idx="0">
                  <c:v>24795.903602565897</c:v>
                </c:pt>
                <c:pt idx="1">
                  <c:v>25856.92127624288</c:v>
                </c:pt>
                <c:pt idx="2">
                  <c:v>26163.090301373959</c:v>
                </c:pt>
                <c:pt idx="3">
                  <c:v>25722.962193086321</c:v>
                </c:pt>
                <c:pt idx="4">
                  <c:v>26269.580292123625</c:v>
                </c:pt>
                <c:pt idx="5">
                  <c:v>27748.745707383554</c:v>
                </c:pt>
                <c:pt idx="6">
                  <c:v>27611.139919778594</c:v>
                </c:pt>
                <c:pt idx="7">
                  <c:v>28253.298927065705</c:v>
                </c:pt>
                <c:pt idx="8">
                  <c:v>27182.158090265038</c:v>
                </c:pt>
                <c:pt idx="9">
                  <c:v>27120.533345656986</c:v>
                </c:pt>
                <c:pt idx="10">
                  <c:v>26750.980841357581</c:v>
                </c:pt>
                <c:pt idx="11">
                  <c:v>26938.279183430583</c:v>
                </c:pt>
                <c:pt idx="12">
                  <c:v>27811.809020101369</c:v>
                </c:pt>
                <c:pt idx="13">
                  <c:v>27028.648422173625</c:v>
                </c:pt>
                <c:pt idx="14">
                  <c:v>28555.467436746367</c:v>
                </c:pt>
                <c:pt idx="15">
                  <c:v>28420.467425966184</c:v>
                </c:pt>
                <c:pt idx="16">
                  <c:v>28986.820873168232</c:v>
                </c:pt>
                <c:pt idx="17">
                  <c:v>28480.892633368865</c:v>
                </c:pt>
                <c:pt idx="18">
                  <c:v>29188.022675469729</c:v>
                </c:pt>
                <c:pt idx="19">
                  <c:v>29954.625038446633</c:v>
                </c:pt>
                <c:pt idx="20">
                  <c:v>29681.154000459544</c:v>
                </c:pt>
                <c:pt idx="21">
                  <c:v>28917.762778933684</c:v>
                </c:pt>
                <c:pt idx="22">
                  <c:v>29335.916473249228</c:v>
                </c:pt>
                <c:pt idx="23">
                  <c:v>28890.689581019265</c:v>
                </c:pt>
                <c:pt idx="24">
                  <c:v>28243.718332108059</c:v>
                </c:pt>
                <c:pt idx="25">
                  <c:v>28050.894162993995</c:v>
                </c:pt>
                <c:pt idx="26">
                  <c:v>29502.132986770048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8-4EF9-B6FC-C304ADDF5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LU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LU'!$A$34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LU'!$G$4:$AG$4</c15:sqref>
                  </c15:fullRef>
                </c:ext>
              </c:extLst>
              <c:f>('avg wages LU'!$G$4,'avg wages LU'!$I$4:$AG$4)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LU'!$G$34:$AG$34</c15:sqref>
                  </c15:fullRef>
                </c:ext>
              </c:extLst>
              <c:f>('avg wages LU'!$G$34,'avg wages LU'!$I$34:$AG$34)</c:f>
              <c:numCache>
                <c:formatCode>0.000</c:formatCode>
                <c:ptCount val="26"/>
                <c:pt idx="0">
                  <c:v>1.27779076191997</c:v>
                </c:pt>
                <c:pt idx="1">
                  <c:v>1.2279446069729154</c:v>
                </c:pt>
                <c:pt idx="2">
                  <c:v>1.2714794777022602</c:v>
                </c:pt>
                <c:pt idx="3">
                  <c:v>1.2742207606410718</c:v>
                </c:pt>
                <c:pt idx="4">
                  <c:v>1.2248229163344815</c:v>
                </c:pt>
                <c:pt idx="5">
                  <c:v>1.2500122328836929</c:v>
                </c:pt>
                <c:pt idx="6">
                  <c:v>1.243942009470173</c:v>
                </c:pt>
                <c:pt idx="7">
                  <c:v>1.3156939926405289</c:v>
                </c:pt>
                <c:pt idx="8">
                  <c:v>1.3472487340320296</c:v>
                </c:pt>
                <c:pt idx="9">
                  <c:v>1.3911709686827765</c:v>
                </c:pt>
                <c:pt idx="10">
                  <c:v>1.4074058658626276</c:v>
                </c:pt>
                <c:pt idx="11">
                  <c:v>1.3949000674530891</c:v>
                </c:pt>
                <c:pt idx="12">
                  <c:v>1.451486914049962</c:v>
                </c:pt>
                <c:pt idx="13">
                  <c:v>1.3926665298766145</c:v>
                </c:pt>
                <c:pt idx="14">
                  <c:v>1.4054455928738232</c:v>
                </c:pt>
                <c:pt idx="15">
                  <c:v>1.3717824905748603</c:v>
                </c:pt>
                <c:pt idx="16">
                  <c:v>1.3887977727524285</c:v>
                </c:pt>
                <c:pt idx="17">
                  <c:v>1.3589303421398329</c:v>
                </c:pt>
                <c:pt idx="18">
                  <c:v>1.3378373959598899</c:v>
                </c:pt>
                <c:pt idx="19">
                  <c:v>1.371490717665856</c:v>
                </c:pt>
                <c:pt idx="20">
                  <c:v>1.426690214660514</c:v>
                </c:pt>
                <c:pt idx="21">
                  <c:v>1.4226607358379288</c:v>
                </c:pt>
                <c:pt idx="22">
                  <c:v>1.4620975166652037</c:v>
                </c:pt>
                <c:pt idx="23">
                  <c:v>1.5227146248912673</c:v>
                </c:pt>
                <c:pt idx="24">
                  <c:v>1.5390596233532676</c:v>
                </c:pt>
                <c:pt idx="25">
                  <c:v>1.4966599705040271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B-4FA9-BE18-1EEA26DC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LU</a:t>
            </a:r>
            <a:endParaRPr lang="en-GB"/>
          </a:p>
        </c:rich>
      </c:tx>
      <c:layout>
        <c:manualLayout>
          <c:xMode val="edge"/>
          <c:yMode val="edge"/>
          <c:x val="0.27613888888888888"/>
          <c:y val="4.16668115374639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LU'!$G$35:$AG$35</c:f>
              <c:numCache>
                <c:formatCode>0.000</c:formatCode>
                <c:ptCount val="27"/>
                <c:pt idx="0">
                  <c:v>0.78260074325269824</c:v>
                </c:pt>
                <c:pt idx="1">
                  <c:v>0.82469184126695916</c:v>
                </c:pt>
                <c:pt idx="2">
                  <c:v>0.81436898238037292</c:v>
                </c:pt>
                <c:pt idx="3">
                  <c:v>0.78648536412647319</c:v>
                </c:pt>
                <c:pt idx="4">
                  <c:v>0.78479336618004181</c:v>
                </c:pt>
                <c:pt idx="5">
                  <c:v>0.81644455428111407</c:v>
                </c:pt>
                <c:pt idx="6">
                  <c:v>0.79999217103105325</c:v>
                </c:pt>
                <c:pt idx="7">
                  <c:v>0.80389599546197965</c:v>
                </c:pt>
                <c:pt idx="8">
                  <c:v>0.76005515385310263</c:v>
                </c:pt>
                <c:pt idx="9">
                  <c:v>0.74225343452891002</c:v>
                </c:pt>
                <c:pt idx="10">
                  <c:v>0.71881891048002899</c:v>
                </c:pt>
                <c:pt idx="11">
                  <c:v>0.71052709403557845</c:v>
                </c:pt>
                <c:pt idx="12">
                  <c:v>0.71689723395445326</c:v>
                </c:pt>
                <c:pt idx="13">
                  <c:v>0.68894868449746061</c:v>
                </c:pt>
                <c:pt idx="14">
                  <c:v>0.71804698292605373</c:v>
                </c:pt>
                <c:pt idx="15">
                  <c:v>0.71151811572813917</c:v>
                </c:pt>
                <c:pt idx="16">
                  <c:v>0.7289785420580337</c:v>
                </c:pt>
                <c:pt idx="17">
                  <c:v>0.72004723770410528</c:v>
                </c:pt>
                <c:pt idx="18">
                  <c:v>0.73587289133993072</c:v>
                </c:pt>
                <c:pt idx="19">
                  <c:v>0.74747499436021236</c:v>
                </c:pt>
                <c:pt idx="20">
                  <c:v>0.72913362600215259</c:v>
                </c:pt>
                <c:pt idx="21">
                  <c:v>0.70092301028219606</c:v>
                </c:pt>
                <c:pt idx="22">
                  <c:v>0.7029082723724801</c:v>
                </c:pt>
                <c:pt idx="23">
                  <c:v>0.68394890805972386</c:v>
                </c:pt>
                <c:pt idx="24">
                  <c:v>0.65672187266961268</c:v>
                </c:pt>
                <c:pt idx="25">
                  <c:v>0.64974740732995329</c:v>
                </c:pt>
                <c:pt idx="26">
                  <c:v>0.66815443701833754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E-4AF4-95A4-17CE73CB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NL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NL'!$A$8:$A$34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NL'!$B$8:$B$34</c:f>
              <c:numCache>
                <c:formatCode>General</c:formatCode>
                <c:ptCount val="27"/>
                <c:pt idx="0">
                  <c:v>-6.47588537324717E-5</c:v>
                </c:pt>
                <c:pt idx="1">
                  <c:v>-6.8709309694198195E-4</c:v>
                </c:pt>
                <c:pt idx="2">
                  <c:v>-4.3145120221532718E-4</c:v>
                </c:pt>
                <c:pt idx="3">
                  <c:v>-3.4503710990961833E-3</c:v>
                </c:pt>
                <c:pt idx="4">
                  <c:v>-3.6469008088811372E-3</c:v>
                </c:pt>
                <c:pt idx="5">
                  <c:v>-2.1054648480821614E-3</c:v>
                </c:pt>
                <c:pt idx="6">
                  <c:v>-8.9927211123480566E-4</c:v>
                </c:pt>
                <c:pt idx="7">
                  <c:v>-1.596755208247036E-3</c:v>
                </c:pt>
                <c:pt idx="8">
                  <c:v>-6.6736725978605582E-4</c:v>
                </c:pt>
                <c:pt idx="9">
                  <c:v>1.4504345965138388E-4</c:v>
                </c:pt>
                <c:pt idx="10">
                  <c:v>3.1566533523053053E-4</c:v>
                </c:pt>
                <c:pt idx="11">
                  <c:v>-1.0235878297176759E-4</c:v>
                </c:pt>
                <c:pt idx="12">
                  <c:v>9.3462933233318113E-4</c:v>
                </c:pt>
                <c:pt idx="13">
                  <c:v>9.2691267185246451E-4</c:v>
                </c:pt>
                <c:pt idx="14">
                  <c:v>1.3469035554807829E-3</c:v>
                </c:pt>
                <c:pt idx="15">
                  <c:v>1.0270800994981455E-3</c:v>
                </c:pt>
                <c:pt idx="16">
                  <c:v>5.1679787296526891E-4</c:v>
                </c:pt>
                <c:pt idx="17">
                  <c:v>8.1417429051922063E-4</c:v>
                </c:pt>
                <c:pt idx="18">
                  <c:v>7.8013111085378783E-4</c:v>
                </c:pt>
                <c:pt idx="19">
                  <c:v>-1.5707482061122491E-4</c:v>
                </c:pt>
                <c:pt idx="20">
                  <c:v>5.2151319975429766E-4</c:v>
                </c:pt>
                <c:pt idx="21">
                  <c:v>7.3722694487682316E-4</c:v>
                </c:pt>
                <c:pt idx="22">
                  <c:v>2.3891889155991386E-4</c:v>
                </c:pt>
                <c:pt idx="23">
                  <c:v>-5.4826463728091523E-4</c:v>
                </c:pt>
                <c:pt idx="24">
                  <c:v>-1.1926018842366992E-3</c:v>
                </c:pt>
                <c:pt idx="25">
                  <c:v>8.4503212251141324E-4</c:v>
                </c:pt>
                <c:pt idx="26">
                  <c:v>-1.202593578748079E-3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9E-462B-BC55-902C0388D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NL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NL'!$A$33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NL'!$G$33:$AG$33</c:f>
              <c:numCache>
                <c:formatCode>#\ ##0_ ;\-#\ ##0\ </c:formatCode>
                <c:ptCount val="27"/>
                <c:pt idx="0">
                  <c:v>22906.147887001596</c:v>
                </c:pt>
                <c:pt idx="1">
                  <c:v>23055.224997414574</c:v>
                </c:pt>
                <c:pt idx="2">
                  <c:v>22451.529903499162</c:v>
                </c:pt>
                <c:pt idx="3">
                  <c:v>20124.758383753622</c:v>
                </c:pt>
                <c:pt idx="4">
                  <c:v>20366.835248698328</c:v>
                </c:pt>
                <c:pt idx="5">
                  <c:v>21170.508879795249</c:v>
                </c:pt>
                <c:pt idx="6">
                  <c:v>21461.989257173693</c:v>
                </c:pt>
                <c:pt idx="7">
                  <c:v>21004.410976064508</c:v>
                </c:pt>
                <c:pt idx="8">
                  <c:v>20782.70917860754</c:v>
                </c:pt>
                <c:pt idx="9">
                  <c:v>20897.481122093181</c:v>
                </c:pt>
                <c:pt idx="10">
                  <c:v>20220.10988527038</c:v>
                </c:pt>
                <c:pt idx="11">
                  <c:v>19397.220252196981</c:v>
                </c:pt>
                <c:pt idx="12">
                  <c:v>19314.419297777065</c:v>
                </c:pt>
                <c:pt idx="13">
                  <c:v>19229.902151331633</c:v>
                </c:pt>
                <c:pt idx="14">
                  <c:v>21151.515630536072</c:v>
                </c:pt>
                <c:pt idx="15">
                  <c:v>20917.545243129382</c:v>
                </c:pt>
                <c:pt idx="16">
                  <c:v>20825.605206274136</c:v>
                </c:pt>
                <c:pt idx="17">
                  <c:v>21238.297125867866</c:v>
                </c:pt>
                <c:pt idx="18">
                  <c:v>21307.284648674322</c:v>
                </c:pt>
                <c:pt idx="19">
                  <c:v>20571.614432200739</c:v>
                </c:pt>
                <c:pt idx="20">
                  <c:v>20675.794001716051</c:v>
                </c:pt>
                <c:pt idx="21">
                  <c:v>20374.019391470079</c:v>
                </c:pt>
                <c:pt idx="22">
                  <c:v>19451.353861335629</c:v>
                </c:pt>
                <c:pt idx="23">
                  <c:v>18273.97047026486</c:v>
                </c:pt>
                <c:pt idx="24">
                  <c:v>17132.936487074265</c:v>
                </c:pt>
                <c:pt idx="25">
                  <c:v>18388.26986566509</c:v>
                </c:pt>
                <c:pt idx="26">
                  <c:v>16767.943171072155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6-4E71-AE51-DED04F088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CZ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CZ'!$G$35:$AG$35</c:f>
              <c:numCache>
                <c:formatCode>General</c:formatCode>
                <c:ptCount val="27"/>
                <c:pt idx="0">
                  <c:v>0.54594823395947378</c:v>
                </c:pt>
                <c:pt idx="1">
                  <c:v>0.49396214765278229</c:v>
                </c:pt>
                <c:pt idx="2">
                  <c:v>0.49842895701211443</c:v>
                </c:pt>
                <c:pt idx="3">
                  <c:v>0.50740385549360367</c:v>
                </c:pt>
                <c:pt idx="4">
                  <c:v>0.49955423052795167</c:v>
                </c:pt>
                <c:pt idx="5">
                  <c:v>0.48860138887711152</c:v>
                </c:pt>
                <c:pt idx="6">
                  <c:v>0.47043799632950289</c:v>
                </c:pt>
                <c:pt idx="7">
                  <c:v>0.448497630893194</c:v>
                </c:pt>
                <c:pt idx="8">
                  <c:v>0.41670207568923029</c:v>
                </c:pt>
                <c:pt idx="9">
                  <c:v>0.40336486064499055</c:v>
                </c:pt>
                <c:pt idx="10">
                  <c:v>0.39700032156253984</c:v>
                </c:pt>
                <c:pt idx="11">
                  <c:v>0.3843762795292236</c:v>
                </c:pt>
                <c:pt idx="12">
                  <c:v>0.38041094789885543</c:v>
                </c:pt>
                <c:pt idx="13">
                  <c:v>0.38403565795226946</c:v>
                </c:pt>
                <c:pt idx="14">
                  <c:v>0.39477893345173765</c:v>
                </c:pt>
                <c:pt idx="15">
                  <c:v>0.37891362218279862</c:v>
                </c:pt>
                <c:pt idx="16">
                  <c:v>0.3710213402974219</c:v>
                </c:pt>
                <c:pt idx="17">
                  <c:v>0.36653346978017232</c:v>
                </c:pt>
                <c:pt idx="18">
                  <c:v>0.37223323977562217</c:v>
                </c:pt>
                <c:pt idx="19">
                  <c:v>0.3655509905654476</c:v>
                </c:pt>
                <c:pt idx="20">
                  <c:v>0.35704956164958845</c:v>
                </c:pt>
                <c:pt idx="21">
                  <c:v>0.34320546951816905</c:v>
                </c:pt>
                <c:pt idx="22">
                  <c:v>0.31754914263103401</c:v>
                </c:pt>
                <c:pt idx="23">
                  <c:v>0.29000978209731304</c:v>
                </c:pt>
                <c:pt idx="24">
                  <c:v>0.273691173580977</c:v>
                </c:pt>
                <c:pt idx="25">
                  <c:v>0.28397657012186311</c:v>
                </c:pt>
                <c:pt idx="26">
                  <c:v>0.28182221769234955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3-4A8B-B48F-8AF8C1EFF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649135"/>
        <c:axId val="66647887"/>
      </c:lineChart>
      <c:catAx>
        <c:axId val="66649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647887"/>
        <c:crosses val="autoZero"/>
        <c:auto val="1"/>
        <c:lblAlgn val="ctr"/>
        <c:lblOffset val="100"/>
        <c:noMultiLvlLbl val="0"/>
      </c:catAx>
      <c:valAx>
        <c:axId val="66647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649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NL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NL'!$A$34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NL'!$G$4:$AG$4</c15:sqref>
                  </c15:fullRef>
                </c:ext>
              </c:extLst>
              <c:f>('avg wages NL'!$G$4,'avg wages NL'!$I$4:$AG$4)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NL'!$G$34:$AG$34</c15:sqref>
                  </c15:fullRef>
                </c:ext>
              </c:extLst>
              <c:f>('avg wages NL'!$G$34,'avg wages NL'!$I$34:$AG$34)</c:f>
              <c:numCache>
                <c:formatCode>0.000</c:formatCode>
                <c:ptCount val="26"/>
                <c:pt idx="0">
                  <c:v>1.3832084169331809</c:v>
                </c:pt>
                <c:pt idx="1">
                  <c:v>1.4309414893062786</c:v>
                </c:pt>
                <c:pt idx="2">
                  <c:v>1.6251732274521895</c:v>
                </c:pt>
                <c:pt idx="3">
                  <c:v>1.6435172265504918</c:v>
                </c:pt>
                <c:pt idx="4">
                  <c:v>1.6054077790439092</c:v>
                </c:pt>
                <c:pt idx="5">
                  <c:v>1.6081576712209973</c:v>
                </c:pt>
                <c:pt idx="6">
                  <c:v>1.6732421338330064</c:v>
                </c:pt>
                <c:pt idx="7">
                  <c:v>1.7208248356369025</c:v>
                </c:pt>
                <c:pt idx="8">
                  <c:v>1.7484453749586641</c:v>
                </c:pt>
                <c:pt idx="9">
                  <c:v>1.8405037431273181</c:v>
                </c:pt>
                <c:pt idx="10">
                  <c:v>1.9545631614257295</c:v>
                </c:pt>
                <c:pt idx="11">
                  <c:v>2.0085871431090241</c:v>
                </c:pt>
                <c:pt idx="12">
                  <c:v>2.0401419196262238</c:v>
                </c:pt>
                <c:pt idx="13">
                  <c:v>1.880160478274451</c:v>
                </c:pt>
                <c:pt idx="14">
                  <c:v>1.90956540200902</c:v>
                </c:pt>
                <c:pt idx="15">
                  <c:v>1.9093617178175677</c:v>
                </c:pt>
                <c:pt idx="16">
                  <c:v>1.8623997969708892</c:v>
                </c:pt>
                <c:pt idx="17">
                  <c:v>1.8615459592702766</c:v>
                </c:pt>
                <c:pt idx="18">
                  <c:v>1.9480443642605849</c:v>
                </c:pt>
                <c:pt idx="19">
                  <c:v>1.9688446885213895</c:v>
                </c:pt>
                <c:pt idx="20">
                  <c:v>2.0249656385352961</c:v>
                </c:pt>
                <c:pt idx="21">
                  <c:v>2.1456119102985167</c:v>
                </c:pt>
                <c:pt idx="22">
                  <c:v>2.3115395507444587</c:v>
                </c:pt>
                <c:pt idx="23">
                  <c:v>2.5102015056237872</c:v>
                </c:pt>
                <c:pt idx="24">
                  <c:v>2.3478010123090178</c:v>
                </c:pt>
                <c:pt idx="25">
                  <c:v>2.633278335649432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5-4E64-BD7D-D723BC4F9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NL</a:t>
            </a:r>
            <a:endParaRPr lang="en-GB"/>
          </a:p>
        </c:rich>
      </c:tx>
      <c:layout>
        <c:manualLayout>
          <c:xMode val="edge"/>
          <c:yMode val="edge"/>
          <c:x val="0.27336111111111111"/>
          <c:y val="4.1666857242777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NL'!$G$35:$AG$35</c:f>
              <c:numCache>
                <c:formatCode>0.000</c:formatCode>
                <c:ptCount val="27"/>
                <c:pt idx="0">
                  <c:v>0.72295685000036214</c:v>
                </c:pt>
                <c:pt idx="1">
                  <c:v>0.73533332722837541</c:v>
                </c:pt>
                <c:pt idx="2">
                  <c:v>0.69884059374419338</c:v>
                </c:pt>
                <c:pt idx="3">
                  <c:v>0.61531902144838824</c:v>
                </c:pt>
                <c:pt idx="4">
                  <c:v>0.60845118252813046</c:v>
                </c:pt>
                <c:pt idx="5">
                  <c:v>0.62289470192772078</c:v>
                </c:pt>
                <c:pt idx="6">
                  <c:v>0.62182957423618024</c:v>
                </c:pt>
                <c:pt idx="7">
                  <c:v>0.59764213426136592</c:v>
                </c:pt>
                <c:pt idx="8">
                  <c:v>0.58111667108168241</c:v>
                </c:pt>
                <c:pt idx="9">
                  <c:v>0.57193665545521633</c:v>
                </c:pt>
                <c:pt idx="10">
                  <c:v>0.5433295116807727</c:v>
                </c:pt>
                <c:pt idx="11">
                  <c:v>0.51162327201059266</c:v>
                </c:pt>
                <c:pt idx="12">
                  <c:v>0.4978623921948111</c:v>
                </c:pt>
                <c:pt idx="13">
                  <c:v>0.49016197862510019</c:v>
                </c:pt>
                <c:pt idx="14">
                  <c:v>0.53186949281997831</c:v>
                </c:pt>
                <c:pt idx="15">
                  <c:v>0.52367936649245828</c:v>
                </c:pt>
                <c:pt idx="16">
                  <c:v>0.52373523081997098</c:v>
                </c:pt>
                <c:pt idx="17">
                  <c:v>0.53694163929058403</c:v>
                </c:pt>
                <c:pt idx="18">
                  <c:v>0.53718791900899332</c:v>
                </c:pt>
                <c:pt idx="19">
                  <c:v>0.51333533175440171</c:v>
                </c:pt>
                <c:pt idx="20">
                  <c:v>0.50791207952060669</c:v>
                </c:pt>
                <c:pt idx="21">
                  <c:v>0.49383554020369586</c:v>
                </c:pt>
                <c:pt idx="22">
                  <c:v>0.46606750978599437</c:v>
                </c:pt>
                <c:pt idx="23">
                  <c:v>0.43261210896345603</c:v>
                </c:pt>
                <c:pt idx="24">
                  <c:v>0.39837439255758045</c:v>
                </c:pt>
                <c:pt idx="25">
                  <c:v>0.42593047483888719</c:v>
                </c:pt>
                <c:pt idx="26">
                  <c:v>0.37975476669593117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67-4D77-9027-919D64459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PT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PT'!$A$8:$A$34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PT'!$B$8:$B$34</c:f>
              <c:numCache>
                <c:formatCode>General</c:formatCode>
                <c:ptCount val="27"/>
                <c:pt idx="0">
                  <c:v>-5.5279308437364283E-3</c:v>
                </c:pt>
                <c:pt idx="1">
                  <c:v>-7.0577513056362395E-3</c:v>
                </c:pt>
                <c:pt idx="2">
                  <c:v>-6.7174903896861093E-3</c:v>
                </c:pt>
                <c:pt idx="3">
                  <c:v>-6.2594195606644476E-3</c:v>
                </c:pt>
                <c:pt idx="4">
                  <c:v>-6.5741694227648972E-3</c:v>
                </c:pt>
                <c:pt idx="5">
                  <c:v>-6.3788571115839798E-3</c:v>
                </c:pt>
                <c:pt idx="6">
                  <c:v>-5.7699811492301079E-3</c:v>
                </c:pt>
                <c:pt idx="7">
                  <c:v>-5.0205762516333241E-3</c:v>
                </c:pt>
                <c:pt idx="8">
                  <c:v>-3.9834489953896046E-3</c:v>
                </c:pt>
                <c:pt idx="9">
                  <c:v>-3.0063195411691446E-3</c:v>
                </c:pt>
                <c:pt idx="10">
                  <c:v>-1.7554690785566152E-3</c:v>
                </c:pt>
                <c:pt idx="11">
                  <c:v>1.172397870317643E-4</c:v>
                </c:pt>
                <c:pt idx="12">
                  <c:v>1.2246661882580612E-3</c:v>
                </c:pt>
                <c:pt idx="13">
                  <c:v>1.9388755788002365E-3</c:v>
                </c:pt>
                <c:pt idx="14">
                  <c:v>1.4961574828781243E-4</c:v>
                </c:pt>
                <c:pt idx="15">
                  <c:v>5.2367382182355593E-4</c:v>
                </c:pt>
                <c:pt idx="16">
                  <c:v>1.2066936754384083E-3</c:v>
                </c:pt>
                <c:pt idx="17">
                  <c:v>2.6584736288530753E-3</c:v>
                </c:pt>
                <c:pt idx="18">
                  <c:v>1.9922148103943549E-3</c:v>
                </c:pt>
                <c:pt idx="19">
                  <c:v>3.2424844061653135E-3</c:v>
                </c:pt>
                <c:pt idx="20">
                  <c:v>4.3018864738878504E-3</c:v>
                </c:pt>
                <c:pt idx="21">
                  <c:v>5.4124075145678407E-3</c:v>
                </c:pt>
                <c:pt idx="22">
                  <c:v>6.1062473706010589E-3</c:v>
                </c:pt>
                <c:pt idx="23">
                  <c:v>6.3046234281189384E-3</c:v>
                </c:pt>
                <c:pt idx="24">
                  <c:v>5.8346585172984744E-3</c:v>
                </c:pt>
                <c:pt idx="25">
                  <c:v>5.7410447498082995E-3</c:v>
                </c:pt>
                <c:pt idx="26">
                  <c:v>5.9635091375438432E-3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9A-4730-8EFD-52D519AAB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PT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PT'!$G$33:$AG$33</c:f>
              <c:numCache>
                <c:formatCode>#\ ##0_ ;\-#\ ##0\ </c:formatCode>
                <c:ptCount val="27"/>
                <c:pt idx="0">
                  <c:v>6280.3142880054038</c:v>
                </c:pt>
                <c:pt idx="1">
                  <c:v>5009.918808712624</c:v>
                </c:pt>
                <c:pt idx="2">
                  <c:v>5098.4081279864404</c:v>
                </c:pt>
                <c:pt idx="3">
                  <c:v>5339.6345788813815</c:v>
                </c:pt>
                <c:pt idx="4">
                  <c:v>5174.6015708166742</c:v>
                </c:pt>
                <c:pt idx="5">
                  <c:v>5295.4543760980487</c:v>
                </c:pt>
                <c:pt idx="6">
                  <c:v>5707.1962521407077</c:v>
                </c:pt>
                <c:pt idx="7">
                  <c:v>6350.8108109580935</c:v>
                </c:pt>
                <c:pt idx="8">
                  <c:v>7035.0854729833627</c:v>
                </c:pt>
                <c:pt idx="9">
                  <c:v>7771.6517350735157</c:v>
                </c:pt>
                <c:pt idx="10">
                  <c:v>8605.986663707823</c:v>
                </c:pt>
                <c:pt idx="11">
                  <c:v>9924.7987952687181</c:v>
                </c:pt>
                <c:pt idx="12">
                  <c:v>10619.729824301237</c:v>
                </c:pt>
                <c:pt idx="13">
                  <c:v>11150.785266356172</c:v>
                </c:pt>
                <c:pt idx="14">
                  <c:v>10389.812465692128</c:v>
                </c:pt>
                <c:pt idx="15">
                  <c:v>10683.118126338522</c:v>
                </c:pt>
                <c:pt idx="16">
                  <c:v>11215.593105009066</c:v>
                </c:pt>
                <c:pt idx="17">
                  <c:v>12232.769254314931</c:v>
                </c:pt>
                <c:pt idx="18">
                  <c:v>11824.284695685477</c:v>
                </c:pt>
                <c:pt idx="19">
                  <c:v>12713.898578565062</c:v>
                </c:pt>
                <c:pt idx="20">
                  <c:v>13429.594172611753</c:v>
                </c:pt>
                <c:pt idx="21">
                  <c:v>14121.981262270419</c:v>
                </c:pt>
                <c:pt idx="22">
                  <c:v>14490.696703770969</c:v>
                </c:pt>
                <c:pt idx="23">
                  <c:v>14545.056667987839</c:v>
                </c:pt>
                <c:pt idx="24">
                  <c:v>14216.755882379435</c:v>
                </c:pt>
                <c:pt idx="25">
                  <c:v>14078.873062777508</c:v>
                </c:pt>
                <c:pt idx="26">
                  <c:v>14414.366053481546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9-45AB-A5A0-809CB0648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PT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PT'!$G$4:$AG$4</c15:sqref>
                  </c15:fullRef>
                </c:ext>
              </c:extLst>
              <c:f>('avg wages PT'!$G$4,'avg wages PT'!$I$4:$AG$4)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PT'!$G$34:$AG$34</c15:sqref>
                  </c15:fullRef>
                </c:ext>
              </c:extLst>
              <c:f>('avg wages PT'!$G$34,'avg wages PT'!$I$34:$AG$34)</c:f>
              <c:numCache>
                <c:formatCode>0.000</c:formatCode>
                <c:ptCount val="26"/>
                <c:pt idx="0">
                  <c:v>5.044966717243617</c:v>
                </c:pt>
                <c:pt idx="1">
                  <c:v>6.3013444257169882</c:v>
                </c:pt>
                <c:pt idx="2">
                  <c:v>6.1251791767878094</c:v>
                </c:pt>
                <c:pt idx="3">
                  <c:v>6.4687578596063009</c:v>
                </c:pt>
                <c:pt idx="4">
                  <c:v>6.4182027127547387</c:v>
                </c:pt>
                <c:pt idx="5">
                  <c:v>6.0474988310837539</c:v>
                </c:pt>
                <c:pt idx="6">
                  <c:v>5.5340123470302993</c:v>
                </c:pt>
                <c:pt idx="7">
                  <c:v>5.0835774837005223</c:v>
                </c:pt>
                <c:pt idx="8">
                  <c:v>4.7014592858443605</c:v>
                </c:pt>
                <c:pt idx="9">
                  <c:v>4.3243371602265466</c:v>
                </c:pt>
                <c:pt idx="10">
                  <c:v>3.8200363474450474</c:v>
                </c:pt>
                <c:pt idx="11">
                  <c:v>3.653077330588725</c:v>
                </c:pt>
                <c:pt idx="12">
                  <c:v>3.5182929768732087</c:v>
                </c:pt>
                <c:pt idx="13">
                  <c:v>3.8276190138614812</c:v>
                </c:pt>
                <c:pt idx="14">
                  <c:v>3.7389290485106921</c:v>
                </c:pt>
                <c:pt idx="15">
                  <c:v>3.5453865844582921</c:v>
                </c:pt>
                <c:pt idx="16">
                  <c:v>3.233462467320845</c:v>
                </c:pt>
                <c:pt idx="17">
                  <c:v>3.3544937948960509</c:v>
                </c:pt>
                <c:pt idx="18">
                  <c:v>3.1520164574817073</c:v>
                </c:pt>
                <c:pt idx="19">
                  <c:v>3.0311732936993416</c:v>
                </c:pt>
                <c:pt idx="20">
                  <c:v>2.9214519138900061</c:v>
                </c:pt>
                <c:pt idx="21">
                  <c:v>2.8801276687719159</c:v>
                </c:pt>
                <c:pt idx="22">
                  <c:v>2.9041485678169692</c:v>
                </c:pt>
                <c:pt idx="23">
                  <c:v>3.0251010372144411</c:v>
                </c:pt>
                <c:pt idx="24">
                  <c:v>3.0664385148382647</c:v>
                </c:pt>
                <c:pt idx="25">
                  <c:v>3.0632399178679339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2-423F-AC6E-7FB53B35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PT</a:t>
            </a:r>
            <a:endParaRPr lang="en-GB"/>
          </a:p>
        </c:rich>
      </c:tx>
      <c:layout>
        <c:manualLayout>
          <c:xMode val="edge"/>
          <c:yMode val="edge"/>
          <c:x val="0.27058333333333334"/>
          <c:y val="4.16667836654695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PT'!$G$35:$AG$35</c:f>
              <c:numCache>
                <c:formatCode>0.000</c:formatCode>
                <c:ptCount val="27"/>
                <c:pt idx="0">
                  <c:v>0.19821736317546274</c:v>
                </c:pt>
                <c:pt idx="1">
                  <c:v>0.15978851939930294</c:v>
                </c:pt>
                <c:pt idx="2">
                  <c:v>0.15869629279726552</c:v>
                </c:pt>
                <c:pt idx="3">
                  <c:v>0.1632605302045097</c:v>
                </c:pt>
                <c:pt idx="4">
                  <c:v>0.15458918415302403</c:v>
                </c:pt>
                <c:pt idx="5">
                  <c:v>0.15580685820544812</c:v>
                </c:pt>
                <c:pt idx="6">
                  <c:v>0.16535761774108407</c:v>
                </c:pt>
                <c:pt idx="7">
                  <c:v>0.18070071718156305</c:v>
                </c:pt>
                <c:pt idx="8">
                  <c:v>0.19671186348714081</c:v>
                </c:pt>
                <c:pt idx="9">
                  <c:v>0.21269991702595475</c:v>
                </c:pt>
                <c:pt idx="10">
                  <c:v>0.23124931358211004</c:v>
                </c:pt>
                <c:pt idx="11">
                  <c:v>0.26177761388810594</c:v>
                </c:pt>
                <c:pt idx="12">
                  <c:v>0.2737418098507215</c:v>
                </c:pt>
                <c:pt idx="13">
                  <c:v>0.28422874575065205</c:v>
                </c:pt>
                <c:pt idx="14">
                  <c:v>0.26125902196079676</c:v>
                </c:pt>
                <c:pt idx="15">
                  <c:v>0.26745626542400547</c:v>
                </c:pt>
                <c:pt idx="16">
                  <c:v>0.28205668865100425</c:v>
                </c:pt>
                <c:pt idx="17">
                  <c:v>0.30926599894279011</c:v>
                </c:pt>
                <c:pt idx="18">
                  <c:v>0.29810757185526049</c:v>
                </c:pt>
                <c:pt idx="19">
                  <c:v>0.3172572267591986</c:v>
                </c:pt>
                <c:pt idx="20">
                  <c:v>0.32990525552551558</c:v>
                </c:pt>
                <c:pt idx="21">
                  <c:v>0.34229555353812696</c:v>
                </c:pt>
                <c:pt idx="22">
                  <c:v>0.34720683073969399</c:v>
                </c:pt>
                <c:pt idx="23">
                  <c:v>0.34433500099882769</c:v>
                </c:pt>
                <c:pt idx="24">
                  <c:v>0.33056747120116531</c:v>
                </c:pt>
                <c:pt idx="25">
                  <c:v>0.32611121832740997</c:v>
                </c:pt>
                <c:pt idx="26">
                  <c:v>0.32645173959995166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2-4AF2-91CC-087634A5D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SE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SE'!$A$8:$A$34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SE'!$B$8:$B$34</c:f>
              <c:numCache>
                <c:formatCode>General</c:formatCode>
                <c:ptCount val="27"/>
                <c:pt idx="0">
                  <c:v>-1.0818876536802691E-2</c:v>
                </c:pt>
                <c:pt idx="1">
                  <c:v>-1.2295339322994758E-2</c:v>
                </c:pt>
                <c:pt idx="2">
                  <c:v>-1.2128304084364716E-2</c:v>
                </c:pt>
                <c:pt idx="3">
                  <c:v>-1.206520593761623E-2</c:v>
                </c:pt>
                <c:pt idx="4">
                  <c:v>-1.1981020561024736E-2</c:v>
                </c:pt>
                <c:pt idx="5">
                  <c:v>-1.2079680405581661E-2</c:v>
                </c:pt>
                <c:pt idx="6">
                  <c:v>-1.1706033687147788E-2</c:v>
                </c:pt>
                <c:pt idx="7">
                  <c:v>-1.1460717640615015E-2</c:v>
                </c:pt>
                <c:pt idx="8">
                  <c:v>-1.085354107856662E-2</c:v>
                </c:pt>
                <c:pt idx="9">
                  <c:v>-1.0710891679030221E-2</c:v>
                </c:pt>
                <c:pt idx="10">
                  <c:v>-1.0343756412155625E-2</c:v>
                </c:pt>
                <c:pt idx="11">
                  <c:v>-1.0080560233198754E-2</c:v>
                </c:pt>
                <c:pt idx="12">
                  <c:v>-9.6720314067098578E-3</c:v>
                </c:pt>
                <c:pt idx="13">
                  <c:v>-9.6042107938145715E-3</c:v>
                </c:pt>
                <c:pt idx="14">
                  <c:v>-1.009248615692937E-2</c:v>
                </c:pt>
                <c:pt idx="15">
                  <c:v>-1.0117010536292492E-2</c:v>
                </c:pt>
                <c:pt idx="16">
                  <c:v>-1.0403171155356161E-2</c:v>
                </c:pt>
                <c:pt idx="17">
                  <c:v>-1.0656862984034121E-2</c:v>
                </c:pt>
                <c:pt idx="18">
                  <c:v>-1.0684426982859319E-2</c:v>
                </c:pt>
                <c:pt idx="19">
                  <c:v>-1.0538341781756666E-2</c:v>
                </c:pt>
                <c:pt idx="20">
                  <c:v>-1.0207449308897665E-2</c:v>
                </c:pt>
                <c:pt idx="21">
                  <c:v>-9.854769958507259E-3</c:v>
                </c:pt>
                <c:pt idx="22">
                  <c:v>-9.4868978413412686E-3</c:v>
                </c:pt>
                <c:pt idx="23">
                  <c:v>-9.1195992267826265E-3</c:v>
                </c:pt>
                <c:pt idx="24">
                  <c:v>-8.7011366061930939E-3</c:v>
                </c:pt>
                <c:pt idx="25">
                  <c:v>-8.476717113481913E-3</c:v>
                </c:pt>
                <c:pt idx="26">
                  <c:v>-8.3440552309670402E-3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A0-4EBD-9021-889121050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SE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</a:t>
            </a:r>
            <a:r>
              <a:rPr lang="hu-HU" baseline="0"/>
              <a:t>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SE'!$G$33:$AG$33</c:f>
              <c:numCache>
                <c:formatCode>#\ ##0_ ;\-#\ ##0\ </c:formatCode>
                <c:ptCount val="27"/>
                <c:pt idx="0">
                  <c:v>1967.9712913472031</c:v>
                </c:pt>
                <c:pt idx="1">
                  <c:v>136.43515072107766</c:v>
                </c:pt>
                <c:pt idx="2">
                  <c:v>605.00003766236114</c:v>
                </c:pt>
                <c:pt idx="3">
                  <c:v>1103.4506945052199</c:v>
                </c:pt>
                <c:pt idx="4">
                  <c:v>1047.3719774386263</c:v>
                </c:pt>
                <c:pt idx="5">
                  <c:v>1625.9651407315541</c:v>
                </c:pt>
                <c:pt idx="6">
                  <c:v>1516.8245610948943</c:v>
                </c:pt>
                <c:pt idx="7">
                  <c:v>1360.6224405479079</c:v>
                </c:pt>
                <c:pt idx="8">
                  <c:v>1052.313910758734</c:v>
                </c:pt>
                <c:pt idx="9">
                  <c:v>1500.362929856783</c:v>
                </c:pt>
                <c:pt idx="10">
                  <c:v>1781.5337599571794</c:v>
                </c:pt>
                <c:pt idx="11">
                  <c:v>2168.8408797490774</c:v>
                </c:pt>
                <c:pt idx="12">
                  <c:v>2627.9075827297638</c:v>
                </c:pt>
                <c:pt idx="13">
                  <c:v>2985.6711778338286</c:v>
                </c:pt>
                <c:pt idx="14">
                  <c:v>2599.9567494414732</c:v>
                </c:pt>
                <c:pt idx="15">
                  <c:v>2942.0231218111803</c:v>
                </c:pt>
                <c:pt idx="16">
                  <c:v>3760.1102842816326</c:v>
                </c:pt>
                <c:pt idx="17">
                  <c:v>4892.9308723357681</c:v>
                </c:pt>
                <c:pt idx="18">
                  <c:v>5274.2105984776208</c:v>
                </c:pt>
                <c:pt idx="19">
                  <c:v>5364.1190583930365</c:v>
                </c:pt>
                <c:pt idx="20">
                  <c:v>5424.5445925811509</c:v>
                </c:pt>
                <c:pt idx="21">
                  <c:v>5591.8547342314851</c:v>
                </c:pt>
                <c:pt idx="22">
                  <c:v>5365.6552009459338</c:v>
                </c:pt>
                <c:pt idx="23">
                  <c:v>5097.825948287762</c:v>
                </c:pt>
                <c:pt idx="24">
                  <c:v>4827.599569980368</c:v>
                </c:pt>
                <c:pt idx="25">
                  <c:v>5258.2315958373874</c:v>
                </c:pt>
                <c:pt idx="26">
                  <c:v>4796.441179991758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C-4818-9755-A652C31AC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SE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SE'!$G$4:$AG$4</c15:sqref>
                  </c15:fullRef>
                </c:ext>
              </c:extLst>
              <c:f>('avg wages SE'!$G$4,'avg wages SE'!$I$4:$AG$4)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SE'!$G$34:$AG$34</c15:sqref>
                  </c15:fullRef>
                </c:ext>
              </c:extLst>
              <c:f>('avg wages SE'!$G$34,'avg wages SE'!$I$34:$AG$34)</c:f>
              <c:numCache>
                <c:formatCode>0.000</c:formatCode>
                <c:ptCount val="26"/>
                <c:pt idx="0">
                  <c:v>16.099816443524986</c:v>
                </c:pt>
                <c:pt idx="1">
                  <c:v>53.10218783035333</c:v>
                </c:pt>
                <c:pt idx="2">
                  <c:v>29.639945578978168</c:v>
                </c:pt>
                <c:pt idx="3">
                  <c:v>31.959270729594184</c:v>
                </c:pt>
                <c:pt idx="4">
                  <c:v>20.902846432888399</c:v>
                </c:pt>
                <c:pt idx="5">
                  <c:v>22.754287838451777</c:v>
                </c:pt>
                <c:pt idx="6">
                  <c:v>25.830432009737322</c:v>
                </c:pt>
                <c:pt idx="7">
                  <c:v>33.985488304132481</c:v>
                </c:pt>
                <c:pt idx="8">
                  <c:v>24.352843894708567</c:v>
                </c:pt>
                <c:pt idx="9">
                  <c:v>20.889409320640837</c:v>
                </c:pt>
                <c:pt idx="10">
                  <c:v>17.480808524501644</c:v>
                </c:pt>
                <c:pt idx="11">
                  <c:v>14.762579374208237</c:v>
                </c:pt>
                <c:pt idx="12">
                  <c:v>13.140003420505828</c:v>
                </c:pt>
                <c:pt idx="13">
                  <c:v>15.295732805048123</c:v>
                </c:pt>
                <c:pt idx="14">
                  <c:v>13.57685478238121</c:v>
                </c:pt>
                <c:pt idx="15">
                  <c:v>10.575118899428475</c:v>
                </c:pt>
                <c:pt idx="16">
                  <c:v>8.0839483097666367</c:v>
                </c:pt>
                <c:pt idx="17">
                  <c:v>7.5204599627118167</c:v>
                </c:pt>
                <c:pt idx="18">
                  <c:v>7.4708292493410307</c:v>
                </c:pt>
                <c:pt idx="19">
                  <c:v>7.5043031735630574</c:v>
                </c:pt>
                <c:pt idx="20">
                  <c:v>7.3779973099120246</c:v>
                </c:pt>
                <c:pt idx="21">
                  <c:v>7.7781845745427551</c:v>
                </c:pt>
                <c:pt idx="22">
                  <c:v>8.2860823260043404</c:v>
                </c:pt>
                <c:pt idx="23">
                  <c:v>8.9085936690033787</c:v>
                </c:pt>
                <c:pt idx="24">
                  <c:v>8.2103646099187557</c:v>
                </c:pt>
                <c:pt idx="25">
                  <c:v>9.2057131170450468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2-4297-AB77-755F6784D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</a:t>
            </a:r>
            <a:r>
              <a:rPr lang="hu-HU" baseline="0"/>
              <a:t>SE</a:t>
            </a:r>
            <a:endParaRPr lang="en-GB"/>
          </a:p>
        </c:rich>
      </c:tx>
      <c:layout>
        <c:manualLayout>
          <c:xMode val="edge"/>
          <c:yMode val="edge"/>
          <c:x val="0.25391666666666668"/>
          <c:y val="4.16667690405832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SE'!$G$35:$AG$35</c:f>
              <c:numCache>
                <c:formatCode>0.000</c:formatCode>
                <c:ptCount val="27"/>
                <c:pt idx="0">
                  <c:v>6.2112509388402327E-2</c:v>
                </c:pt>
                <c:pt idx="1">
                  <c:v>4.351521763152841E-3</c:v>
                </c:pt>
                <c:pt idx="2">
                  <c:v>1.8831615812040004E-2</c:v>
                </c:pt>
                <c:pt idx="3">
                  <c:v>3.3738253578617899E-2</c:v>
                </c:pt>
                <c:pt idx="4">
                  <c:v>3.1289825367448169E-2</c:v>
                </c:pt>
                <c:pt idx="5">
                  <c:v>4.7840374429896144E-2</c:v>
                </c:pt>
                <c:pt idx="6">
                  <c:v>4.3947760839613291E-2</c:v>
                </c:pt>
                <c:pt idx="7">
                  <c:v>3.8714025364462702E-2</c:v>
                </c:pt>
                <c:pt idx="8">
                  <c:v>2.9424323436259253E-2</c:v>
                </c:pt>
                <c:pt idx="9">
                  <c:v>4.1062965965025629E-2</c:v>
                </c:pt>
                <c:pt idx="10">
                  <c:v>4.7871147750065839E-2</c:v>
                </c:pt>
                <c:pt idx="11">
                  <c:v>5.7205591983824369E-2</c:v>
                </c:pt>
                <c:pt idx="12">
                  <c:v>6.7738839849837099E-2</c:v>
                </c:pt>
                <c:pt idx="13">
                  <c:v>7.6103480950350064E-2</c:v>
                </c:pt>
                <c:pt idx="14">
                  <c:v>6.5377711074422348E-2</c:v>
                </c:pt>
                <c:pt idx="15">
                  <c:v>7.3654761432501117E-2</c:v>
                </c:pt>
                <c:pt idx="16">
                  <c:v>9.456158455618352E-2</c:v>
                </c:pt>
                <c:pt idx="17">
                  <c:v>0.12370192901800821</c:v>
                </c:pt>
                <c:pt idx="18">
                  <c:v>0.13297059022429902</c:v>
                </c:pt>
                <c:pt idx="19">
                  <c:v>0.13385394935752357</c:v>
                </c:pt>
                <c:pt idx="20">
                  <c:v>0.1332568763376864</c:v>
                </c:pt>
                <c:pt idx="21">
                  <c:v>0.13553813562069786</c:v>
                </c:pt>
                <c:pt idx="22">
                  <c:v>0.12856470432353884</c:v>
                </c:pt>
                <c:pt idx="23">
                  <c:v>0.12068429453828675</c:v>
                </c:pt>
                <c:pt idx="24">
                  <c:v>0.11225116299550252</c:v>
                </c:pt>
                <c:pt idx="25">
                  <c:v>0.12179727058551365</c:v>
                </c:pt>
                <c:pt idx="26">
                  <c:v>0.10862819504427391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9-4CEE-BF0D-BAF5BF0A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Csehország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CZ'!$A$29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D-4ACF-A6D5-C1A8A00DA4D8}"/>
            </c:ext>
          </c:extLst>
        </c:ser>
        <c:ser>
          <c:idx val="1"/>
          <c:order val="1"/>
          <c:tx>
            <c:strRef>
              <c:f>'avg wages CZ'!$A$30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CZ'!$G$30:$AG$30</c:f>
              <c:numCache>
                <c:formatCode>#\ ##0_ ;\-#\ ##0\ </c:formatCode>
                <c:ptCount val="27"/>
                <c:pt idx="0">
                  <c:v>14386.1655108093</c:v>
                </c:pt>
                <c:pt idx="1">
                  <c:v>15866.024442341301</c:v>
                </c:pt>
                <c:pt idx="2">
                  <c:v>16113.885442799299</c:v>
                </c:pt>
                <c:pt idx="3">
                  <c:v>16110.957151340601</c:v>
                </c:pt>
                <c:pt idx="4">
                  <c:v>16751.543641340599</c:v>
                </c:pt>
                <c:pt idx="5">
                  <c:v>17381.057832706301</c:v>
                </c:pt>
                <c:pt idx="6">
                  <c:v>18277.4420913387</c:v>
                </c:pt>
                <c:pt idx="7">
                  <c:v>19382.807454346199</c:v>
                </c:pt>
                <c:pt idx="8">
                  <c:v>20860.718214935201</c:v>
                </c:pt>
                <c:pt idx="9">
                  <c:v>21799.916900806202</c:v>
                </c:pt>
                <c:pt idx="10">
                  <c:v>22440.746354952</c:v>
                </c:pt>
                <c:pt idx="11">
                  <c:v>23340.198837165801</c:v>
                </c:pt>
                <c:pt idx="12">
                  <c:v>24036.7678543414</c:v>
                </c:pt>
                <c:pt idx="13">
                  <c:v>24165.346442235601</c:v>
                </c:pt>
                <c:pt idx="14">
                  <c:v>24068.5788935786</c:v>
                </c:pt>
                <c:pt idx="15">
                  <c:v>24808.314474749801</c:v>
                </c:pt>
                <c:pt idx="16">
                  <c:v>25010.464218016201</c:v>
                </c:pt>
                <c:pt idx="17">
                  <c:v>25056.2619912968</c:v>
                </c:pt>
                <c:pt idx="18">
                  <c:v>24900.048157734102</c:v>
                </c:pt>
                <c:pt idx="19">
                  <c:v>25425.1745235874</c:v>
                </c:pt>
                <c:pt idx="20">
                  <c:v>26172.858163155401</c:v>
                </c:pt>
                <c:pt idx="21">
                  <c:v>27097.167803533801</c:v>
                </c:pt>
                <c:pt idx="22">
                  <c:v>28482.125101899899</c:v>
                </c:pt>
                <c:pt idx="23">
                  <c:v>29990.700693092698</c:v>
                </c:pt>
                <c:pt idx="24">
                  <c:v>31236.453008811201</c:v>
                </c:pt>
                <c:pt idx="25">
                  <c:v>30912.1625160037</c:v>
                </c:pt>
                <c:pt idx="26">
                  <c:v>31710.896864406201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D-4ACF-A6D5-C1A8A00DA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217424"/>
        <c:axId val="1186215984"/>
      </c:lineChart>
      <c:lineChart>
        <c:grouping val="standard"/>
        <c:varyColors val="0"/>
        <c:ser>
          <c:idx val="6"/>
          <c:order val="2"/>
          <c:tx>
            <c:strRef>
              <c:f>'avg wages CZ'!$A$35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CZ'!$G$35:$AG$35</c:f>
              <c:numCache>
                <c:formatCode>General</c:formatCode>
                <c:ptCount val="27"/>
                <c:pt idx="0">
                  <c:v>0.54594823395947378</c:v>
                </c:pt>
                <c:pt idx="1">
                  <c:v>0.49396214765278229</c:v>
                </c:pt>
                <c:pt idx="2">
                  <c:v>0.49842895701211443</c:v>
                </c:pt>
                <c:pt idx="3">
                  <c:v>0.50740385549360367</c:v>
                </c:pt>
                <c:pt idx="4">
                  <c:v>0.49955423052795167</c:v>
                </c:pt>
                <c:pt idx="5">
                  <c:v>0.48860138887711152</c:v>
                </c:pt>
                <c:pt idx="6">
                  <c:v>0.47043799632950289</c:v>
                </c:pt>
                <c:pt idx="7">
                  <c:v>0.448497630893194</c:v>
                </c:pt>
                <c:pt idx="8">
                  <c:v>0.41670207568923029</c:v>
                </c:pt>
                <c:pt idx="9">
                  <c:v>0.40336486064499055</c:v>
                </c:pt>
                <c:pt idx="10">
                  <c:v>0.39700032156253984</c:v>
                </c:pt>
                <c:pt idx="11">
                  <c:v>0.3843762795292236</c:v>
                </c:pt>
                <c:pt idx="12">
                  <c:v>0.38041094789885543</c:v>
                </c:pt>
                <c:pt idx="13">
                  <c:v>0.38403565795226946</c:v>
                </c:pt>
                <c:pt idx="14">
                  <c:v>0.39477893345173765</c:v>
                </c:pt>
                <c:pt idx="15">
                  <c:v>0.37891362218279862</c:v>
                </c:pt>
                <c:pt idx="16">
                  <c:v>0.3710213402974219</c:v>
                </c:pt>
                <c:pt idx="17">
                  <c:v>0.36653346978017232</c:v>
                </c:pt>
                <c:pt idx="18">
                  <c:v>0.37223323977562217</c:v>
                </c:pt>
                <c:pt idx="19">
                  <c:v>0.3655509905654476</c:v>
                </c:pt>
                <c:pt idx="20">
                  <c:v>0.35704956164958845</c:v>
                </c:pt>
                <c:pt idx="21">
                  <c:v>0.34320546951816905</c:v>
                </c:pt>
                <c:pt idx="22">
                  <c:v>0.31754914263103401</c:v>
                </c:pt>
                <c:pt idx="23">
                  <c:v>0.29000978209731304</c:v>
                </c:pt>
                <c:pt idx="24">
                  <c:v>0.273691173580977</c:v>
                </c:pt>
                <c:pt idx="25">
                  <c:v>0.28397657012186311</c:v>
                </c:pt>
                <c:pt idx="26">
                  <c:v>0.28182221769234955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D-4ACF-A6D5-C1A8A00DA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140288"/>
        <c:axId val="1186215024"/>
      </c:lineChart>
      <c:catAx>
        <c:axId val="118621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6215984"/>
        <c:crosses val="autoZero"/>
        <c:auto val="1"/>
        <c:lblAlgn val="ctr"/>
        <c:lblOffset val="100"/>
        <c:noMultiLvlLbl val="0"/>
      </c:catAx>
      <c:valAx>
        <c:axId val="1186215984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6217424"/>
        <c:crosses val="autoZero"/>
        <c:crossBetween val="between"/>
      </c:valAx>
      <c:valAx>
        <c:axId val="1186215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2140288"/>
        <c:crosses val="max"/>
        <c:crossBetween val="between"/>
      </c:valAx>
      <c:catAx>
        <c:axId val="130214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86215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LT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LT'!$A$8:$A$34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LT'!$B$8:$B$34</c:f>
              <c:numCache>
                <c:formatCode>General</c:formatCode>
                <c:ptCount val="27"/>
                <c:pt idx="0">
                  <c:v>2.7542403346189015E-2</c:v>
                </c:pt>
                <c:pt idx="1">
                  <c:v>2.1940881180955774E-2</c:v>
                </c:pt>
                <c:pt idx="2">
                  <c:v>2.0095473824903287E-2</c:v>
                </c:pt>
                <c:pt idx="3">
                  <c:v>1.8086951959623898E-2</c:v>
                </c:pt>
                <c:pt idx="4">
                  <c:v>1.7398103914714858E-2</c:v>
                </c:pt>
                <c:pt idx="5">
                  <c:v>1.8085132479957355E-2</c:v>
                </c:pt>
                <c:pt idx="6">
                  <c:v>1.7052022331465022E-2</c:v>
                </c:pt>
                <c:pt idx="7">
                  <c:v>1.544515990439127E-2</c:v>
                </c:pt>
                <c:pt idx="8">
                  <c:v>1.266516142450208E-2</c:v>
                </c:pt>
                <c:pt idx="9">
                  <c:v>9.6759782060057975E-3</c:v>
                </c:pt>
                <c:pt idx="10">
                  <c:v>6.8084663720955896E-3</c:v>
                </c:pt>
                <c:pt idx="11">
                  <c:v>2.3090338126531273E-3</c:v>
                </c:pt>
                <c:pt idx="12">
                  <c:v>1.143861285864356E-3</c:v>
                </c:pt>
                <c:pt idx="13">
                  <c:v>9.7836301985804175E-4</c:v>
                </c:pt>
                <c:pt idx="14">
                  <c:v>6.9181632732415732E-3</c:v>
                </c:pt>
                <c:pt idx="15">
                  <c:v>6.9978403104221654E-3</c:v>
                </c:pt>
                <c:pt idx="16">
                  <c:v>5.7837446634482204E-3</c:v>
                </c:pt>
                <c:pt idx="17">
                  <c:v>4.7237573984452719E-3</c:v>
                </c:pt>
                <c:pt idx="18">
                  <c:v>3.2775277333447206E-3</c:v>
                </c:pt>
                <c:pt idx="19">
                  <c:v>1.9885665568892819E-3</c:v>
                </c:pt>
                <c:pt idx="20">
                  <c:v>3.1377938927024118E-4</c:v>
                </c:pt>
                <c:pt idx="21">
                  <c:v>-8.7690656864991556E-4</c:v>
                </c:pt>
                <c:pt idx="22">
                  <c:v>-2.2932523801322824E-3</c:v>
                </c:pt>
                <c:pt idx="23">
                  <c:v>-3.2024557188021774E-3</c:v>
                </c:pt>
                <c:pt idx="24">
                  <c:v>-4.4809050148470475E-3</c:v>
                </c:pt>
                <c:pt idx="25">
                  <c:v>-5.983492903725296E-3</c:v>
                </c:pt>
                <c:pt idx="26">
                  <c:v>-6.748665879214466E-3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D2-44CC-BC37-94A44A862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LT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LT'!$G$33:$AG$33</c:f>
              <c:numCache>
                <c:formatCode>#\ ##0_ ;\-#\ ##0\ </c:formatCode>
                <c:ptCount val="27"/>
                <c:pt idx="0">
                  <c:v>20969.964328475304</c:v>
                </c:pt>
                <c:pt idx="1">
                  <c:v>19402.469291982125</c:v>
                </c:pt>
                <c:pt idx="2">
                  <c:v>18921.736583490041</c:v>
                </c:pt>
                <c:pt idx="3">
                  <c:v>18284.108288923981</c:v>
                </c:pt>
                <c:pt idx="4">
                  <c:v>18413.457554601875</c:v>
                </c:pt>
                <c:pt idx="5">
                  <c:v>18865.491258300448</c:v>
                </c:pt>
                <c:pt idx="6">
                  <c:v>18549.740431866907</c:v>
                </c:pt>
                <c:pt idx="7">
                  <c:v>18103.553780071496</c:v>
                </c:pt>
                <c:pt idx="8">
                  <c:v>16883.689519618361</c:v>
                </c:pt>
                <c:pt idx="9">
                  <c:v>15588.076369310118</c:v>
                </c:pt>
                <c:pt idx="10">
                  <c:v>14071.638784376421</c:v>
                </c:pt>
                <c:pt idx="11">
                  <c:v>11409.51457574312</c:v>
                </c:pt>
                <c:pt idx="12">
                  <c:v>10563.640370502235</c:v>
                </c:pt>
                <c:pt idx="13">
                  <c:v>10484.644256098771</c:v>
                </c:pt>
                <c:pt idx="14">
                  <c:v>14805.059685718326</c:v>
                </c:pt>
                <c:pt idx="15">
                  <c:v>14885.50042466462</c:v>
                </c:pt>
                <c:pt idx="16">
                  <c:v>14194.451688431163</c:v>
                </c:pt>
                <c:pt idx="17">
                  <c:v>13557.952956280431</c:v>
                </c:pt>
                <c:pt idx="18">
                  <c:v>12683.635284076176</c:v>
                </c:pt>
                <c:pt idx="19">
                  <c:v>11866.531967805564</c:v>
                </c:pt>
                <c:pt idx="20">
                  <c:v>10652.50381623465</c:v>
                </c:pt>
                <c:pt idx="21">
                  <c:v>9655.544310885718</c:v>
                </c:pt>
                <c:pt idx="22">
                  <c:v>8310.4494611956688</c:v>
                </c:pt>
                <c:pt idx="23">
                  <c:v>7288.6923405470443</c:v>
                </c:pt>
                <c:pt idx="24">
                  <c:v>5701.981358701938</c:v>
                </c:pt>
                <c:pt idx="25">
                  <c:v>3561.4024444360111</c:v>
                </c:pt>
                <c:pt idx="26">
                  <c:v>2127.3455700486447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C-4E59-9516-7F330DE79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LT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LT'!$G$34:$AG$34</c:f>
              <c:numCache>
                <c:formatCode>0.000</c:formatCode>
                <c:ptCount val="27"/>
                <c:pt idx="0">
                  <c:v>1.5109218146734207</c:v>
                </c:pt>
                <c:pt idx="1">
                  <c:v>1.6159507123461452</c:v>
                </c:pt>
                <c:pt idx="2">
                  <c:v>1.6978793408079391</c:v>
                </c:pt>
                <c:pt idx="3">
                  <c:v>1.7887784308318129</c:v>
                </c:pt>
                <c:pt idx="4">
                  <c:v>1.8178685063515336</c:v>
                </c:pt>
                <c:pt idx="5">
                  <c:v>1.8015592160626985</c:v>
                </c:pt>
                <c:pt idx="6">
                  <c:v>1.8606331873137094</c:v>
                </c:pt>
                <c:pt idx="7">
                  <c:v>1.9413572533026053</c:v>
                </c:pt>
                <c:pt idx="8">
                  <c:v>2.1182219718510469</c:v>
                </c:pt>
                <c:pt idx="9">
                  <c:v>2.3439777526460044</c:v>
                </c:pt>
                <c:pt idx="10">
                  <c:v>2.6446946585642475</c:v>
                </c:pt>
                <c:pt idx="11">
                  <c:v>3.3229364744061409</c:v>
                </c:pt>
                <c:pt idx="12">
                  <c:v>3.6724739689607011</c:v>
                </c:pt>
                <c:pt idx="13">
                  <c:v>3.7418274317148743</c:v>
                </c:pt>
                <c:pt idx="14">
                  <c:v>2.6861251888434188</c:v>
                </c:pt>
                <c:pt idx="15">
                  <c:v>2.6833777536329064</c:v>
                </c:pt>
                <c:pt idx="16">
                  <c:v>2.8013490203112541</c:v>
                </c:pt>
                <c:pt idx="17">
                  <c:v>2.9174168388673376</c:v>
                </c:pt>
                <c:pt idx="18">
                  <c:v>3.1272177693849761</c:v>
                </c:pt>
                <c:pt idx="19">
                  <c:v>3.3770959929248128</c:v>
                </c:pt>
                <c:pt idx="20">
                  <c:v>3.8213952234592994</c:v>
                </c:pt>
                <c:pt idx="21">
                  <c:v>4.2728496559293587</c:v>
                </c:pt>
                <c:pt idx="22">
                  <c:v>5.0219975118298983</c:v>
                </c:pt>
                <c:pt idx="23">
                  <c:v>5.7954161758435792</c:v>
                </c:pt>
                <c:pt idx="24">
                  <c:v>7.5424874723548996</c:v>
                </c:pt>
                <c:pt idx="25">
                  <c:v>12.122190423232746</c:v>
                </c:pt>
                <c:pt idx="26">
                  <c:v>20.755754075618043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D-44D9-8F3C-3A0F50143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LT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LT'!$G$35:$AG$35</c:f>
              <c:numCache>
                <c:formatCode>General</c:formatCode>
                <c:ptCount val="27"/>
                <c:pt idx="0">
                  <c:v>0.66184761533550684</c:v>
                </c:pt>
                <c:pt idx="1">
                  <c:v>0.61883075539360555</c:v>
                </c:pt>
                <c:pt idx="2">
                  <c:v>0.58897000273538169</c:v>
                </c:pt>
                <c:pt idx="3">
                  <c:v>0.55904073012272559</c:v>
                </c:pt>
                <c:pt idx="4">
                  <c:v>0.5500947931635618</c:v>
                </c:pt>
                <c:pt idx="5">
                  <c:v>0.55507473253390838</c:v>
                </c:pt>
                <c:pt idx="6">
                  <c:v>0.53745144761378283</c:v>
                </c:pt>
                <c:pt idx="7">
                  <c:v>0.51510354330652763</c:v>
                </c:pt>
                <c:pt idx="8">
                  <c:v>0.4720940549616392</c:v>
                </c:pt>
                <c:pt idx="9">
                  <c:v>0.42662520959132305</c:v>
                </c:pt>
                <c:pt idx="10">
                  <c:v>0.37811548367662234</c:v>
                </c:pt>
                <c:pt idx="11">
                  <c:v>0.30093864499131456</c:v>
                </c:pt>
                <c:pt idx="12">
                  <c:v>0.27229600766455447</c:v>
                </c:pt>
                <c:pt idx="13">
                  <c:v>0.26724909639718514</c:v>
                </c:pt>
                <c:pt idx="14">
                  <c:v>0.37228346770783832</c:v>
                </c:pt>
                <c:pt idx="15">
                  <c:v>0.37266463830750041</c:v>
                </c:pt>
                <c:pt idx="16">
                  <c:v>0.3569708710872776</c:v>
                </c:pt>
                <c:pt idx="17">
                  <c:v>0.34276898202460554</c:v>
                </c:pt>
                <c:pt idx="18">
                  <c:v>0.31977306147012208</c:v>
                </c:pt>
                <c:pt idx="19">
                  <c:v>0.2961124001494333</c:v>
                </c:pt>
                <c:pt idx="20">
                  <c:v>0.26168452659935937</c:v>
                </c:pt>
                <c:pt idx="21">
                  <c:v>0.23403584973141225</c:v>
                </c:pt>
                <c:pt idx="22">
                  <c:v>0.1991239536945974</c:v>
                </c:pt>
                <c:pt idx="23">
                  <c:v>0.17255016200013285</c:v>
                </c:pt>
                <c:pt idx="24">
                  <c:v>0.13258225534550105</c:v>
                </c:pt>
                <c:pt idx="25">
                  <c:v>8.2493341969241227E-2</c:v>
                </c:pt>
                <c:pt idx="26">
                  <c:v>4.8179410700125241E-2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F-43F9-AF39-70A618910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39071"/>
        <c:axId val="343541983"/>
      </c:lineChart>
      <c:catAx>
        <c:axId val="343539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41983"/>
        <c:crosses val="autoZero"/>
        <c:auto val="1"/>
        <c:lblAlgn val="ctr"/>
        <c:lblOffset val="100"/>
        <c:noMultiLvlLbl val="0"/>
      </c:catAx>
      <c:valAx>
        <c:axId val="343541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39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LV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LV'!$A$9:$A$34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xVal>
          <c:yVal>
            <c:numRef>
              <c:f>'sum LV'!$B$9:$B$34</c:f>
              <c:numCache>
                <c:formatCode>General</c:formatCode>
                <c:ptCount val="26"/>
                <c:pt idx="0">
                  <c:v>2.7164258196272273E-2</c:v>
                </c:pt>
                <c:pt idx="1">
                  <c:v>2.7369121496223225E-2</c:v>
                </c:pt>
                <c:pt idx="2">
                  <c:v>2.7653615762588513E-2</c:v>
                </c:pt>
                <c:pt idx="3">
                  <c:v>2.7173634683088699E-2</c:v>
                </c:pt>
                <c:pt idx="4">
                  <c:v>2.6354593314816488E-2</c:v>
                </c:pt>
                <c:pt idx="5">
                  <c:v>2.6363684361019213E-2</c:v>
                </c:pt>
                <c:pt idx="6">
                  <c:v>2.8348244343069706E-2</c:v>
                </c:pt>
                <c:pt idx="7">
                  <c:v>2.7535671309130538E-2</c:v>
                </c:pt>
                <c:pt idx="8">
                  <c:v>2.5985588997086251E-2</c:v>
                </c:pt>
                <c:pt idx="9">
                  <c:v>2.1752966116829364E-2</c:v>
                </c:pt>
                <c:pt idx="10">
                  <c:v>1.9172021735591016E-2</c:v>
                </c:pt>
                <c:pt idx="11">
                  <c:v>1.1818363008859467E-2</c:v>
                </c:pt>
                <c:pt idx="12">
                  <c:v>1.1095852531192552E-2</c:v>
                </c:pt>
                <c:pt idx="13">
                  <c:v>1.5365135884572834E-2</c:v>
                </c:pt>
                <c:pt idx="14">
                  <c:v>1.735048190563182E-2</c:v>
                </c:pt>
                <c:pt idx="15">
                  <c:v>1.8434565312518969E-2</c:v>
                </c:pt>
                <c:pt idx="16">
                  <c:v>1.6283065000228025E-2</c:v>
                </c:pt>
                <c:pt idx="17">
                  <c:v>1.4374698337653424E-2</c:v>
                </c:pt>
                <c:pt idx="18">
                  <c:v>1.2187525530884979E-2</c:v>
                </c:pt>
                <c:pt idx="19">
                  <c:v>9.7356527209450094E-3</c:v>
                </c:pt>
                <c:pt idx="20">
                  <c:v>8.1834811992914647E-3</c:v>
                </c:pt>
                <c:pt idx="21">
                  <c:v>7.5302350475224267E-3</c:v>
                </c:pt>
                <c:pt idx="22">
                  <c:v>6.8594912136774044E-3</c:v>
                </c:pt>
                <c:pt idx="23">
                  <c:v>6.2211488856387942E-3</c:v>
                </c:pt>
                <c:pt idx="24">
                  <c:v>4.6313817010462666E-3</c:v>
                </c:pt>
                <c:pt idx="25">
                  <c:v>2.3495029477376139E-3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B2-4112-A6F4-104B162D0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LV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LV'!$A$33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LV'!$G$4:$AG$4</c15:sqref>
                  </c15:fullRef>
                </c:ext>
              </c:extLst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LV'!$H$33:$AG$33</c15:sqref>
                  </c15:fullRef>
                </c:ext>
              </c:extLst>
              <c:f>'avg wages LV'!$I$33:$AG$33</c:f>
              <c:numCache>
                <c:formatCode>#\ ##0_ ;\-#\ ##0\ </c:formatCode>
                <c:ptCount val="25"/>
                <c:pt idx="0">
                  <c:v>21523.373728643441</c:v>
                </c:pt>
                <c:pt idx="1">
                  <c:v>21780.93286472308</c:v>
                </c:pt>
                <c:pt idx="2">
                  <c:v>22098.590686983873</c:v>
                </c:pt>
                <c:pt idx="3">
                  <c:v>22015.781635305448</c:v>
                </c:pt>
                <c:pt idx="4">
                  <c:v>22152.499771315212</c:v>
                </c:pt>
                <c:pt idx="5">
                  <c:v>23161.259220897395</c:v>
                </c:pt>
                <c:pt idx="6">
                  <c:v>22921.996540079963</c:v>
                </c:pt>
                <c:pt idx="7">
                  <c:v>22578.040246633915</c:v>
                </c:pt>
                <c:pt idx="8">
                  <c:v>20978.063288327823</c:v>
                </c:pt>
                <c:pt idx="9">
                  <c:v>20009.365725547417</c:v>
                </c:pt>
                <c:pt idx="10">
                  <c:v>16721.628302368335</c:v>
                </c:pt>
                <c:pt idx="11">
                  <c:v>16456.46958161467</c:v>
                </c:pt>
                <c:pt idx="12">
                  <c:v>19201.291215019428</c:v>
                </c:pt>
                <c:pt idx="13">
                  <c:v>20171.014598487822</c:v>
                </c:pt>
                <c:pt idx="14">
                  <c:v>20677.372075875362</c:v>
                </c:pt>
                <c:pt idx="15">
                  <c:v>19693.66715773553</c:v>
                </c:pt>
                <c:pt idx="16">
                  <c:v>18853.839464536275</c:v>
                </c:pt>
                <c:pt idx="17">
                  <c:v>17867.920437206365</c:v>
                </c:pt>
                <c:pt idx="18">
                  <c:v>16645.299405154452</c:v>
                </c:pt>
                <c:pt idx="19">
                  <c:v>15783.355943369417</c:v>
                </c:pt>
                <c:pt idx="20">
                  <c:v>15348.39182045067</c:v>
                </c:pt>
                <c:pt idx="21">
                  <c:v>14883.727960912442</c:v>
                </c:pt>
                <c:pt idx="22">
                  <c:v>14459.666795700035</c:v>
                </c:pt>
                <c:pt idx="23">
                  <c:v>13359.27127501131</c:v>
                </c:pt>
                <c:pt idx="24">
                  <c:v>11919.252112473147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0-4244-8A2C-BA1CB38A1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LV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LV'!$A$34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LV'!$H$34:$AG$34</c:f>
              <c:numCache>
                <c:formatCode>0.000000</c:formatCode>
                <c:ptCount val="26"/>
                <c:pt idx="0">
                  <c:v>1.4770406542967416</c:v>
                </c:pt>
                <c:pt idx="1">
                  <c:v>1.4926482271021926</c:v>
                </c:pt>
                <c:pt idx="2">
                  <c:v>1.5015986109204789</c:v>
                </c:pt>
                <c:pt idx="3">
                  <c:v>1.5147230452694569</c:v>
                </c:pt>
                <c:pt idx="4">
                  <c:v>1.5437698376985154</c:v>
                </c:pt>
                <c:pt idx="5">
                  <c:v>1.5580301555076992</c:v>
                </c:pt>
                <c:pt idx="6">
                  <c:v>1.5174246402710856</c:v>
                </c:pt>
                <c:pt idx="7">
                  <c:v>1.5602219485476854</c:v>
                </c:pt>
                <c:pt idx="8">
                  <c:v>1.6183027320830983</c:v>
                </c:pt>
                <c:pt idx="9">
                  <c:v>1.7740049411993299</c:v>
                </c:pt>
                <c:pt idx="10">
                  <c:v>1.8947673134185812</c:v>
                </c:pt>
                <c:pt idx="11">
                  <c:v>2.3200308951154729</c:v>
                </c:pt>
                <c:pt idx="12">
                  <c:v>2.3839699818162847</c:v>
                </c:pt>
                <c:pt idx="13">
                  <c:v>2.0711234103376932</c:v>
                </c:pt>
                <c:pt idx="14">
                  <c:v>1.9802385495389356</c:v>
                </c:pt>
                <c:pt idx="15">
                  <c:v>1.9230496595665045</c:v>
                </c:pt>
                <c:pt idx="16">
                  <c:v>2.0084730760612621</c:v>
                </c:pt>
                <c:pt idx="17">
                  <c:v>2.103788446664641</c:v>
                </c:pt>
                <c:pt idx="18">
                  <c:v>2.2428137454061758</c:v>
                </c:pt>
                <c:pt idx="19">
                  <c:v>2.4455809541422502</c:v>
                </c:pt>
                <c:pt idx="20">
                  <c:v>2.6139364362438169</c:v>
                </c:pt>
                <c:pt idx="21">
                  <c:v>2.7191810715115894</c:v>
                </c:pt>
                <c:pt idx="22">
                  <c:v>2.8380662158087424</c:v>
                </c:pt>
                <c:pt idx="23">
                  <c:v>2.9742817433663022</c:v>
                </c:pt>
                <c:pt idx="24">
                  <c:v>3.231613290612168</c:v>
                </c:pt>
                <c:pt idx="25">
                  <c:v>3.704482552187867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77-4CB7-AA4E-2EFBD082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LV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LV'!$H$35:$AG$35</c:f>
              <c:numCache>
                <c:formatCode>General</c:formatCode>
                <c:ptCount val="26"/>
                <c:pt idx="0">
                  <c:v>0.67702943523658565</c:v>
                </c:pt>
                <c:pt idx="1">
                  <c:v>0.6699502145534898</c:v>
                </c:pt>
                <c:pt idx="2">
                  <c:v>0.66595692932014683</c:v>
                </c:pt>
                <c:pt idx="3">
                  <c:v>0.66018669427592158</c:v>
                </c:pt>
                <c:pt idx="4">
                  <c:v>0.64776495535812584</c:v>
                </c:pt>
                <c:pt idx="5">
                  <c:v>0.64183610083858766</c:v>
                </c:pt>
                <c:pt idx="6">
                  <c:v>0.65901130999253543</c:v>
                </c:pt>
                <c:pt idx="7">
                  <c:v>0.6409344522622813</c:v>
                </c:pt>
                <c:pt idx="8">
                  <c:v>0.61793135497756235</c:v>
                </c:pt>
                <c:pt idx="9">
                  <c:v>0.56369628786036086</c:v>
                </c:pt>
                <c:pt idx="10">
                  <c:v>0.52776929014876128</c:v>
                </c:pt>
                <c:pt idx="11">
                  <c:v>0.43102874280914599</c:v>
                </c:pt>
                <c:pt idx="12">
                  <c:v>0.41946836899268586</c:v>
                </c:pt>
                <c:pt idx="13">
                  <c:v>0.48282975075683765</c:v>
                </c:pt>
                <c:pt idx="14">
                  <c:v>0.50498966411538282</c:v>
                </c:pt>
                <c:pt idx="15">
                  <c:v>0.52000737215773241</c:v>
                </c:pt>
                <c:pt idx="16">
                  <c:v>0.49789066725308606</c:v>
                </c:pt>
                <c:pt idx="17">
                  <c:v>0.47533296495919353</c:v>
                </c:pt>
                <c:pt idx="18">
                  <c:v>0.44586849980219778</c:v>
                </c:pt>
                <c:pt idx="19">
                  <c:v>0.40890079647792099</c:v>
                </c:pt>
                <c:pt idx="20">
                  <c:v>0.38256477324176386</c:v>
                </c:pt>
                <c:pt idx="21">
                  <c:v>0.36775778210463239</c:v>
                </c:pt>
                <c:pt idx="22">
                  <c:v>0.35235259643687966</c:v>
                </c:pt>
                <c:pt idx="23">
                  <c:v>0.33621562658963056</c:v>
                </c:pt>
                <c:pt idx="24">
                  <c:v>0.30944296550116274</c:v>
                </c:pt>
                <c:pt idx="25">
                  <c:v>0.26994323388279967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E-4E80-9EF9-C8AC3741C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555327"/>
        <c:axId val="270573215"/>
      </c:lineChart>
      <c:catAx>
        <c:axId val="270555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73215"/>
        <c:crosses val="autoZero"/>
        <c:auto val="1"/>
        <c:lblAlgn val="ctr"/>
        <c:lblOffset val="100"/>
        <c:noMultiLvlLbl val="0"/>
      </c:catAx>
      <c:valAx>
        <c:axId val="270573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55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EE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EE'!$A$8:$A$34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EE'!$B$8:$B$34</c:f>
              <c:numCache>
                <c:formatCode>General</c:formatCode>
                <c:ptCount val="27"/>
                <c:pt idx="0">
                  <c:v>3.1943114808029915E-2</c:v>
                </c:pt>
                <c:pt idx="1">
                  <c:v>2.77391043443041E-2</c:v>
                </c:pt>
                <c:pt idx="2">
                  <c:v>2.6721984414518507E-2</c:v>
                </c:pt>
                <c:pt idx="3">
                  <c:v>2.5814640814082801E-2</c:v>
                </c:pt>
                <c:pt idx="4">
                  <c:v>2.515544692688626E-2</c:v>
                </c:pt>
                <c:pt idx="5">
                  <c:v>2.3409864275678927E-2</c:v>
                </c:pt>
                <c:pt idx="6">
                  <c:v>2.319780382687936E-2</c:v>
                </c:pt>
                <c:pt idx="7">
                  <c:v>2.2111066249747846E-2</c:v>
                </c:pt>
                <c:pt idx="8">
                  <c:v>2.0152013495700394E-2</c:v>
                </c:pt>
                <c:pt idx="9">
                  <c:v>1.8391855391757528E-2</c:v>
                </c:pt>
                <c:pt idx="10">
                  <c:v>1.7259565937576493E-2</c:v>
                </c:pt>
                <c:pt idx="11">
                  <c:v>1.5024364076891061E-2</c:v>
                </c:pt>
                <c:pt idx="12">
                  <c:v>1.0131163486843453E-2</c:v>
                </c:pt>
                <c:pt idx="13">
                  <c:v>1.022240895311205E-2</c:v>
                </c:pt>
                <c:pt idx="14">
                  <c:v>1.1322793735981052E-2</c:v>
                </c:pt>
                <c:pt idx="15">
                  <c:v>1.1838597360166625E-2</c:v>
                </c:pt>
                <c:pt idx="16">
                  <c:v>1.2377810329483374E-2</c:v>
                </c:pt>
                <c:pt idx="17">
                  <c:v>1.1442808901917345E-2</c:v>
                </c:pt>
                <c:pt idx="18">
                  <c:v>1.0511524931980487E-2</c:v>
                </c:pt>
                <c:pt idx="19">
                  <c:v>8.889836540340923E-3</c:v>
                </c:pt>
                <c:pt idx="20">
                  <c:v>7.9118957825037861E-3</c:v>
                </c:pt>
                <c:pt idx="21">
                  <c:v>6.5200303055720221E-3</c:v>
                </c:pt>
                <c:pt idx="22">
                  <c:v>6.4079378189967895E-3</c:v>
                </c:pt>
                <c:pt idx="23">
                  <c:v>4.975777700428341E-3</c:v>
                </c:pt>
                <c:pt idx="24">
                  <c:v>3.675729921694737E-3</c:v>
                </c:pt>
                <c:pt idx="25">
                  <c:v>1.5171380753174479E-3</c:v>
                </c:pt>
                <c:pt idx="26">
                  <c:v>1.110498837960161E-3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16-4D18-AEA7-76F574B8C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EE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r>
              <a:rPr lang="hu-HU" baseline="0"/>
              <a:t>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EE'!$A$33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EE'!$G$33:$AG$33</c:f>
              <c:numCache>
                <c:formatCode>#\ ##0_ ;\-#\ ##0\ </c:formatCode>
                <c:ptCount val="27"/>
                <c:pt idx="0">
                  <c:v>22367.513101394907</c:v>
                </c:pt>
                <c:pt idx="1">
                  <c:v>21420.588109232864</c:v>
                </c:pt>
                <c:pt idx="2">
                  <c:v>21302.153362522939</c:v>
                </c:pt>
                <c:pt idx="3">
                  <c:v>21144.867905178082</c:v>
                </c:pt>
                <c:pt idx="4">
                  <c:v>21379.527285544274</c:v>
                </c:pt>
                <c:pt idx="5">
                  <c:v>20937.601197196447</c:v>
                </c:pt>
                <c:pt idx="6">
                  <c:v>20983.97886233711</c:v>
                </c:pt>
                <c:pt idx="7">
                  <c:v>20841.386674475696</c:v>
                </c:pt>
                <c:pt idx="8">
                  <c:v>20109.87057825346</c:v>
                </c:pt>
                <c:pt idx="9">
                  <c:v>19578.423764776515</c:v>
                </c:pt>
                <c:pt idx="10">
                  <c:v>19117.431220491922</c:v>
                </c:pt>
                <c:pt idx="11">
                  <c:v>18202.170744943618</c:v>
                </c:pt>
                <c:pt idx="12">
                  <c:v>15874.564883637137</c:v>
                </c:pt>
                <c:pt idx="13">
                  <c:v>16010.931906686972</c:v>
                </c:pt>
                <c:pt idx="14">
                  <c:v>17209.368770395628</c:v>
                </c:pt>
                <c:pt idx="15">
                  <c:v>17517.122897325822</c:v>
                </c:pt>
                <c:pt idx="16">
                  <c:v>17810.869821589964</c:v>
                </c:pt>
                <c:pt idx="17">
                  <c:v>17333.589468515333</c:v>
                </c:pt>
                <c:pt idx="18">
                  <c:v>16905.367380996577</c:v>
                </c:pt>
                <c:pt idx="19">
                  <c:v>16115.677511315662</c:v>
                </c:pt>
                <c:pt idx="20">
                  <c:v>15622.82271880655</c:v>
                </c:pt>
                <c:pt idx="21">
                  <c:v>14803.219794009317</c:v>
                </c:pt>
                <c:pt idx="22">
                  <c:v>14675.66524510007</c:v>
                </c:pt>
                <c:pt idx="23">
                  <c:v>13707.615232030341</c:v>
                </c:pt>
                <c:pt idx="24">
                  <c:v>12794.308479138534</c:v>
                </c:pt>
                <c:pt idx="25">
                  <c:v>11154.744932573711</c:v>
                </c:pt>
                <c:pt idx="26">
                  <c:v>10966.545187234049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7-4654-8D3B-989035A2A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SK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SK'!$A$33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SK'!$G$33:$AG$33</c:f>
              <c:numCache>
                <c:formatCode>#\ ##0_ ;\-#\ ##0\ </c:formatCode>
                <c:ptCount val="27"/>
                <c:pt idx="0">
                  <c:v>20287.087989410404</c:v>
                </c:pt>
                <c:pt idx="1">
                  <c:v>19029.059572435523</c:v>
                </c:pt>
                <c:pt idx="2">
                  <c:v>18133.359322993041</c:v>
                </c:pt>
                <c:pt idx="3">
                  <c:v>18161.967494551081</c:v>
                </c:pt>
                <c:pt idx="4">
                  <c:v>19231.843794806773</c:v>
                </c:pt>
                <c:pt idx="5">
                  <c:v>19201.024344489448</c:v>
                </c:pt>
                <c:pt idx="6">
                  <c:v>19728.861947859907</c:v>
                </c:pt>
                <c:pt idx="7">
                  <c:v>19597.970307682794</c:v>
                </c:pt>
                <c:pt idx="8">
                  <c:v>19915.386886436761</c:v>
                </c:pt>
                <c:pt idx="9">
                  <c:v>20460.501977765016</c:v>
                </c:pt>
                <c:pt idx="10">
                  <c:v>20151.162778473223</c:v>
                </c:pt>
                <c:pt idx="11">
                  <c:v>20258.288603521618</c:v>
                </c:pt>
                <c:pt idx="12">
                  <c:v>20056.848794708036</c:v>
                </c:pt>
                <c:pt idx="13">
                  <c:v>20300.513334952971</c:v>
                </c:pt>
                <c:pt idx="14">
                  <c:v>20193.231201547827</c:v>
                </c:pt>
                <c:pt idx="15">
                  <c:v>19516.158785515421</c:v>
                </c:pt>
                <c:pt idx="16">
                  <c:v>19514.783957195865</c:v>
                </c:pt>
                <c:pt idx="17">
                  <c:v>19557.778601481732</c:v>
                </c:pt>
                <c:pt idx="18">
                  <c:v>19515.141785848777</c:v>
                </c:pt>
                <c:pt idx="19">
                  <c:v>19521.216323416764</c:v>
                </c:pt>
                <c:pt idx="20">
                  <c:v>19347.06662714175</c:v>
                </c:pt>
                <c:pt idx="21">
                  <c:v>19217.33933596922</c:v>
                </c:pt>
                <c:pt idx="22">
                  <c:v>19042.271421426667</c:v>
                </c:pt>
                <c:pt idx="23">
                  <c:v>18907.62215160744</c:v>
                </c:pt>
                <c:pt idx="24">
                  <c:v>18911.590077332836</c:v>
                </c:pt>
                <c:pt idx="25">
                  <c:v>18765.252951391009</c:v>
                </c:pt>
                <c:pt idx="26">
                  <c:v>19349.990346163144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4-4EC7-9CDB-BF652098C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EE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EE'!$A$34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EE'!$G$34:$AG$34</c:f>
              <c:numCache>
                <c:formatCode>0.000000</c:formatCode>
                <c:ptCount val="27"/>
                <c:pt idx="0">
                  <c:v>1.4165176259510448</c:v>
                </c:pt>
                <c:pt idx="1">
                  <c:v>1.4637055674553832</c:v>
                </c:pt>
                <c:pt idx="2">
                  <c:v>1.5081492040066964</c:v>
                </c:pt>
                <c:pt idx="3">
                  <c:v>1.5467686381815176</c:v>
                </c:pt>
                <c:pt idx="4">
                  <c:v>1.5656681335599194</c:v>
                </c:pt>
                <c:pt idx="5">
                  <c:v>1.6232661670188064</c:v>
                </c:pt>
                <c:pt idx="6">
                  <c:v>1.6447911470943244</c:v>
                </c:pt>
                <c:pt idx="7">
                  <c:v>1.6863304726521871</c:v>
                </c:pt>
                <c:pt idx="8">
                  <c:v>1.7784004112408818</c:v>
                </c:pt>
                <c:pt idx="9">
                  <c:v>1.8662434042287619</c:v>
                </c:pt>
                <c:pt idx="10">
                  <c:v>1.9466625772606396</c:v>
                </c:pt>
                <c:pt idx="11">
                  <c:v>2.0828885010617317</c:v>
                </c:pt>
                <c:pt idx="12">
                  <c:v>2.4438272521169919</c:v>
                </c:pt>
                <c:pt idx="13">
                  <c:v>2.4503089337889836</c:v>
                </c:pt>
                <c:pt idx="14">
                  <c:v>2.3108484846085378</c:v>
                </c:pt>
                <c:pt idx="15">
                  <c:v>2.2802500687676295</c:v>
                </c:pt>
                <c:pt idx="16">
                  <c:v>2.23254752460441</c:v>
                </c:pt>
                <c:pt idx="17">
                  <c:v>2.2819393713615885</c:v>
                </c:pt>
                <c:pt idx="18">
                  <c:v>2.346266055439195</c:v>
                </c:pt>
                <c:pt idx="19">
                  <c:v>2.4866728395534108</c:v>
                </c:pt>
                <c:pt idx="20">
                  <c:v>2.605638426162129</c:v>
                </c:pt>
                <c:pt idx="21">
                  <c:v>2.7870078105085487</c:v>
                </c:pt>
                <c:pt idx="22">
                  <c:v>2.8438272350377658</c:v>
                </c:pt>
                <c:pt idx="23">
                  <c:v>3.081572160885413</c:v>
                </c:pt>
                <c:pt idx="24">
                  <c:v>3.3614261400477261</c:v>
                </c:pt>
                <c:pt idx="25">
                  <c:v>3.8702811105210029</c:v>
                </c:pt>
                <c:pt idx="26">
                  <c:v>4.0263055257534308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B-4246-B699-E7D87CD8A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EE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EE'!$G$35:$AG$35</c:f>
              <c:numCache>
                <c:formatCode>General</c:formatCode>
                <c:ptCount val="27"/>
                <c:pt idx="0">
                  <c:v>0.70595662325670228</c:v>
                </c:pt>
                <c:pt idx="1">
                  <c:v>0.68319751064312462</c:v>
                </c:pt>
                <c:pt idx="2">
                  <c:v>0.66306436879275765</c:v>
                </c:pt>
                <c:pt idx="3">
                  <c:v>0.64650909988430161</c:v>
                </c:pt>
                <c:pt idx="4">
                  <c:v>0.638704958327447</c:v>
                </c:pt>
                <c:pt idx="5">
                  <c:v>0.61604191617973547</c:v>
                </c:pt>
                <c:pt idx="6">
                  <c:v>0.60797992606331352</c:v>
                </c:pt>
                <c:pt idx="7">
                  <c:v>0.59300357564389117</c:v>
                </c:pt>
                <c:pt idx="8">
                  <c:v>0.56230306385402173</c:v>
                </c:pt>
                <c:pt idx="9">
                  <c:v>0.53583578526470776</c:v>
                </c:pt>
                <c:pt idx="10">
                  <c:v>0.51369970927740782</c:v>
                </c:pt>
                <c:pt idx="11">
                  <c:v>0.48010251124352549</c:v>
                </c:pt>
                <c:pt idx="12">
                  <c:v>0.4091942256285665</c:v>
                </c:pt>
                <c:pt idx="13">
                  <c:v>0.40811180427509242</c:v>
                </c:pt>
                <c:pt idx="14">
                  <c:v>0.43274148290574838</c:v>
                </c:pt>
                <c:pt idx="15">
                  <c:v>0.43854839155446407</c:v>
                </c:pt>
                <c:pt idx="16">
                  <c:v>0.44791879634329046</c:v>
                </c:pt>
                <c:pt idx="17">
                  <c:v>0.43822373747086868</c:v>
                </c:pt>
                <c:pt idx="18">
                  <c:v>0.42620912393194516</c:v>
                </c:pt>
                <c:pt idx="19">
                  <c:v>0.40214377383861766</c:v>
                </c:pt>
                <c:pt idx="20">
                  <c:v>0.38378310281250727</c:v>
                </c:pt>
                <c:pt idx="21">
                  <c:v>0.35880774938249232</c:v>
                </c:pt>
                <c:pt idx="22">
                  <c:v>0.3516388012884053</c:v>
                </c:pt>
                <c:pt idx="23">
                  <c:v>0.32450968135455732</c:v>
                </c:pt>
                <c:pt idx="24">
                  <c:v>0.29749277786773021</c:v>
                </c:pt>
                <c:pt idx="25">
                  <c:v>0.2583791645732379</c:v>
                </c:pt>
                <c:pt idx="26">
                  <c:v>0.24836664619803608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9-43E1-9D95-27AA0C8C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7301391"/>
        <c:axId val="1797309295"/>
      </c:lineChart>
      <c:catAx>
        <c:axId val="1797301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97309295"/>
        <c:crosses val="autoZero"/>
        <c:auto val="1"/>
        <c:lblAlgn val="ctr"/>
        <c:lblOffset val="100"/>
        <c:noMultiLvlLbl val="0"/>
      </c:catAx>
      <c:valAx>
        <c:axId val="1797309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97301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SI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SI'!$A$8:$A$34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SI'!$B$8:$B$34</c:f>
              <c:numCache>
                <c:formatCode>General</c:formatCode>
                <c:ptCount val="27"/>
                <c:pt idx="0">
                  <c:v>-5.3235618343946411E-3</c:v>
                </c:pt>
                <c:pt idx="1">
                  <c:v>-7.2814626340679256E-3</c:v>
                </c:pt>
                <c:pt idx="2">
                  <c:v>-7.7962927875269705E-3</c:v>
                </c:pt>
                <c:pt idx="3">
                  <c:v>-7.3335141987666552E-3</c:v>
                </c:pt>
                <c:pt idx="4">
                  <c:v>-7.1537143495949418E-3</c:v>
                </c:pt>
                <c:pt idx="5">
                  <c:v>-7.333871872007347E-3</c:v>
                </c:pt>
                <c:pt idx="6">
                  <c:v>-7.8617775601477757E-3</c:v>
                </c:pt>
                <c:pt idx="7">
                  <c:v>-7.2676818686020495E-3</c:v>
                </c:pt>
                <c:pt idx="8">
                  <c:v>-7.0076707073148392E-3</c:v>
                </c:pt>
                <c:pt idx="9">
                  <c:v>-7.5108527499623268E-3</c:v>
                </c:pt>
                <c:pt idx="10">
                  <c:v>-7.672971274304774E-3</c:v>
                </c:pt>
                <c:pt idx="11">
                  <c:v>-7.7477548587382983E-3</c:v>
                </c:pt>
                <c:pt idx="12">
                  <c:v>-7.3300511566319893E-3</c:v>
                </c:pt>
                <c:pt idx="13">
                  <c:v>-7.32991834397273E-3</c:v>
                </c:pt>
                <c:pt idx="14">
                  <c:v>-7.6388360523373944E-3</c:v>
                </c:pt>
                <c:pt idx="15">
                  <c:v>-8.1900008251835077E-3</c:v>
                </c:pt>
                <c:pt idx="16">
                  <c:v>-8.3341837236188265E-3</c:v>
                </c:pt>
                <c:pt idx="17">
                  <c:v>-7.8311571260332724E-3</c:v>
                </c:pt>
                <c:pt idx="18">
                  <c:v>-7.3308893838632261E-3</c:v>
                </c:pt>
                <c:pt idx="19">
                  <c:v>-7.4898307772890971E-3</c:v>
                </c:pt>
                <c:pt idx="20">
                  <c:v>-7.4133826540029313E-3</c:v>
                </c:pt>
                <c:pt idx="21">
                  <c:v>-7.7894136495806343E-3</c:v>
                </c:pt>
                <c:pt idx="22">
                  <c:v>-7.6884714333433912E-3</c:v>
                </c:pt>
                <c:pt idx="23">
                  <c:v>-7.5454713597498113E-3</c:v>
                </c:pt>
                <c:pt idx="24">
                  <c:v>-7.4650773281270677E-3</c:v>
                </c:pt>
                <c:pt idx="25">
                  <c:v>-7.8471333151123313E-3</c:v>
                </c:pt>
                <c:pt idx="26">
                  <c:v>-7.5747822326655556E-3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BE-4C59-9F88-6F16F059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SI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r>
              <a:rPr lang="hu-HU" baseline="0"/>
              <a:t>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SI'!$A$33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SI'!$G$33:$AG$33</c:f>
              <c:numCache>
                <c:formatCode>#\ ##0_ ;\-#\ ##0\ </c:formatCode>
                <c:ptCount val="27"/>
                <c:pt idx="0">
                  <c:v>6419.8326015116036</c:v>
                </c:pt>
                <c:pt idx="1">
                  <c:v>4833.8972884778232</c:v>
                </c:pt>
                <c:pt idx="2">
                  <c:v>4193.2206577885408</c:v>
                </c:pt>
                <c:pt idx="3">
                  <c:v>4429.5190378874795</c:v>
                </c:pt>
                <c:pt idx="4">
                  <c:v>4668.5146514801745</c:v>
                </c:pt>
                <c:pt idx="5">
                  <c:v>4437.2694708785493</c:v>
                </c:pt>
                <c:pt idx="6">
                  <c:v>3756.2546836659094</c:v>
                </c:pt>
                <c:pt idx="7">
                  <c:v>4304.5170634002934</c:v>
                </c:pt>
                <c:pt idx="8">
                  <c:v>4282.5976908997618</c:v>
                </c:pt>
                <c:pt idx="9">
                  <c:v>3536.6096578857178</c:v>
                </c:pt>
                <c:pt idx="10">
                  <c:v>2956.4117003001229</c:v>
                </c:pt>
                <c:pt idx="11">
                  <c:v>2513.6788274494174</c:v>
                </c:pt>
                <c:pt idx="12">
                  <c:v>2604.3789209141323</c:v>
                </c:pt>
                <c:pt idx="13">
                  <c:v>2491.1967030751694</c:v>
                </c:pt>
                <c:pt idx="14">
                  <c:v>2716.5783016573259</c:v>
                </c:pt>
                <c:pt idx="15">
                  <c:v>1820.119246071321</c:v>
                </c:pt>
                <c:pt idx="16">
                  <c:v>1756.1314045098625</c:v>
                </c:pt>
                <c:pt idx="17">
                  <c:v>2671.6751982311325</c:v>
                </c:pt>
                <c:pt idx="18">
                  <c:v>3385.3913874744758</c:v>
                </c:pt>
                <c:pt idx="19">
                  <c:v>3074.5403316377633</c:v>
                </c:pt>
                <c:pt idx="20">
                  <c:v>2928.0277676042533</c:v>
                </c:pt>
                <c:pt idx="21">
                  <c:v>2014.91851998942</c:v>
                </c:pt>
                <c:pt idx="22">
                  <c:v>1772.8566040364676</c:v>
                </c:pt>
                <c:pt idx="23">
                  <c:v>1576.5996977746399</c:v>
                </c:pt>
                <c:pt idx="24">
                  <c:v>1146.9616167173372</c:v>
                </c:pt>
                <c:pt idx="25">
                  <c:v>137.71870180468977</c:v>
                </c:pt>
                <c:pt idx="26">
                  <c:v>262.23608137254632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5B-4192-BC92-FA2E4EDB3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SI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SI'!$A$34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149200697183196"/>
                  <c:y val="-0.176376923438656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SI'!$G$34:$AG$34</c:f>
              <c:numCache>
                <c:formatCode>0.000000</c:formatCode>
                <c:ptCount val="27"/>
                <c:pt idx="0">
                  <c:v>4.9353275269757884</c:v>
                </c:pt>
                <c:pt idx="1">
                  <c:v>6.4861605869010521</c:v>
                </c:pt>
                <c:pt idx="2">
                  <c:v>7.6616110286599799</c:v>
                </c:pt>
                <c:pt idx="3">
                  <c:v>7.3836952171264603</c:v>
                </c:pt>
                <c:pt idx="4">
                  <c:v>7.1699988284150766</c:v>
                </c:pt>
                <c:pt idx="5">
                  <c:v>7.6595076916102176</c:v>
                </c:pt>
                <c:pt idx="6">
                  <c:v>9.1884777711351511</c:v>
                </c:pt>
                <c:pt idx="7">
                  <c:v>8.1647871117353468</c:v>
                </c:pt>
                <c:pt idx="8">
                  <c:v>8.3508666205937896</c:v>
                </c:pt>
                <c:pt idx="9">
                  <c:v>10.331392986709565</c:v>
                </c:pt>
                <c:pt idx="10">
                  <c:v>12.587958546675988</c:v>
                </c:pt>
                <c:pt idx="11">
                  <c:v>15.082711333283186</c:v>
                </c:pt>
                <c:pt idx="12">
                  <c:v>14.895948499120461</c:v>
                </c:pt>
                <c:pt idx="13">
                  <c:v>15.748146037931871</c:v>
                </c:pt>
                <c:pt idx="14">
                  <c:v>14.639093494885268</c:v>
                </c:pt>
                <c:pt idx="15">
                  <c:v>21.945496580762516</c:v>
                </c:pt>
                <c:pt idx="16">
                  <c:v>22.642732331490944</c:v>
                </c:pt>
                <c:pt idx="17">
                  <c:v>14.805018320120592</c:v>
                </c:pt>
                <c:pt idx="18">
                  <c:v>11.716367504069078</c:v>
                </c:pt>
                <c:pt idx="19">
                  <c:v>13.034279350969937</c:v>
                </c:pt>
                <c:pt idx="20">
                  <c:v>13.902677990840349</c:v>
                </c:pt>
                <c:pt idx="21">
                  <c:v>20.475611682201098</c:v>
                </c:pt>
                <c:pt idx="22">
                  <c:v>23.541134923879202</c:v>
                </c:pt>
                <c:pt idx="23">
                  <c:v>26.792473416540954</c:v>
                </c:pt>
                <c:pt idx="24">
                  <c:v>37.496566876142829</c:v>
                </c:pt>
                <c:pt idx="25">
                  <c:v>313.47956406418695</c:v>
                </c:pt>
                <c:pt idx="26">
                  <c:v>168.37752171508663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8-41B9-AA0C-3F41FD9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SI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SI'!$G$35:$AG$35</c:f>
              <c:numCache>
                <c:formatCode>General</c:formatCode>
                <c:ptCount val="27"/>
                <c:pt idx="0">
                  <c:v>0.20262079761356147</c:v>
                </c:pt>
                <c:pt idx="1">
                  <c:v>0.15417441282898894</c:v>
                </c:pt>
                <c:pt idx="2">
                  <c:v>0.1305208521105124</c:v>
                </c:pt>
                <c:pt idx="3">
                  <c:v>0.13543354250057651</c:v>
                </c:pt>
                <c:pt idx="4">
                  <c:v>0.13947003673654007</c:v>
                </c:pt>
                <c:pt idx="5">
                  <c:v>0.13055669375400489</c:v>
                </c:pt>
                <c:pt idx="6">
                  <c:v>0.10883195507545525</c:v>
                </c:pt>
                <c:pt idx="7">
                  <c:v>0.12247716766095322</c:v>
                </c:pt>
                <c:pt idx="8">
                  <c:v>0.11974805076325058</c:v>
                </c:pt>
                <c:pt idx="9">
                  <c:v>9.679236878186831E-2</c:v>
                </c:pt>
                <c:pt idx="10">
                  <c:v>7.9440998815813776E-2</c:v>
                </c:pt>
                <c:pt idx="11">
                  <c:v>6.6301076636883505E-2</c:v>
                </c:pt>
                <c:pt idx="12">
                  <c:v>6.7132348105194209E-2</c:v>
                </c:pt>
                <c:pt idx="13">
                  <c:v>6.3499538141908493E-2</c:v>
                </c:pt>
                <c:pt idx="14">
                  <c:v>6.8310240681869305E-2</c:v>
                </c:pt>
                <c:pt idx="15">
                  <c:v>4.5567435501851564E-2</c:v>
                </c:pt>
                <c:pt idx="16">
                  <c:v>4.4164281296088327E-2</c:v>
                </c:pt>
                <c:pt idx="17">
                  <c:v>6.7544664814157052E-2</c:v>
                </c:pt>
                <c:pt idx="18">
                  <c:v>8.5350685667097886E-2</c:v>
                </c:pt>
                <c:pt idx="19">
                  <c:v>7.672077397401994E-2</c:v>
                </c:pt>
                <c:pt idx="20">
                  <c:v>7.1928588194219906E-2</c:v>
                </c:pt>
                <c:pt idx="21">
                  <c:v>4.8838589807271703E-2</c:v>
                </c:pt>
                <c:pt idx="22">
                  <c:v>4.2478835588578158E-2</c:v>
                </c:pt>
                <c:pt idx="23">
                  <c:v>3.7323914983624723E-2</c:v>
                </c:pt>
                <c:pt idx="24">
                  <c:v>2.66691082227117E-2</c:v>
                </c:pt>
                <c:pt idx="25">
                  <c:v>3.1900006081265427E-3</c:v>
                </c:pt>
                <c:pt idx="26">
                  <c:v>5.9390350316006575E-3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4-4A1C-9D09-39EC463A0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529951"/>
        <c:axId val="270537439"/>
      </c:lineChart>
      <c:catAx>
        <c:axId val="27052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37439"/>
        <c:crosses val="autoZero"/>
        <c:auto val="1"/>
        <c:lblAlgn val="ctr"/>
        <c:lblOffset val="100"/>
        <c:noMultiLvlLbl val="0"/>
      </c:catAx>
      <c:valAx>
        <c:axId val="27053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2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PL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PL'!$A$33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PL'!$G$33:$AG$33</c:f>
              <c:numCache>
                <c:formatCode>#\ ##0_ ;\-#\ ##0\ </c:formatCode>
                <c:ptCount val="27"/>
                <c:pt idx="0">
                  <c:v>14557.220630720003</c:v>
                </c:pt>
                <c:pt idx="1">
                  <c:v>12872.227459963524</c:v>
                </c:pt>
                <c:pt idx="2">
                  <c:v>12685.754125322739</c:v>
                </c:pt>
                <c:pt idx="3">
                  <c:v>12685.74916283488</c:v>
                </c:pt>
                <c:pt idx="4">
                  <c:v>11717.194659953573</c:v>
                </c:pt>
                <c:pt idx="5">
                  <c:v>12128.571404316448</c:v>
                </c:pt>
                <c:pt idx="6">
                  <c:v>11406.697353207208</c:v>
                </c:pt>
                <c:pt idx="7">
                  <c:v>12133.032086791296</c:v>
                </c:pt>
                <c:pt idx="8">
                  <c:v>12472.702180787262</c:v>
                </c:pt>
                <c:pt idx="9">
                  <c:v>13764.308578546417</c:v>
                </c:pt>
                <c:pt idx="10">
                  <c:v>14484.102968661722</c:v>
                </c:pt>
                <c:pt idx="11">
                  <c:v>15033.021130401517</c:v>
                </c:pt>
                <c:pt idx="12">
                  <c:v>15179.051052514234</c:v>
                </c:pt>
                <c:pt idx="13">
                  <c:v>14356.747612698371</c:v>
                </c:pt>
                <c:pt idx="14">
                  <c:v>14957.302083825129</c:v>
                </c:pt>
                <c:pt idx="15">
                  <c:v>14431.859468356022</c:v>
                </c:pt>
                <c:pt idx="16">
                  <c:v>14282.882504498164</c:v>
                </c:pt>
                <c:pt idx="17">
                  <c:v>14336.375436973231</c:v>
                </c:pt>
                <c:pt idx="18">
                  <c:v>14178.238304441875</c:v>
                </c:pt>
                <c:pt idx="19">
                  <c:v>14048.890765303164</c:v>
                </c:pt>
                <c:pt idx="20">
                  <c:v>13997.65642513035</c:v>
                </c:pt>
                <c:pt idx="21">
                  <c:v>13205.999526157619</c:v>
                </c:pt>
                <c:pt idx="22">
                  <c:v>12498.579464622868</c:v>
                </c:pt>
                <c:pt idx="23">
                  <c:v>11027.592181938442</c:v>
                </c:pt>
                <c:pt idx="24">
                  <c:v>10311.690690959636</c:v>
                </c:pt>
                <c:pt idx="25">
                  <c:v>9841.6759203150068</c:v>
                </c:pt>
                <c:pt idx="26">
                  <c:v>10588.382541162944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2-4641-861B-5254C774D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PL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PL'!$A$34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PL'!$G$34:$AG$34</c:f>
              <c:numCache>
                <c:formatCode>0.000000</c:formatCode>
                <c:ptCount val="27"/>
                <c:pt idx="0">
                  <c:v>2.1765127671386888</c:v>
                </c:pt>
                <c:pt idx="1">
                  <c:v>2.4357427004122849</c:v>
                </c:pt>
                <c:pt idx="2">
                  <c:v>2.5325120855990262</c:v>
                </c:pt>
                <c:pt idx="3">
                  <c:v>2.5781858142078802</c:v>
                </c:pt>
                <c:pt idx="4">
                  <c:v>2.8567626938856456</c:v>
                </c:pt>
                <c:pt idx="5">
                  <c:v>2.8022508594743218</c:v>
                </c:pt>
                <c:pt idx="6">
                  <c:v>3.0257892880696247</c:v>
                </c:pt>
                <c:pt idx="7">
                  <c:v>2.8966762133396924</c:v>
                </c:pt>
                <c:pt idx="8">
                  <c:v>2.8673339255591461</c:v>
                </c:pt>
                <c:pt idx="9">
                  <c:v>2.6545542776597957</c:v>
                </c:pt>
                <c:pt idx="10">
                  <c:v>2.5693816186481011</c:v>
                </c:pt>
                <c:pt idx="11">
                  <c:v>2.5219875506150302</c:v>
                </c:pt>
                <c:pt idx="12">
                  <c:v>2.5558049804243819</c:v>
                </c:pt>
                <c:pt idx="13">
                  <c:v>2.7326335008175651</c:v>
                </c:pt>
                <c:pt idx="14">
                  <c:v>2.658784553609018</c:v>
                </c:pt>
                <c:pt idx="15">
                  <c:v>2.7677251693601961</c:v>
                </c:pt>
                <c:pt idx="16">
                  <c:v>2.7840047916601676</c:v>
                </c:pt>
                <c:pt idx="17">
                  <c:v>2.7590097949872479</c:v>
                </c:pt>
                <c:pt idx="18">
                  <c:v>2.7975612194594626</c:v>
                </c:pt>
                <c:pt idx="19">
                  <c:v>2.8524969143729826</c:v>
                </c:pt>
                <c:pt idx="20">
                  <c:v>2.9081601923131908</c:v>
                </c:pt>
                <c:pt idx="21">
                  <c:v>3.1240868292369726</c:v>
                </c:pt>
                <c:pt idx="22">
                  <c:v>3.3391839956247447</c:v>
                </c:pt>
                <c:pt idx="23">
                  <c:v>3.8304831004122581</c:v>
                </c:pt>
                <c:pt idx="24">
                  <c:v>4.1707149927717788</c:v>
                </c:pt>
                <c:pt idx="25">
                  <c:v>4.3866511105192014</c:v>
                </c:pt>
                <c:pt idx="26">
                  <c:v>4.1701044814098251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0-4E67-A478-A7F7FC202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PL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PL'!$G$35:$AG$35</c:f>
              <c:numCache>
                <c:formatCode>General</c:formatCode>
                <c:ptCount val="27"/>
                <c:pt idx="0">
                  <c:v>0.45945055553918529</c:v>
                </c:pt>
                <c:pt idx="1">
                  <c:v>0.41055239530461712</c:v>
                </c:pt>
                <c:pt idx="2">
                  <c:v>0.39486484810336675</c:v>
                </c:pt>
                <c:pt idx="3">
                  <c:v>0.38786963859982265</c:v>
                </c:pt>
                <c:pt idx="4">
                  <c:v>0.35004657619630386</c:v>
                </c:pt>
                <c:pt idx="5">
                  <c:v>0.35685598832775145</c:v>
                </c:pt>
                <c:pt idx="6">
                  <c:v>0.33049227979717455</c:v>
                </c:pt>
                <c:pt idx="7">
                  <c:v>0.34522325808967808</c:v>
                </c:pt>
                <c:pt idx="8">
                  <c:v>0.34875603119891047</c:v>
                </c:pt>
                <c:pt idx="9">
                  <c:v>0.37671107666390641</c:v>
                </c:pt>
                <c:pt idx="10">
                  <c:v>0.38919870553372965</c:v>
                </c:pt>
                <c:pt idx="11">
                  <c:v>0.39651266310023325</c:v>
                </c:pt>
                <c:pt idx="12">
                  <c:v>0.39126615984368013</c:v>
                </c:pt>
                <c:pt idx="13">
                  <c:v>0.36594735433815556</c:v>
                </c:pt>
                <c:pt idx="14">
                  <c:v>0.37611170812716138</c:v>
                </c:pt>
                <c:pt idx="15">
                  <c:v>0.36130754999462827</c:v>
                </c:pt>
                <c:pt idx="16">
                  <c:v>0.35919478407351318</c:v>
                </c:pt>
                <c:pt idx="17">
                  <c:v>0.36244887633848433</c:v>
                </c:pt>
                <c:pt idx="18">
                  <c:v>0.35745419726443639</c:v>
                </c:pt>
                <c:pt idx="19">
                  <c:v>0.35057005494423593</c:v>
                </c:pt>
                <c:pt idx="20">
                  <c:v>0.34386001247221054</c:v>
                </c:pt>
                <c:pt idx="21">
                  <c:v>0.32009353601872842</c:v>
                </c:pt>
                <c:pt idx="22">
                  <c:v>0.29947436299116098</c:v>
                </c:pt>
                <c:pt idx="23">
                  <c:v>0.2610636762481407</c:v>
                </c:pt>
                <c:pt idx="24">
                  <c:v>0.23976704275719854</c:v>
                </c:pt>
                <c:pt idx="25">
                  <c:v>0.22796433425079035</c:v>
                </c:pt>
                <c:pt idx="26">
                  <c:v>0.23980214511601899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1-4201-BAB9-524F71F3F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643519"/>
        <c:axId val="270643935"/>
      </c:lineChart>
      <c:catAx>
        <c:axId val="270643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643935"/>
        <c:crosses val="autoZero"/>
        <c:auto val="1"/>
        <c:lblAlgn val="ctr"/>
        <c:lblOffset val="100"/>
        <c:noMultiLvlLbl val="0"/>
      </c:catAx>
      <c:valAx>
        <c:axId val="270643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643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PL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PL'!$A$8:$A$34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PL'!$B$8:$B$34</c:f>
              <c:numCache>
                <c:formatCode>General</c:formatCode>
                <c:ptCount val="27"/>
                <c:pt idx="0">
                  <c:v>1.0203233893179176E-2</c:v>
                </c:pt>
                <c:pt idx="1">
                  <c:v>6.1430312082458305E-3</c:v>
                </c:pt>
                <c:pt idx="2">
                  <c:v>5.5782065597657082E-3</c:v>
                </c:pt>
                <c:pt idx="3">
                  <c:v>5.4605227605378226E-3</c:v>
                </c:pt>
                <c:pt idx="4">
                  <c:v>3.1381943482317043E-3</c:v>
                </c:pt>
                <c:pt idx="5">
                  <c:v>3.7224582244514415E-3</c:v>
                </c:pt>
                <c:pt idx="6">
                  <c:v>2.4047977959967826E-3</c:v>
                </c:pt>
                <c:pt idx="7">
                  <c:v>3.4262634035375217E-3</c:v>
                </c:pt>
                <c:pt idx="8">
                  <c:v>4.0718227588341649E-3</c:v>
                </c:pt>
                <c:pt idx="9">
                  <c:v>6.2038204319945223E-3</c:v>
                </c:pt>
                <c:pt idx="10">
                  <c:v>7.5697556184580739E-3</c:v>
                </c:pt>
                <c:pt idx="11">
                  <c:v>8.5360667833573323E-3</c:v>
                </c:pt>
                <c:pt idx="12">
                  <c:v>8.7987437284359205E-3</c:v>
                </c:pt>
                <c:pt idx="13">
                  <c:v>7.148724866166245E-3</c:v>
                </c:pt>
                <c:pt idx="14">
                  <c:v>7.1818704147670331E-3</c:v>
                </c:pt>
                <c:pt idx="15">
                  <c:v>6.225149602369251E-3</c:v>
                </c:pt>
                <c:pt idx="16">
                  <c:v>5.9313192835349082E-3</c:v>
                </c:pt>
                <c:pt idx="17">
                  <c:v>6.0074082179050747E-3</c:v>
                </c:pt>
                <c:pt idx="18">
                  <c:v>5.6629247835747742E-3</c:v>
                </c:pt>
                <c:pt idx="19">
                  <c:v>5.3410913050230824E-3</c:v>
                </c:pt>
                <c:pt idx="20">
                  <c:v>5.1976408434292187E-3</c:v>
                </c:pt>
                <c:pt idx="21">
                  <c:v>3.9854689670546506E-3</c:v>
                </c:pt>
                <c:pt idx="22">
                  <c:v>3.04396411157698E-3</c:v>
                </c:pt>
                <c:pt idx="23">
                  <c:v>1.1324385709690077E-3</c:v>
                </c:pt>
                <c:pt idx="24">
                  <c:v>3.3003684842525249E-4</c:v>
                </c:pt>
                <c:pt idx="25">
                  <c:v>-1.3547601133745424E-4</c:v>
                </c:pt>
                <c:pt idx="26">
                  <c:v>6.4009398316972055E-4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CA-4AB6-90E9-F4DF8F78F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SK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SK'!$A$34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SK'!$G$34:$AG$34</c:f>
              <c:numCache>
                <c:formatCode>0.000000</c:formatCode>
                <c:ptCount val="27"/>
                <c:pt idx="0">
                  <c:v>1.5617804079794708</c:v>
                </c:pt>
                <c:pt idx="1">
                  <c:v>1.6476607240785366</c:v>
                </c:pt>
                <c:pt idx="2">
                  <c:v>1.7716974039432851</c:v>
                </c:pt>
                <c:pt idx="3">
                  <c:v>1.8008081197168113</c:v>
                </c:pt>
                <c:pt idx="4">
                  <c:v>1.740511463107367</c:v>
                </c:pt>
                <c:pt idx="5">
                  <c:v>1.7700774204630156</c:v>
                </c:pt>
                <c:pt idx="6">
                  <c:v>1.7494299851051698</c:v>
                </c:pt>
                <c:pt idx="7">
                  <c:v>1.7933217006517188</c:v>
                </c:pt>
                <c:pt idx="8">
                  <c:v>1.7957673787760198</c:v>
                </c:pt>
                <c:pt idx="9">
                  <c:v>1.7857872820479561</c:v>
                </c:pt>
                <c:pt idx="10">
                  <c:v>1.8468010178569694</c:v>
                </c:pt>
                <c:pt idx="11">
                  <c:v>1.8714854389237332</c:v>
                </c:pt>
                <c:pt idx="12">
                  <c:v>1.9342367624752572</c:v>
                </c:pt>
                <c:pt idx="13">
                  <c:v>1.9325486425850056</c:v>
                </c:pt>
                <c:pt idx="14">
                  <c:v>1.9693848570945873</c:v>
                </c:pt>
                <c:pt idx="15">
                  <c:v>2.0466845515155159</c:v>
                </c:pt>
                <c:pt idx="16">
                  <c:v>2.0376148369595279</c:v>
                </c:pt>
                <c:pt idx="17">
                  <c:v>2.0224280610389482</c:v>
                </c:pt>
                <c:pt idx="18">
                  <c:v>2.0324981532813466</c:v>
                </c:pt>
                <c:pt idx="19">
                  <c:v>2.052864785393465</c:v>
                </c:pt>
                <c:pt idx="20">
                  <c:v>2.1040619741358171</c:v>
                </c:pt>
                <c:pt idx="21">
                  <c:v>2.1468470980974095</c:v>
                </c:pt>
                <c:pt idx="22">
                  <c:v>2.1917057893288834</c:v>
                </c:pt>
                <c:pt idx="23">
                  <c:v>2.2340728597415094</c:v>
                </c:pt>
                <c:pt idx="24">
                  <c:v>2.2741145926781834</c:v>
                </c:pt>
                <c:pt idx="25">
                  <c:v>2.3006350469696017</c:v>
                </c:pt>
                <c:pt idx="26">
                  <c:v>2.2818957888803522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1-43DD-AB21-2C613C36C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SK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SK'!$A$8:$A$34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SK'!$B$8:$B$34</c:f>
              <c:numCache>
                <c:formatCode>General</c:formatCode>
                <c:ptCount val="27"/>
                <c:pt idx="0">
                  <c:v>2.5474742540009809E-2</c:v>
                </c:pt>
                <c:pt idx="1">
                  <c:v>2.0916308894491309E-2</c:v>
                </c:pt>
                <c:pt idx="2">
                  <c:v>1.8035087953411133E-2</c:v>
                </c:pt>
                <c:pt idx="3">
                  <c:v>1.7776538545362597E-2</c:v>
                </c:pt>
                <c:pt idx="4">
                  <c:v>1.9448175467844997E-2</c:v>
                </c:pt>
                <c:pt idx="5">
                  <c:v>1.8917794832549018E-2</c:v>
                </c:pt>
                <c:pt idx="6">
                  <c:v>1.9953857316035994E-2</c:v>
                </c:pt>
                <c:pt idx="7">
                  <c:v>1.8991671230689566E-2</c:v>
                </c:pt>
                <c:pt idx="8">
                  <c:v>1.967125407772935E-2</c:v>
                </c:pt>
                <c:pt idx="9">
                  <c:v>2.0530310300051924E-2</c:v>
                </c:pt>
                <c:pt idx="10">
                  <c:v>1.9712461237279155E-2</c:v>
                </c:pt>
                <c:pt idx="11">
                  <c:v>1.9769337555021582E-2</c:v>
                </c:pt>
                <c:pt idx="12">
                  <c:v>1.9162474961362252E-2</c:v>
                </c:pt>
                <c:pt idx="13">
                  <c:v>1.945339692602388E-2</c:v>
                </c:pt>
                <c:pt idx="14">
                  <c:v>1.751352615304036E-2</c:v>
                </c:pt>
                <c:pt idx="15">
                  <c:v>1.5930641335839435E-2</c:v>
                </c:pt>
                <c:pt idx="16">
                  <c:v>1.588798269356817E-2</c:v>
                </c:pt>
                <c:pt idx="17">
                  <c:v>1.5990750297392109E-2</c:v>
                </c:pt>
                <c:pt idx="18">
                  <c:v>1.5762682924295335E-2</c:v>
                </c:pt>
                <c:pt idx="19">
                  <c:v>1.5546188660991056E-2</c:v>
                </c:pt>
                <c:pt idx="20">
                  <c:v>1.4993017265805764E-2</c:v>
                </c:pt>
                <c:pt idx="21">
                  <c:v>1.4671650765394784E-2</c:v>
                </c:pt>
                <c:pt idx="22">
                  <c:v>1.4403126404908539E-2</c:v>
                </c:pt>
                <c:pt idx="23">
                  <c:v>1.4234838332877808E-2</c:v>
                </c:pt>
                <c:pt idx="24">
                  <c:v>1.4243413360227664E-2</c:v>
                </c:pt>
                <c:pt idx="25">
                  <c:v>1.4116035169939367E-2</c:v>
                </c:pt>
                <c:pt idx="26">
                  <c:v>1.4727094349896275E-2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EA-4C77-85BD-FEACB3D86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SK 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eltérés az átlagtól (abszolút) (USD</a:t>
            </a:r>
            <a:r>
              <a:rPr lang="hu-HU" baseline="0"/>
              <a:t>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SK'!$A$33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SK'!$G$33:$AG$33</c:f>
              <c:numCache>
                <c:formatCode>#\ ##0_ ;\-#\ ##0\ </c:formatCode>
                <c:ptCount val="27"/>
                <c:pt idx="0">
                  <c:v>20287.087989410404</c:v>
                </c:pt>
                <c:pt idx="1">
                  <c:v>19029.059572435523</c:v>
                </c:pt>
                <c:pt idx="2">
                  <c:v>18133.359322993041</c:v>
                </c:pt>
                <c:pt idx="3">
                  <c:v>18161.967494551081</c:v>
                </c:pt>
                <c:pt idx="4">
                  <c:v>19231.843794806773</c:v>
                </c:pt>
                <c:pt idx="5">
                  <c:v>19201.024344489448</c:v>
                </c:pt>
                <c:pt idx="6">
                  <c:v>19728.861947859907</c:v>
                </c:pt>
                <c:pt idx="7">
                  <c:v>19597.970307682794</c:v>
                </c:pt>
                <c:pt idx="8">
                  <c:v>19915.386886436761</c:v>
                </c:pt>
                <c:pt idx="9">
                  <c:v>20460.501977765016</c:v>
                </c:pt>
                <c:pt idx="10">
                  <c:v>20151.162778473223</c:v>
                </c:pt>
                <c:pt idx="11">
                  <c:v>20258.288603521618</c:v>
                </c:pt>
                <c:pt idx="12">
                  <c:v>20056.848794708036</c:v>
                </c:pt>
                <c:pt idx="13">
                  <c:v>20300.513334952971</c:v>
                </c:pt>
                <c:pt idx="14">
                  <c:v>20193.231201547827</c:v>
                </c:pt>
                <c:pt idx="15">
                  <c:v>19516.158785515421</c:v>
                </c:pt>
                <c:pt idx="16">
                  <c:v>19514.783957195865</c:v>
                </c:pt>
                <c:pt idx="17">
                  <c:v>19557.778601481732</c:v>
                </c:pt>
                <c:pt idx="18">
                  <c:v>19515.141785848777</c:v>
                </c:pt>
                <c:pt idx="19">
                  <c:v>19521.216323416764</c:v>
                </c:pt>
                <c:pt idx="20">
                  <c:v>19347.06662714175</c:v>
                </c:pt>
                <c:pt idx="21">
                  <c:v>19217.33933596922</c:v>
                </c:pt>
                <c:pt idx="22">
                  <c:v>19042.271421426667</c:v>
                </c:pt>
                <c:pt idx="23">
                  <c:v>18907.62215160744</c:v>
                </c:pt>
                <c:pt idx="24">
                  <c:v>18911.590077332836</c:v>
                </c:pt>
                <c:pt idx="25">
                  <c:v>18765.252951391009</c:v>
                </c:pt>
                <c:pt idx="26">
                  <c:v>19349.990346163144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2-4A21-95AB-F239CD2DE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SK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SK'!$A$34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SK'!$G$34:$AG$34</c:f>
              <c:numCache>
                <c:formatCode>0.000000</c:formatCode>
                <c:ptCount val="27"/>
                <c:pt idx="0">
                  <c:v>1.5617804079794708</c:v>
                </c:pt>
                <c:pt idx="1">
                  <c:v>1.6476607240785366</c:v>
                </c:pt>
                <c:pt idx="2">
                  <c:v>1.7716974039432851</c:v>
                </c:pt>
                <c:pt idx="3">
                  <c:v>1.8008081197168113</c:v>
                </c:pt>
                <c:pt idx="4">
                  <c:v>1.740511463107367</c:v>
                </c:pt>
                <c:pt idx="5">
                  <c:v>1.7700774204630156</c:v>
                </c:pt>
                <c:pt idx="6">
                  <c:v>1.7494299851051698</c:v>
                </c:pt>
                <c:pt idx="7">
                  <c:v>1.7933217006517188</c:v>
                </c:pt>
                <c:pt idx="8">
                  <c:v>1.7957673787760198</c:v>
                </c:pt>
                <c:pt idx="9">
                  <c:v>1.7857872820479561</c:v>
                </c:pt>
                <c:pt idx="10">
                  <c:v>1.8468010178569694</c:v>
                </c:pt>
                <c:pt idx="11">
                  <c:v>1.8714854389237332</c:v>
                </c:pt>
                <c:pt idx="12">
                  <c:v>1.9342367624752572</c:v>
                </c:pt>
                <c:pt idx="13">
                  <c:v>1.9325486425850056</c:v>
                </c:pt>
                <c:pt idx="14">
                  <c:v>1.9693848570945873</c:v>
                </c:pt>
                <c:pt idx="15">
                  <c:v>2.0466845515155159</c:v>
                </c:pt>
                <c:pt idx="16">
                  <c:v>2.0376148369595279</c:v>
                </c:pt>
                <c:pt idx="17">
                  <c:v>2.0224280610389482</c:v>
                </c:pt>
                <c:pt idx="18">
                  <c:v>2.0324981532813466</c:v>
                </c:pt>
                <c:pt idx="19">
                  <c:v>2.052864785393465</c:v>
                </c:pt>
                <c:pt idx="20">
                  <c:v>2.1040619741358171</c:v>
                </c:pt>
                <c:pt idx="21">
                  <c:v>2.1468470980974095</c:v>
                </c:pt>
                <c:pt idx="22">
                  <c:v>2.1917057893288834</c:v>
                </c:pt>
                <c:pt idx="23">
                  <c:v>2.2340728597415094</c:v>
                </c:pt>
                <c:pt idx="24">
                  <c:v>2.2741145926781834</c:v>
                </c:pt>
                <c:pt idx="25">
                  <c:v>2.3006350469696017</c:v>
                </c:pt>
                <c:pt idx="26">
                  <c:v>2.2818957888803522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4-4619-BE5E-D090F202B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SK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SK'!$G$35:$AG$35</c:f>
              <c:numCache>
                <c:formatCode>General</c:formatCode>
                <c:ptCount val="27"/>
                <c:pt idx="0">
                  <c:v>0.64029488069563789</c:v>
                </c:pt>
                <c:pt idx="1">
                  <c:v>0.60692106414034697</c:v>
                </c:pt>
                <c:pt idx="2">
                  <c:v>0.56443047089999099</c:v>
                </c:pt>
                <c:pt idx="3">
                  <c:v>0.5553062478179277</c:v>
                </c:pt>
                <c:pt idx="4">
                  <c:v>0.57454375980648908</c:v>
                </c:pt>
                <c:pt idx="5">
                  <c:v>0.56494704041726074</c:v>
                </c:pt>
                <c:pt idx="6">
                  <c:v>0.57161475938683159</c:v>
                </c:pt>
                <c:pt idx="7">
                  <c:v>0.55762443494470948</c:v>
                </c:pt>
                <c:pt idx="8">
                  <c:v>0.55686499923035226</c:v>
                </c:pt>
                <c:pt idx="9">
                  <c:v>0.55997710928548639</c:v>
                </c:pt>
                <c:pt idx="10">
                  <c:v>0.54147685123132616</c:v>
                </c:pt>
                <c:pt idx="11">
                  <c:v>0.53433490809048823</c:v>
                </c:pt>
                <c:pt idx="12">
                  <c:v>0.51699978999483631</c:v>
                </c:pt>
                <c:pt idx="13">
                  <c:v>0.51745139965138742</c:v>
                </c:pt>
                <c:pt idx="14">
                  <c:v>0.50777276792677761</c:v>
                </c:pt>
                <c:pt idx="15">
                  <c:v>0.48859507893364734</c:v>
                </c:pt>
                <c:pt idx="16">
                  <c:v>0.49076988538823763</c:v>
                </c:pt>
                <c:pt idx="17">
                  <c:v>0.49445516469262529</c:v>
                </c:pt>
                <c:pt idx="18">
                  <c:v>0.49200536708265141</c:v>
                </c:pt>
                <c:pt idx="19">
                  <c:v>0.48712414335088983</c:v>
                </c:pt>
                <c:pt idx="20">
                  <c:v>0.47527117180601169</c:v>
                </c:pt>
                <c:pt idx="21">
                  <c:v>0.46579935799164524</c:v>
                </c:pt>
                <c:pt idx="22">
                  <c:v>0.45626561962324674</c:v>
                </c:pt>
                <c:pt idx="23">
                  <c:v>0.44761297539584444</c:v>
                </c:pt>
                <c:pt idx="24">
                  <c:v>0.43973157870743806</c:v>
                </c:pt>
                <c:pt idx="25">
                  <c:v>0.43466259514615357</c:v>
                </c:pt>
                <c:pt idx="26">
                  <c:v>0.43823210721233929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8-4494-AC9A-E7355D5A8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567615"/>
        <c:axId val="252552639"/>
      </c:lineChart>
      <c:catAx>
        <c:axId val="252567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2552639"/>
        <c:crosses val="autoZero"/>
        <c:auto val="1"/>
        <c:lblAlgn val="ctr"/>
        <c:lblOffset val="100"/>
        <c:noMultiLvlLbl val="0"/>
      </c:catAx>
      <c:valAx>
        <c:axId val="252552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25676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 változás mutató CZ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CZ'!$A$8:$A$34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CZ'!$B$8:$B$34</c:f>
              <c:numCache>
                <c:formatCode>General</c:formatCode>
                <c:ptCount val="27"/>
                <c:pt idx="0">
                  <c:v>1.7049782181060069E-2</c:v>
                </c:pt>
                <c:pt idx="1">
                  <c:v>1.1934477934942012E-2</c:v>
                </c:pt>
                <c:pt idx="2">
                  <c:v>1.2819433484990761E-2</c:v>
                </c:pt>
                <c:pt idx="3">
                  <c:v>1.3934509284391217E-2</c:v>
                </c:pt>
                <c:pt idx="4">
                  <c:v>1.3375129967039656E-2</c:v>
                </c:pt>
                <c:pt idx="5">
                  <c:v>1.2771810333141842E-2</c:v>
                </c:pt>
                <c:pt idx="6">
                  <c:v>1.1763384480070804E-2</c:v>
                </c:pt>
                <c:pt idx="7">
                  <c:v>1.0327060031576241E-2</c:v>
                </c:pt>
                <c:pt idx="8">
                  <c:v>8.5743916298328671E-3</c:v>
                </c:pt>
                <c:pt idx="9">
                  <c:v>8.0185453561955056E-3</c:v>
                </c:pt>
                <c:pt idx="10">
                  <c:v>8.1154437691610681E-3</c:v>
                </c:pt>
                <c:pt idx="11">
                  <c:v>7.6755933954920086E-3</c:v>
                </c:pt>
                <c:pt idx="12">
                  <c:v>8.015023821962286E-3</c:v>
                </c:pt>
                <c:pt idx="13">
                  <c:v>8.434810842866014E-3</c:v>
                </c:pt>
                <c:pt idx="14">
                  <c:v>8.4970692226159494E-3</c:v>
                </c:pt>
                <c:pt idx="15">
                  <c:v>7.4306917707909204E-3</c:v>
                </c:pt>
                <c:pt idx="16">
                  <c:v>6.7275257018974965E-3</c:v>
                </c:pt>
                <c:pt idx="17">
                  <c:v>6.2804004615183429E-3</c:v>
                </c:pt>
                <c:pt idx="18">
                  <c:v>6.6508036001051707E-3</c:v>
                </c:pt>
                <c:pt idx="19">
                  <c:v>6.3342157369023488E-3</c:v>
                </c:pt>
                <c:pt idx="20">
                  <c:v>6.0694438488089197E-3</c:v>
                </c:pt>
                <c:pt idx="21">
                  <c:v>5.4724116117103594E-3</c:v>
                </c:pt>
                <c:pt idx="22">
                  <c:v>4.1634505057689397E-3</c:v>
                </c:pt>
                <c:pt idx="23">
                  <c:v>2.8089484992532276E-3</c:v>
                </c:pt>
                <c:pt idx="24">
                  <c:v>2.2315444537601148E-3</c:v>
                </c:pt>
                <c:pt idx="25">
                  <c:v>3.02474688763954E-3</c:v>
                </c:pt>
                <c:pt idx="26">
                  <c:v>3.0647152759385454E-3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1A-4C8C-B900-73FA2047A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CZ</a:t>
            </a: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eltérés az átlagtól (abszolút) (USD)</a:t>
            </a:r>
            <a:endParaRPr lang="en-US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CZ'!$A$33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002668416447943"/>
                  <c:y val="8.541593759113444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CZ'!$G$33:$AG$33</c:f>
              <c:numCache>
                <c:formatCode>#\ ##0_ ;\-#\ ##0\ </c:formatCode>
                <c:ptCount val="27"/>
                <c:pt idx="0">
                  <c:v>17297.811046007504</c:v>
                </c:pt>
                <c:pt idx="1">
                  <c:v>15487.409631311422</c:v>
                </c:pt>
                <c:pt idx="2">
                  <c:v>16012.94019451824</c:v>
                </c:pt>
                <c:pt idx="3">
                  <c:v>16595.26138287978</c:v>
                </c:pt>
                <c:pt idx="4">
                  <c:v>16721.700940210874</c:v>
                </c:pt>
                <c:pt idx="5">
                  <c:v>16606.241809235147</c:v>
                </c:pt>
                <c:pt idx="6">
                  <c:v>16236.820572247809</c:v>
                </c:pt>
                <c:pt idx="7">
                  <c:v>15762.657987149396</c:v>
                </c:pt>
                <c:pt idx="8">
                  <c:v>14902.683891431661</c:v>
                </c:pt>
                <c:pt idx="9">
                  <c:v>14738.187315403615</c:v>
                </c:pt>
                <c:pt idx="10">
                  <c:v>14774.441575333822</c:v>
                </c:pt>
                <c:pt idx="11">
                  <c:v>14572.893301839518</c:v>
                </c:pt>
                <c:pt idx="12">
                  <c:v>14757.926423790435</c:v>
                </c:pt>
                <c:pt idx="13">
                  <c:v>15066.38304700657</c:v>
                </c:pt>
                <c:pt idx="14">
                  <c:v>15699.664850559628</c:v>
                </c:pt>
                <c:pt idx="15">
                  <c:v>15135.106216488421</c:v>
                </c:pt>
                <c:pt idx="16">
                  <c:v>14753.149113225863</c:v>
                </c:pt>
                <c:pt idx="17">
                  <c:v>14497.938263926932</c:v>
                </c:pt>
                <c:pt idx="18">
                  <c:v>14764.441483027174</c:v>
                </c:pt>
                <c:pt idx="19">
                  <c:v>14649.243034802963</c:v>
                </c:pt>
                <c:pt idx="20">
                  <c:v>14534.56903808565</c:v>
                </c:pt>
                <c:pt idx="21">
                  <c:v>14159.521383044917</c:v>
                </c:pt>
                <c:pt idx="22">
                  <c:v>13252.931414412869</c:v>
                </c:pt>
                <c:pt idx="23">
                  <c:v>12250.304798060843</c:v>
                </c:pt>
                <c:pt idx="24">
                  <c:v>11770.669956799335</c:v>
                </c:pt>
                <c:pt idx="25">
                  <c:v>12259.836089216209</c:v>
                </c:pt>
                <c:pt idx="26">
                  <c:v>12443.764621378945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D-4D8B-8D86-789BDB17D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763727"/>
        <c:axId val="501776207"/>
      </c:lineChart>
      <c:catAx>
        <c:axId val="501763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1776207"/>
        <c:crosses val="autoZero"/>
        <c:auto val="1"/>
        <c:lblAlgn val="ctr"/>
        <c:lblOffset val="100"/>
        <c:noMultiLvlLbl val="0"/>
      </c:catAx>
      <c:valAx>
        <c:axId val="50177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1763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CZ Az átlagtól való eltérés (átlag =100%)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CZ'!$A$34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3397265966754158"/>
                  <c:y val="7.4394867308253138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CZ'!$G$34:$AG$34</c:f>
              <c:numCache>
                <c:formatCode>0.000000</c:formatCode>
                <c:ptCount val="27"/>
                <c:pt idx="0">
                  <c:v>1.8316754919189477</c:v>
                </c:pt>
                <c:pt idx="1">
                  <c:v>2.0244466195473012</c:v>
                </c:pt>
                <c:pt idx="2">
                  <c:v>2.0063039795974267</c:v>
                </c:pt>
                <c:pt idx="3">
                  <c:v>1.9708167156656657</c:v>
                </c:pt>
                <c:pt idx="4">
                  <c:v>2.0017846689901004</c:v>
                </c:pt>
                <c:pt idx="5">
                  <c:v>2.0466581200232952</c:v>
                </c:pt>
                <c:pt idx="6">
                  <c:v>2.1256786394855376</c:v>
                </c:pt>
                <c:pt idx="7">
                  <c:v>2.2296661813095326</c:v>
                </c:pt>
                <c:pt idx="8">
                  <c:v>2.3997960613610765</c:v>
                </c:pt>
                <c:pt idx="9">
                  <c:v>2.4791450559202772</c:v>
                </c:pt>
                <c:pt idx="10">
                  <c:v>2.51888964740415</c:v>
                </c:pt>
                <c:pt idx="11">
                  <c:v>2.6016173558492737</c:v>
                </c:pt>
                <c:pt idx="12">
                  <c:v>2.6287361221420009</c:v>
                </c:pt>
                <c:pt idx="13">
                  <c:v>2.6039248681545262</c:v>
                </c:pt>
                <c:pt idx="14">
                  <c:v>2.5330632292268747</c:v>
                </c:pt>
                <c:pt idx="15">
                  <c:v>2.6391239096639598</c:v>
                </c:pt>
                <c:pt idx="16">
                  <c:v>2.6952627555017989</c:v>
                </c:pt>
                <c:pt idx="17">
                  <c:v>2.7282638079402353</c:v>
                </c:pt>
                <c:pt idx="18">
                  <c:v>2.6864876457642208</c:v>
                </c:pt>
                <c:pt idx="19">
                  <c:v>2.7355964716527335</c:v>
                </c:pt>
                <c:pt idx="20">
                  <c:v>2.8007316277884375</c:v>
                </c:pt>
                <c:pt idx="21">
                  <c:v>2.9137064785241154</c:v>
                </c:pt>
                <c:pt idx="22">
                  <c:v>3.1491188787806546</c:v>
                </c:pt>
                <c:pt idx="23">
                  <c:v>3.4481595509231791</c:v>
                </c:pt>
                <c:pt idx="24">
                  <c:v>3.6537531953113209</c:v>
                </c:pt>
                <c:pt idx="25">
                  <c:v>3.5214172759776239</c:v>
                </c:pt>
                <c:pt idx="26">
                  <c:v>3.5483362816044801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E0-4B34-BBCC-B51BA0C57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82175"/>
        <c:axId val="334980511"/>
      </c:lineChart>
      <c:catAx>
        <c:axId val="334982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4980511"/>
        <c:crosses val="autoZero"/>
        <c:auto val="1"/>
        <c:lblAlgn val="ctr"/>
        <c:lblOffset val="100"/>
        <c:noMultiLvlLbl val="0"/>
      </c:catAx>
      <c:valAx>
        <c:axId val="334980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4982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CZ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CZ'!$G$35:$AG$35</c:f>
              <c:numCache>
                <c:formatCode>General</c:formatCode>
                <c:ptCount val="27"/>
                <c:pt idx="0">
                  <c:v>0.54594823395947378</c:v>
                </c:pt>
                <c:pt idx="1">
                  <c:v>0.49396214765278229</c:v>
                </c:pt>
                <c:pt idx="2">
                  <c:v>0.49842895701211443</c:v>
                </c:pt>
                <c:pt idx="3">
                  <c:v>0.50740385549360367</c:v>
                </c:pt>
                <c:pt idx="4">
                  <c:v>0.49955423052795167</c:v>
                </c:pt>
                <c:pt idx="5">
                  <c:v>0.48860138887711152</c:v>
                </c:pt>
                <c:pt idx="6">
                  <c:v>0.47043799632950289</c:v>
                </c:pt>
                <c:pt idx="7">
                  <c:v>0.448497630893194</c:v>
                </c:pt>
                <c:pt idx="8">
                  <c:v>0.41670207568923029</c:v>
                </c:pt>
                <c:pt idx="9">
                  <c:v>0.40336486064499055</c:v>
                </c:pt>
                <c:pt idx="10">
                  <c:v>0.39700032156253984</c:v>
                </c:pt>
                <c:pt idx="11">
                  <c:v>0.3843762795292236</c:v>
                </c:pt>
                <c:pt idx="12">
                  <c:v>0.38041094789885543</c:v>
                </c:pt>
                <c:pt idx="13">
                  <c:v>0.38403565795226946</c:v>
                </c:pt>
                <c:pt idx="14">
                  <c:v>0.39477893345173765</c:v>
                </c:pt>
                <c:pt idx="15">
                  <c:v>0.37891362218279862</c:v>
                </c:pt>
                <c:pt idx="16">
                  <c:v>0.3710213402974219</c:v>
                </c:pt>
                <c:pt idx="17">
                  <c:v>0.36653346978017232</c:v>
                </c:pt>
                <c:pt idx="18">
                  <c:v>0.37223323977562217</c:v>
                </c:pt>
                <c:pt idx="19">
                  <c:v>0.3655509905654476</c:v>
                </c:pt>
                <c:pt idx="20">
                  <c:v>0.35704956164958845</c:v>
                </c:pt>
                <c:pt idx="21">
                  <c:v>0.34320546951816905</c:v>
                </c:pt>
                <c:pt idx="22">
                  <c:v>0.31754914263103401</c:v>
                </c:pt>
                <c:pt idx="23">
                  <c:v>0.29000978209731304</c:v>
                </c:pt>
                <c:pt idx="24">
                  <c:v>0.273691173580977</c:v>
                </c:pt>
                <c:pt idx="25">
                  <c:v>0.28397657012186311</c:v>
                </c:pt>
                <c:pt idx="26">
                  <c:v>0.28182221769234955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9-494D-9E50-1800D5551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649135"/>
        <c:axId val="66647887"/>
      </c:lineChart>
      <c:catAx>
        <c:axId val="66649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647887"/>
        <c:crosses val="autoZero"/>
        <c:auto val="1"/>
        <c:lblAlgn val="ctr"/>
        <c:lblOffset val="100"/>
        <c:noMultiLvlLbl val="0"/>
      </c:catAx>
      <c:valAx>
        <c:axId val="66647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649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Dinamikus</a:t>
            </a:r>
            <a:r>
              <a:rPr lang="hu-HU" baseline="0"/>
              <a:t> változás mutató </a:t>
            </a:r>
            <a:r>
              <a:rPr lang="hu-HU"/>
              <a:t>HU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HU'!$A$8:$A$34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HU'!$B$8:$B$34</c:f>
              <c:numCache>
                <c:formatCode>General</c:formatCode>
                <c:ptCount val="27"/>
                <c:pt idx="0">
                  <c:v>1.5570412886936558E-2</c:v>
                </c:pt>
                <c:pt idx="1">
                  <c:v>1.4114707803762783E-2</c:v>
                </c:pt>
                <c:pt idx="2">
                  <c:v>1.4702932993999829E-2</c:v>
                </c:pt>
                <c:pt idx="3">
                  <c:v>1.4989950290170251E-2</c:v>
                </c:pt>
                <c:pt idx="4">
                  <c:v>1.5750772974574057E-2</c:v>
                </c:pt>
                <c:pt idx="5">
                  <c:v>1.4870549710980563E-2</c:v>
                </c:pt>
                <c:pt idx="6">
                  <c:v>1.3003038555840174E-2</c:v>
                </c:pt>
                <c:pt idx="7">
                  <c:v>1.1981119954440234E-2</c:v>
                </c:pt>
                <c:pt idx="8">
                  <c:v>1.012413275022056E-2</c:v>
                </c:pt>
                <c:pt idx="9">
                  <c:v>8.6136542243771541E-3</c:v>
                </c:pt>
                <c:pt idx="10">
                  <c:v>8.1199590215294548E-3</c:v>
                </c:pt>
                <c:pt idx="11">
                  <c:v>8.5462280219665288E-3</c:v>
                </c:pt>
                <c:pt idx="12">
                  <c:v>1.0552810137823609E-2</c:v>
                </c:pt>
                <c:pt idx="13">
                  <c:v>1.0611111202638912E-2</c:v>
                </c:pt>
                <c:pt idx="14">
                  <c:v>1.3011618229625266E-2</c:v>
                </c:pt>
                <c:pt idx="15">
                  <c:v>1.2697933829920793E-2</c:v>
                </c:pt>
                <c:pt idx="16">
                  <c:v>1.1742312405846222E-2</c:v>
                </c:pt>
                <c:pt idx="17">
                  <c:v>1.2799867397434939E-2</c:v>
                </c:pt>
                <c:pt idx="18">
                  <c:v>1.3350985837018658E-2</c:v>
                </c:pt>
                <c:pt idx="19">
                  <c:v>1.4551257557879282E-2</c:v>
                </c:pt>
                <c:pt idx="20">
                  <c:v>1.5338415951612949E-2</c:v>
                </c:pt>
                <c:pt idx="21">
                  <c:v>1.6024430663456823E-2</c:v>
                </c:pt>
                <c:pt idx="22">
                  <c:v>1.3919353512454713E-2</c:v>
                </c:pt>
                <c:pt idx="23">
                  <c:v>1.2802557522767599E-2</c:v>
                </c:pt>
                <c:pt idx="24">
                  <c:v>1.2751480666239268E-2</c:v>
                </c:pt>
                <c:pt idx="25">
                  <c:v>1.2412240477893022E-2</c:v>
                </c:pt>
                <c:pt idx="26">
                  <c:v>1.190015518939469E-2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EC-4CA0-8275-5524965A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HU</a:t>
            </a:r>
            <a:r>
              <a:rPr lang="hu-HU" baseline="0"/>
              <a:t> eltérés az átlagtól (abszolút) (USD)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HU'!$A$33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HU'!$G$33:$AG$33</c:f>
              <c:numCache>
                <c:formatCode>#\ ##0_ ;\-#\ ##0\ </c:formatCode>
                <c:ptCount val="27"/>
                <c:pt idx="0">
                  <c:v>16732.849937048304</c:v>
                </c:pt>
                <c:pt idx="1">
                  <c:v>16396.785297500923</c:v>
                </c:pt>
                <c:pt idx="2">
                  <c:v>16801.099194804439</c:v>
                </c:pt>
                <c:pt idx="3">
                  <c:v>17036.29595229718</c:v>
                </c:pt>
                <c:pt idx="4">
                  <c:v>17735.279037955373</c:v>
                </c:pt>
                <c:pt idx="5">
                  <c:v>17524.697535803047</c:v>
                </c:pt>
                <c:pt idx="6">
                  <c:v>16800.313407749109</c:v>
                </c:pt>
                <c:pt idx="7">
                  <c:v>16546.122837010196</c:v>
                </c:pt>
                <c:pt idx="8">
                  <c:v>15675.068539606062</c:v>
                </c:pt>
                <c:pt idx="9">
                  <c:v>15047.435883654216</c:v>
                </c:pt>
                <c:pt idx="10">
                  <c:v>14776.826076616722</c:v>
                </c:pt>
                <c:pt idx="11">
                  <c:v>15038.39009938532</c:v>
                </c:pt>
                <c:pt idx="12">
                  <c:v>16089.630313043937</c:v>
                </c:pt>
                <c:pt idx="13">
                  <c:v>16210.433855695672</c:v>
                </c:pt>
                <c:pt idx="14">
                  <c:v>18063.292043864629</c:v>
                </c:pt>
                <c:pt idx="15">
                  <c:v>17951.969166165323</c:v>
                </c:pt>
                <c:pt idx="16">
                  <c:v>17488.111007188465</c:v>
                </c:pt>
                <c:pt idx="17">
                  <c:v>18020.40169501003</c:v>
                </c:pt>
                <c:pt idx="18">
                  <c:v>18353.710820258577</c:v>
                </c:pt>
                <c:pt idx="19">
                  <c:v>19043.716218600264</c:v>
                </c:pt>
                <c:pt idx="20">
                  <c:v>19513.725226355749</c:v>
                </c:pt>
                <c:pt idx="21">
                  <c:v>19870.699168598017</c:v>
                </c:pt>
                <c:pt idx="22">
                  <c:v>18802.176986332568</c:v>
                </c:pt>
                <c:pt idx="23">
                  <c:v>18184.980142882541</c:v>
                </c:pt>
                <c:pt idx="24">
                  <c:v>18154.419369651736</c:v>
                </c:pt>
                <c:pt idx="25">
                  <c:v>17897.35553177711</c:v>
                </c:pt>
                <c:pt idx="26">
                  <c:v>17886.624552070745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E-4EB4-ADED-F13E6A01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SK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SK'!$G$35:$AG$35</c:f>
              <c:numCache>
                <c:formatCode>General</c:formatCode>
                <c:ptCount val="27"/>
                <c:pt idx="0">
                  <c:v>0.64029488069563789</c:v>
                </c:pt>
                <c:pt idx="1">
                  <c:v>0.60692106414034697</c:v>
                </c:pt>
                <c:pt idx="2">
                  <c:v>0.56443047089999099</c:v>
                </c:pt>
                <c:pt idx="3">
                  <c:v>0.5553062478179277</c:v>
                </c:pt>
                <c:pt idx="4">
                  <c:v>0.57454375980648908</c:v>
                </c:pt>
                <c:pt idx="5">
                  <c:v>0.56494704041726074</c:v>
                </c:pt>
                <c:pt idx="6">
                  <c:v>0.57161475938683159</c:v>
                </c:pt>
                <c:pt idx="7">
                  <c:v>0.55762443494470948</c:v>
                </c:pt>
                <c:pt idx="8">
                  <c:v>0.55686499923035226</c:v>
                </c:pt>
                <c:pt idx="9">
                  <c:v>0.55997710928548639</c:v>
                </c:pt>
                <c:pt idx="10">
                  <c:v>0.54147685123132616</c:v>
                </c:pt>
                <c:pt idx="11">
                  <c:v>0.53433490809048823</c:v>
                </c:pt>
                <c:pt idx="12">
                  <c:v>0.51699978999483631</c:v>
                </c:pt>
                <c:pt idx="13">
                  <c:v>0.51745139965138742</c:v>
                </c:pt>
                <c:pt idx="14">
                  <c:v>0.50777276792677761</c:v>
                </c:pt>
                <c:pt idx="15">
                  <c:v>0.48859507893364734</c:v>
                </c:pt>
                <c:pt idx="16">
                  <c:v>0.49076988538823763</c:v>
                </c:pt>
                <c:pt idx="17">
                  <c:v>0.49445516469262529</c:v>
                </c:pt>
                <c:pt idx="18">
                  <c:v>0.49200536708265141</c:v>
                </c:pt>
                <c:pt idx="19">
                  <c:v>0.48712414335088983</c:v>
                </c:pt>
                <c:pt idx="20">
                  <c:v>0.47527117180601169</c:v>
                </c:pt>
                <c:pt idx="21">
                  <c:v>0.46579935799164524</c:v>
                </c:pt>
                <c:pt idx="22">
                  <c:v>0.45626561962324674</c:v>
                </c:pt>
                <c:pt idx="23">
                  <c:v>0.44761297539584444</c:v>
                </c:pt>
                <c:pt idx="24">
                  <c:v>0.43973157870743806</c:v>
                </c:pt>
                <c:pt idx="25">
                  <c:v>0.43466259514615357</c:v>
                </c:pt>
                <c:pt idx="26">
                  <c:v>0.43823210721233929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4-4ED6-ADEE-B1C0D261E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567615"/>
        <c:axId val="252552639"/>
      </c:lineChart>
      <c:catAx>
        <c:axId val="252567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2552639"/>
        <c:crosses val="autoZero"/>
        <c:auto val="1"/>
        <c:lblAlgn val="ctr"/>
        <c:lblOffset val="100"/>
        <c:noMultiLvlLbl val="0"/>
      </c:catAx>
      <c:valAx>
        <c:axId val="252552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25676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HU Az átlagtól való eltérés (átlag =100%)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HU'!$A$34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HU'!$G$34:$AG$34</c:f>
              <c:numCache>
                <c:formatCode>0.000000</c:formatCode>
                <c:ptCount val="27"/>
                <c:pt idx="0">
                  <c:v>1.893519434885095</c:v>
                </c:pt>
                <c:pt idx="1">
                  <c:v>1.9121695810965691</c:v>
                </c:pt>
                <c:pt idx="2">
                  <c:v>1.9121859388374076</c:v>
                </c:pt>
                <c:pt idx="3">
                  <c:v>1.9197963351775573</c:v>
                </c:pt>
                <c:pt idx="4">
                  <c:v>1.8873818962709967</c:v>
                </c:pt>
                <c:pt idx="5">
                  <c:v>1.9393943645820546</c:v>
                </c:pt>
                <c:pt idx="6">
                  <c:v>2.0543820716860486</c:v>
                </c:pt>
                <c:pt idx="7">
                  <c:v>2.1240906880542783</c:v>
                </c:pt>
                <c:pt idx="8">
                  <c:v>2.2815467770366542</c:v>
                </c:pt>
                <c:pt idx="9">
                  <c:v>2.4281947102961619</c:v>
                </c:pt>
                <c:pt idx="10">
                  <c:v>2.5184831801719731</c:v>
                </c:pt>
                <c:pt idx="11">
                  <c:v>2.5210871568330298</c:v>
                </c:pt>
                <c:pt idx="12">
                  <c:v>2.4111613208838487</c:v>
                </c:pt>
                <c:pt idx="13">
                  <c:v>2.420152960647489</c:v>
                </c:pt>
                <c:pt idx="14">
                  <c:v>2.2016055350024581</c:v>
                </c:pt>
                <c:pt idx="15">
                  <c:v>2.2250161150299279</c:v>
                </c:pt>
                <c:pt idx="16">
                  <c:v>2.2737511967357298</c:v>
                </c:pt>
                <c:pt idx="17">
                  <c:v>2.1949677329432982</c:v>
                </c:pt>
                <c:pt idx="18">
                  <c:v>2.161115538389117</c:v>
                </c:pt>
                <c:pt idx="19">
                  <c:v>2.1043380975846047</c:v>
                </c:pt>
                <c:pt idx="20">
                  <c:v>2.0860920572080484</c:v>
                </c:pt>
                <c:pt idx="21">
                  <c:v>2.0762575507044727</c:v>
                </c:pt>
                <c:pt idx="22">
                  <c:v>2.2196927806099405</c:v>
                </c:pt>
                <c:pt idx="23">
                  <c:v>2.3228513399112147</c:v>
                </c:pt>
                <c:pt idx="24">
                  <c:v>2.3689616335240338</c:v>
                </c:pt>
                <c:pt idx="25">
                  <c:v>2.4121998654252117</c:v>
                </c:pt>
                <c:pt idx="26">
                  <c:v>2.4685854705142414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0-4104-86C9-014A52263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Az átlagtól való relatív eltérés HU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HU'!$G$35:$AG$35</c:f>
              <c:numCache>
                <c:formatCode>General</c:formatCode>
                <c:ptCount val="27"/>
                <c:pt idx="0">
                  <c:v>0.52811710383140764</c:v>
                </c:pt>
                <c:pt idx="1">
                  <c:v>0.52296616884080516</c:v>
                </c:pt>
                <c:pt idx="2">
                  <c:v>0.52296169514142088</c:v>
                </c:pt>
                <c:pt idx="3">
                  <c:v>0.52088858681330508</c:v>
                </c:pt>
                <c:pt idx="4">
                  <c:v>0.52983447704767883</c:v>
                </c:pt>
                <c:pt idx="5">
                  <c:v>0.51562488695562603</c:v>
                </c:pt>
                <c:pt idx="6">
                  <c:v>0.48676437250023885</c:v>
                </c:pt>
                <c:pt idx="7">
                  <c:v>0.47078969161906442</c:v>
                </c:pt>
                <c:pt idx="8">
                  <c:v>0.43829914427563565</c:v>
                </c:pt>
                <c:pt idx="9">
                  <c:v>0.41182858844051767</c:v>
                </c:pt>
                <c:pt idx="10">
                  <c:v>0.39706439489967754</c:v>
                </c:pt>
                <c:pt idx="11">
                  <c:v>0.39665427563249828</c:v>
                </c:pt>
                <c:pt idx="12">
                  <c:v>0.41473790713988162</c:v>
                </c:pt>
                <c:pt idx="13">
                  <c:v>0.41319702360154109</c:v>
                </c:pt>
                <c:pt idx="14">
                  <c:v>0.45421397434799032</c:v>
                </c:pt>
                <c:pt idx="15">
                  <c:v>0.44943494712016924</c:v>
                </c:pt>
                <c:pt idx="16">
                  <c:v>0.43980185758038609</c:v>
                </c:pt>
                <c:pt idx="17">
                  <c:v>0.45558756285636604</c:v>
                </c:pt>
                <c:pt idx="18">
                  <c:v>0.46272398779076579</c:v>
                </c:pt>
                <c:pt idx="19">
                  <c:v>0.47520880848368285</c:v>
                </c:pt>
                <c:pt idx="20">
                  <c:v>0.47936523057298086</c:v>
                </c:pt>
                <c:pt idx="21">
                  <c:v>0.48163581616389584</c:v>
                </c:pt>
                <c:pt idx="22">
                  <c:v>0.45051279561544277</c:v>
                </c:pt>
                <c:pt idx="23">
                  <c:v>0.43050538052866638</c:v>
                </c:pt>
                <c:pt idx="24">
                  <c:v>0.42212587398995322</c:v>
                </c:pt>
                <c:pt idx="25">
                  <c:v>0.41455934656713223</c:v>
                </c:pt>
                <c:pt idx="26">
                  <c:v>0.40509028832276395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A-4C05-9666-1714ED346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16191"/>
        <c:axId val="343509535"/>
      </c:lineChart>
      <c:catAx>
        <c:axId val="343516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09535"/>
        <c:crosses val="autoZero"/>
        <c:auto val="1"/>
        <c:lblAlgn val="ctr"/>
        <c:lblOffset val="100"/>
        <c:noMultiLvlLbl val="0"/>
      </c:catAx>
      <c:valAx>
        <c:axId val="343509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16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átlag és Magyarország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HU'!$A$29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C-4164-B3CE-145C5D3C19DB}"/>
            </c:ext>
          </c:extLst>
        </c:ser>
        <c:ser>
          <c:idx val="1"/>
          <c:order val="1"/>
          <c:tx>
            <c:strRef>
              <c:f>'avg wages HU'!$A$30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HU'!$G$30:$AG$30</c:f>
              <c:numCache>
                <c:formatCode>#\ ##0_ ;\-#\ ##0\ </c:formatCode>
                <c:ptCount val="27"/>
                <c:pt idx="0">
                  <c:v>14951.1266197685</c:v>
                </c:pt>
                <c:pt idx="1">
                  <c:v>14956.6487761518</c:v>
                </c:pt>
                <c:pt idx="2">
                  <c:v>15325.7264425131</c:v>
                </c:pt>
                <c:pt idx="3">
                  <c:v>15669.9225819232</c:v>
                </c:pt>
                <c:pt idx="4">
                  <c:v>15737.965543596099</c:v>
                </c:pt>
                <c:pt idx="5">
                  <c:v>16462.602106138402</c:v>
                </c:pt>
                <c:pt idx="6">
                  <c:v>17713.9492558374</c:v>
                </c:pt>
                <c:pt idx="7">
                  <c:v>18599.342604485399</c:v>
                </c:pt>
                <c:pt idx="8">
                  <c:v>20088.333566760801</c:v>
                </c:pt>
                <c:pt idx="9">
                  <c:v>21490.668332555601</c:v>
                </c:pt>
                <c:pt idx="10">
                  <c:v>22438.361853669099</c:v>
                </c:pt>
                <c:pt idx="11">
                  <c:v>22874.702039619999</c:v>
                </c:pt>
                <c:pt idx="12">
                  <c:v>22705.063965087898</c:v>
                </c:pt>
                <c:pt idx="13">
                  <c:v>23021.295633546499</c:v>
                </c:pt>
                <c:pt idx="14">
                  <c:v>21704.951700273599</c:v>
                </c:pt>
                <c:pt idx="15">
                  <c:v>21991.451525072898</c:v>
                </c:pt>
                <c:pt idx="16">
                  <c:v>22275.502324053599</c:v>
                </c:pt>
                <c:pt idx="17">
                  <c:v>21533.798560213701</c:v>
                </c:pt>
                <c:pt idx="18">
                  <c:v>21310.778820502699</c:v>
                </c:pt>
                <c:pt idx="19">
                  <c:v>21030.701339790099</c:v>
                </c:pt>
                <c:pt idx="20">
                  <c:v>21193.701974885302</c:v>
                </c:pt>
                <c:pt idx="21">
                  <c:v>21385.990017980701</c:v>
                </c:pt>
                <c:pt idx="22">
                  <c:v>22932.8795299802</c:v>
                </c:pt>
                <c:pt idx="23">
                  <c:v>24056.025348271</c:v>
                </c:pt>
                <c:pt idx="24">
                  <c:v>24852.703595958799</c:v>
                </c:pt>
                <c:pt idx="25">
                  <c:v>25274.6430734428</c:v>
                </c:pt>
                <c:pt idx="26">
                  <c:v>26268.0369337144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C-4164-B3CE-145C5D3C1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450207"/>
        <c:axId val="1640461727"/>
      </c:lineChart>
      <c:lineChart>
        <c:grouping val="standard"/>
        <c:varyColors val="0"/>
        <c:ser>
          <c:idx val="4"/>
          <c:order val="2"/>
          <c:tx>
            <c:strRef>
              <c:f>'avg wages HU'!$A$35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HU'!$G$35:$AG$35</c:f>
              <c:numCache>
                <c:formatCode>General</c:formatCode>
                <c:ptCount val="27"/>
                <c:pt idx="0">
                  <c:v>0.52811710383140764</c:v>
                </c:pt>
                <c:pt idx="1">
                  <c:v>0.52296616884080516</c:v>
                </c:pt>
                <c:pt idx="2">
                  <c:v>0.52296169514142088</c:v>
                </c:pt>
                <c:pt idx="3">
                  <c:v>0.52088858681330508</c:v>
                </c:pt>
                <c:pt idx="4">
                  <c:v>0.52983447704767883</c:v>
                </c:pt>
                <c:pt idx="5">
                  <c:v>0.51562488695562603</c:v>
                </c:pt>
                <c:pt idx="6">
                  <c:v>0.48676437250023885</c:v>
                </c:pt>
                <c:pt idx="7">
                  <c:v>0.47078969161906442</c:v>
                </c:pt>
                <c:pt idx="8">
                  <c:v>0.43829914427563565</c:v>
                </c:pt>
                <c:pt idx="9">
                  <c:v>0.41182858844051767</c:v>
                </c:pt>
                <c:pt idx="10">
                  <c:v>0.39706439489967754</c:v>
                </c:pt>
                <c:pt idx="11">
                  <c:v>0.39665427563249828</c:v>
                </c:pt>
                <c:pt idx="12">
                  <c:v>0.41473790713988162</c:v>
                </c:pt>
                <c:pt idx="13">
                  <c:v>0.41319702360154109</c:v>
                </c:pt>
                <c:pt idx="14">
                  <c:v>0.45421397434799032</c:v>
                </c:pt>
                <c:pt idx="15">
                  <c:v>0.44943494712016924</c:v>
                </c:pt>
                <c:pt idx="16">
                  <c:v>0.43980185758038609</c:v>
                </c:pt>
                <c:pt idx="17">
                  <c:v>0.45558756285636604</c:v>
                </c:pt>
                <c:pt idx="18">
                  <c:v>0.46272398779076579</c:v>
                </c:pt>
                <c:pt idx="19">
                  <c:v>0.47520880848368285</c:v>
                </c:pt>
                <c:pt idx="20">
                  <c:v>0.47936523057298086</c:v>
                </c:pt>
                <c:pt idx="21">
                  <c:v>0.48163581616389584</c:v>
                </c:pt>
                <c:pt idx="22">
                  <c:v>0.45051279561544277</c:v>
                </c:pt>
                <c:pt idx="23">
                  <c:v>0.43050538052866638</c:v>
                </c:pt>
                <c:pt idx="24">
                  <c:v>0.42212587398995322</c:v>
                </c:pt>
                <c:pt idx="25">
                  <c:v>0.41455934656713223</c:v>
                </c:pt>
                <c:pt idx="26">
                  <c:v>0.40509028832276395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C-4164-B3CE-145C5D3C1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341344"/>
        <c:axId val="1387326464"/>
      </c:lineChart>
      <c:catAx>
        <c:axId val="1640450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461727"/>
        <c:crosses val="autoZero"/>
        <c:auto val="1"/>
        <c:lblAlgn val="ctr"/>
        <c:lblOffset val="100"/>
        <c:noMultiLvlLbl val="0"/>
      </c:catAx>
      <c:valAx>
        <c:axId val="1640461727"/>
        <c:scaling>
          <c:orientation val="minMax"/>
          <c:max val="68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450207"/>
        <c:crosses val="autoZero"/>
        <c:crossBetween val="between"/>
      </c:valAx>
      <c:valAx>
        <c:axId val="13873264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87341344"/>
        <c:crosses val="max"/>
        <c:crossBetween val="between"/>
      </c:valAx>
      <c:catAx>
        <c:axId val="138734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326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Csehország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CZ'!$A$29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7-4596-B42D-D527AC4B32F2}"/>
            </c:ext>
          </c:extLst>
        </c:ser>
        <c:ser>
          <c:idx val="1"/>
          <c:order val="1"/>
          <c:tx>
            <c:strRef>
              <c:f>'avg wages CZ'!$A$30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CZ'!$G$4:$AG$4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CZ'!$G$30:$AG$30</c:f>
              <c:numCache>
                <c:formatCode>#\ ##0_ ;\-#\ ##0\ </c:formatCode>
                <c:ptCount val="27"/>
                <c:pt idx="0">
                  <c:v>14386.1655108093</c:v>
                </c:pt>
                <c:pt idx="1">
                  <c:v>15866.024442341301</c:v>
                </c:pt>
                <c:pt idx="2">
                  <c:v>16113.885442799299</c:v>
                </c:pt>
                <c:pt idx="3">
                  <c:v>16110.957151340601</c:v>
                </c:pt>
                <c:pt idx="4">
                  <c:v>16751.543641340599</c:v>
                </c:pt>
                <c:pt idx="5">
                  <c:v>17381.057832706301</c:v>
                </c:pt>
                <c:pt idx="6">
                  <c:v>18277.4420913387</c:v>
                </c:pt>
                <c:pt idx="7">
                  <c:v>19382.807454346199</c:v>
                </c:pt>
                <c:pt idx="8">
                  <c:v>20860.718214935201</c:v>
                </c:pt>
                <c:pt idx="9">
                  <c:v>21799.916900806202</c:v>
                </c:pt>
                <c:pt idx="10">
                  <c:v>22440.746354952</c:v>
                </c:pt>
                <c:pt idx="11">
                  <c:v>23340.198837165801</c:v>
                </c:pt>
                <c:pt idx="12">
                  <c:v>24036.7678543414</c:v>
                </c:pt>
                <c:pt idx="13">
                  <c:v>24165.346442235601</c:v>
                </c:pt>
                <c:pt idx="14">
                  <c:v>24068.5788935786</c:v>
                </c:pt>
                <c:pt idx="15">
                  <c:v>24808.314474749801</c:v>
                </c:pt>
                <c:pt idx="16">
                  <c:v>25010.464218016201</c:v>
                </c:pt>
                <c:pt idx="17">
                  <c:v>25056.2619912968</c:v>
                </c:pt>
                <c:pt idx="18">
                  <c:v>24900.048157734102</c:v>
                </c:pt>
                <c:pt idx="19">
                  <c:v>25425.1745235874</c:v>
                </c:pt>
                <c:pt idx="20">
                  <c:v>26172.858163155401</c:v>
                </c:pt>
                <c:pt idx="21">
                  <c:v>27097.167803533801</c:v>
                </c:pt>
                <c:pt idx="22">
                  <c:v>28482.125101899899</c:v>
                </c:pt>
                <c:pt idx="23">
                  <c:v>29990.700693092698</c:v>
                </c:pt>
                <c:pt idx="24">
                  <c:v>31236.453008811201</c:v>
                </c:pt>
                <c:pt idx="25">
                  <c:v>30912.1625160037</c:v>
                </c:pt>
                <c:pt idx="26">
                  <c:v>31710.896864406201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7-4596-B42D-D527AC4B3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217424"/>
        <c:axId val="1186215984"/>
      </c:lineChart>
      <c:lineChart>
        <c:grouping val="standard"/>
        <c:varyColors val="0"/>
        <c:ser>
          <c:idx val="6"/>
          <c:order val="2"/>
          <c:tx>
            <c:strRef>
              <c:f>'avg wages CZ'!$A$35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CZ'!$G$35:$AG$35</c:f>
              <c:numCache>
                <c:formatCode>General</c:formatCode>
                <c:ptCount val="27"/>
                <c:pt idx="0">
                  <c:v>0.54594823395947378</c:v>
                </c:pt>
                <c:pt idx="1">
                  <c:v>0.49396214765278229</c:v>
                </c:pt>
                <c:pt idx="2">
                  <c:v>0.49842895701211443</c:v>
                </c:pt>
                <c:pt idx="3">
                  <c:v>0.50740385549360367</c:v>
                </c:pt>
                <c:pt idx="4">
                  <c:v>0.49955423052795167</c:v>
                </c:pt>
                <c:pt idx="5">
                  <c:v>0.48860138887711152</c:v>
                </c:pt>
                <c:pt idx="6">
                  <c:v>0.47043799632950289</c:v>
                </c:pt>
                <c:pt idx="7">
                  <c:v>0.448497630893194</c:v>
                </c:pt>
                <c:pt idx="8">
                  <c:v>0.41670207568923029</c:v>
                </c:pt>
                <c:pt idx="9">
                  <c:v>0.40336486064499055</c:v>
                </c:pt>
                <c:pt idx="10">
                  <c:v>0.39700032156253984</c:v>
                </c:pt>
                <c:pt idx="11">
                  <c:v>0.3843762795292236</c:v>
                </c:pt>
                <c:pt idx="12">
                  <c:v>0.38041094789885543</c:v>
                </c:pt>
                <c:pt idx="13">
                  <c:v>0.38403565795226946</c:v>
                </c:pt>
                <c:pt idx="14">
                  <c:v>0.39477893345173765</c:v>
                </c:pt>
                <c:pt idx="15">
                  <c:v>0.37891362218279862</c:v>
                </c:pt>
                <c:pt idx="16">
                  <c:v>0.3710213402974219</c:v>
                </c:pt>
                <c:pt idx="17">
                  <c:v>0.36653346978017232</c:v>
                </c:pt>
                <c:pt idx="18">
                  <c:v>0.37223323977562217</c:v>
                </c:pt>
                <c:pt idx="19">
                  <c:v>0.3655509905654476</c:v>
                </c:pt>
                <c:pt idx="20">
                  <c:v>0.35704956164958845</c:v>
                </c:pt>
                <c:pt idx="21">
                  <c:v>0.34320546951816905</c:v>
                </c:pt>
                <c:pt idx="22">
                  <c:v>0.31754914263103401</c:v>
                </c:pt>
                <c:pt idx="23">
                  <c:v>0.29000978209731304</c:v>
                </c:pt>
                <c:pt idx="24">
                  <c:v>0.273691173580977</c:v>
                </c:pt>
                <c:pt idx="25">
                  <c:v>0.28397657012186311</c:v>
                </c:pt>
                <c:pt idx="26">
                  <c:v>0.28182221769234955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7-4596-B42D-D527AC4B3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140288"/>
        <c:axId val="1186215024"/>
      </c:lineChart>
      <c:catAx>
        <c:axId val="118621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6215984"/>
        <c:crosses val="autoZero"/>
        <c:auto val="1"/>
        <c:lblAlgn val="ctr"/>
        <c:lblOffset val="100"/>
        <c:noMultiLvlLbl val="0"/>
      </c:catAx>
      <c:valAx>
        <c:axId val="1186215984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6217424"/>
        <c:crosses val="autoZero"/>
        <c:crossBetween val="between"/>
      </c:valAx>
      <c:valAx>
        <c:axId val="1186215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2140288"/>
        <c:crosses val="max"/>
        <c:crossBetween val="between"/>
      </c:valAx>
      <c:catAx>
        <c:axId val="130214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86215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Szlovákia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SK'!$A$29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E-4ACD-BF5F-066CFED781E5}"/>
            </c:ext>
          </c:extLst>
        </c:ser>
        <c:ser>
          <c:idx val="1"/>
          <c:order val="1"/>
          <c:tx>
            <c:strRef>
              <c:f>'avg wages SK'!$A$30</c:f>
              <c:strCache>
                <c:ptCount val="1"/>
                <c:pt idx="0">
                  <c:v>Slovak Republic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SK'!$F$30:$AG$30</c:f>
              <c:numCache>
                <c:formatCode>#\ ##0_ ;\-#\ ##0\ </c:formatCode>
                <c:ptCount val="28"/>
                <c:pt idx="0">
                  <c:v>10581.771420388999</c:v>
                </c:pt>
                <c:pt idx="1">
                  <c:v>11396.8885674064</c:v>
                </c:pt>
                <c:pt idx="2">
                  <c:v>12324.3745012172</c:v>
                </c:pt>
                <c:pt idx="3">
                  <c:v>13993.4663143245</c:v>
                </c:pt>
                <c:pt idx="4">
                  <c:v>14544.2510396693</c:v>
                </c:pt>
                <c:pt idx="5">
                  <c:v>14241.4007867447</c:v>
                </c:pt>
                <c:pt idx="6">
                  <c:v>14786.275297452001</c:v>
                </c:pt>
                <c:pt idx="7">
                  <c:v>14785.400715726601</c:v>
                </c:pt>
                <c:pt idx="8">
                  <c:v>15547.495133812799</c:v>
                </c:pt>
                <c:pt idx="9">
                  <c:v>15848.015219930099</c:v>
                </c:pt>
                <c:pt idx="10">
                  <c:v>16077.602238444801</c:v>
                </c:pt>
                <c:pt idx="11">
                  <c:v>17064.025151812599</c:v>
                </c:pt>
                <c:pt idx="12">
                  <c:v>17654.803535483701</c:v>
                </c:pt>
                <c:pt idx="13">
                  <c:v>18737.8454834238</c:v>
                </c:pt>
                <c:pt idx="14">
                  <c:v>18931.216154289199</c:v>
                </c:pt>
                <c:pt idx="15">
                  <c:v>19575.012542590401</c:v>
                </c:pt>
                <c:pt idx="16">
                  <c:v>20427.2619057228</c:v>
                </c:pt>
                <c:pt idx="17">
                  <c:v>20248.8293740462</c:v>
                </c:pt>
                <c:pt idx="18">
                  <c:v>19996.421653742</c:v>
                </c:pt>
                <c:pt idx="19">
                  <c:v>20149.347854912499</c:v>
                </c:pt>
                <c:pt idx="20">
                  <c:v>20553.2012349736</c:v>
                </c:pt>
                <c:pt idx="21">
                  <c:v>21360.360574099301</c:v>
                </c:pt>
                <c:pt idx="22">
                  <c:v>22039.349850609498</c:v>
                </c:pt>
                <c:pt idx="23">
                  <c:v>22692.785094886101</c:v>
                </c:pt>
                <c:pt idx="24">
                  <c:v>23333.383339546101</c:v>
                </c:pt>
                <c:pt idx="25">
                  <c:v>24095.532888277699</c:v>
                </c:pt>
                <c:pt idx="26">
                  <c:v>24406.745653828901</c:v>
                </c:pt>
                <c:pt idx="27">
                  <c:v>24804.671139622002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E-4ACD-BF5F-066CFED78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728992"/>
        <c:axId val="1185726592"/>
      </c:lineChart>
      <c:lineChart>
        <c:grouping val="standard"/>
        <c:varyColors val="0"/>
        <c:ser>
          <c:idx val="6"/>
          <c:order val="2"/>
          <c:tx>
            <c:strRef>
              <c:f>'avg wages SK'!$A$35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SK'!$F$35:$AG$35</c:f>
              <c:numCache>
                <c:formatCode>General</c:formatCode>
                <c:ptCount val="28"/>
                <c:pt idx="0">
                  <c:v>0.73770940321780365</c:v>
                </c:pt>
                <c:pt idx="1">
                  <c:v>0.64029488069563789</c:v>
                </c:pt>
                <c:pt idx="2">
                  <c:v>0.60692106414034697</c:v>
                </c:pt>
                <c:pt idx="3">
                  <c:v>0.56443047089999099</c:v>
                </c:pt>
                <c:pt idx="4">
                  <c:v>0.5553062478179277</c:v>
                </c:pt>
                <c:pt idx="5">
                  <c:v>0.57454375980648908</c:v>
                </c:pt>
                <c:pt idx="6">
                  <c:v>0.56494704041726074</c:v>
                </c:pt>
                <c:pt idx="7">
                  <c:v>0.57161475938683159</c:v>
                </c:pt>
                <c:pt idx="8">
                  <c:v>0.55762443494470948</c:v>
                </c:pt>
                <c:pt idx="9">
                  <c:v>0.55686499923035226</c:v>
                </c:pt>
                <c:pt idx="10">
                  <c:v>0.55997710928548639</c:v>
                </c:pt>
                <c:pt idx="11">
                  <c:v>0.54147685123132616</c:v>
                </c:pt>
                <c:pt idx="12">
                  <c:v>0.53433490809048823</c:v>
                </c:pt>
                <c:pt idx="13">
                  <c:v>0.51699978999483631</c:v>
                </c:pt>
                <c:pt idx="14">
                  <c:v>0.51745139965138742</c:v>
                </c:pt>
                <c:pt idx="15">
                  <c:v>0.50777276792677761</c:v>
                </c:pt>
                <c:pt idx="16">
                  <c:v>0.48859507893364734</c:v>
                </c:pt>
                <c:pt idx="17">
                  <c:v>0.49076988538823763</c:v>
                </c:pt>
                <c:pt idx="18">
                  <c:v>0.49445516469262529</c:v>
                </c:pt>
                <c:pt idx="19">
                  <c:v>0.49200536708265141</c:v>
                </c:pt>
                <c:pt idx="20">
                  <c:v>0.48712414335088983</c:v>
                </c:pt>
                <c:pt idx="21">
                  <c:v>0.47527117180601169</c:v>
                </c:pt>
                <c:pt idx="22">
                  <c:v>0.46579935799164524</c:v>
                </c:pt>
                <c:pt idx="23">
                  <c:v>0.45626561962324674</c:v>
                </c:pt>
                <c:pt idx="24">
                  <c:v>0.44761297539584444</c:v>
                </c:pt>
                <c:pt idx="25">
                  <c:v>0.43973157870743806</c:v>
                </c:pt>
                <c:pt idx="26">
                  <c:v>0.43466259514615357</c:v>
                </c:pt>
                <c:pt idx="27">
                  <c:v>0.43823210721233929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E-4ACD-BF5F-066CFED78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848368"/>
        <c:axId val="1976052128"/>
      </c:lineChart>
      <c:catAx>
        <c:axId val="118572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5726592"/>
        <c:crosses val="autoZero"/>
        <c:auto val="1"/>
        <c:lblAlgn val="ctr"/>
        <c:lblOffset val="100"/>
        <c:noMultiLvlLbl val="0"/>
      </c:catAx>
      <c:valAx>
        <c:axId val="1185726592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5728992"/>
        <c:crosses val="autoZero"/>
        <c:crossBetween val="between"/>
      </c:valAx>
      <c:valAx>
        <c:axId val="19760521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1848368"/>
        <c:crosses val="max"/>
        <c:crossBetween val="between"/>
      </c:valAx>
      <c:catAx>
        <c:axId val="130184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976052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Lengyelország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PL'!$A$29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3-479B-9058-9A87F8D2C91D}"/>
            </c:ext>
          </c:extLst>
        </c:ser>
        <c:ser>
          <c:idx val="1"/>
          <c:order val="1"/>
          <c:tx>
            <c:strRef>
              <c:f>'avg wages PL'!$A$30</c:f>
              <c:strCache>
                <c:ptCount val="1"/>
                <c:pt idx="0">
                  <c:v>Poland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PL'!$G$30:$AG$30</c:f>
              <c:numCache>
                <c:formatCode>#\ ##0_ ;\-#\ ##0\ </c:formatCode>
                <c:ptCount val="27"/>
                <c:pt idx="0">
                  <c:v>17126.755926096801</c:v>
                </c:pt>
                <c:pt idx="1">
                  <c:v>18481.206613689199</c:v>
                </c:pt>
                <c:pt idx="2">
                  <c:v>19441.0715119948</c:v>
                </c:pt>
                <c:pt idx="3">
                  <c:v>20020.469371385501</c:v>
                </c:pt>
                <c:pt idx="4">
                  <c:v>21756.0499215979</c:v>
                </c:pt>
                <c:pt idx="5">
                  <c:v>21858.728237625</c:v>
                </c:pt>
                <c:pt idx="6">
                  <c:v>23107.565310379301</c:v>
                </c:pt>
                <c:pt idx="7">
                  <c:v>23012.433354704299</c:v>
                </c:pt>
                <c:pt idx="8">
                  <c:v>23290.6999255796</c:v>
                </c:pt>
                <c:pt idx="9">
                  <c:v>22773.795637663399</c:v>
                </c:pt>
                <c:pt idx="10">
                  <c:v>22731.084961624099</c:v>
                </c:pt>
                <c:pt idx="11">
                  <c:v>22880.071008603802</c:v>
                </c:pt>
                <c:pt idx="12">
                  <c:v>23615.643225617601</c:v>
                </c:pt>
                <c:pt idx="13">
                  <c:v>24874.981876543799</c:v>
                </c:pt>
                <c:pt idx="14">
                  <c:v>24810.941660313099</c:v>
                </c:pt>
                <c:pt idx="15">
                  <c:v>25511.561222882199</c:v>
                </c:pt>
                <c:pt idx="16">
                  <c:v>25480.7308267439</c:v>
                </c:pt>
                <c:pt idx="17">
                  <c:v>25217.824818250501</c:v>
                </c:pt>
                <c:pt idx="18">
                  <c:v>25486.251336319401</c:v>
                </c:pt>
                <c:pt idx="19">
                  <c:v>26025.5267930872</c:v>
                </c:pt>
                <c:pt idx="20">
                  <c:v>26709.770776110701</c:v>
                </c:pt>
                <c:pt idx="21">
                  <c:v>28050.6896604211</c:v>
                </c:pt>
                <c:pt idx="22">
                  <c:v>29236.477051689901</c:v>
                </c:pt>
                <c:pt idx="23">
                  <c:v>31213.413309215099</c:v>
                </c:pt>
                <c:pt idx="24">
                  <c:v>32695.432274650899</c:v>
                </c:pt>
                <c:pt idx="25">
                  <c:v>33330.322684904902</c:v>
                </c:pt>
                <c:pt idx="26">
                  <c:v>33566.278944622201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3-479B-9058-9A87F8D2C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17184"/>
        <c:axId val="1155221952"/>
      </c:lineChart>
      <c:lineChart>
        <c:grouping val="standard"/>
        <c:varyColors val="0"/>
        <c:ser>
          <c:idx val="6"/>
          <c:order val="2"/>
          <c:tx>
            <c:strRef>
              <c:f>'avg wages PL'!$A$35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PL'!$G$35:$AG$35</c:f>
              <c:numCache>
                <c:formatCode>General</c:formatCode>
                <c:ptCount val="27"/>
                <c:pt idx="0">
                  <c:v>0.45945055553918529</c:v>
                </c:pt>
                <c:pt idx="1">
                  <c:v>0.41055239530461712</c:v>
                </c:pt>
                <c:pt idx="2">
                  <c:v>0.39486484810336675</c:v>
                </c:pt>
                <c:pt idx="3">
                  <c:v>0.38786963859982265</c:v>
                </c:pt>
                <c:pt idx="4">
                  <c:v>0.35004657619630386</c:v>
                </c:pt>
                <c:pt idx="5">
                  <c:v>0.35685598832775145</c:v>
                </c:pt>
                <c:pt idx="6">
                  <c:v>0.33049227979717455</c:v>
                </c:pt>
                <c:pt idx="7">
                  <c:v>0.34522325808967808</c:v>
                </c:pt>
                <c:pt idx="8">
                  <c:v>0.34875603119891047</c:v>
                </c:pt>
                <c:pt idx="9">
                  <c:v>0.37671107666390641</c:v>
                </c:pt>
                <c:pt idx="10">
                  <c:v>0.38919870553372965</c:v>
                </c:pt>
                <c:pt idx="11">
                  <c:v>0.39651266310023325</c:v>
                </c:pt>
                <c:pt idx="12">
                  <c:v>0.39126615984368013</c:v>
                </c:pt>
                <c:pt idx="13">
                  <c:v>0.36594735433815556</c:v>
                </c:pt>
                <c:pt idx="14">
                  <c:v>0.37611170812716138</c:v>
                </c:pt>
                <c:pt idx="15">
                  <c:v>0.36130754999462827</c:v>
                </c:pt>
                <c:pt idx="16">
                  <c:v>0.35919478407351318</c:v>
                </c:pt>
                <c:pt idx="17">
                  <c:v>0.36244887633848433</c:v>
                </c:pt>
                <c:pt idx="18">
                  <c:v>0.35745419726443639</c:v>
                </c:pt>
                <c:pt idx="19">
                  <c:v>0.35057005494423593</c:v>
                </c:pt>
                <c:pt idx="20">
                  <c:v>0.34386001247221054</c:v>
                </c:pt>
                <c:pt idx="21">
                  <c:v>0.32009353601872842</c:v>
                </c:pt>
                <c:pt idx="22">
                  <c:v>0.29947436299116098</c:v>
                </c:pt>
                <c:pt idx="23">
                  <c:v>0.2610636762481407</c:v>
                </c:pt>
                <c:pt idx="24">
                  <c:v>0.23976704275719854</c:v>
                </c:pt>
                <c:pt idx="25">
                  <c:v>0.22796433425079035</c:v>
                </c:pt>
                <c:pt idx="26">
                  <c:v>0.23980214511601899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3-479B-9058-9A87F8D2C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220032"/>
        <c:axId val="1155219552"/>
      </c:lineChart>
      <c:catAx>
        <c:axId val="114611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55221952"/>
        <c:crosses val="autoZero"/>
        <c:auto val="1"/>
        <c:lblAlgn val="ctr"/>
        <c:lblOffset val="100"/>
        <c:noMultiLvlLbl val="0"/>
      </c:catAx>
      <c:valAx>
        <c:axId val="1155221952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6117184"/>
        <c:crosses val="autoZero"/>
        <c:crossBetween val="between"/>
      </c:valAx>
      <c:valAx>
        <c:axId val="11552195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55220032"/>
        <c:crosses val="max"/>
        <c:crossBetween val="between"/>
      </c:valAx>
      <c:catAx>
        <c:axId val="115522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552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átlag és Szlovénia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SI'!$A$29</c:f>
              <c:strCache>
                <c:ptCount val="1"/>
                <c:pt idx="0">
                  <c:v>Average sum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C-4E45-A6B8-1369F30370B6}"/>
            </c:ext>
          </c:extLst>
        </c:ser>
        <c:ser>
          <c:idx val="1"/>
          <c:order val="1"/>
          <c:tx>
            <c:strRef>
              <c:f>'avg wages SI'!$A$30</c:f>
              <c:strCache>
                <c:ptCount val="1"/>
                <c:pt idx="0">
                  <c:v>Slovenia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SI'!$G$30:$AG$30</c:f>
              <c:numCache>
                <c:formatCode>#\ ##0_ ;\-#\ ##0\ </c:formatCode>
                <c:ptCount val="27"/>
                <c:pt idx="0">
                  <c:v>25264.143955305201</c:v>
                </c:pt>
                <c:pt idx="1">
                  <c:v>26519.5367851749</c:v>
                </c:pt>
                <c:pt idx="2">
                  <c:v>27933.604979528998</c:v>
                </c:pt>
                <c:pt idx="3">
                  <c:v>28276.699496332902</c:v>
                </c:pt>
                <c:pt idx="4">
                  <c:v>28804.729930071298</c:v>
                </c:pt>
                <c:pt idx="5">
                  <c:v>29550.030171062899</c:v>
                </c:pt>
                <c:pt idx="6">
                  <c:v>30758.0079799206</c:v>
                </c:pt>
                <c:pt idx="7">
                  <c:v>30840.948378095301</c:v>
                </c:pt>
                <c:pt idx="8">
                  <c:v>31480.804415467101</c:v>
                </c:pt>
                <c:pt idx="9">
                  <c:v>33001.494558324099</c:v>
                </c:pt>
                <c:pt idx="10">
                  <c:v>34258.776229985699</c:v>
                </c:pt>
                <c:pt idx="11">
                  <c:v>35399.413311555902</c:v>
                </c:pt>
                <c:pt idx="12">
                  <c:v>36190.315357217703</c:v>
                </c:pt>
                <c:pt idx="13">
                  <c:v>36740.532786167001</c:v>
                </c:pt>
                <c:pt idx="14">
                  <c:v>37051.665442480902</c:v>
                </c:pt>
                <c:pt idx="15">
                  <c:v>38123.301445166901</c:v>
                </c:pt>
                <c:pt idx="16">
                  <c:v>38007.481926732202</c:v>
                </c:pt>
                <c:pt idx="17">
                  <c:v>36882.525056992599</c:v>
                </c:pt>
                <c:pt idx="18">
                  <c:v>36279.0982532868</c:v>
                </c:pt>
                <c:pt idx="19">
                  <c:v>36999.8772267526</c:v>
                </c:pt>
                <c:pt idx="20">
                  <c:v>37779.399433636798</c:v>
                </c:pt>
                <c:pt idx="21">
                  <c:v>39241.770666589298</c:v>
                </c:pt>
                <c:pt idx="22">
                  <c:v>39962.199912276301</c:v>
                </c:pt>
                <c:pt idx="23">
                  <c:v>40664.405793378901</c:v>
                </c:pt>
                <c:pt idx="24">
                  <c:v>41860.161348893198</c:v>
                </c:pt>
                <c:pt idx="25">
                  <c:v>43309.717307024599</c:v>
                </c:pt>
                <c:pt idx="26">
                  <c:v>43892.425404412599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C-4E45-A6B8-1369F3037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850464"/>
        <c:axId val="570845184"/>
      </c:lineChart>
      <c:lineChart>
        <c:grouping val="standard"/>
        <c:varyColors val="0"/>
        <c:ser>
          <c:idx val="6"/>
          <c:order val="2"/>
          <c:tx>
            <c:strRef>
              <c:f>'avg wages SI'!$A$35</c:f>
              <c:strCache>
                <c:ptCount val="1"/>
                <c:pt idx="0">
                  <c:v>Relative distances from the average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SI'!$G$35:$AG$35</c:f>
              <c:numCache>
                <c:formatCode>General</c:formatCode>
                <c:ptCount val="27"/>
                <c:pt idx="0">
                  <c:v>0.20262079761356147</c:v>
                </c:pt>
                <c:pt idx="1">
                  <c:v>0.15417441282898894</c:v>
                </c:pt>
                <c:pt idx="2">
                  <c:v>0.1305208521105124</c:v>
                </c:pt>
                <c:pt idx="3">
                  <c:v>0.13543354250057651</c:v>
                </c:pt>
                <c:pt idx="4">
                  <c:v>0.13947003673654007</c:v>
                </c:pt>
                <c:pt idx="5">
                  <c:v>0.13055669375400489</c:v>
                </c:pt>
                <c:pt idx="6">
                  <c:v>0.10883195507545525</c:v>
                </c:pt>
                <c:pt idx="7">
                  <c:v>0.12247716766095322</c:v>
                </c:pt>
                <c:pt idx="8">
                  <c:v>0.11974805076325058</c:v>
                </c:pt>
                <c:pt idx="9">
                  <c:v>9.679236878186831E-2</c:v>
                </c:pt>
                <c:pt idx="10">
                  <c:v>7.9440998815813776E-2</c:v>
                </c:pt>
                <c:pt idx="11">
                  <c:v>6.6301076636883505E-2</c:v>
                </c:pt>
                <c:pt idx="12">
                  <c:v>6.7132348105194209E-2</c:v>
                </c:pt>
                <c:pt idx="13">
                  <c:v>6.3499538141908493E-2</c:v>
                </c:pt>
                <c:pt idx="14">
                  <c:v>6.8310240681869305E-2</c:v>
                </c:pt>
                <c:pt idx="15">
                  <c:v>4.5567435501851564E-2</c:v>
                </c:pt>
                <c:pt idx="16">
                  <c:v>4.4164281296088327E-2</c:v>
                </c:pt>
                <c:pt idx="17">
                  <c:v>6.7544664814157052E-2</c:v>
                </c:pt>
                <c:pt idx="18">
                  <c:v>8.5350685667097886E-2</c:v>
                </c:pt>
                <c:pt idx="19">
                  <c:v>7.672077397401994E-2</c:v>
                </c:pt>
                <c:pt idx="20">
                  <c:v>7.1928588194219906E-2</c:v>
                </c:pt>
                <c:pt idx="21">
                  <c:v>4.8838589807271703E-2</c:v>
                </c:pt>
                <c:pt idx="22">
                  <c:v>4.2478835588578158E-2</c:v>
                </c:pt>
                <c:pt idx="23">
                  <c:v>3.7323914983624723E-2</c:v>
                </c:pt>
                <c:pt idx="24">
                  <c:v>2.66691082227117E-2</c:v>
                </c:pt>
                <c:pt idx="25">
                  <c:v>3.1900006081265427E-3</c:v>
                </c:pt>
                <c:pt idx="26">
                  <c:v>5.9390350316006575E-3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C-4E45-A6B8-1369F3037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243568"/>
        <c:axId val="1900262288"/>
      </c:lineChart>
      <c:catAx>
        <c:axId val="5708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0845184"/>
        <c:crosses val="autoZero"/>
        <c:auto val="1"/>
        <c:lblAlgn val="ctr"/>
        <c:lblOffset val="100"/>
        <c:noMultiLvlLbl val="0"/>
      </c:catAx>
      <c:valAx>
        <c:axId val="570845184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0850464"/>
        <c:crosses val="autoZero"/>
        <c:crossBetween val="between"/>
      </c:valAx>
      <c:valAx>
        <c:axId val="1900262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00243568"/>
        <c:crosses val="max"/>
        <c:crossBetween val="between"/>
      </c:valAx>
      <c:catAx>
        <c:axId val="190024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900262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Észtország</a:t>
            </a:r>
            <a:r>
              <a:rPr lang="hu-HU" baseline="0"/>
              <a:t> 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EE'!$A$29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7-4E0F-8F01-B3FC46481128}"/>
            </c:ext>
          </c:extLst>
        </c:ser>
        <c:ser>
          <c:idx val="1"/>
          <c:order val="1"/>
          <c:tx>
            <c:strRef>
              <c:f>'avg wages EE'!$A$30</c:f>
              <c:strCache>
                <c:ptCount val="1"/>
                <c:pt idx="0">
                  <c:v>Estonia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EE'!$G$30:$AG$30</c:f>
              <c:numCache>
                <c:formatCode>#\ ##0_ ;\-#\ ##0\ </c:formatCode>
                <c:ptCount val="27"/>
                <c:pt idx="0">
                  <c:v>9316.4634554218992</c:v>
                </c:pt>
                <c:pt idx="1">
                  <c:v>9932.8459644198592</c:v>
                </c:pt>
                <c:pt idx="2">
                  <c:v>10824.672274794601</c:v>
                </c:pt>
                <c:pt idx="3">
                  <c:v>11561.350629042299</c:v>
                </c:pt>
                <c:pt idx="4">
                  <c:v>12093.7172960072</c:v>
                </c:pt>
                <c:pt idx="5">
                  <c:v>13049.698444745</c:v>
                </c:pt>
                <c:pt idx="6">
                  <c:v>13530.283801249399</c:v>
                </c:pt>
                <c:pt idx="7">
                  <c:v>14304.078767019901</c:v>
                </c:pt>
                <c:pt idx="8">
                  <c:v>15653.531528113401</c:v>
                </c:pt>
                <c:pt idx="9">
                  <c:v>16959.680451433302</c:v>
                </c:pt>
                <c:pt idx="10">
                  <c:v>18097.756709793899</c:v>
                </c:pt>
                <c:pt idx="11">
                  <c:v>19710.921394061701</c:v>
                </c:pt>
                <c:pt idx="12">
                  <c:v>22920.129394494699</c:v>
                </c:pt>
                <c:pt idx="13">
                  <c:v>23220.797582555198</c:v>
                </c:pt>
                <c:pt idx="14">
                  <c:v>22558.874973742601</c:v>
                </c:pt>
                <c:pt idx="15">
                  <c:v>22426.297793912399</c:v>
                </c:pt>
                <c:pt idx="16">
                  <c:v>21952.7435096521</c:v>
                </c:pt>
                <c:pt idx="17">
                  <c:v>22220.610786708399</c:v>
                </c:pt>
                <c:pt idx="18">
                  <c:v>22759.122259764699</c:v>
                </c:pt>
                <c:pt idx="19">
                  <c:v>23958.740047074702</c:v>
                </c:pt>
                <c:pt idx="20">
                  <c:v>25084.604482434501</c:v>
                </c:pt>
                <c:pt idx="21">
                  <c:v>26453.469392569401</c:v>
                </c:pt>
                <c:pt idx="22">
                  <c:v>27059.391271212698</c:v>
                </c:pt>
                <c:pt idx="23">
                  <c:v>28533.3902591232</c:v>
                </c:pt>
                <c:pt idx="24">
                  <c:v>30212.814486472002</c:v>
                </c:pt>
                <c:pt idx="25">
                  <c:v>32017.253672646199</c:v>
                </c:pt>
                <c:pt idx="26">
                  <c:v>33188.116298551096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47-4E0F-8F01-B3FC46481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891919"/>
        <c:axId val="1756904479"/>
      </c:lineChart>
      <c:lineChart>
        <c:grouping val="standard"/>
        <c:varyColors val="0"/>
        <c:ser>
          <c:idx val="6"/>
          <c:order val="2"/>
          <c:tx>
            <c:strRef>
              <c:f>'avg wages EE'!$A$35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EE'!$G$35:$AG$35</c:f>
              <c:numCache>
                <c:formatCode>General</c:formatCode>
                <c:ptCount val="27"/>
                <c:pt idx="0">
                  <c:v>0.70595662325670228</c:v>
                </c:pt>
                <c:pt idx="1">
                  <c:v>0.68319751064312462</c:v>
                </c:pt>
                <c:pt idx="2">
                  <c:v>0.66306436879275765</c:v>
                </c:pt>
                <c:pt idx="3">
                  <c:v>0.64650909988430161</c:v>
                </c:pt>
                <c:pt idx="4">
                  <c:v>0.638704958327447</c:v>
                </c:pt>
                <c:pt idx="5">
                  <c:v>0.61604191617973547</c:v>
                </c:pt>
                <c:pt idx="6">
                  <c:v>0.60797992606331352</c:v>
                </c:pt>
                <c:pt idx="7">
                  <c:v>0.59300357564389117</c:v>
                </c:pt>
                <c:pt idx="8">
                  <c:v>0.56230306385402173</c:v>
                </c:pt>
                <c:pt idx="9">
                  <c:v>0.53583578526470776</c:v>
                </c:pt>
                <c:pt idx="10">
                  <c:v>0.51369970927740782</c:v>
                </c:pt>
                <c:pt idx="11">
                  <c:v>0.48010251124352549</c:v>
                </c:pt>
                <c:pt idx="12">
                  <c:v>0.4091942256285665</c:v>
                </c:pt>
                <c:pt idx="13">
                  <c:v>0.40811180427509242</c:v>
                </c:pt>
                <c:pt idx="14">
                  <c:v>0.43274148290574838</c:v>
                </c:pt>
                <c:pt idx="15">
                  <c:v>0.43854839155446407</c:v>
                </c:pt>
                <c:pt idx="16">
                  <c:v>0.44791879634329046</c:v>
                </c:pt>
                <c:pt idx="17">
                  <c:v>0.43822373747086868</c:v>
                </c:pt>
                <c:pt idx="18">
                  <c:v>0.42620912393194516</c:v>
                </c:pt>
                <c:pt idx="19">
                  <c:v>0.40214377383861766</c:v>
                </c:pt>
                <c:pt idx="20">
                  <c:v>0.38378310281250727</c:v>
                </c:pt>
                <c:pt idx="21">
                  <c:v>0.35880774938249232</c:v>
                </c:pt>
                <c:pt idx="22">
                  <c:v>0.3516388012884053</c:v>
                </c:pt>
                <c:pt idx="23">
                  <c:v>0.32450968135455732</c:v>
                </c:pt>
                <c:pt idx="24">
                  <c:v>0.29749277786773021</c:v>
                </c:pt>
                <c:pt idx="25">
                  <c:v>0.2583791645732379</c:v>
                </c:pt>
                <c:pt idx="26">
                  <c:v>0.24836664619803608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7-4E0F-8F01-B3FC46481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19295"/>
        <c:axId val="1925536447"/>
      </c:lineChart>
      <c:catAx>
        <c:axId val="334891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56904479"/>
        <c:crosses val="autoZero"/>
        <c:auto val="1"/>
        <c:lblAlgn val="ctr"/>
        <c:lblOffset val="100"/>
        <c:noMultiLvlLbl val="0"/>
      </c:catAx>
      <c:valAx>
        <c:axId val="175690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4891919"/>
        <c:crosses val="autoZero"/>
        <c:crossBetween val="between"/>
      </c:valAx>
      <c:valAx>
        <c:axId val="192553644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0819295"/>
        <c:crosses val="max"/>
        <c:crossBetween val="between"/>
      </c:valAx>
      <c:catAx>
        <c:axId val="3408192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55364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átlag és Latvia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LV'!$A$29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LV'!$H$29:$AG$29</c:f>
              <c:numCache>
                <c:formatCode>#\ ##0_ ;\-#\ ##0\ </c:formatCode>
                <c:ptCount val="26"/>
                <c:pt idx="0">
                  <c:v>31353.434073652723</c:v>
                </c:pt>
                <c:pt idx="1">
                  <c:v>32126.825637317539</c:v>
                </c:pt>
                <c:pt idx="2">
                  <c:v>32706.218534220381</c:v>
                </c:pt>
                <c:pt idx="3">
                  <c:v>33473.244581551473</c:v>
                </c:pt>
                <c:pt idx="4">
                  <c:v>33987.299641941448</c:v>
                </c:pt>
                <c:pt idx="5">
                  <c:v>34514.262663586509</c:v>
                </c:pt>
                <c:pt idx="6">
                  <c:v>35145.465441495595</c:v>
                </c:pt>
                <c:pt idx="7">
                  <c:v>35763.402106366862</c:v>
                </c:pt>
                <c:pt idx="8">
                  <c:v>36538.104216209817</c:v>
                </c:pt>
                <c:pt idx="9">
                  <c:v>37215.187930285821</c:v>
                </c:pt>
                <c:pt idx="10">
                  <c:v>37913.092139005319</c:v>
                </c:pt>
                <c:pt idx="11">
                  <c:v>38794.694278131836</c:v>
                </c:pt>
                <c:pt idx="12">
                  <c:v>39231.729489242171</c:v>
                </c:pt>
                <c:pt idx="13">
                  <c:v>39768.243744138228</c:v>
                </c:pt>
                <c:pt idx="14">
                  <c:v>39943.420691238221</c:v>
                </c:pt>
                <c:pt idx="15">
                  <c:v>39763.613331242064</c:v>
                </c:pt>
                <c:pt idx="16">
                  <c:v>39554.200255223732</c:v>
                </c:pt>
                <c:pt idx="17">
                  <c:v>39664.489640761276</c:v>
                </c:pt>
                <c:pt idx="18">
                  <c:v>40074.417558390363</c:v>
                </c:pt>
                <c:pt idx="19">
                  <c:v>40707.427201241051</c:v>
                </c:pt>
                <c:pt idx="20">
                  <c:v>41256.689186578718</c:v>
                </c:pt>
                <c:pt idx="21">
                  <c:v>41735.056516312769</c:v>
                </c:pt>
                <c:pt idx="22">
                  <c:v>42241.005491153541</c:v>
                </c:pt>
                <c:pt idx="23">
                  <c:v>43007.122965610535</c:v>
                </c:pt>
                <c:pt idx="24">
                  <c:v>43171.998605219909</c:v>
                </c:pt>
                <c:pt idx="25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3-4216-B1AE-590E6D1893BF}"/>
            </c:ext>
          </c:extLst>
        </c:ser>
        <c:ser>
          <c:idx val="1"/>
          <c:order val="1"/>
          <c:tx>
            <c:strRef>
              <c:f>'avg wages LV'!$A$30</c:f>
              <c:strCache>
                <c:ptCount val="1"/>
                <c:pt idx="0">
                  <c:v>Latvia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LV'!$H$30:$AG$30</c:f>
              <c:numCache>
                <c:formatCode>#\ ##0_ ;\-#\ ##0\ </c:formatCode>
                <c:ptCount val="26"/>
                <c:pt idx="0">
                  <c:v>10126.2363100401</c:v>
                </c:pt>
                <c:pt idx="1">
                  <c:v>10603.4519086741</c:v>
                </c:pt>
                <c:pt idx="2">
                  <c:v>10925.2856694973</c:v>
                </c:pt>
                <c:pt idx="3">
                  <c:v>11374.6538945676</c:v>
                </c:pt>
                <c:pt idx="4">
                  <c:v>11971.518006636001</c:v>
                </c:pt>
                <c:pt idx="5">
                  <c:v>12361.762892271299</c:v>
                </c:pt>
                <c:pt idx="6">
                  <c:v>11984.2062205982</c:v>
                </c:pt>
                <c:pt idx="7">
                  <c:v>12841.4055662869</c:v>
                </c:pt>
                <c:pt idx="8">
                  <c:v>13960.0639695759</c:v>
                </c:pt>
                <c:pt idx="9">
                  <c:v>16237.124641958</c:v>
                </c:pt>
                <c:pt idx="10">
                  <c:v>17903.726413457902</c:v>
                </c:pt>
                <c:pt idx="11">
                  <c:v>22073.0659757635</c:v>
                </c:pt>
                <c:pt idx="12">
                  <c:v>22775.2599076275</c:v>
                </c:pt>
                <c:pt idx="13">
                  <c:v>20566.9525291188</c:v>
                </c:pt>
                <c:pt idx="14">
                  <c:v>19772.4060927504</c:v>
                </c:pt>
                <c:pt idx="15">
                  <c:v>19086.241255366702</c:v>
                </c:pt>
                <c:pt idx="16">
                  <c:v>19860.533097488202</c:v>
                </c:pt>
                <c:pt idx="17">
                  <c:v>20810.650176225001</c:v>
                </c:pt>
                <c:pt idx="18">
                  <c:v>22206.497121183998</c:v>
                </c:pt>
                <c:pt idx="19">
                  <c:v>24062.127796086599</c:v>
                </c:pt>
                <c:pt idx="20">
                  <c:v>25473.333243209301</c:v>
                </c:pt>
                <c:pt idx="21">
                  <c:v>26386.664695862099</c:v>
                </c:pt>
                <c:pt idx="22">
                  <c:v>27357.277530241099</c:v>
                </c:pt>
                <c:pt idx="23">
                  <c:v>28547.4561699105</c:v>
                </c:pt>
                <c:pt idx="24">
                  <c:v>29812.7273302086</c:v>
                </c:pt>
                <c:pt idx="25">
                  <c:v>32235.409373311999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13-4216-B1AE-590E6D189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948751"/>
        <c:axId val="354731999"/>
      </c:lineChart>
      <c:lineChart>
        <c:grouping val="standard"/>
        <c:varyColors val="0"/>
        <c:ser>
          <c:idx val="6"/>
          <c:order val="2"/>
          <c:tx>
            <c:strRef>
              <c:f>'avg wages LV'!$A$35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LV'!$H$35:$AG$35</c:f>
              <c:numCache>
                <c:formatCode>General</c:formatCode>
                <c:ptCount val="26"/>
                <c:pt idx="0">
                  <c:v>0.67702943523658565</c:v>
                </c:pt>
                <c:pt idx="1">
                  <c:v>0.6699502145534898</c:v>
                </c:pt>
                <c:pt idx="2">
                  <c:v>0.66595692932014683</c:v>
                </c:pt>
                <c:pt idx="3">
                  <c:v>0.66018669427592158</c:v>
                </c:pt>
                <c:pt idx="4">
                  <c:v>0.64776495535812584</c:v>
                </c:pt>
                <c:pt idx="5">
                  <c:v>0.64183610083858766</c:v>
                </c:pt>
                <c:pt idx="6">
                  <c:v>0.65901130999253543</c:v>
                </c:pt>
                <c:pt idx="7">
                  <c:v>0.6409344522622813</c:v>
                </c:pt>
                <c:pt idx="8">
                  <c:v>0.61793135497756235</c:v>
                </c:pt>
                <c:pt idx="9">
                  <c:v>0.56369628786036086</c:v>
                </c:pt>
                <c:pt idx="10">
                  <c:v>0.52776929014876128</c:v>
                </c:pt>
                <c:pt idx="11">
                  <c:v>0.43102874280914599</c:v>
                </c:pt>
                <c:pt idx="12">
                  <c:v>0.41946836899268586</c:v>
                </c:pt>
                <c:pt idx="13">
                  <c:v>0.48282975075683765</c:v>
                </c:pt>
                <c:pt idx="14">
                  <c:v>0.50498966411538282</c:v>
                </c:pt>
                <c:pt idx="15">
                  <c:v>0.52000737215773241</c:v>
                </c:pt>
                <c:pt idx="16">
                  <c:v>0.49789066725308606</c:v>
                </c:pt>
                <c:pt idx="17">
                  <c:v>0.47533296495919353</c:v>
                </c:pt>
                <c:pt idx="18">
                  <c:v>0.44586849980219778</c:v>
                </c:pt>
                <c:pt idx="19">
                  <c:v>0.40890079647792099</c:v>
                </c:pt>
                <c:pt idx="20">
                  <c:v>0.38256477324176386</c:v>
                </c:pt>
                <c:pt idx="21">
                  <c:v>0.36775778210463239</c:v>
                </c:pt>
                <c:pt idx="22">
                  <c:v>0.35235259643687966</c:v>
                </c:pt>
                <c:pt idx="23">
                  <c:v>0.33621562658963056</c:v>
                </c:pt>
                <c:pt idx="24">
                  <c:v>0.30944296550116274</c:v>
                </c:pt>
                <c:pt idx="25">
                  <c:v>0.26994323388279967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13-4216-B1AE-590E6D189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92991"/>
        <c:axId val="354718559"/>
      </c:lineChart>
      <c:catAx>
        <c:axId val="340948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4731999"/>
        <c:crosses val="autoZero"/>
        <c:auto val="1"/>
        <c:lblAlgn val="ctr"/>
        <c:lblOffset val="100"/>
        <c:noMultiLvlLbl val="0"/>
      </c:catAx>
      <c:valAx>
        <c:axId val="35473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0948751"/>
        <c:crosses val="autoZero"/>
        <c:crossBetween val="between"/>
      </c:valAx>
      <c:valAx>
        <c:axId val="35471855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6892991"/>
        <c:crosses val="max"/>
        <c:crossBetween val="between"/>
      </c:valAx>
      <c:catAx>
        <c:axId val="2568929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7185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Litvánia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0-40D9-950B-97AD2A7947C3}"/>
            </c:ext>
          </c:extLst>
        </c:ser>
        <c:ser>
          <c:idx val="1"/>
          <c:order val="1"/>
          <c:tx>
            <c:strRef>
              <c:f>'avg wages LT'!$A$30</c:f>
              <c:strCache>
                <c:ptCount val="1"/>
                <c:pt idx="0">
                  <c:v>Lithuania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LT'!$G$30:$AG$30</c:f>
              <c:numCache>
                <c:formatCode>#\ ##0_ ;\-#\ ##0\ </c:formatCode>
                <c:ptCount val="27"/>
                <c:pt idx="0">
                  <c:v>10714.0122283415</c:v>
                </c:pt>
                <c:pt idx="1">
                  <c:v>11950.9647816706</c:v>
                </c:pt>
                <c:pt idx="2">
                  <c:v>13205.0890538275</c:v>
                </c:pt>
                <c:pt idx="3">
                  <c:v>14422.110245296401</c:v>
                </c:pt>
                <c:pt idx="4">
                  <c:v>15059.7870269496</c:v>
                </c:pt>
                <c:pt idx="5">
                  <c:v>15121.808383641001</c:v>
                </c:pt>
                <c:pt idx="6">
                  <c:v>15964.5222317196</c:v>
                </c:pt>
                <c:pt idx="7">
                  <c:v>17041.911661424099</c:v>
                </c:pt>
                <c:pt idx="8">
                  <c:v>18879.712586748501</c:v>
                </c:pt>
                <c:pt idx="9">
                  <c:v>20950.027846899698</c:v>
                </c:pt>
                <c:pt idx="10">
                  <c:v>23143.549145909401</c:v>
                </c:pt>
                <c:pt idx="11">
                  <c:v>26503.577563262199</c:v>
                </c:pt>
                <c:pt idx="12">
                  <c:v>28231.053907629601</c:v>
                </c:pt>
                <c:pt idx="13">
                  <c:v>28747.0852331434</c:v>
                </c:pt>
                <c:pt idx="14">
                  <c:v>24963.184058419902</c:v>
                </c:pt>
                <c:pt idx="15">
                  <c:v>25057.920266573601</c:v>
                </c:pt>
                <c:pt idx="16">
                  <c:v>25569.161642810901</c:v>
                </c:pt>
                <c:pt idx="17">
                  <c:v>25996.247298943301</c:v>
                </c:pt>
                <c:pt idx="18">
                  <c:v>26980.8543566851</c:v>
                </c:pt>
                <c:pt idx="19">
                  <c:v>28207.8855905848</c:v>
                </c:pt>
                <c:pt idx="20">
                  <c:v>30054.923385006401</c:v>
                </c:pt>
                <c:pt idx="21">
                  <c:v>31601.144875693</c:v>
                </c:pt>
                <c:pt idx="22">
                  <c:v>33424.6070551171</c:v>
                </c:pt>
                <c:pt idx="23">
                  <c:v>34952.313150606496</c:v>
                </c:pt>
                <c:pt idx="24">
                  <c:v>37305.141606908597</c:v>
                </c:pt>
                <c:pt idx="25">
                  <c:v>39610.596160783898</c:v>
                </c:pt>
                <c:pt idx="26">
                  <c:v>42027.315915736501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0-40D9-950B-97AD2A794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64495"/>
        <c:axId val="354696959"/>
      </c:lineChart>
      <c:lineChart>
        <c:grouping val="standard"/>
        <c:varyColors val="0"/>
        <c:ser>
          <c:idx val="6"/>
          <c:order val="2"/>
          <c:tx>
            <c:strRef>
              <c:f>'avg wages LT'!$A$35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LT'!$G$35:$AG$35</c:f>
              <c:numCache>
                <c:formatCode>General</c:formatCode>
                <c:ptCount val="27"/>
                <c:pt idx="0">
                  <c:v>0.66184761533550684</c:v>
                </c:pt>
                <c:pt idx="1">
                  <c:v>0.61883075539360555</c:v>
                </c:pt>
                <c:pt idx="2">
                  <c:v>0.58897000273538169</c:v>
                </c:pt>
                <c:pt idx="3">
                  <c:v>0.55904073012272559</c:v>
                </c:pt>
                <c:pt idx="4">
                  <c:v>0.5500947931635618</c:v>
                </c:pt>
                <c:pt idx="5">
                  <c:v>0.55507473253390838</c:v>
                </c:pt>
                <c:pt idx="6">
                  <c:v>0.53745144761378283</c:v>
                </c:pt>
                <c:pt idx="7">
                  <c:v>0.51510354330652763</c:v>
                </c:pt>
                <c:pt idx="8">
                  <c:v>0.4720940549616392</c:v>
                </c:pt>
                <c:pt idx="9">
                  <c:v>0.42662520959132305</c:v>
                </c:pt>
                <c:pt idx="10">
                  <c:v>0.37811548367662234</c:v>
                </c:pt>
                <c:pt idx="11">
                  <c:v>0.30093864499131456</c:v>
                </c:pt>
                <c:pt idx="12">
                  <c:v>0.27229600766455447</c:v>
                </c:pt>
                <c:pt idx="13">
                  <c:v>0.26724909639718514</c:v>
                </c:pt>
                <c:pt idx="14">
                  <c:v>0.37228346770783832</c:v>
                </c:pt>
                <c:pt idx="15">
                  <c:v>0.37266463830750041</c:v>
                </c:pt>
                <c:pt idx="16">
                  <c:v>0.3569708710872776</c:v>
                </c:pt>
                <c:pt idx="17">
                  <c:v>0.34276898202460554</c:v>
                </c:pt>
                <c:pt idx="18">
                  <c:v>0.31977306147012208</c:v>
                </c:pt>
                <c:pt idx="19">
                  <c:v>0.2961124001494333</c:v>
                </c:pt>
                <c:pt idx="20">
                  <c:v>0.26168452659935937</c:v>
                </c:pt>
                <c:pt idx="21">
                  <c:v>0.23403584973141225</c:v>
                </c:pt>
                <c:pt idx="22">
                  <c:v>0.1991239536945974</c:v>
                </c:pt>
                <c:pt idx="23">
                  <c:v>0.17255016200013285</c:v>
                </c:pt>
                <c:pt idx="24">
                  <c:v>0.13258225534550105</c:v>
                </c:pt>
                <c:pt idx="25">
                  <c:v>8.2493341969241227E-2</c:v>
                </c:pt>
                <c:pt idx="26">
                  <c:v>4.8179410700125241E-2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0-40D9-950B-97AD2A794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93903"/>
        <c:axId val="354676799"/>
      </c:lineChart>
      <c:catAx>
        <c:axId val="2673644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4696959"/>
        <c:crosses val="autoZero"/>
        <c:auto val="1"/>
        <c:lblAlgn val="ctr"/>
        <c:lblOffset val="100"/>
        <c:noMultiLvlLbl val="0"/>
      </c:catAx>
      <c:valAx>
        <c:axId val="35469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67364495"/>
        <c:crosses val="autoZero"/>
        <c:crossBetween val="between"/>
      </c:valAx>
      <c:valAx>
        <c:axId val="35467679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7093903"/>
        <c:crosses val="max"/>
        <c:crossBetween val="between"/>
      </c:valAx>
      <c:catAx>
        <c:axId val="2570939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676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Szlovákia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SK'!$A$29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B-4FC7-A959-958F296829AB}"/>
            </c:ext>
          </c:extLst>
        </c:ser>
        <c:ser>
          <c:idx val="1"/>
          <c:order val="1"/>
          <c:tx>
            <c:strRef>
              <c:f>'avg wages SK'!$A$30</c:f>
              <c:strCache>
                <c:ptCount val="1"/>
                <c:pt idx="0">
                  <c:v>Slovak Republic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SK'!$F$30:$AG$30</c:f>
              <c:numCache>
                <c:formatCode>#\ ##0_ ;\-#\ ##0\ </c:formatCode>
                <c:ptCount val="28"/>
                <c:pt idx="0">
                  <c:v>10581.771420388999</c:v>
                </c:pt>
                <c:pt idx="1">
                  <c:v>11396.8885674064</c:v>
                </c:pt>
                <c:pt idx="2">
                  <c:v>12324.3745012172</c:v>
                </c:pt>
                <c:pt idx="3">
                  <c:v>13993.4663143245</c:v>
                </c:pt>
                <c:pt idx="4">
                  <c:v>14544.2510396693</c:v>
                </c:pt>
                <c:pt idx="5">
                  <c:v>14241.4007867447</c:v>
                </c:pt>
                <c:pt idx="6">
                  <c:v>14786.275297452001</c:v>
                </c:pt>
                <c:pt idx="7">
                  <c:v>14785.400715726601</c:v>
                </c:pt>
                <c:pt idx="8">
                  <c:v>15547.495133812799</c:v>
                </c:pt>
                <c:pt idx="9">
                  <c:v>15848.015219930099</c:v>
                </c:pt>
                <c:pt idx="10">
                  <c:v>16077.602238444801</c:v>
                </c:pt>
                <c:pt idx="11">
                  <c:v>17064.025151812599</c:v>
                </c:pt>
                <c:pt idx="12">
                  <c:v>17654.803535483701</c:v>
                </c:pt>
                <c:pt idx="13">
                  <c:v>18737.8454834238</c:v>
                </c:pt>
                <c:pt idx="14">
                  <c:v>18931.216154289199</c:v>
                </c:pt>
                <c:pt idx="15">
                  <c:v>19575.012542590401</c:v>
                </c:pt>
                <c:pt idx="16">
                  <c:v>20427.2619057228</c:v>
                </c:pt>
                <c:pt idx="17">
                  <c:v>20248.8293740462</c:v>
                </c:pt>
                <c:pt idx="18">
                  <c:v>19996.421653742</c:v>
                </c:pt>
                <c:pt idx="19">
                  <c:v>20149.347854912499</c:v>
                </c:pt>
                <c:pt idx="20">
                  <c:v>20553.2012349736</c:v>
                </c:pt>
                <c:pt idx="21">
                  <c:v>21360.360574099301</c:v>
                </c:pt>
                <c:pt idx="22">
                  <c:v>22039.349850609498</c:v>
                </c:pt>
                <c:pt idx="23">
                  <c:v>22692.785094886101</c:v>
                </c:pt>
                <c:pt idx="24">
                  <c:v>23333.383339546101</c:v>
                </c:pt>
                <c:pt idx="25">
                  <c:v>24095.532888277699</c:v>
                </c:pt>
                <c:pt idx="26">
                  <c:v>24406.745653828901</c:v>
                </c:pt>
                <c:pt idx="27">
                  <c:v>24804.671139622002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B-4FC7-A959-958F29682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728992"/>
        <c:axId val="1185726592"/>
      </c:lineChart>
      <c:lineChart>
        <c:grouping val="standard"/>
        <c:varyColors val="0"/>
        <c:ser>
          <c:idx val="6"/>
          <c:order val="2"/>
          <c:tx>
            <c:strRef>
              <c:f>'avg wages SK'!$A$35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SK'!$F$35:$AG$35</c:f>
              <c:numCache>
                <c:formatCode>General</c:formatCode>
                <c:ptCount val="28"/>
                <c:pt idx="0">
                  <c:v>0.73770940321780365</c:v>
                </c:pt>
                <c:pt idx="1">
                  <c:v>0.64029488069563789</c:v>
                </c:pt>
                <c:pt idx="2">
                  <c:v>0.60692106414034697</c:v>
                </c:pt>
                <c:pt idx="3">
                  <c:v>0.56443047089999099</c:v>
                </c:pt>
                <c:pt idx="4">
                  <c:v>0.5553062478179277</c:v>
                </c:pt>
                <c:pt idx="5">
                  <c:v>0.57454375980648908</c:v>
                </c:pt>
                <c:pt idx="6">
                  <c:v>0.56494704041726074</c:v>
                </c:pt>
                <c:pt idx="7">
                  <c:v>0.57161475938683159</c:v>
                </c:pt>
                <c:pt idx="8">
                  <c:v>0.55762443494470948</c:v>
                </c:pt>
                <c:pt idx="9">
                  <c:v>0.55686499923035226</c:v>
                </c:pt>
                <c:pt idx="10">
                  <c:v>0.55997710928548639</c:v>
                </c:pt>
                <c:pt idx="11">
                  <c:v>0.54147685123132616</c:v>
                </c:pt>
                <c:pt idx="12">
                  <c:v>0.53433490809048823</c:v>
                </c:pt>
                <c:pt idx="13">
                  <c:v>0.51699978999483631</c:v>
                </c:pt>
                <c:pt idx="14">
                  <c:v>0.51745139965138742</c:v>
                </c:pt>
                <c:pt idx="15">
                  <c:v>0.50777276792677761</c:v>
                </c:pt>
                <c:pt idx="16">
                  <c:v>0.48859507893364734</c:v>
                </c:pt>
                <c:pt idx="17">
                  <c:v>0.49076988538823763</c:v>
                </c:pt>
                <c:pt idx="18">
                  <c:v>0.49445516469262529</c:v>
                </c:pt>
                <c:pt idx="19">
                  <c:v>0.49200536708265141</c:v>
                </c:pt>
                <c:pt idx="20">
                  <c:v>0.48712414335088983</c:v>
                </c:pt>
                <c:pt idx="21">
                  <c:v>0.47527117180601169</c:v>
                </c:pt>
                <c:pt idx="22">
                  <c:v>0.46579935799164524</c:v>
                </c:pt>
                <c:pt idx="23">
                  <c:v>0.45626561962324674</c:v>
                </c:pt>
                <c:pt idx="24">
                  <c:v>0.44761297539584444</c:v>
                </c:pt>
                <c:pt idx="25">
                  <c:v>0.43973157870743806</c:v>
                </c:pt>
                <c:pt idx="26">
                  <c:v>0.43466259514615357</c:v>
                </c:pt>
                <c:pt idx="27">
                  <c:v>0.43823210721233929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4B-4FC7-A959-958F29682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848368"/>
        <c:axId val="1976052128"/>
      </c:lineChart>
      <c:catAx>
        <c:axId val="118572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5726592"/>
        <c:crosses val="autoZero"/>
        <c:auto val="1"/>
        <c:lblAlgn val="ctr"/>
        <c:lblOffset val="100"/>
        <c:noMultiLvlLbl val="0"/>
      </c:catAx>
      <c:valAx>
        <c:axId val="1185726592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5728992"/>
        <c:crosses val="autoZero"/>
        <c:crossBetween val="between"/>
      </c:valAx>
      <c:valAx>
        <c:axId val="19760521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1848368"/>
        <c:crosses val="max"/>
        <c:crossBetween val="between"/>
      </c:valAx>
      <c:catAx>
        <c:axId val="130184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976052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</a:t>
            </a:r>
            <a:r>
              <a:rPr lang="hu-HU" baseline="0"/>
              <a:t> és Németország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'avg wages DE'!$A$31</c:f>
              <c:strCache>
                <c:ptCount val="1"/>
                <c:pt idx="0">
                  <c:v>Az átlaghoz mért viszony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DE'!$G$31:$AG$31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9-4253-8B40-24E84255E7A5}"/>
            </c:ext>
          </c:extLst>
        </c:ser>
        <c:ser>
          <c:idx val="3"/>
          <c:order val="3"/>
          <c:tx>
            <c:strRef>
              <c:f>'avg wages DE'!$A$32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DE'!$G$32:$AG$32</c:f>
              <c:numCache>
                <c:formatCode>General</c:formatCode>
                <c:ptCount val="27"/>
              </c:numCache>
            </c:numRef>
          </c:val>
          <c:extLst>
            <c:ext xmlns:c16="http://schemas.microsoft.com/office/drawing/2014/chart" uri="{C3380CC4-5D6E-409C-BE32-E72D297353CC}">
              <c16:uniqueId val="{00000001-6879-4253-8B40-24E84255E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425487"/>
        <c:axId val="1660435087"/>
      </c:barChart>
      <c:lineChart>
        <c:grouping val="standard"/>
        <c:varyColors val="0"/>
        <c:ser>
          <c:idx val="0"/>
          <c:order val="0"/>
          <c:tx>
            <c:strRef>
              <c:f>'avg wages DE'!$A$29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9-4253-8B40-24E84255E7A5}"/>
            </c:ext>
          </c:extLst>
        </c:ser>
        <c:ser>
          <c:idx val="1"/>
          <c:order val="1"/>
          <c:tx>
            <c:strRef>
              <c:f>'avg wages DE'!$A$30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DE'!$G$30:$AG$30</c:f>
              <c:numCache>
                <c:formatCode>General</c:formatCode>
                <c:ptCount val="27"/>
                <c:pt idx="0">
                  <c:v>45840.297418335002</c:v>
                </c:pt>
                <c:pt idx="1">
                  <c:v>46367.073516201897</c:v>
                </c:pt>
                <c:pt idx="2">
                  <c:v>46170.993850538398</c:v>
                </c:pt>
                <c:pt idx="3">
                  <c:v>46736.394492847598</c:v>
                </c:pt>
                <c:pt idx="4">
                  <c:v>47358.160944895702</c:v>
                </c:pt>
                <c:pt idx="5">
                  <c:v>47630.936247323603</c:v>
                </c:pt>
                <c:pt idx="6">
                  <c:v>47978.289176263999</c:v>
                </c:pt>
                <c:pt idx="7">
                  <c:v>48260.950516707002</c:v>
                </c:pt>
                <c:pt idx="8">
                  <c:v>48420.900339317901</c:v>
                </c:pt>
                <c:pt idx="9">
                  <c:v>48414.656043112504</c:v>
                </c:pt>
                <c:pt idx="10">
                  <c:v>48589.670939489697</c:v>
                </c:pt>
                <c:pt idx="11">
                  <c:v>48580.361546893299</c:v>
                </c:pt>
                <c:pt idx="12">
                  <c:v>48432.543992396597</c:v>
                </c:pt>
                <c:pt idx="13">
                  <c:v>48649.566117979499</c:v>
                </c:pt>
                <c:pt idx="14">
                  <c:v>48659.329477117099</c:v>
                </c:pt>
                <c:pt idx="15">
                  <c:v>49085.441818136504</c:v>
                </c:pt>
                <c:pt idx="16">
                  <c:v>50075.888235645099</c:v>
                </c:pt>
                <c:pt idx="17">
                  <c:v>50743.601892913401</c:v>
                </c:pt>
                <c:pt idx="18">
                  <c:v>51221.473151194303</c:v>
                </c:pt>
                <c:pt idx="19">
                  <c:v>52080.360115197604</c:v>
                </c:pt>
                <c:pt idx="20">
                  <c:v>53277.933790173403</c:v>
                </c:pt>
                <c:pt idx="21">
                  <c:v>54093.910474294098</c:v>
                </c:pt>
                <c:pt idx="22">
                  <c:v>54663.855018062197</c:v>
                </c:pt>
                <c:pt idx="23">
                  <c:v>55442.563692783398</c:v>
                </c:pt>
                <c:pt idx="24">
                  <c:v>56332.160946974298</c:v>
                </c:pt>
                <c:pt idx="25">
                  <c:v>55920.669092823497</c:v>
                </c:pt>
                <c:pt idx="26">
                  <c:v>56040.216146862404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79-4253-8B40-24E84255E7A5}"/>
            </c:ext>
          </c:extLst>
        </c:ser>
        <c:ser>
          <c:idx val="5"/>
          <c:order val="4"/>
          <c:tx>
            <c:strRef>
              <c:f>'avg wages DE'!$A$34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DE'!$G$34:$AG$34</c:f>
              <c:numCache>
                <c:formatCode>0.000</c:formatCode>
                <c:ptCount val="27"/>
                <c:pt idx="0">
                  <c:v>2.238150495934637</c:v>
                </c:pt>
                <c:pt idx="1">
                  <c:v>2.0883300277477028</c:v>
                </c:pt>
                <c:pt idx="2">
                  <c:v>2.2875563115994351</c:v>
                </c:pt>
                <c:pt idx="3">
                  <c:v>2.3311338810479554</c:v>
                </c:pt>
                <c:pt idx="4">
                  <c:v>2.4107631407791446</c:v>
                </c:pt>
                <c:pt idx="5">
                  <c:v>2.4910733571234305</c:v>
                </c:pt>
                <c:pt idx="6">
                  <c:v>2.5634428624370642</c:v>
                </c:pt>
                <c:pt idx="7">
                  <c:v>2.6796923819402911</c:v>
                </c:pt>
                <c:pt idx="8">
                  <c:v>2.8254716254484347</c:v>
                </c:pt>
                <c:pt idx="9">
                  <c:v>3.0764909502978757</c:v>
                </c:pt>
                <c:pt idx="10">
                  <c:v>3.2718135760695635</c:v>
                </c:pt>
                <c:pt idx="11">
                  <c:v>3.5541515536272335</c:v>
                </c:pt>
                <c:pt idx="12">
                  <c:v>4.0252437450557768</c:v>
                </c:pt>
                <c:pt idx="13">
                  <c:v>4.1656838014721496</c:v>
                </c:pt>
                <c:pt idx="14">
                  <c:v>4.4728219858042317</c:v>
                </c:pt>
                <c:pt idx="15">
                  <c:v>4.3692111554756687</c:v>
                </c:pt>
                <c:pt idx="16">
                  <c:v>3.8559497007070846</c:v>
                </c:pt>
                <c:pt idx="17">
                  <c:v>3.5349701026006501</c:v>
                </c:pt>
                <c:pt idx="18">
                  <c:v>3.4320797987601432</c:v>
                </c:pt>
                <c:pt idx="19">
                  <c:v>3.3378818338314136</c:v>
                </c:pt>
                <c:pt idx="20">
                  <c:v>3.2383282975311216</c:v>
                </c:pt>
                <c:pt idx="21">
                  <c:v>3.2138332947535493</c:v>
                </c:pt>
                <c:pt idx="22">
                  <c:v>3.2280692216423277</c:v>
                </c:pt>
                <c:pt idx="23">
                  <c:v>3.1996984633176475</c:v>
                </c:pt>
                <c:pt idx="24">
                  <c:v>3.2275422423380538</c:v>
                </c:pt>
                <c:pt idx="25">
                  <c:v>3.3863922239733957</c:v>
                </c:pt>
                <c:pt idx="26">
                  <c:v>3.7149853536396211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79-4253-8B40-24E84255E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425487"/>
        <c:axId val="1660435087"/>
      </c:lineChart>
      <c:lineChart>
        <c:grouping val="standard"/>
        <c:varyColors val="0"/>
        <c:ser>
          <c:idx val="6"/>
          <c:order val="5"/>
          <c:tx>
            <c:strRef>
              <c:f>'avg wages DE'!$A$35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DE'!$G$35:$AG$35</c:f>
              <c:numCache>
                <c:formatCode>0.000</c:formatCode>
                <c:ptCount val="27"/>
                <c:pt idx="0">
                  <c:v>0.44679747935466979</c:v>
                </c:pt>
                <c:pt idx="1">
                  <c:v>0.47885151614590149</c:v>
                </c:pt>
                <c:pt idx="2">
                  <c:v>0.4371477086397102</c:v>
                </c:pt>
                <c:pt idx="3">
                  <c:v>0.4289757907643007</c:v>
                </c:pt>
                <c:pt idx="4">
                  <c:v>0.41480640842916067</c:v>
                </c:pt>
                <c:pt idx="5">
                  <c:v>0.40143338097226933</c:v>
                </c:pt>
                <c:pt idx="6">
                  <c:v>0.39010036644596802</c:v>
                </c:pt>
                <c:pt idx="7">
                  <c:v>0.37317716269952139</c:v>
                </c:pt>
                <c:pt idx="8">
                  <c:v>0.35392321444434555</c:v>
                </c:pt>
                <c:pt idx="9">
                  <c:v>0.32504564978589545</c:v>
                </c:pt>
                <c:pt idx="10">
                  <c:v>0.30564088593375854</c:v>
                </c:pt>
                <c:pt idx="11">
                  <c:v>0.28136110261798986</c:v>
                </c:pt>
                <c:pt idx="12">
                  <c:v>0.24843216046936389</c:v>
                </c:pt>
                <c:pt idx="13">
                  <c:v>0.24005662639267067</c:v>
                </c:pt>
                <c:pt idx="14">
                  <c:v>0.22357250147083504</c:v>
                </c:pt>
                <c:pt idx="15">
                  <c:v>0.22887426686777548</c:v>
                </c:pt>
                <c:pt idx="16">
                  <c:v>0.25933948251882671</c:v>
                </c:pt>
                <c:pt idx="17">
                  <c:v>0.28288782393500522</c:v>
                </c:pt>
                <c:pt idx="18">
                  <c:v>0.2913685166531545</c:v>
                </c:pt>
                <c:pt idx="19">
                  <c:v>0.29959119279310803</c:v>
                </c:pt>
                <c:pt idx="20">
                  <c:v>0.30880130367337766</c:v>
                </c:pt>
                <c:pt idx="21">
                  <c:v>0.31115490701787768</c:v>
                </c:pt>
                <c:pt idx="22">
                  <c:v>0.30978270022699056</c:v>
                </c:pt>
                <c:pt idx="23">
                  <c:v>0.31252944971668906</c:v>
                </c:pt>
                <c:pt idx="24">
                  <c:v>0.30983328022241252</c:v>
                </c:pt>
                <c:pt idx="25">
                  <c:v>0.29529952051055036</c:v>
                </c:pt>
                <c:pt idx="26">
                  <c:v>0.26918006527812727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79-4253-8B40-24E84255E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025264"/>
        <c:axId val="649036304"/>
      </c:lineChart>
      <c:catAx>
        <c:axId val="1660425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60435087"/>
        <c:crosses val="autoZero"/>
        <c:auto val="1"/>
        <c:lblAlgn val="ctr"/>
        <c:lblOffset val="100"/>
        <c:noMultiLvlLbl val="0"/>
      </c:catAx>
      <c:valAx>
        <c:axId val="1660435087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60425487"/>
        <c:crosses val="autoZero"/>
        <c:crossBetween val="between"/>
      </c:valAx>
      <c:valAx>
        <c:axId val="649036304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49025264"/>
        <c:crosses val="max"/>
        <c:crossBetween val="between"/>
      </c:valAx>
      <c:catAx>
        <c:axId val="64902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9036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Franciaország és relatív eltérések az átlagtól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FR'!$A$29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5-4E7F-AE97-C6490E0EC174}"/>
            </c:ext>
          </c:extLst>
        </c:ser>
        <c:ser>
          <c:idx val="1"/>
          <c:order val="1"/>
          <c:tx>
            <c:strRef>
              <c:f>'avg wages FR'!$A$30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FR'!$G$30:$AG$30</c:f>
              <c:numCache>
                <c:formatCode>General</c:formatCode>
                <c:ptCount val="27"/>
                <c:pt idx="0">
                  <c:v>38388.1597060243</c:v>
                </c:pt>
                <c:pt idx="1">
                  <c:v>38501.842141391899</c:v>
                </c:pt>
                <c:pt idx="2">
                  <c:v>38932.211807742598</c:v>
                </c:pt>
                <c:pt idx="3">
                  <c:v>39533.7108468679</c:v>
                </c:pt>
                <c:pt idx="4">
                  <c:v>40404.216769107501</c:v>
                </c:pt>
                <c:pt idx="5">
                  <c:v>40596.6445951239</c:v>
                </c:pt>
                <c:pt idx="6">
                  <c:v>40852.182501875897</c:v>
                </c:pt>
                <c:pt idx="7">
                  <c:v>41954.125831402896</c:v>
                </c:pt>
                <c:pt idx="8">
                  <c:v>42296.652314831197</c:v>
                </c:pt>
                <c:pt idx="9">
                  <c:v>42986.244252655</c:v>
                </c:pt>
                <c:pt idx="10">
                  <c:v>43504.132456240397</c:v>
                </c:pt>
                <c:pt idx="11">
                  <c:v>43989.842643363001</c:v>
                </c:pt>
                <c:pt idx="12">
                  <c:v>44150.866270657403</c:v>
                </c:pt>
                <c:pt idx="13">
                  <c:v>44066.190479107798</c:v>
                </c:pt>
                <c:pt idx="14">
                  <c:v>45468.229882476997</c:v>
                </c:pt>
                <c:pt idx="15">
                  <c:v>46386.1118555352</c:v>
                </c:pt>
                <c:pt idx="16">
                  <c:v>46302.816366634397</c:v>
                </c:pt>
                <c:pt idx="17">
                  <c:v>46602.646621927597</c:v>
                </c:pt>
                <c:pt idx="18">
                  <c:v>46995.217055142602</c:v>
                </c:pt>
                <c:pt idx="19">
                  <c:v>47318.5317957179</c:v>
                </c:pt>
                <c:pt idx="20">
                  <c:v>47769.977357612697</c:v>
                </c:pt>
                <c:pt idx="21">
                  <c:v>48322.478867443897</c:v>
                </c:pt>
                <c:pt idx="22">
                  <c:v>48993.049921039601</c:v>
                </c:pt>
                <c:pt idx="23">
                  <c:v>48930.503712632897</c:v>
                </c:pt>
                <c:pt idx="24">
                  <c:v>49402.524482553599</c:v>
                </c:pt>
                <c:pt idx="25">
                  <c:v>47372.8084858398</c:v>
                </c:pt>
                <c:pt idx="26">
                  <c:v>49312.581481712397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5-4E7F-AE97-C6490E0EC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6479"/>
        <c:axId val="394242303"/>
      </c:lineChart>
      <c:lineChart>
        <c:grouping val="standard"/>
        <c:varyColors val="0"/>
        <c:ser>
          <c:idx val="6"/>
          <c:order val="2"/>
          <c:tx>
            <c:strRef>
              <c:f>'avg wages FR'!$A$35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FR'!$G$35:$AG$35</c:f>
              <c:numCache>
                <c:formatCode>0.000</c:formatCode>
                <c:ptCount val="27"/>
                <c:pt idx="0">
                  <c:v>0.21159538283287524</c:v>
                </c:pt>
                <c:pt idx="1">
                  <c:v>0.22799442163007619</c:v>
                </c:pt>
                <c:pt idx="2">
                  <c:v>0.21182877658850088</c:v>
                </c:pt>
                <c:pt idx="3">
                  <c:v>0.2087521156107956</c:v>
                </c:pt>
                <c:pt idx="4">
                  <c:v>0.20706006466358451</c:v>
                </c:pt>
                <c:pt idx="5">
                  <c:v>0.19446513911997593</c:v>
                </c:pt>
                <c:pt idx="6">
                  <c:v>0.18363190603448895</c:v>
                </c:pt>
                <c:pt idx="7">
                  <c:v>0.19372799035031255</c:v>
                </c:pt>
                <c:pt idx="8">
                  <c:v>0.18267977383788209</c:v>
                </c:pt>
                <c:pt idx="9">
                  <c:v>0.17647713735472137</c:v>
                </c:pt>
                <c:pt idx="10">
                  <c:v>0.16898865424878362</c:v>
                </c:pt>
                <c:pt idx="11">
                  <c:v>0.16028105758500949</c:v>
                </c:pt>
                <c:pt idx="12">
                  <c:v>0.13806454960375306</c:v>
                </c:pt>
                <c:pt idx="13">
                  <c:v>0.1232283422832862</c:v>
                </c:pt>
                <c:pt idx="14">
                  <c:v>0.14333009461045002</c:v>
                </c:pt>
                <c:pt idx="15">
                  <c:v>0.16129542870398714</c:v>
                </c:pt>
                <c:pt idx="16">
                  <c:v>0.16445193199418109</c:v>
                </c:pt>
                <c:pt idx="17">
                  <c:v>0.17819716543941527</c:v>
                </c:pt>
                <c:pt idx="18">
                  <c:v>0.18481839753329116</c:v>
                </c:pt>
                <c:pt idx="19">
                  <c:v>0.18076655079945983</c:v>
                </c:pt>
                <c:pt idx="20">
                  <c:v>0.17349537030324358</c:v>
                </c:pt>
                <c:pt idx="21">
                  <c:v>0.17126409850560093</c:v>
                </c:pt>
                <c:pt idx="22">
                  <c:v>0.17390639933337426</c:v>
                </c:pt>
                <c:pt idx="23">
                  <c:v>0.15836503283238193</c:v>
                </c:pt>
                <c:pt idx="24">
                  <c:v>0.14870563469351278</c:v>
                </c:pt>
                <c:pt idx="25">
                  <c:v>9.7304040033763278E-2</c:v>
                </c:pt>
                <c:pt idx="26">
                  <c:v>0.11681484632347952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5-4E7F-AE97-C6490E0EC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26975"/>
        <c:axId val="394226463"/>
      </c:lineChart>
      <c:catAx>
        <c:axId val="390966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4242303"/>
        <c:crosses val="autoZero"/>
        <c:auto val="1"/>
        <c:lblAlgn val="ctr"/>
        <c:lblOffset val="100"/>
        <c:noMultiLvlLbl val="0"/>
      </c:catAx>
      <c:valAx>
        <c:axId val="39424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0966479"/>
        <c:crosses val="autoZero"/>
        <c:crossBetween val="between"/>
      </c:valAx>
      <c:valAx>
        <c:axId val="39422646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79726975"/>
        <c:crosses val="max"/>
        <c:crossBetween val="between"/>
      </c:valAx>
      <c:catAx>
        <c:axId val="4797269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2264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</a:t>
            </a:r>
            <a:r>
              <a:rPr lang="hu-HU" baseline="0"/>
              <a:t> és Spanyolország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SP'!$A$29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6-41D8-8710-1541A4009982}"/>
            </c:ext>
          </c:extLst>
        </c:ser>
        <c:ser>
          <c:idx val="1"/>
          <c:order val="1"/>
          <c:tx>
            <c:strRef>
              <c:f>'avg wages SP'!$A$30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SP'!$G$30:$AG$30</c:f>
              <c:numCache>
                <c:formatCode>General</c:formatCode>
                <c:ptCount val="27"/>
                <c:pt idx="0">
                  <c:v>39045.8760773717</c:v>
                </c:pt>
                <c:pt idx="1">
                  <c:v>39574.705755736199</c:v>
                </c:pt>
                <c:pt idx="2">
                  <c:v>39617.128113381397</c:v>
                </c:pt>
                <c:pt idx="3">
                  <c:v>39828.918872013499</c:v>
                </c:pt>
                <c:pt idx="4">
                  <c:v>39805.554390715501</c:v>
                </c:pt>
                <c:pt idx="5">
                  <c:v>38940.026721514798</c:v>
                </c:pt>
                <c:pt idx="6">
                  <c:v>38736.252031513097</c:v>
                </c:pt>
                <c:pt idx="7">
                  <c:v>38930.421450694397</c:v>
                </c:pt>
                <c:pt idx="8">
                  <c:v>38732.445634916301</c:v>
                </c:pt>
                <c:pt idx="9">
                  <c:v>38239.500042785898</c:v>
                </c:pt>
                <c:pt idx="10">
                  <c:v>38404.387844484998</c:v>
                </c:pt>
                <c:pt idx="11">
                  <c:v>38221.011418751899</c:v>
                </c:pt>
                <c:pt idx="12">
                  <c:v>38635.069405652801</c:v>
                </c:pt>
                <c:pt idx="13">
                  <c:v>40000.424707793201</c:v>
                </c:pt>
                <c:pt idx="14">
                  <c:v>42517.921155817501</c:v>
                </c:pt>
                <c:pt idx="15">
                  <c:v>42115.832269038903</c:v>
                </c:pt>
                <c:pt idx="16">
                  <c:v>41363.489626030801</c:v>
                </c:pt>
                <c:pt idx="17">
                  <c:v>40205.2278657672</c:v>
                </c:pt>
                <c:pt idx="18">
                  <c:v>40208.3882636177</c:v>
                </c:pt>
                <c:pt idx="19">
                  <c:v>40084.858221739902</c:v>
                </c:pt>
                <c:pt idx="20">
                  <c:v>40684.384215252001</c:v>
                </c:pt>
                <c:pt idx="21">
                  <c:v>40454.998494263898</c:v>
                </c:pt>
                <c:pt idx="22">
                  <c:v>39927.383449619199</c:v>
                </c:pt>
                <c:pt idx="23">
                  <c:v>39794.106141616598</c:v>
                </c:pt>
                <c:pt idx="24">
                  <c:v>39877.215358244299</c:v>
                </c:pt>
                <c:pt idx="25">
                  <c:v>38425.873739098199</c:v>
                </c:pt>
                <c:pt idx="26">
                  <c:v>39202.301062866398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6-41D8-8710-1541A4009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634639"/>
        <c:axId val="354738239"/>
      </c:lineChart>
      <c:lineChart>
        <c:grouping val="standard"/>
        <c:varyColors val="0"/>
        <c:ser>
          <c:idx val="6"/>
          <c:order val="2"/>
          <c:tx>
            <c:strRef>
              <c:f>'avg wages SP'!$A$35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SP'!$G$4:$AG$4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SP'!$G$35:$AG$35</c:f>
              <c:numCache>
                <c:formatCode>0.000</c:formatCode>
                <c:ptCount val="27"/>
                <c:pt idx="0">
                  <c:v>0.23235402624898688</c:v>
                </c:pt>
                <c:pt idx="1">
                  <c:v>0.26221279821440896</c:v>
                </c:pt>
                <c:pt idx="2">
                  <c:v>0.23314791696579421</c:v>
                </c:pt>
                <c:pt idx="3">
                  <c:v>0.21777816748642664</c:v>
                </c:pt>
                <c:pt idx="4">
                  <c:v>0.18917526186433783</c:v>
                </c:pt>
                <c:pt idx="5">
                  <c:v>0.14572287683195403</c:v>
                </c:pt>
                <c:pt idx="6">
                  <c:v>0.12232593258846877</c:v>
                </c:pt>
                <c:pt idx="7">
                  <c:v>0.10769400722546629</c:v>
                </c:pt>
                <c:pt idx="8">
                  <c:v>8.3019046110852743E-2</c:v>
                </c:pt>
                <c:pt idx="9">
                  <c:v>4.6564972733896565E-2</c:v>
                </c:pt>
                <c:pt idx="10">
                  <c:v>3.1954693240482127E-2</c:v>
                </c:pt>
                <c:pt idx="11">
                  <c:v>8.1217136976751685E-3</c:v>
                </c:pt>
                <c:pt idx="12">
                  <c:v>4.1146057585769837E-3</c:v>
                </c:pt>
                <c:pt idx="13">
                  <c:v>1.9593712246660365E-2</c:v>
                </c:pt>
                <c:pt idx="14">
                  <c:v>6.9142540700821639E-2</c:v>
                </c:pt>
                <c:pt idx="15">
                  <c:v>5.4387219226750161E-2</c:v>
                </c:pt>
                <c:pt idx="16">
                  <c:v>4.0234680924525604E-2</c:v>
                </c:pt>
                <c:pt idx="17">
                  <c:v>1.6459127130436412E-2</c:v>
                </c:pt>
                <c:pt idx="18">
                  <c:v>1.3712482570240516E-2</c:v>
                </c:pt>
                <c:pt idx="19">
                  <c:v>2.6053188007849835E-4</c:v>
                </c:pt>
                <c:pt idx="20">
                  <c:v>5.6606343297341949E-4</c:v>
                </c:pt>
                <c:pt idx="21">
                  <c:v>1.9431774776915916E-2</c:v>
                </c:pt>
                <c:pt idx="22">
                  <c:v>4.3313061430431107E-2</c:v>
                </c:pt>
                <c:pt idx="23">
                  <c:v>5.7927109477765464E-2</c:v>
                </c:pt>
                <c:pt idx="24">
                  <c:v>7.2776493555939112E-2</c:v>
                </c:pt>
                <c:pt idx="25">
                  <c:v>0.10993525941483419</c:v>
                </c:pt>
                <c:pt idx="26">
                  <c:v>0.11215940189040012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6-41D8-8710-1541A4009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552559"/>
        <c:axId val="1085529823"/>
      </c:lineChart>
      <c:catAx>
        <c:axId val="47963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4738239"/>
        <c:crosses val="autoZero"/>
        <c:auto val="1"/>
        <c:lblAlgn val="ctr"/>
        <c:lblOffset val="100"/>
        <c:noMultiLvlLbl val="0"/>
      </c:catAx>
      <c:valAx>
        <c:axId val="35473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79634639"/>
        <c:crosses val="autoZero"/>
        <c:crossBetween val="between"/>
      </c:valAx>
      <c:valAx>
        <c:axId val="108552982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23552559"/>
        <c:crosses val="max"/>
        <c:crossBetween val="between"/>
      </c:valAx>
      <c:catAx>
        <c:axId val="4235525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55298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Olaszország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D-4DE2-BF8B-A58AB0C52433}"/>
            </c:ext>
          </c:extLst>
        </c:ser>
        <c:ser>
          <c:idx val="1"/>
          <c:order val="1"/>
          <c:tx>
            <c:strRef>
              <c:f>'avg wages IT'!$A$30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IT'!$G$30:$AG$30</c:f>
              <c:numCache>
                <c:formatCode>General</c:formatCode>
                <c:ptCount val="27"/>
                <c:pt idx="0">
                  <c:v>38575.249487401699</c:v>
                </c:pt>
                <c:pt idx="1">
                  <c:v>38888.552785328597</c:v>
                </c:pt>
                <c:pt idx="2">
                  <c:v>39998.717064481803</c:v>
                </c:pt>
                <c:pt idx="3">
                  <c:v>40132.666692168903</c:v>
                </c:pt>
                <c:pt idx="4">
                  <c:v>40591.690109249997</c:v>
                </c:pt>
                <c:pt idx="5">
                  <c:v>40574.893582558703</c:v>
                </c:pt>
                <c:pt idx="6">
                  <c:v>40862.3745865276</c:v>
                </c:pt>
                <c:pt idx="7">
                  <c:v>40572.999135683101</c:v>
                </c:pt>
                <c:pt idx="8">
                  <c:v>40461.026045564897</c:v>
                </c:pt>
                <c:pt idx="9">
                  <c:v>41244.282203125404</c:v>
                </c:pt>
                <c:pt idx="10">
                  <c:v>41792.901294110401</c:v>
                </c:pt>
                <c:pt idx="11">
                  <c:v>42052.403086591199</c:v>
                </c:pt>
                <c:pt idx="12">
                  <c:v>42038.219079933398</c:v>
                </c:pt>
                <c:pt idx="13">
                  <c:v>41984.604740237897</c:v>
                </c:pt>
                <c:pt idx="14">
                  <c:v>42305.508040975001</c:v>
                </c:pt>
                <c:pt idx="15">
                  <c:v>42669.112109879301</c:v>
                </c:pt>
                <c:pt idx="16">
                  <c:v>41981.3474944712</c:v>
                </c:pt>
                <c:pt idx="17">
                  <c:v>40654.611343785196</c:v>
                </c:pt>
                <c:pt idx="18">
                  <c:v>40783.727938846198</c:v>
                </c:pt>
                <c:pt idx="19">
                  <c:v>40939.7003746712</c:v>
                </c:pt>
                <c:pt idx="20">
                  <c:v>41300.2733336456</c:v>
                </c:pt>
                <c:pt idx="21">
                  <c:v>41629.126030765001</c:v>
                </c:pt>
                <c:pt idx="22">
                  <c:v>41354.645592232999</c:v>
                </c:pt>
                <c:pt idx="23">
                  <c:v>41414.8416985773</c:v>
                </c:pt>
                <c:pt idx="24">
                  <c:v>41625.280149097598</c:v>
                </c:pt>
                <c:pt idx="25">
                  <c:v>39207.812904112703</c:v>
                </c:pt>
                <c:pt idx="26">
                  <c:v>40767.203813808999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D-4DE2-BF8B-A58AB0C52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15087"/>
        <c:axId val="416472335"/>
      </c:lineChart>
      <c:lineChart>
        <c:grouping val="standard"/>
        <c:varyColors val="0"/>
        <c:ser>
          <c:idx val="6"/>
          <c:order val="2"/>
          <c:tx>
            <c:strRef>
              <c:f>'avg wages IT'!$A$35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IT'!$G$4:$AG$4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IT'!$G$35:$AG$35</c:f>
              <c:numCache>
                <c:formatCode>0.000</c:formatCode>
                <c:ptCount val="27"/>
                <c:pt idx="0">
                  <c:v>0.21750025342391052</c:v>
                </c:pt>
                <c:pt idx="1">
                  <c:v>0.24032833832412223</c:v>
                </c:pt>
                <c:pt idx="2">
                  <c:v>0.24502549725985115</c:v>
                </c:pt>
                <c:pt idx="3">
                  <c:v>0.22706532551839523</c:v>
                </c:pt>
                <c:pt idx="4">
                  <c:v>0.21266075687272343</c:v>
                </c:pt>
                <c:pt idx="5">
                  <c:v>0.19382516440017336</c:v>
                </c:pt>
                <c:pt idx="6">
                  <c:v>0.18392720669761034</c:v>
                </c:pt>
                <c:pt idx="7">
                  <c:v>0.15443055387109253</c:v>
                </c:pt>
                <c:pt idx="8">
                  <c:v>0.1313528261440689</c:v>
                </c:pt>
                <c:pt idx="9">
                  <c:v>0.12880192029305482</c:v>
                </c:pt>
                <c:pt idx="10">
                  <c:v>0.1230065900083558</c:v>
                </c:pt>
                <c:pt idx="11">
                  <c:v>0.1091789330295041</c:v>
                </c:pt>
                <c:pt idx="12">
                  <c:v>8.3607432979047963E-2</c:v>
                </c:pt>
                <c:pt idx="13">
                  <c:v>7.0169612373336729E-2</c:v>
                </c:pt>
                <c:pt idx="14">
                  <c:v>6.3801265984011701E-2</c:v>
                </c:pt>
                <c:pt idx="15">
                  <c:v>6.8238808080825511E-2</c:v>
                </c:pt>
                <c:pt idx="16">
                  <c:v>5.57729536487237E-2</c:v>
                </c:pt>
                <c:pt idx="17">
                  <c:v>2.7820334666383215E-2</c:v>
                </c:pt>
                <c:pt idx="18">
                  <c:v>2.8217640217277233E-2</c:v>
                </c:pt>
                <c:pt idx="19">
                  <c:v>2.1591899995054887E-2</c:v>
                </c:pt>
                <c:pt idx="20">
                  <c:v>1.4563586381270373E-2</c:v>
                </c:pt>
                <c:pt idx="21">
                  <c:v>9.0273080930459298E-3</c:v>
                </c:pt>
                <c:pt idx="22">
                  <c:v>9.1149013762825623E-3</c:v>
                </c:pt>
                <c:pt idx="23">
                  <c:v>1.9558336336223406E-2</c:v>
                </c:pt>
                <c:pt idx="24">
                  <c:v>3.2130557015355103E-2</c:v>
                </c:pt>
                <c:pt idx="25">
                  <c:v>9.1823075817201061E-2</c:v>
                </c:pt>
                <c:pt idx="26">
                  <c:v>7.6718007974462252E-2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D-4DE2-BF8B-A58AB0C52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52671"/>
        <c:axId val="416477615"/>
      </c:lineChart>
      <c:catAx>
        <c:axId val="41921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72335"/>
        <c:crosses val="autoZero"/>
        <c:auto val="1"/>
        <c:lblAlgn val="ctr"/>
        <c:lblOffset val="100"/>
        <c:noMultiLvlLbl val="0"/>
      </c:catAx>
      <c:valAx>
        <c:axId val="41647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9215087"/>
        <c:crosses val="autoZero"/>
        <c:crossBetween val="between"/>
      </c:valAx>
      <c:valAx>
        <c:axId val="41647761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9252671"/>
        <c:crosses val="max"/>
        <c:crossBetween val="between"/>
      </c:valAx>
      <c:catAx>
        <c:axId val="419252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4776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Görögország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GR'!$A$29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4-4D36-B4FC-6A8262B0F68C}"/>
            </c:ext>
          </c:extLst>
        </c:ser>
        <c:ser>
          <c:idx val="1"/>
          <c:order val="1"/>
          <c:tx>
            <c:strRef>
              <c:f>'avg wages GR'!$A$30</c:f>
              <c:strCache>
                <c:ptCount val="1"/>
                <c:pt idx="0">
                  <c:v>Greece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GR'!$G$30:$AG$30</c:f>
              <c:numCache>
                <c:formatCode>General</c:formatCode>
                <c:ptCount val="27"/>
                <c:pt idx="0">
                  <c:v>21006.826423115399</c:v>
                </c:pt>
                <c:pt idx="1">
                  <c:v>21224.759016174201</c:v>
                </c:pt>
                <c:pt idx="2">
                  <c:v>23613.540221141699</c:v>
                </c:pt>
                <c:pt idx="3">
                  <c:v>25566.446849255699</c:v>
                </c:pt>
                <c:pt idx="4">
                  <c:v>25975.0808477967</c:v>
                </c:pt>
                <c:pt idx="5">
                  <c:v>27453.123351296501</c:v>
                </c:pt>
                <c:pt idx="6">
                  <c:v>28375.866383181099</c:v>
                </c:pt>
                <c:pt idx="7">
                  <c:v>30956.100245246002</c:v>
                </c:pt>
                <c:pt idx="8">
                  <c:v>32319.6806789271</c:v>
                </c:pt>
                <c:pt idx="9">
                  <c:v>32912.396217200199</c:v>
                </c:pt>
                <c:pt idx="10">
                  <c:v>32802.526013646697</c:v>
                </c:pt>
                <c:pt idx="11">
                  <c:v>33192.70112636</c:v>
                </c:pt>
                <c:pt idx="12">
                  <c:v>33198.830858902002</c:v>
                </c:pt>
                <c:pt idx="13">
                  <c:v>32685.048263139</c:v>
                </c:pt>
                <c:pt idx="14">
                  <c:v>34228.224527818697</c:v>
                </c:pt>
                <c:pt idx="15">
                  <c:v>32664.855635589902</c:v>
                </c:pt>
                <c:pt idx="16">
                  <c:v>30592.6257594606</c:v>
                </c:pt>
                <c:pt idx="17">
                  <c:v>28812.359092922401</c:v>
                </c:pt>
                <c:pt idx="18">
                  <c:v>26929.468953576699</c:v>
                </c:pt>
                <c:pt idx="19">
                  <c:v>26818.608863671299</c:v>
                </c:pt>
                <c:pt idx="20">
                  <c:v>27082.073436613398</c:v>
                </c:pt>
                <c:pt idx="21">
                  <c:v>26460.675710550298</c:v>
                </c:pt>
                <c:pt idx="22">
                  <c:v>26629.774744651699</c:v>
                </c:pt>
                <c:pt idx="23">
                  <c:v>25400.468155356899</c:v>
                </c:pt>
                <c:pt idx="24">
                  <c:v>25629.6136887256</c:v>
                </c:pt>
                <c:pt idx="25">
                  <c:v>25719.513085090599</c:v>
                </c:pt>
                <c:pt idx="26">
                  <c:v>25743.507304197301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4-4D36-B4FC-6A8262B0F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690463"/>
        <c:axId val="416511695"/>
      </c:lineChart>
      <c:lineChart>
        <c:grouping val="standard"/>
        <c:varyColors val="0"/>
        <c:ser>
          <c:idx val="6"/>
          <c:order val="2"/>
          <c:tx>
            <c:strRef>
              <c:f>'avg wages GR'!$A$35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GR'!$G$4:$AG$4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GR'!$G$35:$AG$35</c:f>
              <c:numCache>
                <c:formatCode>0.000</c:formatCode>
                <c:ptCount val="27"/>
                <c:pt idx="0">
                  <c:v>0.33698895448160587</c:v>
                </c:pt>
                <c:pt idx="1">
                  <c:v>0.32304834723000775</c:v>
                </c:pt>
                <c:pt idx="2">
                  <c:v>0.26498993433970236</c:v>
                </c:pt>
                <c:pt idx="3">
                  <c:v>0.21830012777216568</c:v>
                </c:pt>
                <c:pt idx="4">
                  <c:v>0.22400468874437493</c:v>
                </c:pt>
                <c:pt idx="5">
                  <c:v>0.19225346995739429</c:v>
                </c:pt>
                <c:pt idx="6">
                  <c:v>0.17785100438728438</c:v>
                </c:pt>
                <c:pt idx="7">
                  <c:v>0.11920073169107295</c:v>
                </c:pt>
                <c:pt idx="8">
                  <c:v>9.6291773841803666E-2</c:v>
                </c:pt>
                <c:pt idx="9">
                  <c:v>9.923087354381957E-2</c:v>
                </c:pt>
                <c:pt idx="10">
                  <c:v>0.11857153388302759</c:v>
                </c:pt>
                <c:pt idx="11">
                  <c:v>0.12450556645019571</c:v>
                </c:pt>
                <c:pt idx="12">
                  <c:v>0.14424300856996736</c:v>
                </c:pt>
                <c:pt idx="13">
                  <c:v>0.16687210355838</c:v>
                </c:pt>
                <c:pt idx="14">
                  <c:v>0.13930761569364303</c:v>
                </c:pt>
                <c:pt idx="15">
                  <c:v>0.18222187608596344</c:v>
                </c:pt>
                <c:pt idx="16">
                  <c:v>0.23063768112280347</c:v>
                </c:pt>
                <c:pt idx="17">
                  <c:v>0.27157270512333787</c:v>
                </c:pt>
                <c:pt idx="18">
                  <c:v>0.3210685629015988</c:v>
                </c:pt>
                <c:pt idx="19">
                  <c:v>0.33077982170058268</c:v>
                </c:pt>
                <c:pt idx="20">
                  <c:v>0.33471419594437685</c:v>
                </c:pt>
                <c:pt idx="21">
                  <c:v>0.3586330790896749</c:v>
                </c:pt>
                <c:pt idx="22">
                  <c:v>0.36193270196619826</c:v>
                </c:pt>
                <c:pt idx="23">
                  <c:v>0.39867747322737207</c:v>
                </c:pt>
                <c:pt idx="24">
                  <c:v>0.4040611898354694</c:v>
                </c:pt>
                <c:pt idx="25">
                  <c:v>0.4042547503932129</c:v>
                </c:pt>
                <c:pt idx="26">
                  <c:v>0.41696965987419032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4-4D36-B4FC-6A8262B0F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45215"/>
        <c:axId val="416520815"/>
      </c:lineChart>
      <c:catAx>
        <c:axId val="431690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511695"/>
        <c:crosses val="autoZero"/>
        <c:auto val="1"/>
        <c:lblAlgn val="ctr"/>
        <c:lblOffset val="100"/>
        <c:noMultiLvlLbl val="0"/>
      </c:catAx>
      <c:valAx>
        <c:axId val="41651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31690463"/>
        <c:crosses val="autoZero"/>
        <c:crossBetween val="between"/>
      </c:valAx>
      <c:valAx>
        <c:axId val="41652081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31745215"/>
        <c:crosses val="max"/>
        <c:crossBetween val="between"/>
      </c:valAx>
      <c:catAx>
        <c:axId val="43174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208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átlag és Ausztria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AT'!$A$29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3-4812-91C0-1DA08B0385E2}"/>
            </c:ext>
          </c:extLst>
        </c:ser>
        <c:ser>
          <c:idx val="1"/>
          <c:order val="1"/>
          <c:tx>
            <c:strRef>
              <c:f>'avg wages AT'!$A$30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AT'!$G$30:$AG$30</c:f>
              <c:numCache>
                <c:formatCode>General</c:formatCode>
                <c:ptCount val="27"/>
                <c:pt idx="0">
                  <c:v>48935.860231152903</c:v>
                </c:pt>
                <c:pt idx="1">
                  <c:v>48605.327194591096</c:v>
                </c:pt>
                <c:pt idx="2">
                  <c:v>48197.341641721097</c:v>
                </c:pt>
                <c:pt idx="3">
                  <c:v>49741.185546168002</c:v>
                </c:pt>
                <c:pt idx="4">
                  <c:v>50842.554522708298</c:v>
                </c:pt>
                <c:pt idx="5">
                  <c:v>51003.668753874503</c:v>
                </c:pt>
                <c:pt idx="6">
                  <c:v>50844.059646873699</c:v>
                </c:pt>
                <c:pt idx="7">
                  <c:v>51613.873757222398</c:v>
                </c:pt>
                <c:pt idx="8">
                  <c:v>51732.542123937899</c:v>
                </c:pt>
                <c:pt idx="9">
                  <c:v>52714.666675765198</c:v>
                </c:pt>
                <c:pt idx="10">
                  <c:v>52999.378298373798</c:v>
                </c:pt>
                <c:pt idx="11">
                  <c:v>53791.255595178001</c:v>
                </c:pt>
                <c:pt idx="12">
                  <c:v>54099.693616351498</c:v>
                </c:pt>
                <c:pt idx="13">
                  <c:v>55008.956436159999</c:v>
                </c:pt>
                <c:pt idx="14">
                  <c:v>55945.100211672398</c:v>
                </c:pt>
                <c:pt idx="15">
                  <c:v>55693.2537677195</c:v>
                </c:pt>
                <c:pt idx="16">
                  <c:v>55086.195014131801</c:v>
                </c:pt>
                <c:pt idx="17">
                  <c:v>55399.038727545798</c:v>
                </c:pt>
                <c:pt idx="18">
                  <c:v>55424.672699135197</c:v>
                </c:pt>
                <c:pt idx="19">
                  <c:v>55628.959732847397</c:v>
                </c:pt>
                <c:pt idx="20">
                  <c:v>56034.536899498402</c:v>
                </c:pt>
                <c:pt idx="21">
                  <c:v>56565.109808064102</c:v>
                </c:pt>
                <c:pt idx="22">
                  <c:v>56553.103641192203</c:v>
                </c:pt>
                <c:pt idx="23">
                  <c:v>56738.962427525301</c:v>
                </c:pt>
                <c:pt idx="24">
                  <c:v>57182.054371326398</c:v>
                </c:pt>
                <c:pt idx="25">
                  <c:v>57271.617220763197</c:v>
                </c:pt>
                <c:pt idx="26">
                  <c:v>58189.134686611098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3-4812-91C0-1DA08B038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46127"/>
        <c:axId val="416552495"/>
      </c:lineChart>
      <c:lineChart>
        <c:grouping val="standard"/>
        <c:varyColors val="0"/>
        <c:ser>
          <c:idx val="6"/>
          <c:order val="2"/>
          <c:tx>
            <c:strRef>
              <c:f>'avg wages AT'!$A$35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AT'!$G$4:$AG$4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AT'!$G$35:$AG$35</c:f>
              <c:numCache>
                <c:formatCode>0.000</c:formatCode>
                <c:ptCount val="27"/>
                <c:pt idx="0">
                  <c:v>0.54449868826911363</c:v>
                </c:pt>
                <c:pt idx="1">
                  <c:v>0.55023934795824114</c:v>
                </c:pt>
                <c:pt idx="2">
                  <c:v>0.50022109827547168</c:v>
                </c:pt>
                <c:pt idx="3">
                  <c:v>0.52084795416272311</c:v>
                </c:pt>
                <c:pt idx="4">
                  <c:v>0.51890129440065669</c:v>
                </c:pt>
                <c:pt idx="5">
                  <c:v>0.50066846413812449</c:v>
                </c:pt>
                <c:pt idx="6">
                  <c:v>0.47313185109747607</c:v>
                </c:pt>
                <c:pt idx="7">
                  <c:v>0.4685784669188891</c:v>
                </c:pt>
                <c:pt idx="8">
                  <c:v>0.44652183732621159</c:v>
                </c:pt>
                <c:pt idx="9">
                  <c:v>0.4427313021998221</c:v>
                </c:pt>
                <c:pt idx="10">
                  <c:v>0.42413302863486979</c:v>
                </c:pt>
                <c:pt idx="11">
                  <c:v>0.41880423253151355</c:v>
                </c:pt>
                <c:pt idx="12">
                  <c:v>0.39451269363003927</c:v>
                </c:pt>
                <c:pt idx="13">
                  <c:v>0.40215476483758233</c:v>
                </c:pt>
                <c:pt idx="14">
                  <c:v>0.40677824677431501</c:v>
                </c:pt>
                <c:pt idx="15">
                  <c:v>0.39430356248722781</c:v>
                </c:pt>
                <c:pt idx="16">
                  <c:v>0.38534178358612253</c:v>
                </c:pt>
                <c:pt idx="17">
                  <c:v>0.40058548447656994</c:v>
                </c:pt>
                <c:pt idx="18">
                  <c:v>0.39733734635470874</c:v>
                </c:pt>
                <c:pt idx="19">
                  <c:v>0.38814144090287311</c:v>
                </c:pt>
                <c:pt idx="20">
                  <c:v>0.37651875227796444</c:v>
                </c:pt>
                <c:pt idx="21">
                  <c:v>0.37105305644509623</c:v>
                </c:pt>
                <c:pt idx="22">
                  <c:v>0.35505036680823904</c:v>
                </c:pt>
                <c:pt idx="23">
                  <c:v>0.34321997707673035</c:v>
                </c:pt>
                <c:pt idx="24">
                  <c:v>0.32959497004834426</c:v>
                </c:pt>
                <c:pt idx="25">
                  <c:v>0.32659175092807746</c:v>
                </c:pt>
                <c:pt idx="26">
                  <c:v>0.31784805337810407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33-4812-91C0-1DA08B038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99055"/>
        <c:axId val="416554895"/>
      </c:lineChart>
      <c:catAx>
        <c:axId val="44164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552495"/>
        <c:crosses val="autoZero"/>
        <c:auto val="1"/>
        <c:lblAlgn val="ctr"/>
        <c:lblOffset val="100"/>
        <c:noMultiLvlLbl val="0"/>
      </c:catAx>
      <c:valAx>
        <c:axId val="416552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41646127"/>
        <c:crosses val="autoZero"/>
        <c:crossBetween val="between"/>
      </c:valAx>
      <c:valAx>
        <c:axId val="41655489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46699055"/>
        <c:crosses val="max"/>
        <c:crossBetween val="between"/>
      </c:valAx>
      <c:catAx>
        <c:axId val="4466990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548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Belgium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BE'!$A$29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0-4D5F-9FFB-A6165311EC80}"/>
            </c:ext>
          </c:extLst>
        </c:ser>
        <c:ser>
          <c:idx val="1"/>
          <c:order val="1"/>
          <c:tx>
            <c:strRef>
              <c:f>'avg wages BE'!$A$30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BE'!$G$30:$AG$30</c:f>
              <c:numCache>
                <c:formatCode>General</c:formatCode>
                <c:ptCount val="27"/>
                <c:pt idx="0">
                  <c:v>50842.198337421098</c:v>
                </c:pt>
                <c:pt idx="1">
                  <c:v>51479.581190936296</c:v>
                </c:pt>
                <c:pt idx="2">
                  <c:v>52136.007366638201</c:v>
                </c:pt>
                <c:pt idx="3">
                  <c:v>52167.2766415632</c:v>
                </c:pt>
                <c:pt idx="4">
                  <c:v>55075.015158100301</c:v>
                </c:pt>
                <c:pt idx="5">
                  <c:v>54577.627352513598</c:v>
                </c:pt>
                <c:pt idx="6">
                  <c:v>54743.960090051798</c:v>
                </c:pt>
                <c:pt idx="7">
                  <c:v>56157.243554363602</c:v>
                </c:pt>
                <c:pt idx="8">
                  <c:v>56491.995908607103</c:v>
                </c:pt>
                <c:pt idx="9">
                  <c:v>56195.6843234927</c:v>
                </c:pt>
                <c:pt idx="10">
                  <c:v>55662.215412900397</c:v>
                </c:pt>
                <c:pt idx="11">
                  <c:v>56040.352431211497</c:v>
                </c:pt>
                <c:pt idx="12">
                  <c:v>55936.380741813096</c:v>
                </c:pt>
                <c:pt idx="13">
                  <c:v>56177.760830114603</c:v>
                </c:pt>
                <c:pt idx="14">
                  <c:v>56960.729190012302</c:v>
                </c:pt>
                <c:pt idx="15">
                  <c:v>56697.010235902198</c:v>
                </c:pt>
                <c:pt idx="16">
                  <c:v>57277.863602336103</c:v>
                </c:pt>
                <c:pt idx="17">
                  <c:v>57740.9047749979</c:v>
                </c:pt>
                <c:pt idx="18">
                  <c:v>58312.8064794932</c:v>
                </c:pt>
                <c:pt idx="19">
                  <c:v>58637.190215588002</c:v>
                </c:pt>
                <c:pt idx="20">
                  <c:v>58239.585132221502</c:v>
                </c:pt>
                <c:pt idx="21">
                  <c:v>58364.721397546899</c:v>
                </c:pt>
                <c:pt idx="22">
                  <c:v>57956.7749506732</c:v>
                </c:pt>
                <c:pt idx="23">
                  <c:v>58270.111005308398</c:v>
                </c:pt>
                <c:pt idx="24">
                  <c:v>58841.923616790802</c:v>
                </c:pt>
                <c:pt idx="25">
                  <c:v>57271.7218967191</c:v>
                </c:pt>
                <c:pt idx="26">
                  <c:v>59100.180937208803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0-4D5F-9FFB-A6165311E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2031"/>
        <c:axId val="416456975"/>
      </c:lineChart>
      <c:lineChart>
        <c:grouping val="standard"/>
        <c:varyColors val="0"/>
        <c:ser>
          <c:idx val="6"/>
          <c:order val="2"/>
          <c:tx>
            <c:strRef>
              <c:f>'avg wages BE'!$A$35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BE'!$G$4:$AG$4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BE'!$G$35:$AG$35</c:f>
              <c:numCache>
                <c:formatCode>0.000</c:formatCode>
                <c:ptCount val="27"/>
                <c:pt idx="0">
                  <c:v>0.60466594987687572</c:v>
                </c:pt>
                <c:pt idx="1">
                  <c:v>0.64191204925128786</c:v>
                </c:pt>
                <c:pt idx="2">
                  <c:v>0.62281851170750613</c:v>
                </c:pt>
                <c:pt idx="3">
                  <c:v>0.59502623597346771</c:v>
                </c:pt>
                <c:pt idx="4">
                  <c:v>0.64534438912606884</c:v>
                </c:pt>
                <c:pt idx="5">
                  <c:v>0.60582417336748362</c:v>
                </c:pt>
                <c:pt idx="6">
                  <c:v>0.58612573079268393</c:v>
                </c:pt>
                <c:pt idx="7">
                  <c:v>0.5978517526775956</c:v>
                </c:pt>
                <c:pt idx="8">
                  <c:v>0.57960352151592376</c:v>
                </c:pt>
                <c:pt idx="9">
                  <c:v>0.53800219056143495</c:v>
                </c:pt>
                <c:pt idx="10">
                  <c:v>0.49568545823739707</c:v>
                </c:pt>
                <c:pt idx="11">
                  <c:v>0.47812666468205833</c:v>
                </c:pt>
                <c:pt idx="12">
                  <c:v>0.44185646472135881</c:v>
                </c:pt>
                <c:pt idx="13">
                  <c:v>0.43194708878483795</c:v>
                </c:pt>
                <c:pt idx="14">
                  <c:v>0.4323169400310321</c:v>
                </c:pt>
                <c:pt idx="15">
                  <c:v>0.419433019374301</c:v>
                </c:pt>
                <c:pt idx="16">
                  <c:v>0.44045922399444476</c:v>
                </c:pt>
                <c:pt idx="17">
                  <c:v>0.4597919918093234</c:v>
                </c:pt>
                <c:pt idx="18">
                  <c:v>0.47015143791407699</c:v>
                </c:pt>
                <c:pt idx="19">
                  <c:v>0.46320754706293066</c:v>
                </c:pt>
                <c:pt idx="20">
                  <c:v>0.43068695656712852</c:v>
                </c:pt>
                <c:pt idx="21">
                  <c:v>0.41467293057857929</c:v>
                </c:pt>
                <c:pt idx="22">
                  <c:v>0.38868327464753594</c:v>
                </c:pt>
                <c:pt idx="23">
                  <c:v>0.37946789684047183</c:v>
                </c:pt>
                <c:pt idx="24">
                  <c:v>0.36819018709626611</c:v>
                </c:pt>
                <c:pt idx="25">
                  <c:v>0.32659417555420744</c:v>
                </c:pt>
                <c:pt idx="26">
                  <c:v>0.33848112404247777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0-4D5F-9FFB-A6165311E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63791"/>
        <c:axId val="416458415"/>
      </c:lineChart>
      <c:catAx>
        <c:axId val="497322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56975"/>
        <c:crosses val="autoZero"/>
        <c:auto val="1"/>
        <c:lblAlgn val="ctr"/>
        <c:lblOffset val="100"/>
        <c:noMultiLvlLbl val="0"/>
      </c:catAx>
      <c:valAx>
        <c:axId val="416456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7322031"/>
        <c:crosses val="autoZero"/>
        <c:crossBetween val="between"/>
      </c:valAx>
      <c:valAx>
        <c:axId val="41645841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97363791"/>
        <c:crosses val="max"/>
        <c:crossBetween val="between"/>
      </c:valAx>
      <c:catAx>
        <c:axId val="49736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4584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Dánia</a:t>
            </a:r>
            <a:r>
              <a:rPr lang="hu-HU" baseline="0"/>
              <a:t>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DK'!$A$29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D-49FF-AB8A-8CD5786CCB25}"/>
            </c:ext>
          </c:extLst>
        </c:ser>
        <c:ser>
          <c:idx val="1"/>
          <c:order val="1"/>
          <c:tx>
            <c:strRef>
              <c:f>'avg wages DK'!$A$30</c:f>
              <c:strCache>
                <c:ptCount val="1"/>
                <c:pt idx="0">
                  <c:v>Denmark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DK'!$G$30:$AG$30</c:f>
              <c:numCache>
                <c:formatCode>General</c:formatCode>
                <c:ptCount val="27"/>
                <c:pt idx="0">
                  <c:v>45111.638966758997</c:v>
                </c:pt>
                <c:pt idx="1">
                  <c:v>45930.274017181597</c:v>
                </c:pt>
                <c:pt idx="2">
                  <c:v>46664.696337611102</c:v>
                </c:pt>
                <c:pt idx="3">
                  <c:v>47481.128288919303</c:v>
                </c:pt>
                <c:pt idx="4">
                  <c:v>48038.973289916998</c:v>
                </c:pt>
                <c:pt idx="5">
                  <c:v>47994.617800695502</c:v>
                </c:pt>
                <c:pt idx="6">
                  <c:v>48280.443626431901</c:v>
                </c:pt>
                <c:pt idx="7">
                  <c:v>49379.911571094199</c:v>
                </c:pt>
                <c:pt idx="8">
                  <c:v>50598.6456254605</c:v>
                </c:pt>
                <c:pt idx="9">
                  <c:v>51724.777454001203</c:v>
                </c:pt>
                <c:pt idx="10">
                  <c:v>52618.294947738897</c:v>
                </c:pt>
                <c:pt idx="11">
                  <c:v>53504.7617043668</c:v>
                </c:pt>
                <c:pt idx="12">
                  <c:v>54101.262696478698</c:v>
                </c:pt>
                <c:pt idx="13">
                  <c:v>54817.459417838698</c:v>
                </c:pt>
                <c:pt idx="14">
                  <c:v>56145.471737872896</c:v>
                </c:pt>
                <c:pt idx="15">
                  <c:v>56776.176197690802</c:v>
                </c:pt>
                <c:pt idx="16">
                  <c:v>56477.180345851899</c:v>
                </c:pt>
                <c:pt idx="17">
                  <c:v>56392.8645626898</c:v>
                </c:pt>
                <c:pt idx="18">
                  <c:v>56786.748130248903</c:v>
                </c:pt>
                <c:pt idx="19">
                  <c:v>57870.406399024803</c:v>
                </c:pt>
                <c:pt idx="20">
                  <c:v>58890.233652256502</c:v>
                </c:pt>
                <c:pt idx="21">
                  <c:v>58879.141272856301</c:v>
                </c:pt>
                <c:pt idx="22">
                  <c:v>59219.746702876502</c:v>
                </c:pt>
                <c:pt idx="23">
                  <c:v>59730.576545499498</c:v>
                </c:pt>
                <c:pt idx="24">
                  <c:v>60264.9076732623</c:v>
                </c:pt>
                <c:pt idx="25">
                  <c:v>60984.242722241099</c:v>
                </c:pt>
                <c:pt idx="26">
                  <c:v>61330.771342483597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D-49FF-AB8A-8CD5786CC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039007"/>
        <c:axId val="416441135"/>
      </c:lineChart>
      <c:lineChart>
        <c:grouping val="standard"/>
        <c:varyColors val="0"/>
        <c:ser>
          <c:idx val="6"/>
          <c:order val="2"/>
          <c:tx>
            <c:strRef>
              <c:f>'avg wages DK'!$A$35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DK'!$G$4:$AG$4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DK'!$G$35:$AG$35</c:f>
              <c:numCache>
                <c:formatCode>0.000</c:formatCode>
                <c:ptCount val="27"/>
                <c:pt idx="0">
                  <c:v>0.42379978364973364</c:v>
                </c:pt>
                <c:pt idx="1">
                  <c:v>0.46492004382315016</c:v>
                </c:pt>
                <c:pt idx="2">
                  <c:v>0.45251500613265744</c:v>
                </c:pt>
                <c:pt idx="3">
                  <c:v>0.45174619435872704</c:v>
                </c:pt>
                <c:pt idx="4">
                  <c:v>0.43514540913053035</c:v>
                </c:pt>
                <c:pt idx="5">
                  <c:v>0.41213389431705721</c:v>
                </c:pt>
                <c:pt idx="6">
                  <c:v>0.39885484725620662</c:v>
                </c:pt>
                <c:pt idx="7">
                  <c:v>0.40501515489370243</c:v>
                </c:pt>
                <c:pt idx="8">
                  <c:v>0.41481633864057244</c:v>
                </c:pt>
                <c:pt idx="9">
                  <c:v>0.41563933224137967</c:v>
                </c:pt>
                <c:pt idx="10">
                  <c:v>0.41389303330423288</c:v>
                </c:pt>
                <c:pt idx="11">
                  <c:v>0.41124763731208924</c:v>
                </c:pt>
                <c:pt idx="12">
                  <c:v>0.39455313937027248</c:v>
                </c:pt>
                <c:pt idx="13">
                  <c:v>0.39727358776957128</c:v>
                </c:pt>
                <c:pt idx="14">
                  <c:v>0.41181672741453773</c:v>
                </c:pt>
                <c:pt idx="15">
                  <c:v>0.42141497185655219</c:v>
                </c:pt>
                <c:pt idx="16">
                  <c:v>0.42032314506685114</c:v>
                </c:pt>
                <c:pt idx="17">
                  <c:v>0.42571115580177271</c:v>
                </c:pt>
                <c:pt idx="18">
                  <c:v>0.43167726711128313</c:v>
                </c:pt>
                <c:pt idx="19">
                  <c:v>0.44407354928377496</c:v>
                </c:pt>
                <c:pt idx="20">
                  <c:v>0.44667048991150954</c:v>
                </c:pt>
                <c:pt idx="21">
                  <c:v>0.42714169347380332</c:v>
                </c:pt>
                <c:pt idx="22">
                  <c:v>0.41894492654465632</c:v>
                </c:pt>
                <c:pt idx="23">
                  <c:v>0.41404248906927105</c:v>
                </c:pt>
                <c:pt idx="24">
                  <c:v>0.4012773586703644</c:v>
                </c:pt>
                <c:pt idx="25">
                  <c:v>0.4125878970742744</c:v>
                </c:pt>
                <c:pt idx="26">
                  <c:v>0.38899878922699954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D-49FF-AB8A-8CD5786CC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074735"/>
        <c:axId val="416544335"/>
      </c:lineChart>
      <c:catAx>
        <c:axId val="507039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41135"/>
        <c:crosses val="autoZero"/>
        <c:auto val="1"/>
        <c:lblAlgn val="ctr"/>
        <c:lblOffset val="100"/>
        <c:noMultiLvlLbl val="0"/>
      </c:catAx>
      <c:valAx>
        <c:axId val="41644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7039007"/>
        <c:crosses val="autoZero"/>
        <c:crossBetween val="between"/>
      </c:valAx>
      <c:valAx>
        <c:axId val="416544335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07074735"/>
        <c:crosses val="max"/>
        <c:crossBetween val="between"/>
      </c:valAx>
      <c:catAx>
        <c:axId val="5070747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443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Finnország és árelatív</a:t>
            </a:r>
            <a:r>
              <a:rPr lang="hu-HU" baseline="0"/>
              <a:t>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FI'!$A$29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4-4BCA-9311-3EA56D7A875A}"/>
            </c:ext>
          </c:extLst>
        </c:ser>
        <c:ser>
          <c:idx val="1"/>
          <c:order val="1"/>
          <c:tx>
            <c:strRef>
              <c:f>'avg wages FI'!$A$30</c:f>
              <c:strCache>
                <c:ptCount val="1"/>
                <c:pt idx="0">
                  <c:v>Finland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FI'!$G$30:$AG$30</c:f>
              <c:numCache>
                <c:formatCode>General</c:formatCode>
                <c:ptCount val="27"/>
                <c:pt idx="0">
                  <c:v>36945.838875924703</c:v>
                </c:pt>
                <c:pt idx="1">
                  <c:v>37792.161983914099</c:v>
                </c:pt>
                <c:pt idx="2">
                  <c:v>37824.357791612201</c:v>
                </c:pt>
                <c:pt idx="3">
                  <c:v>38822.878415678497</c:v>
                </c:pt>
                <c:pt idx="4">
                  <c:v>39731.003072340704</c:v>
                </c:pt>
                <c:pt idx="5">
                  <c:v>40413.135323078102</c:v>
                </c:pt>
                <c:pt idx="6">
                  <c:v>40625.713286687896</c:v>
                </c:pt>
                <c:pt idx="7">
                  <c:v>40843.967419934903</c:v>
                </c:pt>
                <c:pt idx="8">
                  <c:v>41620.201889724704</c:v>
                </c:pt>
                <c:pt idx="9">
                  <c:v>42993.833886525303</c:v>
                </c:pt>
                <c:pt idx="10">
                  <c:v>43899.020955765198</c:v>
                </c:pt>
                <c:pt idx="11">
                  <c:v>44807.630355632296</c:v>
                </c:pt>
                <c:pt idx="12">
                  <c:v>45406.405989496998</c:v>
                </c:pt>
                <c:pt idx="13">
                  <c:v>45794.634399134098</c:v>
                </c:pt>
                <c:pt idx="14">
                  <c:v>46189.503371143102</c:v>
                </c:pt>
                <c:pt idx="15">
                  <c:v>46828.727502431197</c:v>
                </c:pt>
                <c:pt idx="16">
                  <c:v>46842.014634772699</c:v>
                </c:pt>
                <c:pt idx="17">
                  <c:v>46879.393788013302</c:v>
                </c:pt>
                <c:pt idx="18">
                  <c:v>46410.730376843101</c:v>
                </c:pt>
                <c:pt idx="19">
                  <c:v>46395.429840551602</c:v>
                </c:pt>
                <c:pt idx="20">
                  <c:v>46758.811643576999</c:v>
                </c:pt>
                <c:pt idx="21">
                  <c:v>47169.479117153802</c:v>
                </c:pt>
                <c:pt idx="22">
                  <c:v>46898.657973221903</c:v>
                </c:pt>
                <c:pt idx="23">
                  <c:v>47244.640445703903</c:v>
                </c:pt>
                <c:pt idx="24">
                  <c:v>47731.381069419796</c:v>
                </c:pt>
                <c:pt idx="25">
                  <c:v>47877.632406291297</c:v>
                </c:pt>
                <c:pt idx="26">
                  <c:v>49707.629098026096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4-4BCA-9311-3EA56D7A8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772623"/>
        <c:axId val="394235103"/>
      </c:lineChart>
      <c:lineChart>
        <c:grouping val="standard"/>
        <c:varyColors val="0"/>
        <c:ser>
          <c:idx val="6"/>
          <c:order val="2"/>
          <c:tx>
            <c:strRef>
              <c:f>'avg wages FI'!$A$35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FI'!$G$4:$AG$4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FI'!$G$35:$AG$35</c:f>
              <c:numCache>
                <c:formatCode>0.000</c:formatCode>
                <c:ptCount val="27"/>
                <c:pt idx="0">
                  <c:v>0.16607329290476355</c:v>
                </c:pt>
                <c:pt idx="1">
                  <c:v>0.205359575449888</c:v>
                </c:pt>
                <c:pt idx="2">
                  <c:v>0.17734500814411563</c:v>
                </c:pt>
                <c:pt idx="3">
                  <c:v>0.1870182538852139</c:v>
                </c:pt>
                <c:pt idx="4">
                  <c:v>0.18694807058644525</c:v>
                </c:pt>
                <c:pt idx="5">
                  <c:v>0.189065790716923</c:v>
                </c:pt>
                <c:pt idx="6">
                  <c:v>0.17707029359630896</c:v>
                </c:pt>
                <c:pt idx="7">
                  <c:v>0.16214046127587184</c:v>
                </c:pt>
                <c:pt idx="8">
                  <c:v>0.1637651744075872</c:v>
                </c:pt>
                <c:pt idx="9">
                  <c:v>0.17668485568146847</c:v>
                </c:pt>
                <c:pt idx="10">
                  <c:v>0.17959960427984442</c:v>
                </c:pt>
                <c:pt idx="11">
                  <c:v>0.18185111864125206</c:v>
                </c:pt>
                <c:pt idx="12">
                  <c:v>0.17042824629480621</c:v>
                </c:pt>
                <c:pt idx="13">
                  <c:v>0.16728563831710652</c:v>
                </c:pt>
                <c:pt idx="14">
                  <c:v>0.16146701544876135</c:v>
                </c:pt>
                <c:pt idx="15">
                  <c:v>0.17237649385154685</c:v>
                </c:pt>
                <c:pt idx="16">
                  <c:v>0.17801202432398594</c:v>
                </c:pt>
                <c:pt idx="17">
                  <c:v>0.18519382228748682</c:v>
                </c:pt>
                <c:pt idx="18">
                  <c:v>0.17008263051364311</c:v>
                </c:pt>
                <c:pt idx="19">
                  <c:v>0.15773185656288624</c:v>
                </c:pt>
                <c:pt idx="20">
                  <c:v>0.14865553679971844</c:v>
                </c:pt>
                <c:pt idx="21">
                  <c:v>0.14331712134813238</c:v>
                </c:pt>
                <c:pt idx="22">
                  <c:v>0.12372336083673122</c:v>
                </c:pt>
                <c:pt idx="23">
                  <c:v>0.11845444719819144</c:v>
                </c:pt>
                <c:pt idx="24">
                  <c:v>0.10984827112445733</c:v>
                </c:pt>
                <c:pt idx="25">
                  <c:v>0.10899735831322925</c:v>
                </c:pt>
                <c:pt idx="26">
                  <c:v>0.12576175256215327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4-4BCA-9311-3EA56D7A8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826911"/>
        <c:axId val="394228383"/>
      </c:lineChart>
      <c:catAx>
        <c:axId val="519772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4235103"/>
        <c:crosses val="autoZero"/>
        <c:auto val="1"/>
        <c:lblAlgn val="ctr"/>
        <c:lblOffset val="100"/>
        <c:noMultiLvlLbl val="0"/>
      </c:catAx>
      <c:valAx>
        <c:axId val="394235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772623"/>
        <c:crosses val="autoZero"/>
        <c:crossBetween val="between"/>
      </c:valAx>
      <c:valAx>
        <c:axId val="39422838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9826911"/>
        <c:crosses val="max"/>
        <c:crossBetween val="between"/>
      </c:valAx>
      <c:catAx>
        <c:axId val="5198269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2283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</a:t>
            </a:r>
            <a:r>
              <a:rPr lang="hu-HU" baseline="0"/>
              <a:t> Írország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IE'!$A$29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9-4897-8A0D-48B80BA3FD93}"/>
            </c:ext>
          </c:extLst>
        </c:ser>
        <c:ser>
          <c:idx val="1"/>
          <c:order val="1"/>
          <c:tx>
            <c:strRef>
              <c:f>'avg wages IE'!$A$30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IE'!$G$30:$AG$30</c:f>
              <c:numCache>
                <c:formatCode>General</c:formatCode>
                <c:ptCount val="27"/>
                <c:pt idx="0">
                  <c:v>31326.333769015499</c:v>
                </c:pt>
                <c:pt idx="1">
                  <c:v>31801.034933922299</c:v>
                </c:pt>
                <c:pt idx="2">
                  <c:v>33565.687233841003</c:v>
                </c:pt>
                <c:pt idx="3">
                  <c:v>35558.744093533103</c:v>
                </c:pt>
                <c:pt idx="4">
                  <c:v>36367.119374775903</c:v>
                </c:pt>
                <c:pt idx="5">
                  <c:v>37155.235995148003</c:v>
                </c:pt>
                <c:pt idx="6">
                  <c:v>38575.894850800803</c:v>
                </c:pt>
                <c:pt idx="7">
                  <c:v>38968.0393573658</c:v>
                </c:pt>
                <c:pt idx="8">
                  <c:v>40141.830622846202</c:v>
                </c:pt>
                <c:pt idx="9">
                  <c:v>41499.859194876699</c:v>
                </c:pt>
                <c:pt idx="10">
                  <c:v>43042.791709812103</c:v>
                </c:pt>
                <c:pt idx="11">
                  <c:v>43408.382970428996</c:v>
                </c:pt>
                <c:pt idx="12">
                  <c:v>44660.933114807303</c:v>
                </c:pt>
                <c:pt idx="13">
                  <c:v>46416.533313763401</c:v>
                </c:pt>
                <c:pt idx="14">
                  <c:v>50191.080648032403</c:v>
                </c:pt>
                <c:pt idx="15">
                  <c:v>50349.618658965199</c:v>
                </c:pt>
                <c:pt idx="16">
                  <c:v>49757.520546885797</c:v>
                </c:pt>
                <c:pt idx="17">
                  <c:v>49401.381282571601</c:v>
                </c:pt>
                <c:pt idx="18">
                  <c:v>48266.196043238597</c:v>
                </c:pt>
                <c:pt idx="19">
                  <c:v>47981.406664506998</c:v>
                </c:pt>
                <c:pt idx="20">
                  <c:v>47926.235153928399</c:v>
                </c:pt>
                <c:pt idx="21">
                  <c:v>48576.193032507799</c:v>
                </c:pt>
                <c:pt idx="22">
                  <c:v>49194.666755376304</c:v>
                </c:pt>
                <c:pt idx="23">
                  <c:v>49552.986260700898</c:v>
                </c:pt>
                <c:pt idx="24">
                  <c:v>50447.958137928901</c:v>
                </c:pt>
                <c:pt idx="25">
                  <c:v>50751.392380416102</c:v>
                </c:pt>
                <c:pt idx="26">
                  <c:v>51045.078711626098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9-4897-8A0D-48B80BA3F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427151"/>
        <c:axId val="523028783"/>
      </c:lineChart>
      <c:lineChart>
        <c:grouping val="standard"/>
        <c:varyColors val="0"/>
        <c:ser>
          <c:idx val="6"/>
          <c:order val="2"/>
          <c:tx>
            <c:strRef>
              <c:f>'avg wages IE'!$A$35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IE'!$G$4:$AG$4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IE'!$G$35:$AG$35</c:f>
              <c:numCache>
                <c:formatCode>0.000</c:formatCode>
                <c:ptCount val="27"/>
                <c:pt idx="0">
                  <c:v>1.1287812537039602E-2</c:v>
                </c:pt>
                <c:pt idx="1">
                  <c:v>1.4275975614604513E-2</c:v>
                </c:pt>
                <c:pt idx="2">
                  <c:v>4.4786920835780494E-2</c:v>
                </c:pt>
                <c:pt idx="3">
                  <c:v>8.7216611615559783E-2</c:v>
                </c:pt>
                <c:pt idx="4">
                  <c:v>8.64533698301648E-2</c:v>
                </c:pt>
                <c:pt idx="5">
                  <c:v>9.320941606367622E-2</c:v>
                </c:pt>
                <c:pt idx="6">
                  <c:v>0.11767981911719723</c:v>
                </c:pt>
                <c:pt idx="7">
                  <c:v>0.1087643560229242</c:v>
                </c:pt>
                <c:pt idx="8">
                  <c:v>0.12242762876577282</c:v>
                </c:pt>
                <c:pt idx="9">
                  <c:v>0.13579672741930718</c:v>
                </c:pt>
                <c:pt idx="10">
                  <c:v>0.15659208252402138</c:v>
                </c:pt>
                <c:pt idx="11">
                  <c:v>0.14494441158414706</c:v>
                </c:pt>
                <c:pt idx="12">
                  <c:v>0.15121240019623522</c:v>
                </c:pt>
                <c:pt idx="13">
                  <c:v>0.18313757558130067</c:v>
                </c:pt>
                <c:pt idx="14">
                  <c:v>0.26208944430518089</c:v>
                </c:pt>
                <c:pt idx="15">
                  <c:v>0.26052345511834507</c:v>
                </c:pt>
                <c:pt idx="16">
                  <c:v>0.25133297450590514</c:v>
                </c:pt>
                <c:pt idx="17">
                  <c:v>0.24895411773740514</c:v>
                </c:pt>
                <c:pt idx="18">
                  <c:v>0.21686164325779611</c:v>
                </c:pt>
                <c:pt idx="19">
                  <c:v>0.1973076488160001</c:v>
                </c:pt>
                <c:pt idx="20">
                  <c:v>0.17733392771300632</c:v>
                </c:pt>
                <c:pt idx="21">
                  <c:v>0.17741374769137319</c:v>
                </c:pt>
                <c:pt idx="22">
                  <c:v>0.17873727417016519</c:v>
                </c:pt>
                <c:pt idx="23">
                  <c:v>0.17310148479014525</c:v>
                </c:pt>
                <c:pt idx="24">
                  <c:v>0.17301401859101864</c:v>
                </c:pt>
                <c:pt idx="25">
                  <c:v>0.17556272630565153</c:v>
                </c:pt>
                <c:pt idx="26">
                  <c:v>0.15605186392515333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9-4897-8A0D-48B80BA3F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644687"/>
        <c:axId val="523041263"/>
      </c:lineChart>
      <c:catAx>
        <c:axId val="5564271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3028783"/>
        <c:crosses val="autoZero"/>
        <c:auto val="1"/>
        <c:lblAlgn val="ctr"/>
        <c:lblOffset val="100"/>
        <c:noMultiLvlLbl val="0"/>
      </c:catAx>
      <c:valAx>
        <c:axId val="5230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56427151"/>
        <c:crosses val="autoZero"/>
        <c:crossBetween val="between"/>
      </c:valAx>
      <c:valAx>
        <c:axId val="52304126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60644687"/>
        <c:crosses val="max"/>
        <c:crossBetween val="between"/>
      </c:valAx>
      <c:catAx>
        <c:axId val="5606446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30412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HU</a:t>
            </a:r>
            <a:r>
              <a:rPr lang="hu-HU" baseline="0"/>
              <a:t>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HU'!$A$33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HU'!$G$33:$AG$33</c:f>
              <c:numCache>
                <c:formatCode>#\ ##0_ ;\-#\ ##0\ </c:formatCode>
                <c:ptCount val="27"/>
                <c:pt idx="0">
                  <c:v>16732.849937048304</c:v>
                </c:pt>
                <c:pt idx="1">
                  <c:v>16396.785297500923</c:v>
                </c:pt>
                <c:pt idx="2">
                  <c:v>16801.099194804439</c:v>
                </c:pt>
                <c:pt idx="3">
                  <c:v>17036.29595229718</c:v>
                </c:pt>
                <c:pt idx="4">
                  <c:v>17735.279037955373</c:v>
                </c:pt>
                <c:pt idx="5">
                  <c:v>17524.697535803047</c:v>
                </c:pt>
                <c:pt idx="6">
                  <c:v>16800.313407749109</c:v>
                </c:pt>
                <c:pt idx="7">
                  <c:v>16546.122837010196</c:v>
                </c:pt>
                <c:pt idx="8">
                  <c:v>15675.068539606062</c:v>
                </c:pt>
                <c:pt idx="9">
                  <c:v>15047.435883654216</c:v>
                </c:pt>
                <c:pt idx="10">
                  <c:v>14776.826076616722</c:v>
                </c:pt>
                <c:pt idx="11">
                  <c:v>15038.39009938532</c:v>
                </c:pt>
                <c:pt idx="12">
                  <c:v>16089.630313043937</c:v>
                </c:pt>
                <c:pt idx="13">
                  <c:v>16210.433855695672</c:v>
                </c:pt>
                <c:pt idx="14">
                  <c:v>18063.292043864629</c:v>
                </c:pt>
                <c:pt idx="15">
                  <c:v>17951.969166165323</c:v>
                </c:pt>
                <c:pt idx="16">
                  <c:v>17488.111007188465</c:v>
                </c:pt>
                <c:pt idx="17">
                  <c:v>18020.40169501003</c:v>
                </c:pt>
                <c:pt idx="18">
                  <c:v>18353.710820258577</c:v>
                </c:pt>
                <c:pt idx="19">
                  <c:v>19043.716218600264</c:v>
                </c:pt>
                <c:pt idx="20">
                  <c:v>19513.725226355749</c:v>
                </c:pt>
                <c:pt idx="21">
                  <c:v>19870.699168598017</c:v>
                </c:pt>
                <c:pt idx="22">
                  <c:v>18802.176986332568</c:v>
                </c:pt>
                <c:pt idx="23">
                  <c:v>18184.980142882541</c:v>
                </c:pt>
                <c:pt idx="24">
                  <c:v>18154.419369651736</c:v>
                </c:pt>
                <c:pt idx="25">
                  <c:v>17897.35553177711</c:v>
                </c:pt>
                <c:pt idx="26">
                  <c:v>17886.624552070745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0-4CDF-BFE7-680209B6A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SK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SK'!$A$8:$A$34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SK'!$B$8:$B$34</c:f>
              <c:numCache>
                <c:formatCode>General</c:formatCode>
                <c:ptCount val="27"/>
                <c:pt idx="0">
                  <c:v>2.5474742540009809E-2</c:v>
                </c:pt>
                <c:pt idx="1">
                  <c:v>2.0916308894491309E-2</c:v>
                </c:pt>
                <c:pt idx="2">
                  <c:v>1.8035087953411133E-2</c:v>
                </c:pt>
                <c:pt idx="3">
                  <c:v>1.7776538545362597E-2</c:v>
                </c:pt>
                <c:pt idx="4">
                  <c:v>1.9448175467844997E-2</c:v>
                </c:pt>
                <c:pt idx="5">
                  <c:v>1.8917794832549018E-2</c:v>
                </c:pt>
                <c:pt idx="6">
                  <c:v>1.9953857316035994E-2</c:v>
                </c:pt>
                <c:pt idx="7">
                  <c:v>1.8991671230689566E-2</c:v>
                </c:pt>
                <c:pt idx="8">
                  <c:v>1.967125407772935E-2</c:v>
                </c:pt>
                <c:pt idx="9">
                  <c:v>2.0530310300051924E-2</c:v>
                </c:pt>
                <c:pt idx="10">
                  <c:v>1.9712461237279155E-2</c:v>
                </c:pt>
                <c:pt idx="11">
                  <c:v>1.9769337555021582E-2</c:v>
                </c:pt>
                <c:pt idx="12">
                  <c:v>1.9162474961362252E-2</c:v>
                </c:pt>
                <c:pt idx="13">
                  <c:v>1.945339692602388E-2</c:v>
                </c:pt>
                <c:pt idx="14">
                  <c:v>1.751352615304036E-2</c:v>
                </c:pt>
                <c:pt idx="15">
                  <c:v>1.5930641335839435E-2</c:v>
                </c:pt>
                <c:pt idx="16">
                  <c:v>1.588798269356817E-2</c:v>
                </c:pt>
                <c:pt idx="17">
                  <c:v>1.5990750297392109E-2</c:v>
                </c:pt>
                <c:pt idx="18">
                  <c:v>1.5762682924295335E-2</c:v>
                </c:pt>
                <c:pt idx="19">
                  <c:v>1.5546188660991056E-2</c:v>
                </c:pt>
                <c:pt idx="20">
                  <c:v>1.4993017265805764E-2</c:v>
                </c:pt>
                <c:pt idx="21">
                  <c:v>1.4671650765394784E-2</c:v>
                </c:pt>
                <c:pt idx="22">
                  <c:v>1.4403126404908539E-2</c:v>
                </c:pt>
                <c:pt idx="23">
                  <c:v>1.4234838332877808E-2</c:v>
                </c:pt>
                <c:pt idx="24">
                  <c:v>1.4243413360227664E-2</c:v>
                </c:pt>
                <c:pt idx="25">
                  <c:v>1.4116035169939367E-2</c:v>
                </c:pt>
                <c:pt idx="26">
                  <c:v>1.4727094349896275E-2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F-450B-B1DA-61E584FD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Luxemburg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LU'!$A$29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5-4143-969E-60487BA10F01}"/>
            </c:ext>
          </c:extLst>
        </c:ser>
        <c:ser>
          <c:idx val="1"/>
          <c:order val="1"/>
          <c:tx>
            <c:strRef>
              <c:f>'avg wages LU'!$A$30</c:f>
              <c:strCache>
                <c:ptCount val="1"/>
                <c:pt idx="0">
                  <c:v>Luxembourg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LU'!$G$30:$AG$30</c:f>
              <c:numCache>
                <c:formatCode>General</c:formatCode>
                <c:ptCount val="27"/>
                <c:pt idx="0">
                  <c:v>56479.880159382701</c:v>
                </c:pt>
                <c:pt idx="1">
                  <c:v>57210.355349895603</c:v>
                </c:pt>
                <c:pt idx="2">
                  <c:v>58289.915938691498</c:v>
                </c:pt>
                <c:pt idx="3">
                  <c:v>58429.180727306702</c:v>
                </c:pt>
                <c:pt idx="4">
                  <c:v>59742.824873675097</c:v>
                </c:pt>
                <c:pt idx="5">
                  <c:v>61736.045349325002</c:v>
                </c:pt>
                <c:pt idx="6">
                  <c:v>62125.402583365103</c:v>
                </c:pt>
                <c:pt idx="7">
                  <c:v>63398.7643685613</c:v>
                </c:pt>
                <c:pt idx="8">
                  <c:v>62945.560196631901</c:v>
                </c:pt>
                <c:pt idx="9">
                  <c:v>63658.637561866803</c:v>
                </c:pt>
                <c:pt idx="10">
                  <c:v>63966.168771643403</c:v>
                </c:pt>
                <c:pt idx="11">
                  <c:v>64851.371322435902</c:v>
                </c:pt>
                <c:pt idx="12">
                  <c:v>66606.503298233205</c:v>
                </c:pt>
                <c:pt idx="13">
                  <c:v>66260.377911415795</c:v>
                </c:pt>
                <c:pt idx="14">
                  <c:v>68323.711180884595</c:v>
                </c:pt>
                <c:pt idx="15">
                  <c:v>68363.888117204406</c:v>
                </c:pt>
                <c:pt idx="16">
                  <c:v>68750.434204410296</c:v>
                </c:pt>
                <c:pt idx="17">
                  <c:v>68035.092888592597</c:v>
                </c:pt>
                <c:pt idx="18">
                  <c:v>68852.512316231005</c:v>
                </c:pt>
                <c:pt idx="19">
                  <c:v>70029.042596836996</c:v>
                </c:pt>
                <c:pt idx="20">
                  <c:v>70388.581201700596</c:v>
                </c:pt>
                <c:pt idx="21">
                  <c:v>70174.451965512402</c:v>
                </c:pt>
                <c:pt idx="22">
                  <c:v>71070.972989561997</c:v>
                </c:pt>
                <c:pt idx="23">
                  <c:v>71131.695072172806</c:v>
                </c:pt>
                <c:pt idx="24">
                  <c:v>71250.841297718594</c:v>
                </c:pt>
                <c:pt idx="25">
                  <c:v>71222.892768213904</c:v>
                </c:pt>
                <c:pt idx="26">
                  <c:v>73656.794472555193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5-4143-969E-60487BA10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264287"/>
        <c:axId val="523018223"/>
      </c:lineChart>
      <c:lineChart>
        <c:grouping val="standard"/>
        <c:varyColors val="0"/>
        <c:ser>
          <c:idx val="6"/>
          <c:order val="2"/>
          <c:tx>
            <c:strRef>
              <c:f>'avg wages LU'!$A$35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LU'!$G$4:$AG$4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LU'!$G$35:$AG$35</c:f>
              <c:numCache>
                <c:formatCode>0.000</c:formatCode>
                <c:ptCount val="27"/>
                <c:pt idx="0">
                  <c:v>0.78260074325269824</c:v>
                </c:pt>
                <c:pt idx="1">
                  <c:v>0.82469184126695916</c:v>
                </c:pt>
                <c:pt idx="2">
                  <c:v>0.81436898238037292</c:v>
                </c:pt>
                <c:pt idx="3">
                  <c:v>0.78648536412647319</c:v>
                </c:pt>
                <c:pt idx="4">
                  <c:v>0.78479336618004181</c:v>
                </c:pt>
                <c:pt idx="5">
                  <c:v>0.81644455428111407</c:v>
                </c:pt>
                <c:pt idx="6">
                  <c:v>0.79999217103105325</c:v>
                </c:pt>
                <c:pt idx="7">
                  <c:v>0.80389599546197965</c:v>
                </c:pt>
                <c:pt idx="8">
                  <c:v>0.76005515385310263</c:v>
                </c:pt>
                <c:pt idx="9">
                  <c:v>0.74225343452891002</c:v>
                </c:pt>
                <c:pt idx="10">
                  <c:v>0.71881891048002899</c:v>
                </c:pt>
                <c:pt idx="11">
                  <c:v>0.71052709403557845</c:v>
                </c:pt>
                <c:pt idx="12">
                  <c:v>0.71689723395445326</c:v>
                </c:pt>
                <c:pt idx="13">
                  <c:v>0.68894868449746061</c:v>
                </c:pt>
                <c:pt idx="14">
                  <c:v>0.71804698292605373</c:v>
                </c:pt>
                <c:pt idx="15">
                  <c:v>0.71151811572813917</c:v>
                </c:pt>
                <c:pt idx="16">
                  <c:v>0.7289785420580337</c:v>
                </c:pt>
                <c:pt idx="17">
                  <c:v>0.72004723770410528</c:v>
                </c:pt>
                <c:pt idx="18">
                  <c:v>0.73587289133993072</c:v>
                </c:pt>
                <c:pt idx="19">
                  <c:v>0.74747499436021236</c:v>
                </c:pt>
                <c:pt idx="20">
                  <c:v>0.72913362600215259</c:v>
                </c:pt>
                <c:pt idx="21">
                  <c:v>0.70092301028219606</c:v>
                </c:pt>
                <c:pt idx="22">
                  <c:v>0.7029082723724801</c:v>
                </c:pt>
                <c:pt idx="23">
                  <c:v>0.68394890805972386</c:v>
                </c:pt>
                <c:pt idx="24">
                  <c:v>0.65672187266961268</c:v>
                </c:pt>
                <c:pt idx="25">
                  <c:v>0.64974740732995329</c:v>
                </c:pt>
                <c:pt idx="26">
                  <c:v>0.66815443701833754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5-4143-969E-60487BA10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368687"/>
        <c:axId val="523003823"/>
      </c:lineChart>
      <c:catAx>
        <c:axId val="52626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3018223"/>
        <c:crosses val="autoZero"/>
        <c:auto val="1"/>
        <c:lblAlgn val="ctr"/>
        <c:lblOffset val="100"/>
        <c:noMultiLvlLbl val="0"/>
      </c:catAx>
      <c:valAx>
        <c:axId val="52301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6264287"/>
        <c:crosses val="autoZero"/>
        <c:crossBetween val="between"/>
      </c:valAx>
      <c:valAx>
        <c:axId val="52300382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6368687"/>
        <c:crosses val="max"/>
        <c:crossBetween val="between"/>
      </c:valAx>
      <c:catAx>
        <c:axId val="5263686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30038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</a:t>
            </a:r>
            <a:r>
              <a:rPr lang="hu-HU" baseline="0"/>
              <a:t> és Hollandia és relatív átlagtól való eltérés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NL'!$A$29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A-4EDF-ACBA-E7EBB1AA55A7}"/>
            </c:ext>
          </c:extLst>
        </c:ser>
        <c:ser>
          <c:idx val="1"/>
          <c:order val="1"/>
          <c:tx>
            <c:strRef>
              <c:f>'avg wages NL'!$A$30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NL'!$G$30:$AG$30</c:f>
              <c:numCache>
                <c:formatCode>General</c:formatCode>
                <c:ptCount val="27"/>
                <c:pt idx="0">
                  <c:v>54590.1244438184</c:v>
                </c:pt>
                <c:pt idx="1">
                  <c:v>54408.659071067297</c:v>
                </c:pt>
                <c:pt idx="2">
                  <c:v>54578.355540816701</c:v>
                </c:pt>
                <c:pt idx="3">
                  <c:v>52830.976917974003</c:v>
                </c:pt>
                <c:pt idx="4">
                  <c:v>53840.079830249801</c:v>
                </c:pt>
                <c:pt idx="5">
                  <c:v>55157.808521736697</c:v>
                </c:pt>
                <c:pt idx="6">
                  <c:v>55976.251920760202</c:v>
                </c:pt>
                <c:pt idx="7">
                  <c:v>56149.876417560103</c:v>
                </c:pt>
                <c:pt idx="8">
                  <c:v>56546.111284974402</c:v>
                </c:pt>
                <c:pt idx="9">
                  <c:v>57435.585338302997</c:v>
                </c:pt>
                <c:pt idx="10">
                  <c:v>57435.297815556201</c:v>
                </c:pt>
                <c:pt idx="11">
                  <c:v>57310.3123912023</c:v>
                </c:pt>
                <c:pt idx="12">
                  <c:v>58109.113575908901</c:v>
                </c:pt>
                <c:pt idx="13">
                  <c:v>58461.631640573803</c:v>
                </c:pt>
                <c:pt idx="14">
                  <c:v>60919.7593746743</c:v>
                </c:pt>
                <c:pt idx="15">
                  <c:v>60860.965934367603</c:v>
                </c:pt>
                <c:pt idx="16">
                  <c:v>60589.218537516201</c:v>
                </c:pt>
                <c:pt idx="17">
                  <c:v>60792.497381091598</c:v>
                </c:pt>
                <c:pt idx="18">
                  <c:v>60971.774289435598</c:v>
                </c:pt>
                <c:pt idx="19">
                  <c:v>60646.031990591102</c:v>
                </c:pt>
                <c:pt idx="20">
                  <c:v>61383.221202957102</c:v>
                </c:pt>
                <c:pt idx="21">
                  <c:v>61630.708578048798</c:v>
                </c:pt>
                <c:pt idx="22">
                  <c:v>61186.410377648397</c:v>
                </c:pt>
                <c:pt idx="23">
                  <c:v>60514.9759614184</c:v>
                </c:pt>
                <c:pt idx="24">
                  <c:v>60140.0594526848</c:v>
                </c:pt>
                <c:pt idx="25">
                  <c:v>61560.268470884999</c:v>
                </c:pt>
                <c:pt idx="26">
                  <c:v>60922.6046568573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A-4EDF-ACBA-E7EBB1AA5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410319"/>
        <c:axId val="416470415"/>
      </c:lineChart>
      <c:lineChart>
        <c:grouping val="standard"/>
        <c:varyColors val="0"/>
        <c:ser>
          <c:idx val="6"/>
          <c:order val="2"/>
          <c:tx>
            <c:strRef>
              <c:f>'avg wages NL'!$A$35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NL'!$G$4:$AG$4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NL'!$G$35:$AG$35</c:f>
              <c:numCache>
                <c:formatCode>0.000</c:formatCode>
                <c:ptCount val="27"/>
                <c:pt idx="0">
                  <c:v>0.72295685000036214</c:v>
                </c:pt>
                <c:pt idx="1">
                  <c:v>0.73533332722837541</c:v>
                </c:pt>
                <c:pt idx="2">
                  <c:v>0.69884059374419338</c:v>
                </c:pt>
                <c:pt idx="3">
                  <c:v>0.61531902144838824</c:v>
                </c:pt>
                <c:pt idx="4">
                  <c:v>0.60845118252813046</c:v>
                </c:pt>
                <c:pt idx="5">
                  <c:v>0.62289470192772078</c:v>
                </c:pt>
                <c:pt idx="6">
                  <c:v>0.62182957423618024</c:v>
                </c:pt>
                <c:pt idx="7">
                  <c:v>0.59764213426136592</c:v>
                </c:pt>
                <c:pt idx="8">
                  <c:v>0.58111667108168241</c:v>
                </c:pt>
                <c:pt idx="9">
                  <c:v>0.57193665545521633</c:v>
                </c:pt>
                <c:pt idx="10">
                  <c:v>0.5433295116807727</c:v>
                </c:pt>
                <c:pt idx="11">
                  <c:v>0.51162327201059266</c:v>
                </c:pt>
                <c:pt idx="12">
                  <c:v>0.4978623921948111</c:v>
                </c:pt>
                <c:pt idx="13">
                  <c:v>0.49016197862510019</c:v>
                </c:pt>
                <c:pt idx="14">
                  <c:v>0.53186949281997831</c:v>
                </c:pt>
                <c:pt idx="15">
                  <c:v>0.52367936649245828</c:v>
                </c:pt>
                <c:pt idx="16">
                  <c:v>0.52373523081997098</c:v>
                </c:pt>
                <c:pt idx="17">
                  <c:v>0.53694163929058403</c:v>
                </c:pt>
                <c:pt idx="18">
                  <c:v>0.53718791900899332</c:v>
                </c:pt>
                <c:pt idx="19">
                  <c:v>0.51333533175440171</c:v>
                </c:pt>
                <c:pt idx="20">
                  <c:v>0.50791207952060669</c:v>
                </c:pt>
                <c:pt idx="21">
                  <c:v>0.49383554020369586</c:v>
                </c:pt>
                <c:pt idx="22">
                  <c:v>0.46606750978599437</c:v>
                </c:pt>
                <c:pt idx="23">
                  <c:v>0.43261210896345603</c:v>
                </c:pt>
                <c:pt idx="24">
                  <c:v>0.39837439255758045</c:v>
                </c:pt>
                <c:pt idx="25">
                  <c:v>0.42593047483888719</c:v>
                </c:pt>
                <c:pt idx="26">
                  <c:v>0.37975476669593117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A-4EDF-ACBA-E7EBB1AA5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471567"/>
        <c:axId val="522999983"/>
      </c:lineChart>
      <c:catAx>
        <c:axId val="535410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470415"/>
        <c:crosses val="autoZero"/>
        <c:auto val="1"/>
        <c:lblAlgn val="ctr"/>
        <c:lblOffset val="100"/>
        <c:noMultiLvlLbl val="0"/>
      </c:catAx>
      <c:valAx>
        <c:axId val="416470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5410319"/>
        <c:crosses val="autoZero"/>
        <c:crossBetween val="between"/>
      </c:valAx>
      <c:valAx>
        <c:axId val="52299998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5471567"/>
        <c:crosses val="max"/>
        <c:crossBetween val="between"/>
      </c:valAx>
      <c:catAx>
        <c:axId val="5354715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9999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Portugália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C-4D46-B166-0C8532377DEB}"/>
            </c:ext>
          </c:extLst>
        </c:ser>
        <c:ser>
          <c:idx val="1"/>
          <c:order val="1"/>
          <c:tx>
            <c:strRef>
              <c:f>'avg wages PT'!$A$30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PT'!$G$30:$AG$30</c:f>
              <c:numCache>
                <c:formatCode>General</c:formatCode>
                <c:ptCount val="27"/>
                <c:pt idx="0">
                  <c:v>25403.6622688114</c:v>
                </c:pt>
                <c:pt idx="1">
                  <c:v>26343.515264940099</c:v>
                </c:pt>
                <c:pt idx="2">
                  <c:v>27028.417509331099</c:v>
                </c:pt>
                <c:pt idx="3">
                  <c:v>27366.583955339</c:v>
                </c:pt>
                <c:pt idx="4">
                  <c:v>28298.643010734799</c:v>
                </c:pt>
                <c:pt idx="5">
                  <c:v>28691.8452658434</c:v>
                </c:pt>
                <c:pt idx="6">
                  <c:v>28807.066411445801</c:v>
                </c:pt>
                <c:pt idx="7">
                  <c:v>28794.654630537501</c:v>
                </c:pt>
                <c:pt idx="8">
                  <c:v>28728.3166333835</c:v>
                </c:pt>
                <c:pt idx="9">
                  <c:v>28766.452481136301</c:v>
                </c:pt>
                <c:pt idx="10">
                  <c:v>28609.201266577998</c:v>
                </c:pt>
                <c:pt idx="11">
                  <c:v>27988.293343736601</c:v>
                </c:pt>
                <c:pt idx="12">
                  <c:v>28174.964453830598</c:v>
                </c:pt>
                <c:pt idx="13">
                  <c:v>28080.944222885999</c:v>
                </c:pt>
                <c:pt idx="14">
                  <c:v>29378.4312784461</c:v>
                </c:pt>
                <c:pt idx="15">
                  <c:v>29260.302564899699</c:v>
                </c:pt>
                <c:pt idx="16">
                  <c:v>28548.020226232999</c:v>
                </c:pt>
                <c:pt idx="17">
                  <c:v>27321.4310009088</c:v>
                </c:pt>
                <c:pt idx="18">
                  <c:v>27840.204945075799</c:v>
                </c:pt>
                <c:pt idx="19">
                  <c:v>27360.518979825301</c:v>
                </c:pt>
                <c:pt idx="20">
                  <c:v>27277.833028629298</c:v>
                </c:pt>
                <c:pt idx="21">
                  <c:v>27134.707924308299</c:v>
                </c:pt>
                <c:pt idx="22">
                  <c:v>27244.359812541799</c:v>
                </c:pt>
                <c:pt idx="23">
                  <c:v>27695.948823165701</c:v>
                </c:pt>
                <c:pt idx="24">
                  <c:v>28790.3670832311</c:v>
                </c:pt>
                <c:pt idx="25">
                  <c:v>29093.125542442402</c:v>
                </c:pt>
                <c:pt idx="26">
                  <c:v>29740.295432303599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1C-4D46-B166-0C8532377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496623"/>
        <c:axId val="533542143"/>
      </c:lineChart>
      <c:lineChart>
        <c:grouping val="standard"/>
        <c:varyColors val="0"/>
        <c:ser>
          <c:idx val="6"/>
          <c:order val="2"/>
          <c:tx>
            <c:strRef>
              <c:f>'avg wages PT'!$A$35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PT'!$G$35:$AG$35</c:f>
              <c:numCache>
                <c:formatCode>0.000</c:formatCode>
                <c:ptCount val="27"/>
                <c:pt idx="0">
                  <c:v>0.19821736317546274</c:v>
                </c:pt>
                <c:pt idx="1">
                  <c:v>0.15978851939930294</c:v>
                </c:pt>
                <c:pt idx="2">
                  <c:v>0.15869629279726552</c:v>
                </c:pt>
                <c:pt idx="3">
                  <c:v>0.1632605302045097</c:v>
                </c:pt>
                <c:pt idx="4">
                  <c:v>0.15458918415302403</c:v>
                </c:pt>
                <c:pt idx="5">
                  <c:v>0.15580685820544812</c:v>
                </c:pt>
                <c:pt idx="6">
                  <c:v>0.16535761774108407</c:v>
                </c:pt>
                <c:pt idx="7">
                  <c:v>0.18070071718156305</c:v>
                </c:pt>
                <c:pt idx="8">
                  <c:v>0.19671186348714081</c:v>
                </c:pt>
                <c:pt idx="9">
                  <c:v>0.21269991702595475</c:v>
                </c:pt>
                <c:pt idx="10">
                  <c:v>0.23124931358211004</c:v>
                </c:pt>
                <c:pt idx="11">
                  <c:v>0.26177761388810594</c:v>
                </c:pt>
                <c:pt idx="12">
                  <c:v>0.2737418098507215</c:v>
                </c:pt>
                <c:pt idx="13">
                  <c:v>0.28422874575065205</c:v>
                </c:pt>
                <c:pt idx="14">
                  <c:v>0.26125902196079676</c:v>
                </c:pt>
                <c:pt idx="15">
                  <c:v>0.26745626542400547</c:v>
                </c:pt>
                <c:pt idx="16">
                  <c:v>0.28205668865100425</c:v>
                </c:pt>
                <c:pt idx="17">
                  <c:v>0.30926599894279011</c:v>
                </c:pt>
                <c:pt idx="18">
                  <c:v>0.29810757185526049</c:v>
                </c:pt>
                <c:pt idx="19">
                  <c:v>0.3172572267591986</c:v>
                </c:pt>
                <c:pt idx="20">
                  <c:v>0.32990525552551558</c:v>
                </c:pt>
                <c:pt idx="21">
                  <c:v>0.34229555353812696</c:v>
                </c:pt>
                <c:pt idx="22">
                  <c:v>0.34720683073969399</c:v>
                </c:pt>
                <c:pt idx="23">
                  <c:v>0.34433500099882769</c:v>
                </c:pt>
                <c:pt idx="24">
                  <c:v>0.33056747120116531</c:v>
                </c:pt>
                <c:pt idx="25">
                  <c:v>0.32611121832740997</c:v>
                </c:pt>
                <c:pt idx="26">
                  <c:v>0.32645173959995166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C-4D46-B166-0C8532377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785167"/>
        <c:axId val="533554143"/>
      </c:lineChart>
      <c:catAx>
        <c:axId val="53349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542143"/>
        <c:crosses val="autoZero"/>
        <c:auto val="1"/>
        <c:lblAlgn val="ctr"/>
        <c:lblOffset val="100"/>
        <c:noMultiLvlLbl val="0"/>
      </c:catAx>
      <c:valAx>
        <c:axId val="533542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496623"/>
        <c:crosses val="autoZero"/>
        <c:crossBetween val="between"/>
      </c:valAx>
      <c:valAx>
        <c:axId val="53355414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5785167"/>
        <c:crosses val="max"/>
        <c:crossBetween val="between"/>
      </c:valAx>
      <c:catAx>
        <c:axId val="5757851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554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Svédország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A-4978-84AE-F1BCCA2EACFA}"/>
            </c:ext>
          </c:extLst>
        </c:ser>
        <c:ser>
          <c:idx val="1"/>
          <c:order val="1"/>
          <c:tx>
            <c:strRef>
              <c:f>'avg wages SE'!$A$30</c:f>
              <c:strCache>
                <c:ptCount val="1"/>
                <c:pt idx="0">
                  <c:v>Sweden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SE'!$G$30:$AG$30</c:f>
              <c:numCache>
                <c:formatCode>General</c:formatCode>
                <c:ptCount val="27"/>
                <c:pt idx="0">
                  <c:v>29716.005265469601</c:v>
                </c:pt>
                <c:pt idx="1">
                  <c:v>31489.869224373801</c:v>
                </c:pt>
                <c:pt idx="2">
                  <c:v>32731.8256749799</c:v>
                </c:pt>
                <c:pt idx="3">
                  <c:v>33809.669228725601</c:v>
                </c:pt>
                <c:pt idx="4">
                  <c:v>34520.616558990099</c:v>
                </c:pt>
                <c:pt idx="5">
                  <c:v>35613.264782673003</c:v>
                </c:pt>
                <c:pt idx="6">
                  <c:v>36031.087224681403</c:v>
                </c:pt>
                <c:pt idx="7">
                  <c:v>36506.087882043503</c:v>
                </c:pt>
                <c:pt idx="8">
                  <c:v>36815.716017125596</c:v>
                </c:pt>
                <c:pt idx="9">
                  <c:v>38038.4671460666</c:v>
                </c:pt>
                <c:pt idx="10">
                  <c:v>38996.721690243001</c:v>
                </c:pt>
                <c:pt idx="11">
                  <c:v>40081.933018754396</c:v>
                </c:pt>
                <c:pt idx="12">
                  <c:v>41422.6018608616</c:v>
                </c:pt>
                <c:pt idx="13">
                  <c:v>42217.400667075999</c:v>
                </c:pt>
                <c:pt idx="14">
                  <c:v>42368.200493579701</c:v>
                </c:pt>
                <c:pt idx="15">
                  <c:v>42885.443813049402</c:v>
                </c:pt>
                <c:pt idx="16">
                  <c:v>43523.723615523697</c:v>
                </c:pt>
                <c:pt idx="17">
                  <c:v>44447.1311275595</c:v>
                </c:pt>
                <c:pt idx="18">
                  <c:v>44938.700239238897</c:v>
                </c:pt>
                <c:pt idx="19">
                  <c:v>45438.5366167834</c:v>
                </c:pt>
                <c:pt idx="20">
                  <c:v>46131.971793822202</c:v>
                </c:pt>
                <c:pt idx="21">
                  <c:v>46848.543920810203</c:v>
                </c:pt>
                <c:pt idx="22">
                  <c:v>47100.711717258702</c:v>
                </c:pt>
                <c:pt idx="23">
                  <c:v>47338.831439441303</c:v>
                </c:pt>
                <c:pt idx="24">
                  <c:v>47834.722535590903</c:v>
                </c:pt>
                <c:pt idx="25">
                  <c:v>48430.230201057297</c:v>
                </c:pt>
                <c:pt idx="26">
                  <c:v>48951.102665776903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3A-4978-84AE-F1BCCA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512399"/>
        <c:axId val="533581503"/>
      </c:lineChart>
      <c:lineChart>
        <c:grouping val="standard"/>
        <c:varyColors val="0"/>
        <c:ser>
          <c:idx val="6"/>
          <c:order val="2"/>
          <c:tx>
            <c:strRef>
              <c:f>'avg wages SE'!$A$35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SE'!$G$35:$AG$35</c:f>
              <c:numCache>
                <c:formatCode>0.000</c:formatCode>
                <c:ptCount val="27"/>
                <c:pt idx="0">
                  <c:v>6.2112509388402327E-2</c:v>
                </c:pt>
                <c:pt idx="1">
                  <c:v>4.351521763152841E-3</c:v>
                </c:pt>
                <c:pt idx="2">
                  <c:v>1.8831615812040004E-2</c:v>
                </c:pt>
                <c:pt idx="3">
                  <c:v>3.3738253578617899E-2</c:v>
                </c:pt>
                <c:pt idx="4">
                  <c:v>3.1289825367448169E-2</c:v>
                </c:pt>
                <c:pt idx="5">
                  <c:v>4.7840374429896144E-2</c:v>
                </c:pt>
                <c:pt idx="6">
                  <c:v>4.3947760839613291E-2</c:v>
                </c:pt>
                <c:pt idx="7">
                  <c:v>3.8714025364462702E-2</c:v>
                </c:pt>
                <c:pt idx="8">
                  <c:v>2.9424323436259253E-2</c:v>
                </c:pt>
                <c:pt idx="9">
                  <c:v>4.1062965965025629E-2</c:v>
                </c:pt>
                <c:pt idx="10">
                  <c:v>4.7871147750065839E-2</c:v>
                </c:pt>
                <c:pt idx="11">
                  <c:v>5.7205591983824369E-2</c:v>
                </c:pt>
                <c:pt idx="12">
                  <c:v>6.7738839849837099E-2</c:v>
                </c:pt>
                <c:pt idx="13">
                  <c:v>7.6103480950350064E-2</c:v>
                </c:pt>
                <c:pt idx="14">
                  <c:v>6.5377711074422348E-2</c:v>
                </c:pt>
                <c:pt idx="15">
                  <c:v>7.3654761432501117E-2</c:v>
                </c:pt>
                <c:pt idx="16">
                  <c:v>9.456158455618352E-2</c:v>
                </c:pt>
                <c:pt idx="17">
                  <c:v>0.12370192901800821</c:v>
                </c:pt>
                <c:pt idx="18">
                  <c:v>0.13297059022429902</c:v>
                </c:pt>
                <c:pt idx="19">
                  <c:v>0.13385394935752357</c:v>
                </c:pt>
                <c:pt idx="20">
                  <c:v>0.1332568763376864</c:v>
                </c:pt>
                <c:pt idx="21">
                  <c:v>0.13553813562069786</c:v>
                </c:pt>
                <c:pt idx="22">
                  <c:v>0.12856470432353884</c:v>
                </c:pt>
                <c:pt idx="23">
                  <c:v>0.12068429453828675</c:v>
                </c:pt>
                <c:pt idx="24">
                  <c:v>0.11225116299550252</c:v>
                </c:pt>
                <c:pt idx="25">
                  <c:v>0.12179727058551365</c:v>
                </c:pt>
                <c:pt idx="26">
                  <c:v>0.10862819504427391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A-4978-84AE-F1BCCA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22079"/>
        <c:axId val="533581023"/>
      </c:lineChart>
      <c:catAx>
        <c:axId val="533512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581503"/>
        <c:crosses val="autoZero"/>
        <c:auto val="1"/>
        <c:lblAlgn val="ctr"/>
        <c:lblOffset val="100"/>
        <c:noMultiLvlLbl val="0"/>
      </c:catAx>
      <c:valAx>
        <c:axId val="533581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512399"/>
        <c:crosses val="autoZero"/>
        <c:crossBetween val="between"/>
      </c:valAx>
      <c:valAx>
        <c:axId val="53358102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7822079"/>
        <c:crosses val="max"/>
        <c:crossBetween val="between"/>
      </c:valAx>
      <c:catAx>
        <c:axId val="5778220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58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PT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PT'!$G$33:$AG$33</c:f>
              <c:numCache>
                <c:formatCode>#\ ##0_ ;\-#\ ##0\ </c:formatCode>
                <c:ptCount val="27"/>
                <c:pt idx="0">
                  <c:v>6280.3142880054038</c:v>
                </c:pt>
                <c:pt idx="1">
                  <c:v>5009.918808712624</c:v>
                </c:pt>
                <c:pt idx="2">
                  <c:v>5098.4081279864404</c:v>
                </c:pt>
                <c:pt idx="3">
                  <c:v>5339.6345788813815</c:v>
                </c:pt>
                <c:pt idx="4">
                  <c:v>5174.6015708166742</c:v>
                </c:pt>
                <c:pt idx="5">
                  <c:v>5295.4543760980487</c:v>
                </c:pt>
                <c:pt idx="6">
                  <c:v>5707.1962521407077</c:v>
                </c:pt>
                <c:pt idx="7">
                  <c:v>6350.8108109580935</c:v>
                </c:pt>
                <c:pt idx="8">
                  <c:v>7035.0854729833627</c:v>
                </c:pt>
                <c:pt idx="9">
                  <c:v>7771.6517350735157</c:v>
                </c:pt>
                <c:pt idx="10">
                  <c:v>8605.986663707823</c:v>
                </c:pt>
                <c:pt idx="11">
                  <c:v>9924.7987952687181</c:v>
                </c:pt>
                <c:pt idx="12">
                  <c:v>10619.729824301237</c:v>
                </c:pt>
                <c:pt idx="13">
                  <c:v>11150.785266356172</c:v>
                </c:pt>
                <c:pt idx="14">
                  <c:v>10389.812465692128</c:v>
                </c:pt>
                <c:pt idx="15">
                  <c:v>10683.118126338522</c:v>
                </c:pt>
                <c:pt idx="16">
                  <c:v>11215.593105009066</c:v>
                </c:pt>
                <c:pt idx="17">
                  <c:v>12232.769254314931</c:v>
                </c:pt>
                <c:pt idx="18">
                  <c:v>11824.284695685477</c:v>
                </c:pt>
                <c:pt idx="19">
                  <c:v>12713.898578565062</c:v>
                </c:pt>
                <c:pt idx="20">
                  <c:v>13429.594172611753</c:v>
                </c:pt>
                <c:pt idx="21">
                  <c:v>14121.981262270419</c:v>
                </c:pt>
                <c:pt idx="22">
                  <c:v>14490.696703770969</c:v>
                </c:pt>
                <c:pt idx="23">
                  <c:v>14545.056667987839</c:v>
                </c:pt>
                <c:pt idx="24">
                  <c:v>14216.755882379435</c:v>
                </c:pt>
                <c:pt idx="25">
                  <c:v>14078.873062777508</c:v>
                </c:pt>
                <c:pt idx="26">
                  <c:v>14414.366053481546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C-46BB-9BBD-9BF98A39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PT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PT'!$G$4:$AG$4</c15:sqref>
                  </c15:fullRef>
                </c:ext>
              </c:extLst>
              <c:f>('avg wages PT'!$G$4,'avg wages PT'!$I$4:$AG$4)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PT'!$G$34:$AG$34</c15:sqref>
                  </c15:fullRef>
                </c:ext>
              </c:extLst>
              <c:f>('avg wages PT'!$G$34,'avg wages PT'!$I$34:$AG$34)</c:f>
              <c:numCache>
                <c:formatCode>0.000</c:formatCode>
                <c:ptCount val="26"/>
                <c:pt idx="0">
                  <c:v>5.044966717243617</c:v>
                </c:pt>
                <c:pt idx="1">
                  <c:v>6.3013444257169882</c:v>
                </c:pt>
                <c:pt idx="2">
                  <c:v>6.1251791767878094</c:v>
                </c:pt>
                <c:pt idx="3">
                  <c:v>6.4687578596063009</c:v>
                </c:pt>
                <c:pt idx="4">
                  <c:v>6.4182027127547387</c:v>
                </c:pt>
                <c:pt idx="5">
                  <c:v>6.0474988310837539</c:v>
                </c:pt>
                <c:pt idx="6">
                  <c:v>5.5340123470302993</c:v>
                </c:pt>
                <c:pt idx="7">
                  <c:v>5.0835774837005223</c:v>
                </c:pt>
                <c:pt idx="8">
                  <c:v>4.7014592858443605</c:v>
                </c:pt>
                <c:pt idx="9">
                  <c:v>4.3243371602265466</c:v>
                </c:pt>
                <c:pt idx="10">
                  <c:v>3.8200363474450474</c:v>
                </c:pt>
                <c:pt idx="11">
                  <c:v>3.653077330588725</c:v>
                </c:pt>
                <c:pt idx="12">
                  <c:v>3.5182929768732087</c:v>
                </c:pt>
                <c:pt idx="13">
                  <c:v>3.8276190138614812</c:v>
                </c:pt>
                <c:pt idx="14">
                  <c:v>3.7389290485106921</c:v>
                </c:pt>
                <c:pt idx="15">
                  <c:v>3.5453865844582921</c:v>
                </c:pt>
                <c:pt idx="16">
                  <c:v>3.233462467320845</c:v>
                </c:pt>
                <c:pt idx="17">
                  <c:v>3.3544937948960509</c:v>
                </c:pt>
                <c:pt idx="18">
                  <c:v>3.1520164574817073</c:v>
                </c:pt>
                <c:pt idx="19">
                  <c:v>3.0311732936993416</c:v>
                </c:pt>
                <c:pt idx="20">
                  <c:v>2.9214519138900061</c:v>
                </c:pt>
                <c:pt idx="21">
                  <c:v>2.8801276687719159</c:v>
                </c:pt>
                <c:pt idx="22">
                  <c:v>2.9041485678169692</c:v>
                </c:pt>
                <c:pt idx="23">
                  <c:v>3.0251010372144411</c:v>
                </c:pt>
                <c:pt idx="24">
                  <c:v>3.0664385148382647</c:v>
                </c:pt>
                <c:pt idx="25">
                  <c:v>3.0632399178679339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0-4B25-896B-0BAF55C11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PT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PT'!$G$35:$AG$35</c:f>
              <c:numCache>
                <c:formatCode>0.000</c:formatCode>
                <c:ptCount val="27"/>
                <c:pt idx="0">
                  <c:v>0.19821736317546274</c:v>
                </c:pt>
                <c:pt idx="1">
                  <c:v>0.15978851939930294</c:v>
                </c:pt>
                <c:pt idx="2">
                  <c:v>0.15869629279726552</c:v>
                </c:pt>
                <c:pt idx="3">
                  <c:v>0.1632605302045097</c:v>
                </c:pt>
                <c:pt idx="4">
                  <c:v>0.15458918415302403</c:v>
                </c:pt>
                <c:pt idx="5">
                  <c:v>0.15580685820544812</c:v>
                </c:pt>
                <c:pt idx="6">
                  <c:v>0.16535761774108407</c:v>
                </c:pt>
                <c:pt idx="7">
                  <c:v>0.18070071718156305</c:v>
                </c:pt>
                <c:pt idx="8">
                  <c:v>0.19671186348714081</c:v>
                </c:pt>
                <c:pt idx="9">
                  <c:v>0.21269991702595475</c:v>
                </c:pt>
                <c:pt idx="10">
                  <c:v>0.23124931358211004</c:v>
                </c:pt>
                <c:pt idx="11">
                  <c:v>0.26177761388810594</c:v>
                </c:pt>
                <c:pt idx="12">
                  <c:v>0.2737418098507215</c:v>
                </c:pt>
                <c:pt idx="13">
                  <c:v>0.28422874575065205</c:v>
                </c:pt>
                <c:pt idx="14">
                  <c:v>0.26125902196079676</c:v>
                </c:pt>
                <c:pt idx="15">
                  <c:v>0.26745626542400547</c:v>
                </c:pt>
                <c:pt idx="16">
                  <c:v>0.28205668865100425</c:v>
                </c:pt>
                <c:pt idx="17">
                  <c:v>0.30926599894279011</c:v>
                </c:pt>
                <c:pt idx="18">
                  <c:v>0.29810757185526049</c:v>
                </c:pt>
                <c:pt idx="19">
                  <c:v>0.3172572267591986</c:v>
                </c:pt>
                <c:pt idx="20">
                  <c:v>0.32990525552551558</c:v>
                </c:pt>
                <c:pt idx="21">
                  <c:v>0.34229555353812696</c:v>
                </c:pt>
                <c:pt idx="22">
                  <c:v>0.34720683073969399</c:v>
                </c:pt>
                <c:pt idx="23">
                  <c:v>0.34433500099882769</c:v>
                </c:pt>
                <c:pt idx="24">
                  <c:v>0.33056747120116531</c:v>
                </c:pt>
                <c:pt idx="25">
                  <c:v>0.32611121832740997</c:v>
                </c:pt>
                <c:pt idx="26">
                  <c:v>0.32645173959995166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76-424B-A338-E9E341185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Portugália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C-4A1D-B5BA-A438BD85A04C}"/>
            </c:ext>
          </c:extLst>
        </c:ser>
        <c:ser>
          <c:idx val="1"/>
          <c:order val="1"/>
          <c:tx>
            <c:strRef>
              <c:f>'avg wages PT'!$A$30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PT'!$G$30:$AG$30</c:f>
              <c:numCache>
                <c:formatCode>General</c:formatCode>
                <c:ptCount val="27"/>
                <c:pt idx="0">
                  <c:v>25403.6622688114</c:v>
                </c:pt>
                <c:pt idx="1">
                  <c:v>26343.515264940099</c:v>
                </c:pt>
                <c:pt idx="2">
                  <c:v>27028.417509331099</c:v>
                </c:pt>
                <c:pt idx="3">
                  <c:v>27366.583955339</c:v>
                </c:pt>
                <c:pt idx="4">
                  <c:v>28298.643010734799</c:v>
                </c:pt>
                <c:pt idx="5">
                  <c:v>28691.8452658434</c:v>
                </c:pt>
                <c:pt idx="6">
                  <c:v>28807.066411445801</c:v>
                </c:pt>
                <c:pt idx="7">
                  <c:v>28794.654630537501</c:v>
                </c:pt>
                <c:pt idx="8">
                  <c:v>28728.3166333835</c:v>
                </c:pt>
                <c:pt idx="9">
                  <c:v>28766.452481136301</c:v>
                </c:pt>
                <c:pt idx="10">
                  <c:v>28609.201266577998</c:v>
                </c:pt>
                <c:pt idx="11">
                  <c:v>27988.293343736601</c:v>
                </c:pt>
                <c:pt idx="12">
                  <c:v>28174.964453830598</c:v>
                </c:pt>
                <c:pt idx="13">
                  <c:v>28080.944222885999</c:v>
                </c:pt>
                <c:pt idx="14">
                  <c:v>29378.4312784461</c:v>
                </c:pt>
                <c:pt idx="15">
                  <c:v>29260.302564899699</c:v>
                </c:pt>
                <c:pt idx="16">
                  <c:v>28548.020226232999</c:v>
                </c:pt>
                <c:pt idx="17">
                  <c:v>27321.4310009088</c:v>
                </c:pt>
                <c:pt idx="18">
                  <c:v>27840.204945075799</c:v>
                </c:pt>
                <c:pt idx="19">
                  <c:v>27360.518979825301</c:v>
                </c:pt>
                <c:pt idx="20">
                  <c:v>27277.833028629298</c:v>
                </c:pt>
                <c:pt idx="21">
                  <c:v>27134.707924308299</c:v>
                </c:pt>
                <c:pt idx="22">
                  <c:v>27244.359812541799</c:v>
                </c:pt>
                <c:pt idx="23">
                  <c:v>27695.948823165701</c:v>
                </c:pt>
                <c:pt idx="24">
                  <c:v>28790.3670832311</c:v>
                </c:pt>
                <c:pt idx="25">
                  <c:v>29093.125542442402</c:v>
                </c:pt>
                <c:pt idx="26">
                  <c:v>29740.295432303599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C-4A1D-B5BA-A438BD85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496623"/>
        <c:axId val="533542143"/>
      </c:lineChart>
      <c:lineChart>
        <c:grouping val="standard"/>
        <c:varyColors val="0"/>
        <c:ser>
          <c:idx val="6"/>
          <c:order val="2"/>
          <c:tx>
            <c:strRef>
              <c:f>'avg wages PT'!$A$35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PT'!$G$35:$AG$35</c:f>
              <c:numCache>
                <c:formatCode>0.000</c:formatCode>
                <c:ptCount val="27"/>
                <c:pt idx="0">
                  <c:v>0.19821736317546274</c:v>
                </c:pt>
                <c:pt idx="1">
                  <c:v>0.15978851939930294</c:v>
                </c:pt>
                <c:pt idx="2">
                  <c:v>0.15869629279726552</c:v>
                </c:pt>
                <c:pt idx="3">
                  <c:v>0.1632605302045097</c:v>
                </c:pt>
                <c:pt idx="4">
                  <c:v>0.15458918415302403</c:v>
                </c:pt>
                <c:pt idx="5">
                  <c:v>0.15580685820544812</c:v>
                </c:pt>
                <c:pt idx="6">
                  <c:v>0.16535761774108407</c:v>
                </c:pt>
                <c:pt idx="7">
                  <c:v>0.18070071718156305</c:v>
                </c:pt>
                <c:pt idx="8">
                  <c:v>0.19671186348714081</c:v>
                </c:pt>
                <c:pt idx="9">
                  <c:v>0.21269991702595475</c:v>
                </c:pt>
                <c:pt idx="10">
                  <c:v>0.23124931358211004</c:v>
                </c:pt>
                <c:pt idx="11">
                  <c:v>0.26177761388810594</c:v>
                </c:pt>
                <c:pt idx="12">
                  <c:v>0.2737418098507215</c:v>
                </c:pt>
                <c:pt idx="13">
                  <c:v>0.28422874575065205</c:v>
                </c:pt>
                <c:pt idx="14">
                  <c:v>0.26125902196079676</c:v>
                </c:pt>
                <c:pt idx="15">
                  <c:v>0.26745626542400547</c:v>
                </c:pt>
                <c:pt idx="16">
                  <c:v>0.28205668865100425</c:v>
                </c:pt>
                <c:pt idx="17">
                  <c:v>0.30926599894279011</c:v>
                </c:pt>
                <c:pt idx="18">
                  <c:v>0.29810757185526049</c:v>
                </c:pt>
                <c:pt idx="19">
                  <c:v>0.3172572267591986</c:v>
                </c:pt>
                <c:pt idx="20">
                  <c:v>0.32990525552551558</c:v>
                </c:pt>
                <c:pt idx="21">
                  <c:v>0.34229555353812696</c:v>
                </c:pt>
                <c:pt idx="22">
                  <c:v>0.34720683073969399</c:v>
                </c:pt>
                <c:pt idx="23">
                  <c:v>0.34433500099882769</c:v>
                </c:pt>
                <c:pt idx="24">
                  <c:v>0.33056747120116531</c:v>
                </c:pt>
                <c:pt idx="25">
                  <c:v>0.32611121832740997</c:v>
                </c:pt>
                <c:pt idx="26">
                  <c:v>0.32645173959995166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9C-4A1D-B5BA-A438BD85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785167"/>
        <c:axId val="533554143"/>
      </c:lineChart>
      <c:catAx>
        <c:axId val="53349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542143"/>
        <c:crosses val="autoZero"/>
        <c:auto val="1"/>
        <c:lblAlgn val="ctr"/>
        <c:lblOffset val="100"/>
        <c:noMultiLvlLbl val="0"/>
      </c:catAx>
      <c:valAx>
        <c:axId val="533542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496623"/>
        <c:crosses val="autoZero"/>
        <c:crossBetween val="between"/>
      </c:valAx>
      <c:valAx>
        <c:axId val="53355414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5785167"/>
        <c:crosses val="max"/>
        <c:crossBetween val="between"/>
      </c:valAx>
      <c:catAx>
        <c:axId val="5757851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554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PT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PT'!$A$8:$A$34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PT'!$B$8:$B$34</c:f>
              <c:numCache>
                <c:formatCode>General</c:formatCode>
                <c:ptCount val="27"/>
                <c:pt idx="0">
                  <c:v>-5.5279308437364283E-3</c:v>
                </c:pt>
                <c:pt idx="1">
                  <c:v>-7.0577513056362395E-3</c:v>
                </c:pt>
                <c:pt idx="2">
                  <c:v>-6.7174903896861093E-3</c:v>
                </c:pt>
                <c:pt idx="3">
                  <c:v>-6.2594195606644476E-3</c:v>
                </c:pt>
                <c:pt idx="4">
                  <c:v>-6.5741694227648972E-3</c:v>
                </c:pt>
                <c:pt idx="5">
                  <c:v>-6.3788571115839798E-3</c:v>
                </c:pt>
                <c:pt idx="6">
                  <c:v>-5.7699811492301079E-3</c:v>
                </c:pt>
                <c:pt idx="7">
                  <c:v>-5.0205762516333241E-3</c:v>
                </c:pt>
                <c:pt idx="8">
                  <c:v>-3.9834489953896046E-3</c:v>
                </c:pt>
                <c:pt idx="9">
                  <c:v>-3.0063195411691446E-3</c:v>
                </c:pt>
                <c:pt idx="10">
                  <c:v>-1.7554690785566152E-3</c:v>
                </c:pt>
                <c:pt idx="11">
                  <c:v>1.172397870317643E-4</c:v>
                </c:pt>
                <c:pt idx="12">
                  <c:v>1.2246661882580612E-3</c:v>
                </c:pt>
                <c:pt idx="13">
                  <c:v>1.9388755788002365E-3</c:v>
                </c:pt>
                <c:pt idx="14">
                  <c:v>1.4961574828781243E-4</c:v>
                </c:pt>
                <c:pt idx="15">
                  <c:v>5.2367382182355593E-4</c:v>
                </c:pt>
                <c:pt idx="16">
                  <c:v>1.2066936754384083E-3</c:v>
                </c:pt>
                <c:pt idx="17">
                  <c:v>2.6584736288530753E-3</c:v>
                </c:pt>
                <c:pt idx="18">
                  <c:v>1.9922148103943549E-3</c:v>
                </c:pt>
                <c:pt idx="19">
                  <c:v>3.2424844061653135E-3</c:v>
                </c:pt>
                <c:pt idx="20">
                  <c:v>4.3018864738878504E-3</c:v>
                </c:pt>
                <c:pt idx="21">
                  <c:v>5.4124075145678407E-3</c:v>
                </c:pt>
                <c:pt idx="22">
                  <c:v>6.1062473706010589E-3</c:v>
                </c:pt>
                <c:pt idx="23">
                  <c:v>6.3046234281189384E-3</c:v>
                </c:pt>
                <c:pt idx="24">
                  <c:v>5.8346585172984744E-3</c:v>
                </c:pt>
                <c:pt idx="25">
                  <c:v>5.7410447498082995E-3</c:v>
                </c:pt>
                <c:pt idx="26">
                  <c:v>5.9635091375438432E-3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65-47FE-B4EE-490D57527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PT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PT'!$G$33:$AG$33</c:f>
              <c:numCache>
                <c:formatCode>#\ ##0_ ;\-#\ ##0\ </c:formatCode>
                <c:ptCount val="27"/>
                <c:pt idx="0">
                  <c:v>6280.3142880054038</c:v>
                </c:pt>
                <c:pt idx="1">
                  <c:v>5009.918808712624</c:v>
                </c:pt>
                <c:pt idx="2">
                  <c:v>5098.4081279864404</c:v>
                </c:pt>
                <c:pt idx="3">
                  <c:v>5339.6345788813815</c:v>
                </c:pt>
                <c:pt idx="4">
                  <c:v>5174.6015708166742</c:v>
                </c:pt>
                <c:pt idx="5">
                  <c:v>5295.4543760980487</c:v>
                </c:pt>
                <c:pt idx="6">
                  <c:v>5707.1962521407077</c:v>
                </c:pt>
                <c:pt idx="7">
                  <c:v>6350.8108109580935</c:v>
                </c:pt>
                <c:pt idx="8">
                  <c:v>7035.0854729833627</c:v>
                </c:pt>
                <c:pt idx="9">
                  <c:v>7771.6517350735157</c:v>
                </c:pt>
                <c:pt idx="10">
                  <c:v>8605.986663707823</c:v>
                </c:pt>
                <c:pt idx="11">
                  <c:v>9924.7987952687181</c:v>
                </c:pt>
                <c:pt idx="12">
                  <c:v>10619.729824301237</c:v>
                </c:pt>
                <c:pt idx="13">
                  <c:v>11150.785266356172</c:v>
                </c:pt>
                <c:pt idx="14">
                  <c:v>10389.812465692128</c:v>
                </c:pt>
                <c:pt idx="15">
                  <c:v>10683.118126338522</c:v>
                </c:pt>
                <c:pt idx="16">
                  <c:v>11215.593105009066</c:v>
                </c:pt>
                <c:pt idx="17">
                  <c:v>12232.769254314931</c:v>
                </c:pt>
                <c:pt idx="18">
                  <c:v>11824.284695685477</c:v>
                </c:pt>
                <c:pt idx="19">
                  <c:v>12713.898578565062</c:v>
                </c:pt>
                <c:pt idx="20">
                  <c:v>13429.594172611753</c:v>
                </c:pt>
                <c:pt idx="21">
                  <c:v>14121.981262270419</c:v>
                </c:pt>
                <c:pt idx="22">
                  <c:v>14490.696703770969</c:v>
                </c:pt>
                <c:pt idx="23">
                  <c:v>14545.056667987839</c:v>
                </c:pt>
                <c:pt idx="24">
                  <c:v>14216.755882379435</c:v>
                </c:pt>
                <c:pt idx="25">
                  <c:v>14078.873062777508</c:v>
                </c:pt>
                <c:pt idx="26">
                  <c:v>14414.366053481546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9-4041-9756-2E87FAD74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SK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SK'!$A$33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SK'!$G$33:$AG$33</c:f>
              <c:numCache>
                <c:formatCode>#\ ##0_ ;\-#\ ##0\ </c:formatCode>
                <c:ptCount val="27"/>
                <c:pt idx="0">
                  <c:v>20287.087989410404</c:v>
                </c:pt>
                <c:pt idx="1">
                  <c:v>19029.059572435523</c:v>
                </c:pt>
                <c:pt idx="2">
                  <c:v>18133.359322993041</c:v>
                </c:pt>
                <c:pt idx="3">
                  <c:v>18161.967494551081</c:v>
                </c:pt>
                <c:pt idx="4">
                  <c:v>19231.843794806773</c:v>
                </c:pt>
                <c:pt idx="5">
                  <c:v>19201.024344489448</c:v>
                </c:pt>
                <c:pt idx="6">
                  <c:v>19728.861947859907</c:v>
                </c:pt>
                <c:pt idx="7">
                  <c:v>19597.970307682794</c:v>
                </c:pt>
                <c:pt idx="8">
                  <c:v>19915.386886436761</c:v>
                </c:pt>
                <c:pt idx="9">
                  <c:v>20460.501977765016</c:v>
                </c:pt>
                <c:pt idx="10">
                  <c:v>20151.162778473223</c:v>
                </c:pt>
                <c:pt idx="11">
                  <c:v>20258.288603521618</c:v>
                </c:pt>
                <c:pt idx="12">
                  <c:v>20056.848794708036</c:v>
                </c:pt>
                <c:pt idx="13">
                  <c:v>20300.513334952971</c:v>
                </c:pt>
                <c:pt idx="14">
                  <c:v>20193.231201547827</c:v>
                </c:pt>
                <c:pt idx="15">
                  <c:v>19516.158785515421</c:v>
                </c:pt>
                <c:pt idx="16">
                  <c:v>19514.783957195865</c:v>
                </c:pt>
                <c:pt idx="17">
                  <c:v>19557.778601481732</c:v>
                </c:pt>
                <c:pt idx="18">
                  <c:v>19515.141785848777</c:v>
                </c:pt>
                <c:pt idx="19">
                  <c:v>19521.216323416764</c:v>
                </c:pt>
                <c:pt idx="20">
                  <c:v>19347.06662714175</c:v>
                </c:pt>
                <c:pt idx="21">
                  <c:v>19217.33933596922</c:v>
                </c:pt>
                <c:pt idx="22">
                  <c:v>19042.271421426667</c:v>
                </c:pt>
                <c:pt idx="23">
                  <c:v>18907.62215160744</c:v>
                </c:pt>
                <c:pt idx="24">
                  <c:v>18911.590077332836</c:v>
                </c:pt>
                <c:pt idx="25">
                  <c:v>18765.252951391009</c:v>
                </c:pt>
                <c:pt idx="26">
                  <c:v>19349.990346163144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0-4CB3-815A-CA929451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PT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PT'!$G$4:$AG$4</c15:sqref>
                  </c15:fullRef>
                </c:ext>
              </c:extLst>
              <c:f>('avg wages PT'!$G$4,'avg wages PT'!$I$4:$AG$4)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PT'!$G$34:$AG$34</c15:sqref>
                  </c15:fullRef>
                </c:ext>
              </c:extLst>
              <c:f>('avg wages PT'!$G$34,'avg wages PT'!$I$34:$AG$34)</c:f>
              <c:numCache>
                <c:formatCode>0.000</c:formatCode>
                <c:ptCount val="26"/>
                <c:pt idx="0">
                  <c:v>5.044966717243617</c:v>
                </c:pt>
                <c:pt idx="1">
                  <c:v>6.3013444257169882</c:v>
                </c:pt>
                <c:pt idx="2">
                  <c:v>6.1251791767878094</c:v>
                </c:pt>
                <c:pt idx="3">
                  <c:v>6.4687578596063009</c:v>
                </c:pt>
                <c:pt idx="4">
                  <c:v>6.4182027127547387</c:v>
                </c:pt>
                <c:pt idx="5">
                  <c:v>6.0474988310837539</c:v>
                </c:pt>
                <c:pt idx="6">
                  <c:v>5.5340123470302993</c:v>
                </c:pt>
                <c:pt idx="7">
                  <c:v>5.0835774837005223</c:v>
                </c:pt>
                <c:pt idx="8">
                  <c:v>4.7014592858443605</c:v>
                </c:pt>
                <c:pt idx="9">
                  <c:v>4.3243371602265466</c:v>
                </c:pt>
                <c:pt idx="10">
                  <c:v>3.8200363474450474</c:v>
                </c:pt>
                <c:pt idx="11">
                  <c:v>3.653077330588725</c:v>
                </c:pt>
                <c:pt idx="12">
                  <c:v>3.5182929768732087</c:v>
                </c:pt>
                <c:pt idx="13">
                  <c:v>3.8276190138614812</c:v>
                </c:pt>
                <c:pt idx="14">
                  <c:v>3.7389290485106921</c:v>
                </c:pt>
                <c:pt idx="15">
                  <c:v>3.5453865844582921</c:v>
                </c:pt>
                <c:pt idx="16">
                  <c:v>3.233462467320845</c:v>
                </c:pt>
                <c:pt idx="17">
                  <c:v>3.3544937948960509</c:v>
                </c:pt>
                <c:pt idx="18">
                  <c:v>3.1520164574817073</c:v>
                </c:pt>
                <c:pt idx="19">
                  <c:v>3.0311732936993416</c:v>
                </c:pt>
                <c:pt idx="20">
                  <c:v>2.9214519138900061</c:v>
                </c:pt>
                <c:pt idx="21">
                  <c:v>2.8801276687719159</c:v>
                </c:pt>
                <c:pt idx="22">
                  <c:v>2.9041485678169692</c:v>
                </c:pt>
                <c:pt idx="23">
                  <c:v>3.0251010372144411</c:v>
                </c:pt>
                <c:pt idx="24">
                  <c:v>3.0664385148382647</c:v>
                </c:pt>
                <c:pt idx="25">
                  <c:v>3.0632399178679339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5-4328-BC33-52E83A54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PT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PT'!$G$35:$AG$35</c:f>
              <c:numCache>
                <c:formatCode>0.000</c:formatCode>
                <c:ptCount val="27"/>
                <c:pt idx="0">
                  <c:v>0.19821736317546274</c:v>
                </c:pt>
                <c:pt idx="1">
                  <c:v>0.15978851939930294</c:v>
                </c:pt>
                <c:pt idx="2">
                  <c:v>0.15869629279726552</c:v>
                </c:pt>
                <c:pt idx="3">
                  <c:v>0.1632605302045097</c:v>
                </c:pt>
                <c:pt idx="4">
                  <c:v>0.15458918415302403</c:v>
                </c:pt>
                <c:pt idx="5">
                  <c:v>0.15580685820544812</c:v>
                </c:pt>
                <c:pt idx="6">
                  <c:v>0.16535761774108407</c:v>
                </c:pt>
                <c:pt idx="7">
                  <c:v>0.18070071718156305</c:v>
                </c:pt>
                <c:pt idx="8">
                  <c:v>0.19671186348714081</c:v>
                </c:pt>
                <c:pt idx="9">
                  <c:v>0.21269991702595475</c:v>
                </c:pt>
                <c:pt idx="10">
                  <c:v>0.23124931358211004</c:v>
                </c:pt>
                <c:pt idx="11">
                  <c:v>0.26177761388810594</c:v>
                </c:pt>
                <c:pt idx="12">
                  <c:v>0.2737418098507215</c:v>
                </c:pt>
                <c:pt idx="13">
                  <c:v>0.28422874575065205</c:v>
                </c:pt>
                <c:pt idx="14">
                  <c:v>0.26125902196079676</c:v>
                </c:pt>
                <c:pt idx="15">
                  <c:v>0.26745626542400547</c:v>
                </c:pt>
                <c:pt idx="16">
                  <c:v>0.28205668865100425</c:v>
                </c:pt>
                <c:pt idx="17">
                  <c:v>0.30926599894279011</c:v>
                </c:pt>
                <c:pt idx="18">
                  <c:v>0.29810757185526049</c:v>
                </c:pt>
                <c:pt idx="19">
                  <c:v>0.3172572267591986</c:v>
                </c:pt>
                <c:pt idx="20">
                  <c:v>0.32990525552551558</c:v>
                </c:pt>
                <c:pt idx="21">
                  <c:v>0.34229555353812696</c:v>
                </c:pt>
                <c:pt idx="22">
                  <c:v>0.34720683073969399</c:v>
                </c:pt>
                <c:pt idx="23">
                  <c:v>0.34433500099882769</c:v>
                </c:pt>
                <c:pt idx="24">
                  <c:v>0.33056747120116531</c:v>
                </c:pt>
                <c:pt idx="25">
                  <c:v>0.32611121832740997</c:v>
                </c:pt>
                <c:pt idx="26">
                  <c:v>0.32645173959995166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F-4694-BD83-4B4C50634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Portugália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2-4F14-83BF-8F298E46CCFB}"/>
            </c:ext>
          </c:extLst>
        </c:ser>
        <c:ser>
          <c:idx val="1"/>
          <c:order val="1"/>
          <c:tx>
            <c:strRef>
              <c:f>'avg wages PT'!$A$30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PT'!$G$30:$AG$30</c:f>
              <c:numCache>
                <c:formatCode>General</c:formatCode>
                <c:ptCount val="27"/>
                <c:pt idx="0">
                  <c:v>25403.6622688114</c:v>
                </c:pt>
                <c:pt idx="1">
                  <c:v>26343.515264940099</c:v>
                </c:pt>
                <c:pt idx="2">
                  <c:v>27028.417509331099</c:v>
                </c:pt>
                <c:pt idx="3">
                  <c:v>27366.583955339</c:v>
                </c:pt>
                <c:pt idx="4">
                  <c:v>28298.643010734799</c:v>
                </c:pt>
                <c:pt idx="5">
                  <c:v>28691.8452658434</c:v>
                </c:pt>
                <c:pt idx="6">
                  <c:v>28807.066411445801</c:v>
                </c:pt>
                <c:pt idx="7">
                  <c:v>28794.654630537501</c:v>
                </c:pt>
                <c:pt idx="8">
                  <c:v>28728.3166333835</c:v>
                </c:pt>
                <c:pt idx="9">
                  <c:v>28766.452481136301</c:v>
                </c:pt>
                <c:pt idx="10">
                  <c:v>28609.201266577998</c:v>
                </c:pt>
                <c:pt idx="11">
                  <c:v>27988.293343736601</c:v>
                </c:pt>
                <c:pt idx="12">
                  <c:v>28174.964453830598</c:v>
                </c:pt>
                <c:pt idx="13">
                  <c:v>28080.944222885999</c:v>
                </c:pt>
                <c:pt idx="14">
                  <c:v>29378.4312784461</c:v>
                </c:pt>
                <c:pt idx="15">
                  <c:v>29260.302564899699</c:v>
                </c:pt>
                <c:pt idx="16">
                  <c:v>28548.020226232999</c:v>
                </c:pt>
                <c:pt idx="17">
                  <c:v>27321.4310009088</c:v>
                </c:pt>
                <c:pt idx="18">
                  <c:v>27840.204945075799</c:v>
                </c:pt>
                <c:pt idx="19">
                  <c:v>27360.518979825301</c:v>
                </c:pt>
                <c:pt idx="20">
                  <c:v>27277.833028629298</c:v>
                </c:pt>
                <c:pt idx="21">
                  <c:v>27134.707924308299</c:v>
                </c:pt>
                <c:pt idx="22">
                  <c:v>27244.359812541799</c:v>
                </c:pt>
                <c:pt idx="23">
                  <c:v>27695.948823165701</c:v>
                </c:pt>
                <c:pt idx="24">
                  <c:v>28790.3670832311</c:v>
                </c:pt>
                <c:pt idx="25">
                  <c:v>29093.125542442402</c:v>
                </c:pt>
                <c:pt idx="26">
                  <c:v>29740.295432303599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2-4F14-83BF-8F298E46C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496623"/>
        <c:axId val="533542143"/>
      </c:lineChart>
      <c:lineChart>
        <c:grouping val="standard"/>
        <c:varyColors val="0"/>
        <c:ser>
          <c:idx val="6"/>
          <c:order val="2"/>
          <c:tx>
            <c:strRef>
              <c:f>'avg wages PT'!$A$35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PT'!$G$4:$AG$4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PT'!$G$35:$AG$35</c:f>
              <c:numCache>
                <c:formatCode>0.000</c:formatCode>
                <c:ptCount val="27"/>
                <c:pt idx="0">
                  <c:v>0.19821736317546274</c:v>
                </c:pt>
                <c:pt idx="1">
                  <c:v>0.15978851939930294</c:v>
                </c:pt>
                <c:pt idx="2">
                  <c:v>0.15869629279726552</c:v>
                </c:pt>
                <c:pt idx="3">
                  <c:v>0.1632605302045097</c:v>
                </c:pt>
                <c:pt idx="4">
                  <c:v>0.15458918415302403</c:v>
                </c:pt>
                <c:pt idx="5">
                  <c:v>0.15580685820544812</c:v>
                </c:pt>
                <c:pt idx="6">
                  <c:v>0.16535761774108407</c:v>
                </c:pt>
                <c:pt idx="7">
                  <c:v>0.18070071718156305</c:v>
                </c:pt>
                <c:pt idx="8">
                  <c:v>0.19671186348714081</c:v>
                </c:pt>
                <c:pt idx="9">
                  <c:v>0.21269991702595475</c:v>
                </c:pt>
                <c:pt idx="10">
                  <c:v>0.23124931358211004</c:v>
                </c:pt>
                <c:pt idx="11">
                  <c:v>0.26177761388810594</c:v>
                </c:pt>
                <c:pt idx="12">
                  <c:v>0.2737418098507215</c:v>
                </c:pt>
                <c:pt idx="13">
                  <c:v>0.28422874575065205</c:v>
                </c:pt>
                <c:pt idx="14">
                  <c:v>0.26125902196079676</c:v>
                </c:pt>
                <c:pt idx="15">
                  <c:v>0.26745626542400547</c:v>
                </c:pt>
                <c:pt idx="16">
                  <c:v>0.28205668865100425</c:v>
                </c:pt>
                <c:pt idx="17">
                  <c:v>0.30926599894279011</c:v>
                </c:pt>
                <c:pt idx="18">
                  <c:v>0.29810757185526049</c:v>
                </c:pt>
                <c:pt idx="19">
                  <c:v>0.3172572267591986</c:v>
                </c:pt>
                <c:pt idx="20">
                  <c:v>0.32990525552551558</c:v>
                </c:pt>
                <c:pt idx="21">
                  <c:v>0.34229555353812696</c:v>
                </c:pt>
                <c:pt idx="22">
                  <c:v>0.34720683073969399</c:v>
                </c:pt>
                <c:pt idx="23">
                  <c:v>0.34433500099882769</c:v>
                </c:pt>
                <c:pt idx="24">
                  <c:v>0.33056747120116531</c:v>
                </c:pt>
                <c:pt idx="25">
                  <c:v>0.32611121832740997</c:v>
                </c:pt>
                <c:pt idx="26">
                  <c:v>0.32645173959995166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2-4F14-83BF-8F298E46C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785167"/>
        <c:axId val="533554143"/>
      </c:lineChart>
      <c:catAx>
        <c:axId val="53349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542143"/>
        <c:crosses val="autoZero"/>
        <c:auto val="1"/>
        <c:lblAlgn val="ctr"/>
        <c:lblOffset val="100"/>
        <c:noMultiLvlLbl val="0"/>
      </c:catAx>
      <c:valAx>
        <c:axId val="533542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496623"/>
        <c:crosses val="autoZero"/>
        <c:crossBetween val="between"/>
      </c:valAx>
      <c:valAx>
        <c:axId val="53355414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5785167"/>
        <c:crosses val="max"/>
        <c:crossBetween val="between"/>
      </c:valAx>
      <c:catAx>
        <c:axId val="5757851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554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SE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SE'!$G$33:$AG$33</c:f>
              <c:numCache>
                <c:formatCode>#\ ##0_ ;\-#\ ##0\ </c:formatCode>
                <c:ptCount val="27"/>
                <c:pt idx="0">
                  <c:v>1967.9712913472031</c:v>
                </c:pt>
                <c:pt idx="1">
                  <c:v>136.43515072107766</c:v>
                </c:pt>
                <c:pt idx="2">
                  <c:v>605.00003766236114</c:v>
                </c:pt>
                <c:pt idx="3">
                  <c:v>1103.4506945052199</c:v>
                </c:pt>
                <c:pt idx="4">
                  <c:v>1047.3719774386263</c:v>
                </c:pt>
                <c:pt idx="5">
                  <c:v>1625.9651407315541</c:v>
                </c:pt>
                <c:pt idx="6">
                  <c:v>1516.8245610948943</c:v>
                </c:pt>
                <c:pt idx="7">
                  <c:v>1360.6224405479079</c:v>
                </c:pt>
                <c:pt idx="8">
                  <c:v>1052.313910758734</c:v>
                </c:pt>
                <c:pt idx="9">
                  <c:v>1500.362929856783</c:v>
                </c:pt>
                <c:pt idx="10">
                  <c:v>1781.5337599571794</c:v>
                </c:pt>
                <c:pt idx="11">
                  <c:v>2168.8408797490774</c:v>
                </c:pt>
                <c:pt idx="12">
                  <c:v>2627.9075827297638</c:v>
                </c:pt>
                <c:pt idx="13">
                  <c:v>2985.6711778338286</c:v>
                </c:pt>
                <c:pt idx="14">
                  <c:v>2599.9567494414732</c:v>
                </c:pt>
                <c:pt idx="15">
                  <c:v>2942.0231218111803</c:v>
                </c:pt>
                <c:pt idx="16">
                  <c:v>3760.1102842816326</c:v>
                </c:pt>
                <c:pt idx="17">
                  <c:v>4892.9308723357681</c:v>
                </c:pt>
                <c:pt idx="18">
                  <c:v>5274.2105984776208</c:v>
                </c:pt>
                <c:pt idx="19">
                  <c:v>5364.1190583930365</c:v>
                </c:pt>
                <c:pt idx="20">
                  <c:v>5424.5445925811509</c:v>
                </c:pt>
                <c:pt idx="21">
                  <c:v>5591.8547342314851</c:v>
                </c:pt>
                <c:pt idx="22">
                  <c:v>5365.6552009459338</c:v>
                </c:pt>
                <c:pt idx="23">
                  <c:v>5097.825948287762</c:v>
                </c:pt>
                <c:pt idx="24">
                  <c:v>4827.599569980368</c:v>
                </c:pt>
                <c:pt idx="25">
                  <c:v>5258.2315958373874</c:v>
                </c:pt>
                <c:pt idx="26">
                  <c:v>4796.441179991758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D-402D-9A45-10CE4AF3B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SE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SE'!$G$4:$AG$4</c15:sqref>
                  </c15:fullRef>
                </c:ext>
              </c:extLst>
              <c:f>('avg wages SE'!$G$4,'avg wages SE'!$I$4:$AG$4)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SE'!$G$34:$AG$34</c15:sqref>
                  </c15:fullRef>
                </c:ext>
              </c:extLst>
              <c:f>('avg wages SE'!$G$34,'avg wages SE'!$I$34:$AG$34)</c:f>
              <c:numCache>
                <c:formatCode>0.000</c:formatCode>
                <c:ptCount val="26"/>
                <c:pt idx="0">
                  <c:v>16.099816443524986</c:v>
                </c:pt>
                <c:pt idx="1">
                  <c:v>53.10218783035333</c:v>
                </c:pt>
                <c:pt idx="2">
                  <c:v>29.639945578978168</c:v>
                </c:pt>
                <c:pt idx="3">
                  <c:v>31.959270729594184</c:v>
                </c:pt>
                <c:pt idx="4">
                  <c:v>20.902846432888399</c:v>
                </c:pt>
                <c:pt idx="5">
                  <c:v>22.754287838451777</c:v>
                </c:pt>
                <c:pt idx="6">
                  <c:v>25.830432009737322</c:v>
                </c:pt>
                <c:pt idx="7">
                  <c:v>33.985488304132481</c:v>
                </c:pt>
                <c:pt idx="8">
                  <c:v>24.352843894708567</c:v>
                </c:pt>
                <c:pt idx="9">
                  <c:v>20.889409320640837</c:v>
                </c:pt>
                <c:pt idx="10">
                  <c:v>17.480808524501644</c:v>
                </c:pt>
                <c:pt idx="11">
                  <c:v>14.762579374208237</c:v>
                </c:pt>
                <c:pt idx="12">
                  <c:v>13.140003420505828</c:v>
                </c:pt>
                <c:pt idx="13">
                  <c:v>15.295732805048123</c:v>
                </c:pt>
                <c:pt idx="14">
                  <c:v>13.57685478238121</c:v>
                </c:pt>
                <c:pt idx="15">
                  <c:v>10.575118899428475</c:v>
                </c:pt>
                <c:pt idx="16">
                  <c:v>8.0839483097666367</c:v>
                </c:pt>
                <c:pt idx="17">
                  <c:v>7.5204599627118167</c:v>
                </c:pt>
                <c:pt idx="18">
                  <c:v>7.4708292493410307</c:v>
                </c:pt>
                <c:pt idx="19">
                  <c:v>7.5043031735630574</c:v>
                </c:pt>
                <c:pt idx="20">
                  <c:v>7.3779973099120246</c:v>
                </c:pt>
                <c:pt idx="21">
                  <c:v>7.7781845745427551</c:v>
                </c:pt>
                <c:pt idx="22">
                  <c:v>8.2860823260043404</c:v>
                </c:pt>
                <c:pt idx="23">
                  <c:v>8.9085936690033787</c:v>
                </c:pt>
                <c:pt idx="24">
                  <c:v>8.2103646099187557</c:v>
                </c:pt>
                <c:pt idx="25">
                  <c:v>9.2057131170450468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8-45A8-B3E3-F5ABD45F6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SE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SE'!$G$35:$AG$35</c:f>
              <c:numCache>
                <c:formatCode>0.000</c:formatCode>
                <c:ptCount val="27"/>
                <c:pt idx="0">
                  <c:v>6.2112509388402327E-2</c:v>
                </c:pt>
                <c:pt idx="1">
                  <c:v>4.351521763152841E-3</c:v>
                </c:pt>
                <c:pt idx="2">
                  <c:v>1.8831615812040004E-2</c:v>
                </c:pt>
                <c:pt idx="3">
                  <c:v>3.3738253578617899E-2</c:v>
                </c:pt>
                <c:pt idx="4">
                  <c:v>3.1289825367448169E-2</c:v>
                </c:pt>
                <c:pt idx="5">
                  <c:v>4.7840374429896144E-2</c:v>
                </c:pt>
                <c:pt idx="6">
                  <c:v>4.3947760839613291E-2</c:v>
                </c:pt>
                <c:pt idx="7">
                  <c:v>3.8714025364462702E-2</c:v>
                </c:pt>
                <c:pt idx="8">
                  <c:v>2.9424323436259253E-2</c:v>
                </c:pt>
                <c:pt idx="9">
                  <c:v>4.1062965965025629E-2</c:v>
                </c:pt>
                <c:pt idx="10">
                  <c:v>4.7871147750065839E-2</c:v>
                </c:pt>
                <c:pt idx="11">
                  <c:v>5.7205591983824369E-2</c:v>
                </c:pt>
                <c:pt idx="12">
                  <c:v>6.7738839849837099E-2</c:v>
                </c:pt>
                <c:pt idx="13">
                  <c:v>7.6103480950350064E-2</c:v>
                </c:pt>
                <c:pt idx="14">
                  <c:v>6.5377711074422348E-2</c:v>
                </c:pt>
                <c:pt idx="15">
                  <c:v>7.3654761432501117E-2</c:v>
                </c:pt>
                <c:pt idx="16">
                  <c:v>9.456158455618352E-2</c:v>
                </c:pt>
                <c:pt idx="17">
                  <c:v>0.12370192901800821</c:v>
                </c:pt>
                <c:pt idx="18">
                  <c:v>0.13297059022429902</c:v>
                </c:pt>
                <c:pt idx="19">
                  <c:v>0.13385394935752357</c:v>
                </c:pt>
                <c:pt idx="20">
                  <c:v>0.1332568763376864</c:v>
                </c:pt>
                <c:pt idx="21">
                  <c:v>0.13553813562069786</c:v>
                </c:pt>
                <c:pt idx="22">
                  <c:v>0.12856470432353884</c:v>
                </c:pt>
                <c:pt idx="23">
                  <c:v>0.12068429453828675</c:v>
                </c:pt>
                <c:pt idx="24">
                  <c:v>0.11225116299550252</c:v>
                </c:pt>
                <c:pt idx="25">
                  <c:v>0.12179727058551365</c:v>
                </c:pt>
                <c:pt idx="26">
                  <c:v>0.10862819504427391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8-436A-ACE1-F2A73C52A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Svédország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F-4016-A619-AF764810C025}"/>
            </c:ext>
          </c:extLst>
        </c:ser>
        <c:ser>
          <c:idx val="1"/>
          <c:order val="1"/>
          <c:tx>
            <c:strRef>
              <c:f>'avg wages SE'!$A$30</c:f>
              <c:strCache>
                <c:ptCount val="1"/>
                <c:pt idx="0">
                  <c:v>Sweden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SE'!$G$30:$AG$30</c:f>
              <c:numCache>
                <c:formatCode>General</c:formatCode>
                <c:ptCount val="27"/>
                <c:pt idx="0">
                  <c:v>29716.005265469601</c:v>
                </c:pt>
                <c:pt idx="1">
                  <c:v>31489.869224373801</c:v>
                </c:pt>
                <c:pt idx="2">
                  <c:v>32731.8256749799</c:v>
                </c:pt>
                <c:pt idx="3">
                  <c:v>33809.669228725601</c:v>
                </c:pt>
                <c:pt idx="4">
                  <c:v>34520.616558990099</c:v>
                </c:pt>
                <c:pt idx="5">
                  <c:v>35613.264782673003</c:v>
                </c:pt>
                <c:pt idx="6">
                  <c:v>36031.087224681403</c:v>
                </c:pt>
                <c:pt idx="7">
                  <c:v>36506.087882043503</c:v>
                </c:pt>
                <c:pt idx="8">
                  <c:v>36815.716017125596</c:v>
                </c:pt>
                <c:pt idx="9">
                  <c:v>38038.4671460666</c:v>
                </c:pt>
                <c:pt idx="10">
                  <c:v>38996.721690243001</c:v>
                </c:pt>
                <c:pt idx="11">
                  <c:v>40081.933018754396</c:v>
                </c:pt>
                <c:pt idx="12">
                  <c:v>41422.6018608616</c:v>
                </c:pt>
                <c:pt idx="13">
                  <c:v>42217.400667075999</c:v>
                </c:pt>
                <c:pt idx="14">
                  <c:v>42368.200493579701</c:v>
                </c:pt>
                <c:pt idx="15">
                  <c:v>42885.443813049402</c:v>
                </c:pt>
                <c:pt idx="16">
                  <c:v>43523.723615523697</c:v>
                </c:pt>
                <c:pt idx="17">
                  <c:v>44447.1311275595</c:v>
                </c:pt>
                <c:pt idx="18">
                  <c:v>44938.700239238897</c:v>
                </c:pt>
                <c:pt idx="19">
                  <c:v>45438.5366167834</c:v>
                </c:pt>
                <c:pt idx="20">
                  <c:v>46131.971793822202</c:v>
                </c:pt>
                <c:pt idx="21">
                  <c:v>46848.543920810203</c:v>
                </c:pt>
                <c:pt idx="22">
                  <c:v>47100.711717258702</c:v>
                </c:pt>
                <c:pt idx="23">
                  <c:v>47338.831439441303</c:v>
                </c:pt>
                <c:pt idx="24">
                  <c:v>47834.722535590903</c:v>
                </c:pt>
                <c:pt idx="25">
                  <c:v>48430.230201057297</c:v>
                </c:pt>
                <c:pt idx="26">
                  <c:v>48951.102665776903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F-4016-A619-AF764810C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512399"/>
        <c:axId val="533581503"/>
      </c:lineChart>
      <c:lineChart>
        <c:grouping val="standard"/>
        <c:varyColors val="0"/>
        <c:ser>
          <c:idx val="6"/>
          <c:order val="2"/>
          <c:tx>
            <c:strRef>
              <c:f>'avg wages SE'!$A$35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SE'!$G$35:$AG$35</c:f>
              <c:numCache>
                <c:formatCode>0.000</c:formatCode>
                <c:ptCount val="27"/>
                <c:pt idx="0">
                  <c:v>6.2112509388402327E-2</c:v>
                </c:pt>
                <c:pt idx="1">
                  <c:v>4.351521763152841E-3</c:v>
                </c:pt>
                <c:pt idx="2">
                  <c:v>1.8831615812040004E-2</c:v>
                </c:pt>
                <c:pt idx="3">
                  <c:v>3.3738253578617899E-2</c:v>
                </c:pt>
                <c:pt idx="4">
                  <c:v>3.1289825367448169E-2</c:v>
                </c:pt>
                <c:pt idx="5">
                  <c:v>4.7840374429896144E-2</c:v>
                </c:pt>
                <c:pt idx="6">
                  <c:v>4.3947760839613291E-2</c:v>
                </c:pt>
                <c:pt idx="7">
                  <c:v>3.8714025364462702E-2</c:v>
                </c:pt>
                <c:pt idx="8">
                  <c:v>2.9424323436259253E-2</c:v>
                </c:pt>
                <c:pt idx="9">
                  <c:v>4.1062965965025629E-2</c:v>
                </c:pt>
                <c:pt idx="10">
                  <c:v>4.7871147750065839E-2</c:v>
                </c:pt>
                <c:pt idx="11">
                  <c:v>5.7205591983824369E-2</c:v>
                </c:pt>
                <c:pt idx="12">
                  <c:v>6.7738839849837099E-2</c:v>
                </c:pt>
                <c:pt idx="13">
                  <c:v>7.6103480950350064E-2</c:v>
                </c:pt>
                <c:pt idx="14">
                  <c:v>6.5377711074422348E-2</c:v>
                </c:pt>
                <c:pt idx="15">
                  <c:v>7.3654761432501117E-2</c:v>
                </c:pt>
                <c:pt idx="16">
                  <c:v>9.456158455618352E-2</c:v>
                </c:pt>
                <c:pt idx="17">
                  <c:v>0.12370192901800821</c:v>
                </c:pt>
                <c:pt idx="18">
                  <c:v>0.13297059022429902</c:v>
                </c:pt>
                <c:pt idx="19">
                  <c:v>0.13385394935752357</c:v>
                </c:pt>
                <c:pt idx="20">
                  <c:v>0.1332568763376864</c:v>
                </c:pt>
                <c:pt idx="21">
                  <c:v>0.13553813562069786</c:v>
                </c:pt>
                <c:pt idx="22">
                  <c:v>0.12856470432353884</c:v>
                </c:pt>
                <c:pt idx="23">
                  <c:v>0.12068429453828675</c:v>
                </c:pt>
                <c:pt idx="24">
                  <c:v>0.11225116299550252</c:v>
                </c:pt>
                <c:pt idx="25">
                  <c:v>0.12179727058551365</c:v>
                </c:pt>
                <c:pt idx="26">
                  <c:v>0.10862819504427391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9F-4016-A619-AF764810C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22079"/>
        <c:axId val="533581023"/>
      </c:lineChart>
      <c:catAx>
        <c:axId val="533512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581503"/>
        <c:crosses val="autoZero"/>
        <c:auto val="1"/>
        <c:lblAlgn val="ctr"/>
        <c:lblOffset val="100"/>
        <c:noMultiLvlLbl val="0"/>
      </c:catAx>
      <c:valAx>
        <c:axId val="533581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512399"/>
        <c:crosses val="autoZero"/>
        <c:crossBetween val="between"/>
      </c:valAx>
      <c:valAx>
        <c:axId val="53358102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7822079"/>
        <c:crosses val="max"/>
        <c:crossBetween val="between"/>
      </c:valAx>
      <c:catAx>
        <c:axId val="5778220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58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SE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SE'!$A$8:$A$34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SE'!$B$8:$B$34</c:f>
              <c:numCache>
                <c:formatCode>General</c:formatCode>
                <c:ptCount val="27"/>
                <c:pt idx="0">
                  <c:v>-1.0818876536802691E-2</c:v>
                </c:pt>
                <c:pt idx="1">
                  <c:v>-1.2295339322994758E-2</c:v>
                </c:pt>
                <c:pt idx="2">
                  <c:v>-1.2128304084364716E-2</c:v>
                </c:pt>
                <c:pt idx="3">
                  <c:v>-1.206520593761623E-2</c:v>
                </c:pt>
                <c:pt idx="4">
                  <c:v>-1.1981020561024736E-2</c:v>
                </c:pt>
                <c:pt idx="5">
                  <c:v>-1.2079680405581661E-2</c:v>
                </c:pt>
                <c:pt idx="6">
                  <c:v>-1.1706033687147788E-2</c:v>
                </c:pt>
                <c:pt idx="7">
                  <c:v>-1.1460717640615015E-2</c:v>
                </c:pt>
                <c:pt idx="8">
                  <c:v>-1.085354107856662E-2</c:v>
                </c:pt>
                <c:pt idx="9">
                  <c:v>-1.0710891679030221E-2</c:v>
                </c:pt>
                <c:pt idx="10">
                  <c:v>-1.0343756412155625E-2</c:v>
                </c:pt>
                <c:pt idx="11">
                  <c:v>-1.0080560233198754E-2</c:v>
                </c:pt>
                <c:pt idx="12">
                  <c:v>-9.6720314067098578E-3</c:v>
                </c:pt>
                <c:pt idx="13">
                  <c:v>-9.6042107938145715E-3</c:v>
                </c:pt>
                <c:pt idx="14">
                  <c:v>-1.009248615692937E-2</c:v>
                </c:pt>
                <c:pt idx="15">
                  <c:v>-1.0117010536292492E-2</c:v>
                </c:pt>
                <c:pt idx="16">
                  <c:v>-1.0403171155356161E-2</c:v>
                </c:pt>
                <c:pt idx="17">
                  <c:v>-1.0656862984034121E-2</c:v>
                </c:pt>
                <c:pt idx="18">
                  <c:v>-1.0684426982859319E-2</c:v>
                </c:pt>
                <c:pt idx="19">
                  <c:v>-1.0538341781756666E-2</c:v>
                </c:pt>
                <c:pt idx="20">
                  <c:v>-1.0207449308897665E-2</c:v>
                </c:pt>
                <c:pt idx="21">
                  <c:v>-9.854769958507259E-3</c:v>
                </c:pt>
                <c:pt idx="22">
                  <c:v>-9.4868978413412686E-3</c:v>
                </c:pt>
                <c:pt idx="23">
                  <c:v>-9.1195992267826265E-3</c:v>
                </c:pt>
                <c:pt idx="24">
                  <c:v>-8.7011366061930939E-3</c:v>
                </c:pt>
                <c:pt idx="25">
                  <c:v>-8.476717113481913E-3</c:v>
                </c:pt>
                <c:pt idx="26">
                  <c:v>-8.3440552309670402E-3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56-4937-872D-7686D236A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SE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934623797025371"/>
                  <c:y val="-2.81944547223880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SE'!$G$33:$AG$33</c:f>
              <c:numCache>
                <c:formatCode>#\ ##0_ ;\-#\ ##0\ </c:formatCode>
                <c:ptCount val="27"/>
                <c:pt idx="0">
                  <c:v>1967.9712913472031</c:v>
                </c:pt>
                <c:pt idx="1">
                  <c:v>136.43515072107766</c:v>
                </c:pt>
                <c:pt idx="2">
                  <c:v>605.00003766236114</c:v>
                </c:pt>
                <c:pt idx="3">
                  <c:v>1103.4506945052199</c:v>
                </c:pt>
                <c:pt idx="4">
                  <c:v>1047.3719774386263</c:v>
                </c:pt>
                <c:pt idx="5">
                  <c:v>1625.9651407315541</c:v>
                </c:pt>
                <c:pt idx="6">
                  <c:v>1516.8245610948943</c:v>
                </c:pt>
                <c:pt idx="7">
                  <c:v>1360.6224405479079</c:v>
                </c:pt>
                <c:pt idx="8">
                  <c:v>1052.313910758734</c:v>
                </c:pt>
                <c:pt idx="9">
                  <c:v>1500.362929856783</c:v>
                </c:pt>
                <c:pt idx="10">
                  <c:v>1781.5337599571794</c:v>
                </c:pt>
                <c:pt idx="11">
                  <c:v>2168.8408797490774</c:v>
                </c:pt>
                <c:pt idx="12">
                  <c:v>2627.9075827297638</c:v>
                </c:pt>
                <c:pt idx="13">
                  <c:v>2985.6711778338286</c:v>
                </c:pt>
                <c:pt idx="14">
                  <c:v>2599.9567494414732</c:v>
                </c:pt>
                <c:pt idx="15">
                  <c:v>2942.0231218111803</c:v>
                </c:pt>
                <c:pt idx="16">
                  <c:v>3760.1102842816326</c:v>
                </c:pt>
                <c:pt idx="17">
                  <c:v>4892.9308723357681</c:v>
                </c:pt>
                <c:pt idx="18">
                  <c:v>5274.2105984776208</c:v>
                </c:pt>
                <c:pt idx="19">
                  <c:v>5364.1190583930365</c:v>
                </c:pt>
                <c:pt idx="20">
                  <c:v>5424.5445925811509</c:v>
                </c:pt>
                <c:pt idx="21">
                  <c:v>5591.8547342314851</c:v>
                </c:pt>
                <c:pt idx="22">
                  <c:v>5365.6552009459338</c:v>
                </c:pt>
                <c:pt idx="23">
                  <c:v>5097.825948287762</c:v>
                </c:pt>
                <c:pt idx="24">
                  <c:v>4827.599569980368</c:v>
                </c:pt>
                <c:pt idx="25">
                  <c:v>5258.2315958373874</c:v>
                </c:pt>
                <c:pt idx="26">
                  <c:v>4796.441179991758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E-40EB-B746-BAD40E80D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SE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174593153847337"/>
                  <c:y val="-0.105321560703397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SE'!$G$4:$AG$4</c15:sqref>
                  </c15:fullRef>
                </c:ext>
              </c:extLst>
              <c:f>('avg wages SE'!$G$4,'avg wages SE'!$I$4:$AG$4)</c:f>
              <c:numCache>
                <c:formatCode>General</c:formatCode>
                <c:ptCount val="26"/>
                <c:pt idx="0">
                  <c:v>1995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SE'!$G$34:$AG$34</c15:sqref>
                  </c15:fullRef>
                </c:ext>
              </c:extLst>
              <c:f>('avg wages SE'!$G$34,'avg wages SE'!$I$34:$AG$34)</c:f>
              <c:numCache>
                <c:formatCode>0.000</c:formatCode>
                <c:ptCount val="26"/>
                <c:pt idx="0">
                  <c:v>16.099816443524986</c:v>
                </c:pt>
                <c:pt idx="1">
                  <c:v>53.10218783035333</c:v>
                </c:pt>
                <c:pt idx="2">
                  <c:v>29.639945578978168</c:v>
                </c:pt>
                <c:pt idx="3">
                  <c:v>31.959270729594184</c:v>
                </c:pt>
                <c:pt idx="4">
                  <c:v>20.902846432888399</c:v>
                </c:pt>
                <c:pt idx="5">
                  <c:v>22.754287838451777</c:v>
                </c:pt>
                <c:pt idx="6">
                  <c:v>25.830432009737322</c:v>
                </c:pt>
                <c:pt idx="7">
                  <c:v>33.985488304132481</c:v>
                </c:pt>
                <c:pt idx="8">
                  <c:v>24.352843894708567</c:v>
                </c:pt>
                <c:pt idx="9">
                  <c:v>20.889409320640837</c:v>
                </c:pt>
                <c:pt idx="10">
                  <c:v>17.480808524501644</c:v>
                </c:pt>
                <c:pt idx="11">
                  <c:v>14.762579374208237</c:v>
                </c:pt>
                <c:pt idx="12">
                  <c:v>13.140003420505828</c:v>
                </c:pt>
                <c:pt idx="13">
                  <c:v>15.295732805048123</c:v>
                </c:pt>
                <c:pt idx="14">
                  <c:v>13.57685478238121</c:v>
                </c:pt>
                <c:pt idx="15">
                  <c:v>10.575118899428475</c:v>
                </c:pt>
                <c:pt idx="16">
                  <c:v>8.0839483097666367</c:v>
                </c:pt>
                <c:pt idx="17">
                  <c:v>7.5204599627118167</c:v>
                </c:pt>
                <c:pt idx="18">
                  <c:v>7.4708292493410307</c:v>
                </c:pt>
                <c:pt idx="19">
                  <c:v>7.5043031735630574</c:v>
                </c:pt>
                <c:pt idx="20">
                  <c:v>7.3779973099120246</c:v>
                </c:pt>
                <c:pt idx="21">
                  <c:v>7.7781845745427551</c:v>
                </c:pt>
                <c:pt idx="22">
                  <c:v>8.2860823260043404</c:v>
                </c:pt>
                <c:pt idx="23">
                  <c:v>8.9085936690033787</c:v>
                </c:pt>
                <c:pt idx="24">
                  <c:v>8.2103646099187557</c:v>
                </c:pt>
                <c:pt idx="25">
                  <c:v>9.2057131170450468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EB-4F41-BC7F-64311BEEA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SK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SK'!$A$34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SK'!$G$34:$AG$34</c:f>
              <c:numCache>
                <c:formatCode>0.000000</c:formatCode>
                <c:ptCount val="27"/>
                <c:pt idx="0">
                  <c:v>1.5617804079794708</c:v>
                </c:pt>
                <c:pt idx="1">
                  <c:v>1.6476607240785366</c:v>
                </c:pt>
                <c:pt idx="2">
                  <c:v>1.7716974039432851</c:v>
                </c:pt>
                <c:pt idx="3">
                  <c:v>1.8008081197168113</c:v>
                </c:pt>
                <c:pt idx="4">
                  <c:v>1.740511463107367</c:v>
                </c:pt>
                <c:pt idx="5">
                  <c:v>1.7700774204630156</c:v>
                </c:pt>
                <c:pt idx="6">
                  <c:v>1.7494299851051698</c:v>
                </c:pt>
                <c:pt idx="7">
                  <c:v>1.7933217006517188</c:v>
                </c:pt>
                <c:pt idx="8">
                  <c:v>1.7957673787760198</c:v>
                </c:pt>
                <c:pt idx="9">
                  <c:v>1.7857872820479561</c:v>
                </c:pt>
                <c:pt idx="10">
                  <c:v>1.8468010178569694</c:v>
                </c:pt>
                <c:pt idx="11">
                  <c:v>1.8714854389237332</c:v>
                </c:pt>
                <c:pt idx="12">
                  <c:v>1.9342367624752572</c:v>
                </c:pt>
                <c:pt idx="13">
                  <c:v>1.9325486425850056</c:v>
                </c:pt>
                <c:pt idx="14">
                  <c:v>1.9693848570945873</c:v>
                </c:pt>
                <c:pt idx="15">
                  <c:v>2.0466845515155159</c:v>
                </c:pt>
                <c:pt idx="16">
                  <c:v>2.0376148369595279</c:v>
                </c:pt>
                <c:pt idx="17">
                  <c:v>2.0224280610389482</c:v>
                </c:pt>
                <c:pt idx="18">
                  <c:v>2.0324981532813466</c:v>
                </c:pt>
                <c:pt idx="19">
                  <c:v>2.052864785393465</c:v>
                </c:pt>
                <c:pt idx="20">
                  <c:v>2.1040619741358171</c:v>
                </c:pt>
                <c:pt idx="21">
                  <c:v>2.1468470980974095</c:v>
                </c:pt>
                <c:pt idx="22">
                  <c:v>2.1917057893288834</c:v>
                </c:pt>
                <c:pt idx="23">
                  <c:v>2.2340728597415094</c:v>
                </c:pt>
                <c:pt idx="24">
                  <c:v>2.2741145926781834</c:v>
                </c:pt>
                <c:pt idx="25">
                  <c:v>2.3006350469696017</c:v>
                </c:pt>
                <c:pt idx="26">
                  <c:v>2.2818957888803522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3-478B-B9D7-965AA4615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SE</a:t>
            </a:r>
            <a:endParaRPr lang="en-GB"/>
          </a:p>
        </c:rich>
      </c:tx>
      <c:layout>
        <c:manualLayout>
          <c:xMode val="edge"/>
          <c:yMode val="edge"/>
          <c:x val="0.1983611111111111"/>
          <c:y val="4.1666681855745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493547681539806"/>
                  <c:y val="-2.59069794061604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SE'!$G$35:$AG$35</c:f>
              <c:numCache>
                <c:formatCode>0.000</c:formatCode>
                <c:ptCount val="27"/>
                <c:pt idx="0">
                  <c:v>6.2112509388402327E-2</c:v>
                </c:pt>
                <c:pt idx="1">
                  <c:v>4.351521763152841E-3</c:v>
                </c:pt>
                <c:pt idx="2">
                  <c:v>1.8831615812040004E-2</c:v>
                </c:pt>
                <c:pt idx="3">
                  <c:v>3.3738253578617899E-2</c:v>
                </c:pt>
                <c:pt idx="4">
                  <c:v>3.1289825367448169E-2</c:v>
                </c:pt>
                <c:pt idx="5">
                  <c:v>4.7840374429896144E-2</c:v>
                </c:pt>
                <c:pt idx="6">
                  <c:v>4.3947760839613291E-2</c:v>
                </c:pt>
                <c:pt idx="7">
                  <c:v>3.8714025364462702E-2</c:v>
                </c:pt>
                <c:pt idx="8">
                  <c:v>2.9424323436259253E-2</c:v>
                </c:pt>
                <c:pt idx="9">
                  <c:v>4.1062965965025629E-2</c:v>
                </c:pt>
                <c:pt idx="10">
                  <c:v>4.7871147750065839E-2</c:v>
                </c:pt>
                <c:pt idx="11">
                  <c:v>5.7205591983824369E-2</c:v>
                </c:pt>
                <c:pt idx="12">
                  <c:v>6.7738839849837099E-2</c:v>
                </c:pt>
                <c:pt idx="13">
                  <c:v>7.6103480950350064E-2</c:v>
                </c:pt>
                <c:pt idx="14">
                  <c:v>6.5377711074422348E-2</c:v>
                </c:pt>
                <c:pt idx="15">
                  <c:v>7.3654761432501117E-2</c:v>
                </c:pt>
                <c:pt idx="16">
                  <c:v>9.456158455618352E-2</c:v>
                </c:pt>
                <c:pt idx="17">
                  <c:v>0.12370192901800821</c:v>
                </c:pt>
                <c:pt idx="18">
                  <c:v>0.13297059022429902</c:v>
                </c:pt>
                <c:pt idx="19">
                  <c:v>0.13385394935752357</c:v>
                </c:pt>
                <c:pt idx="20">
                  <c:v>0.1332568763376864</c:v>
                </c:pt>
                <c:pt idx="21">
                  <c:v>0.13553813562069786</c:v>
                </c:pt>
                <c:pt idx="22">
                  <c:v>0.12856470432353884</c:v>
                </c:pt>
                <c:pt idx="23">
                  <c:v>0.12068429453828675</c:v>
                </c:pt>
                <c:pt idx="24">
                  <c:v>0.11225116299550252</c:v>
                </c:pt>
                <c:pt idx="25">
                  <c:v>0.12179727058551365</c:v>
                </c:pt>
                <c:pt idx="26">
                  <c:v>0.10862819504427391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B-4B96-BA38-D5044CFAB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Svédország és relatív átlagtól való eltérés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5-4623-A2C2-0A0D8C6E38A7}"/>
            </c:ext>
          </c:extLst>
        </c:ser>
        <c:ser>
          <c:idx val="1"/>
          <c:order val="1"/>
          <c:tx>
            <c:strRef>
              <c:f>'avg wages SE'!$A$30</c:f>
              <c:strCache>
                <c:ptCount val="1"/>
                <c:pt idx="0">
                  <c:v>Sweden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SE'!$G$30:$AG$30</c:f>
              <c:numCache>
                <c:formatCode>General</c:formatCode>
                <c:ptCount val="27"/>
                <c:pt idx="0">
                  <c:v>29716.005265469601</c:v>
                </c:pt>
                <c:pt idx="1">
                  <c:v>31489.869224373801</c:v>
                </c:pt>
                <c:pt idx="2">
                  <c:v>32731.8256749799</c:v>
                </c:pt>
                <c:pt idx="3">
                  <c:v>33809.669228725601</c:v>
                </c:pt>
                <c:pt idx="4">
                  <c:v>34520.616558990099</c:v>
                </c:pt>
                <c:pt idx="5">
                  <c:v>35613.264782673003</c:v>
                </c:pt>
                <c:pt idx="6">
                  <c:v>36031.087224681403</c:v>
                </c:pt>
                <c:pt idx="7">
                  <c:v>36506.087882043503</c:v>
                </c:pt>
                <c:pt idx="8">
                  <c:v>36815.716017125596</c:v>
                </c:pt>
                <c:pt idx="9">
                  <c:v>38038.4671460666</c:v>
                </c:pt>
                <c:pt idx="10">
                  <c:v>38996.721690243001</c:v>
                </c:pt>
                <c:pt idx="11">
                  <c:v>40081.933018754396</c:v>
                </c:pt>
                <c:pt idx="12">
                  <c:v>41422.6018608616</c:v>
                </c:pt>
                <c:pt idx="13">
                  <c:v>42217.400667075999</c:v>
                </c:pt>
                <c:pt idx="14">
                  <c:v>42368.200493579701</c:v>
                </c:pt>
                <c:pt idx="15">
                  <c:v>42885.443813049402</c:v>
                </c:pt>
                <c:pt idx="16">
                  <c:v>43523.723615523697</c:v>
                </c:pt>
                <c:pt idx="17">
                  <c:v>44447.1311275595</c:v>
                </c:pt>
                <c:pt idx="18">
                  <c:v>44938.700239238897</c:v>
                </c:pt>
                <c:pt idx="19">
                  <c:v>45438.5366167834</c:v>
                </c:pt>
                <c:pt idx="20">
                  <c:v>46131.971793822202</c:v>
                </c:pt>
                <c:pt idx="21">
                  <c:v>46848.543920810203</c:v>
                </c:pt>
                <c:pt idx="22">
                  <c:v>47100.711717258702</c:v>
                </c:pt>
                <c:pt idx="23">
                  <c:v>47338.831439441303</c:v>
                </c:pt>
                <c:pt idx="24">
                  <c:v>47834.722535590903</c:v>
                </c:pt>
                <c:pt idx="25">
                  <c:v>48430.230201057297</c:v>
                </c:pt>
                <c:pt idx="26">
                  <c:v>48951.102665776903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5-4623-A2C2-0A0D8C6E3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512399"/>
        <c:axId val="533581503"/>
      </c:lineChart>
      <c:lineChart>
        <c:grouping val="standard"/>
        <c:varyColors val="0"/>
        <c:ser>
          <c:idx val="6"/>
          <c:order val="2"/>
          <c:tx>
            <c:strRef>
              <c:f>'avg wages SE'!$A$35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SE'!$G$4:$AG$4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SE'!$G$35:$AG$35</c:f>
              <c:numCache>
                <c:formatCode>0.000</c:formatCode>
                <c:ptCount val="27"/>
                <c:pt idx="0">
                  <c:v>6.2112509388402327E-2</c:v>
                </c:pt>
                <c:pt idx="1">
                  <c:v>4.351521763152841E-3</c:v>
                </c:pt>
                <c:pt idx="2">
                  <c:v>1.8831615812040004E-2</c:v>
                </c:pt>
                <c:pt idx="3">
                  <c:v>3.3738253578617899E-2</c:v>
                </c:pt>
                <c:pt idx="4">
                  <c:v>3.1289825367448169E-2</c:v>
                </c:pt>
                <c:pt idx="5">
                  <c:v>4.7840374429896144E-2</c:v>
                </c:pt>
                <c:pt idx="6">
                  <c:v>4.3947760839613291E-2</c:v>
                </c:pt>
                <c:pt idx="7">
                  <c:v>3.8714025364462702E-2</c:v>
                </c:pt>
                <c:pt idx="8">
                  <c:v>2.9424323436259253E-2</c:v>
                </c:pt>
                <c:pt idx="9">
                  <c:v>4.1062965965025629E-2</c:v>
                </c:pt>
                <c:pt idx="10">
                  <c:v>4.7871147750065839E-2</c:v>
                </c:pt>
                <c:pt idx="11">
                  <c:v>5.7205591983824369E-2</c:v>
                </c:pt>
                <c:pt idx="12">
                  <c:v>6.7738839849837099E-2</c:v>
                </c:pt>
                <c:pt idx="13">
                  <c:v>7.6103480950350064E-2</c:v>
                </c:pt>
                <c:pt idx="14">
                  <c:v>6.5377711074422348E-2</c:v>
                </c:pt>
                <c:pt idx="15">
                  <c:v>7.3654761432501117E-2</c:v>
                </c:pt>
                <c:pt idx="16">
                  <c:v>9.456158455618352E-2</c:v>
                </c:pt>
                <c:pt idx="17">
                  <c:v>0.12370192901800821</c:v>
                </c:pt>
                <c:pt idx="18">
                  <c:v>0.13297059022429902</c:v>
                </c:pt>
                <c:pt idx="19">
                  <c:v>0.13385394935752357</c:v>
                </c:pt>
                <c:pt idx="20">
                  <c:v>0.1332568763376864</c:v>
                </c:pt>
                <c:pt idx="21">
                  <c:v>0.13553813562069786</c:v>
                </c:pt>
                <c:pt idx="22">
                  <c:v>0.12856470432353884</c:v>
                </c:pt>
                <c:pt idx="23">
                  <c:v>0.12068429453828675</c:v>
                </c:pt>
                <c:pt idx="24">
                  <c:v>0.11225116299550252</c:v>
                </c:pt>
                <c:pt idx="25">
                  <c:v>0.12179727058551365</c:v>
                </c:pt>
                <c:pt idx="26">
                  <c:v>0.10862819504427391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5-4623-A2C2-0A0D8C6E3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22079"/>
        <c:axId val="533581023"/>
      </c:lineChart>
      <c:catAx>
        <c:axId val="533512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581503"/>
        <c:crosses val="autoZero"/>
        <c:auto val="1"/>
        <c:lblAlgn val="ctr"/>
        <c:lblOffset val="100"/>
        <c:noMultiLvlLbl val="0"/>
      </c:catAx>
      <c:valAx>
        <c:axId val="533581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512399"/>
        <c:crosses val="autoZero"/>
        <c:crossBetween val="between"/>
      </c:valAx>
      <c:valAx>
        <c:axId val="53358102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7822079"/>
        <c:crosses val="max"/>
        <c:crossBetween val="between"/>
      </c:valAx>
      <c:catAx>
        <c:axId val="5778220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358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SK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SK'!$G$35:$AG$35</c:f>
              <c:numCache>
                <c:formatCode>General</c:formatCode>
                <c:ptCount val="27"/>
                <c:pt idx="0">
                  <c:v>0.64029488069563789</c:v>
                </c:pt>
                <c:pt idx="1">
                  <c:v>0.60692106414034697</c:v>
                </c:pt>
                <c:pt idx="2">
                  <c:v>0.56443047089999099</c:v>
                </c:pt>
                <c:pt idx="3">
                  <c:v>0.5553062478179277</c:v>
                </c:pt>
                <c:pt idx="4">
                  <c:v>0.57454375980648908</c:v>
                </c:pt>
                <c:pt idx="5">
                  <c:v>0.56494704041726074</c:v>
                </c:pt>
                <c:pt idx="6">
                  <c:v>0.57161475938683159</c:v>
                </c:pt>
                <c:pt idx="7">
                  <c:v>0.55762443494470948</c:v>
                </c:pt>
                <c:pt idx="8">
                  <c:v>0.55686499923035226</c:v>
                </c:pt>
                <c:pt idx="9">
                  <c:v>0.55997710928548639</c:v>
                </c:pt>
                <c:pt idx="10">
                  <c:v>0.54147685123132616</c:v>
                </c:pt>
                <c:pt idx="11">
                  <c:v>0.53433490809048823</c:v>
                </c:pt>
                <c:pt idx="12">
                  <c:v>0.51699978999483631</c:v>
                </c:pt>
                <c:pt idx="13">
                  <c:v>0.51745139965138742</c:v>
                </c:pt>
                <c:pt idx="14">
                  <c:v>0.50777276792677761</c:v>
                </c:pt>
                <c:pt idx="15">
                  <c:v>0.48859507893364734</c:v>
                </c:pt>
                <c:pt idx="16">
                  <c:v>0.49076988538823763</c:v>
                </c:pt>
                <c:pt idx="17">
                  <c:v>0.49445516469262529</c:v>
                </c:pt>
                <c:pt idx="18">
                  <c:v>0.49200536708265141</c:v>
                </c:pt>
                <c:pt idx="19">
                  <c:v>0.48712414335088983</c:v>
                </c:pt>
                <c:pt idx="20">
                  <c:v>0.47527117180601169</c:v>
                </c:pt>
                <c:pt idx="21">
                  <c:v>0.46579935799164524</c:v>
                </c:pt>
                <c:pt idx="22">
                  <c:v>0.45626561962324674</c:v>
                </c:pt>
                <c:pt idx="23">
                  <c:v>0.44761297539584444</c:v>
                </c:pt>
                <c:pt idx="24">
                  <c:v>0.43973157870743806</c:v>
                </c:pt>
                <c:pt idx="25">
                  <c:v>0.43466259514615357</c:v>
                </c:pt>
                <c:pt idx="26">
                  <c:v>0.43823210721233929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8-482B-80C0-AA4565C92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567615"/>
        <c:axId val="252552639"/>
      </c:lineChart>
      <c:catAx>
        <c:axId val="252567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2552639"/>
        <c:crosses val="autoZero"/>
        <c:auto val="1"/>
        <c:lblAlgn val="ctr"/>
        <c:lblOffset val="100"/>
        <c:noMultiLvlLbl val="0"/>
      </c:catAx>
      <c:valAx>
        <c:axId val="252552639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25676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Szlovákia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SK'!$A$29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3-4692-B421-52BBD8B9B30F}"/>
            </c:ext>
          </c:extLst>
        </c:ser>
        <c:ser>
          <c:idx val="1"/>
          <c:order val="1"/>
          <c:tx>
            <c:strRef>
              <c:f>'avg wages SK'!$A$30</c:f>
              <c:strCache>
                <c:ptCount val="1"/>
                <c:pt idx="0">
                  <c:v>Slovak Republic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SK'!$G$4:$AG$4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SK'!$F$30:$AG$30</c:f>
              <c:numCache>
                <c:formatCode>#\ ##0_ ;\-#\ ##0\ </c:formatCode>
                <c:ptCount val="28"/>
                <c:pt idx="0">
                  <c:v>10581.771420388999</c:v>
                </c:pt>
                <c:pt idx="1">
                  <c:v>11396.8885674064</c:v>
                </c:pt>
                <c:pt idx="2">
                  <c:v>12324.3745012172</c:v>
                </c:pt>
                <c:pt idx="3">
                  <c:v>13993.4663143245</c:v>
                </c:pt>
                <c:pt idx="4">
                  <c:v>14544.2510396693</c:v>
                </c:pt>
                <c:pt idx="5">
                  <c:v>14241.4007867447</c:v>
                </c:pt>
                <c:pt idx="6">
                  <c:v>14786.275297452001</c:v>
                </c:pt>
                <c:pt idx="7">
                  <c:v>14785.400715726601</c:v>
                </c:pt>
                <c:pt idx="8">
                  <c:v>15547.495133812799</c:v>
                </c:pt>
                <c:pt idx="9">
                  <c:v>15848.015219930099</c:v>
                </c:pt>
                <c:pt idx="10">
                  <c:v>16077.602238444801</c:v>
                </c:pt>
                <c:pt idx="11">
                  <c:v>17064.025151812599</c:v>
                </c:pt>
                <c:pt idx="12">
                  <c:v>17654.803535483701</c:v>
                </c:pt>
                <c:pt idx="13">
                  <c:v>18737.8454834238</c:v>
                </c:pt>
                <c:pt idx="14">
                  <c:v>18931.216154289199</c:v>
                </c:pt>
                <c:pt idx="15">
                  <c:v>19575.012542590401</c:v>
                </c:pt>
                <c:pt idx="16">
                  <c:v>20427.2619057228</c:v>
                </c:pt>
                <c:pt idx="17">
                  <c:v>20248.8293740462</c:v>
                </c:pt>
                <c:pt idx="18">
                  <c:v>19996.421653742</c:v>
                </c:pt>
                <c:pt idx="19">
                  <c:v>20149.347854912499</c:v>
                </c:pt>
                <c:pt idx="20">
                  <c:v>20553.2012349736</c:v>
                </c:pt>
                <c:pt idx="21">
                  <c:v>21360.360574099301</c:v>
                </c:pt>
                <c:pt idx="22">
                  <c:v>22039.349850609498</c:v>
                </c:pt>
                <c:pt idx="23">
                  <c:v>22692.785094886101</c:v>
                </c:pt>
                <c:pt idx="24">
                  <c:v>23333.383339546101</c:v>
                </c:pt>
                <c:pt idx="25">
                  <c:v>24095.532888277699</c:v>
                </c:pt>
                <c:pt idx="26">
                  <c:v>24406.745653828901</c:v>
                </c:pt>
                <c:pt idx="27">
                  <c:v>24804.671139622002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53-4692-B421-52BBD8B9B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728992"/>
        <c:axId val="1185726592"/>
      </c:lineChart>
      <c:lineChart>
        <c:grouping val="standard"/>
        <c:varyColors val="0"/>
        <c:ser>
          <c:idx val="6"/>
          <c:order val="2"/>
          <c:tx>
            <c:strRef>
              <c:f>'avg wages SK'!$A$35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SK'!$F$35:$AG$35</c:f>
              <c:numCache>
                <c:formatCode>General</c:formatCode>
                <c:ptCount val="28"/>
                <c:pt idx="0">
                  <c:v>0.73770940321780365</c:v>
                </c:pt>
                <c:pt idx="1">
                  <c:v>0.64029488069563789</c:v>
                </c:pt>
                <c:pt idx="2">
                  <c:v>0.60692106414034697</c:v>
                </c:pt>
                <c:pt idx="3">
                  <c:v>0.56443047089999099</c:v>
                </c:pt>
                <c:pt idx="4">
                  <c:v>0.5553062478179277</c:v>
                </c:pt>
                <c:pt idx="5">
                  <c:v>0.57454375980648908</c:v>
                </c:pt>
                <c:pt idx="6">
                  <c:v>0.56494704041726074</c:v>
                </c:pt>
                <c:pt idx="7">
                  <c:v>0.57161475938683159</c:v>
                </c:pt>
                <c:pt idx="8">
                  <c:v>0.55762443494470948</c:v>
                </c:pt>
                <c:pt idx="9">
                  <c:v>0.55686499923035226</c:v>
                </c:pt>
                <c:pt idx="10">
                  <c:v>0.55997710928548639</c:v>
                </c:pt>
                <c:pt idx="11">
                  <c:v>0.54147685123132616</c:v>
                </c:pt>
                <c:pt idx="12">
                  <c:v>0.53433490809048823</c:v>
                </c:pt>
                <c:pt idx="13">
                  <c:v>0.51699978999483631</c:v>
                </c:pt>
                <c:pt idx="14">
                  <c:v>0.51745139965138742</c:v>
                </c:pt>
                <c:pt idx="15">
                  <c:v>0.50777276792677761</c:v>
                </c:pt>
                <c:pt idx="16">
                  <c:v>0.48859507893364734</c:v>
                </c:pt>
                <c:pt idx="17">
                  <c:v>0.49076988538823763</c:v>
                </c:pt>
                <c:pt idx="18">
                  <c:v>0.49445516469262529</c:v>
                </c:pt>
                <c:pt idx="19">
                  <c:v>0.49200536708265141</c:v>
                </c:pt>
                <c:pt idx="20">
                  <c:v>0.48712414335088983</c:v>
                </c:pt>
                <c:pt idx="21">
                  <c:v>0.47527117180601169</c:v>
                </c:pt>
                <c:pt idx="22">
                  <c:v>0.46579935799164524</c:v>
                </c:pt>
                <c:pt idx="23">
                  <c:v>0.45626561962324674</c:v>
                </c:pt>
                <c:pt idx="24">
                  <c:v>0.44761297539584444</c:v>
                </c:pt>
                <c:pt idx="25">
                  <c:v>0.43973157870743806</c:v>
                </c:pt>
                <c:pt idx="26">
                  <c:v>0.43466259514615357</c:v>
                </c:pt>
                <c:pt idx="27">
                  <c:v>0.43823210721233929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3-4692-B421-52BBD8B9B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848368"/>
        <c:axId val="1976052128"/>
      </c:lineChart>
      <c:catAx>
        <c:axId val="118572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5726592"/>
        <c:crosses val="autoZero"/>
        <c:auto val="1"/>
        <c:lblAlgn val="ctr"/>
        <c:lblOffset val="100"/>
        <c:noMultiLvlLbl val="0"/>
      </c:catAx>
      <c:valAx>
        <c:axId val="1185726592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85728992"/>
        <c:crosses val="autoZero"/>
        <c:crossBetween val="between"/>
      </c:valAx>
      <c:valAx>
        <c:axId val="19760521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1848368"/>
        <c:crosses val="max"/>
        <c:crossBetween val="between"/>
      </c:valAx>
      <c:catAx>
        <c:axId val="130184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976052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SK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PL'!$A$33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PL'!$G$33:$AG$33</c:f>
              <c:numCache>
                <c:formatCode>#\ ##0_ ;\-#\ ##0\ </c:formatCode>
                <c:ptCount val="27"/>
                <c:pt idx="0">
                  <c:v>14557.220630720003</c:v>
                </c:pt>
                <c:pt idx="1">
                  <c:v>12872.227459963524</c:v>
                </c:pt>
                <c:pt idx="2">
                  <c:v>12685.754125322739</c:v>
                </c:pt>
                <c:pt idx="3">
                  <c:v>12685.74916283488</c:v>
                </c:pt>
                <c:pt idx="4">
                  <c:v>11717.194659953573</c:v>
                </c:pt>
                <c:pt idx="5">
                  <c:v>12128.571404316448</c:v>
                </c:pt>
                <c:pt idx="6">
                  <c:v>11406.697353207208</c:v>
                </c:pt>
                <c:pt idx="7">
                  <c:v>12133.032086791296</c:v>
                </c:pt>
                <c:pt idx="8">
                  <c:v>12472.702180787262</c:v>
                </c:pt>
                <c:pt idx="9">
                  <c:v>13764.308578546417</c:v>
                </c:pt>
                <c:pt idx="10">
                  <c:v>14484.102968661722</c:v>
                </c:pt>
                <c:pt idx="11">
                  <c:v>15033.021130401517</c:v>
                </c:pt>
                <c:pt idx="12">
                  <c:v>15179.051052514234</c:v>
                </c:pt>
                <c:pt idx="13">
                  <c:v>14356.747612698371</c:v>
                </c:pt>
                <c:pt idx="14">
                  <c:v>14957.302083825129</c:v>
                </c:pt>
                <c:pt idx="15">
                  <c:v>14431.859468356022</c:v>
                </c:pt>
                <c:pt idx="16">
                  <c:v>14282.882504498164</c:v>
                </c:pt>
                <c:pt idx="17">
                  <c:v>14336.375436973231</c:v>
                </c:pt>
                <c:pt idx="18">
                  <c:v>14178.238304441875</c:v>
                </c:pt>
                <c:pt idx="19">
                  <c:v>14048.890765303164</c:v>
                </c:pt>
                <c:pt idx="20">
                  <c:v>13997.65642513035</c:v>
                </c:pt>
                <c:pt idx="21">
                  <c:v>13205.999526157619</c:v>
                </c:pt>
                <c:pt idx="22">
                  <c:v>12498.579464622868</c:v>
                </c:pt>
                <c:pt idx="23">
                  <c:v>11027.592181938442</c:v>
                </c:pt>
                <c:pt idx="24">
                  <c:v>10311.690690959636</c:v>
                </c:pt>
                <c:pt idx="25">
                  <c:v>9841.6759203150068</c:v>
                </c:pt>
                <c:pt idx="26">
                  <c:v>10588.382541162944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F-4C0A-B883-E9FABC0F9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SK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PL'!$A$34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PL'!$G$34:$AG$34</c:f>
              <c:numCache>
                <c:formatCode>0.000000</c:formatCode>
                <c:ptCount val="27"/>
                <c:pt idx="0">
                  <c:v>2.1765127671386888</c:v>
                </c:pt>
                <c:pt idx="1">
                  <c:v>2.4357427004122849</c:v>
                </c:pt>
                <c:pt idx="2">
                  <c:v>2.5325120855990262</c:v>
                </c:pt>
                <c:pt idx="3">
                  <c:v>2.5781858142078802</c:v>
                </c:pt>
                <c:pt idx="4">
                  <c:v>2.8567626938856456</c:v>
                </c:pt>
                <c:pt idx="5">
                  <c:v>2.8022508594743218</c:v>
                </c:pt>
                <c:pt idx="6">
                  <c:v>3.0257892880696247</c:v>
                </c:pt>
                <c:pt idx="7">
                  <c:v>2.8966762133396924</c:v>
                </c:pt>
                <c:pt idx="8">
                  <c:v>2.8673339255591461</c:v>
                </c:pt>
                <c:pt idx="9">
                  <c:v>2.6545542776597957</c:v>
                </c:pt>
                <c:pt idx="10">
                  <c:v>2.5693816186481011</c:v>
                </c:pt>
                <c:pt idx="11">
                  <c:v>2.5219875506150302</c:v>
                </c:pt>
                <c:pt idx="12">
                  <c:v>2.5558049804243819</c:v>
                </c:pt>
                <c:pt idx="13">
                  <c:v>2.7326335008175651</c:v>
                </c:pt>
                <c:pt idx="14">
                  <c:v>2.658784553609018</c:v>
                </c:pt>
                <c:pt idx="15">
                  <c:v>2.7677251693601961</c:v>
                </c:pt>
                <c:pt idx="16">
                  <c:v>2.7840047916601676</c:v>
                </c:pt>
                <c:pt idx="17">
                  <c:v>2.7590097949872479</c:v>
                </c:pt>
                <c:pt idx="18">
                  <c:v>2.7975612194594626</c:v>
                </c:pt>
                <c:pt idx="19">
                  <c:v>2.8524969143729826</c:v>
                </c:pt>
                <c:pt idx="20">
                  <c:v>2.9081601923131908</c:v>
                </c:pt>
                <c:pt idx="21">
                  <c:v>3.1240868292369726</c:v>
                </c:pt>
                <c:pt idx="22">
                  <c:v>3.3391839956247447</c:v>
                </c:pt>
                <c:pt idx="23">
                  <c:v>3.8304831004122581</c:v>
                </c:pt>
                <c:pt idx="24">
                  <c:v>4.1707149927717788</c:v>
                </c:pt>
                <c:pt idx="25">
                  <c:v>4.3866511105192014</c:v>
                </c:pt>
                <c:pt idx="26">
                  <c:v>4.1701044814098251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8-4D63-9E8D-18DBEAF82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PL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PL'!$G$35:$AG$35</c:f>
              <c:numCache>
                <c:formatCode>General</c:formatCode>
                <c:ptCount val="27"/>
                <c:pt idx="0">
                  <c:v>0.45945055553918529</c:v>
                </c:pt>
                <c:pt idx="1">
                  <c:v>0.41055239530461712</c:v>
                </c:pt>
                <c:pt idx="2">
                  <c:v>0.39486484810336675</c:v>
                </c:pt>
                <c:pt idx="3">
                  <c:v>0.38786963859982265</c:v>
                </c:pt>
                <c:pt idx="4">
                  <c:v>0.35004657619630386</c:v>
                </c:pt>
                <c:pt idx="5">
                  <c:v>0.35685598832775145</c:v>
                </c:pt>
                <c:pt idx="6">
                  <c:v>0.33049227979717455</c:v>
                </c:pt>
                <c:pt idx="7">
                  <c:v>0.34522325808967808</c:v>
                </c:pt>
                <c:pt idx="8">
                  <c:v>0.34875603119891047</c:v>
                </c:pt>
                <c:pt idx="9">
                  <c:v>0.37671107666390641</c:v>
                </c:pt>
                <c:pt idx="10">
                  <c:v>0.38919870553372965</c:v>
                </c:pt>
                <c:pt idx="11">
                  <c:v>0.39651266310023325</c:v>
                </c:pt>
                <c:pt idx="12">
                  <c:v>0.39126615984368013</c:v>
                </c:pt>
                <c:pt idx="13">
                  <c:v>0.36594735433815556</c:v>
                </c:pt>
                <c:pt idx="14">
                  <c:v>0.37611170812716138</c:v>
                </c:pt>
                <c:pt idx="15">
                  <c:v>0.36130754999462827</c:v>
                </c:pt>
                <c:pt idx="16">
                  <c:v>0.35919478407351318</c:v>
                </c:pt>
                <c:pt idx="17">
                  <c:v>0.36244887633848433</c:v>
                </c:pt>
                <c:pt idx="18">
                  <c:v>0.35745419726443639</c:v>
                </c:pt>
                <c:pt idx="19">
                  <c:v>0.35057005494423593</c:v>
                </c:pt>
                <c:pt idx="20">
                  <c:v>0.34386001247221054</c:v>
                </c:pt>
                <c:pt idx="21">
                  <c:v>0.32009353601872842</c:v>
                </c:pt>
                <c:pt idx="22">
                  <c:v>0.29947436299116098</c:v>
                </c:pt>
                <c:pt idx="23">
                  <c:v>0.2610636762481407</c:v>
                </c:pt>
                <c:pt idx="24">
                  <c:v>0.23976704275719854</c:v>
                </c:pt>
                <c:pt idx="25">
                  <c:v>0.22796433425079035</c:v>
                </c:pt>
                <c:pt idx="26">
                  <c:v>0.23980214511601899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8-4A72-B846-1AF4E4686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643519"/>
        <c:axId val="270643935"/>
      </c:lineChart>
      <c:catAx>
        <c:axId val="270643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643935"/>
        <c:crosses val="autoZero"/>
        <c:auto val="1"/>
        <c:lblAlgn val="ctr"/>
        <c:lblOffset val="100"/>
        <c:noMultiLvlLbl val="0"/>
      </c:catAx>
      <c:valAx>
        <c:axId val="270643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643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Lengyelország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PL'!$A$29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0-441C-A875-24D04B146033}"/>
            </c:ext>
          </c:extLst>
        </c:ser>
        <c:ser>
          <c:idx val="1"/>
          <c:order val="1"/>
          <c:tx>
            <c:strRef>
              <c:f>'avg wages PL'!$A$30</c:f>
              <c:strCache>
                <c:ptCount val="1"/>
                <c:pt idx="0">
                  <c:v>Poland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PL'!$G$30:$AG$30</c:f>
              <c:numCache>
                <c:formatCode>#\ ##0_ ;\-#\ ##0\ </c:formatCode>
                <c:ptCount val="27"/>
                <c:pt idx="0">
                  <c:v>17126.755926096801</c:v>
                </c:pt>
                <c:pt idx="1">
                  <c:v>18481.206613689199</c:v>
                </c:pt>
                <c:pt idx="2">
                  <c:v>19441.0715119948</c:v>
                </c:pt>
                <c:pt idx="3">
                  <c:v>20020.469371385501</c:v>
                </c:pt>
                <c:pt idx="4">
                  <c:v>21756.0499215979</c:v>
                </c:pt>
                <c:pt idx="5">
                  <c:v>21858.728237625</c:v>
                </c:pt>
                <c:pt idx="6">
                  <c:v>23107.565310379301</c:v>
                </c:pt>
                <c:pt idx="7">
                  <c:v>23012.433354704299</c:v>
                </c:pt>
                <c:pt idx="8">
                  <c:v>23290.6999255796</c:v>
                </c:pt>
                <c:pt idx="9">
                  <c:v>22773.795637663399</c:v>
                </c:pt>
                <c:pt idx="10">
                  <c:v>22731.084961624099</c:v>
                </c:pt>
                <c:pt idx="11">
                  <c:v>22880.071008603802</c:v>
                </c:pt>
                <c:pt idx="12">
                  <c:v>23615.643225617601</c:v>
                </c:pt>
                <c:pt idx="13">
                  <c:v>24874.981876543799</c:v>
                </c:pt>
                <c:pt idx="14">
                  <c:v>24810.941660313099</c:v>
                </c:pt>
                <c:pt idx="15">
                  <c:v>25511.561222882199</c:v>
                </c:pt>
                <c:pt idx="16">
                  <c:v>25480.7308267439</c:v>
                </c:pt>
                <c:pt idx="17">
                  <c:v>25217.824818250501</c:v>
                </c:pt>
                <c:pt idx="18">
                  <c:v>25486.251336319401</c:v>
                </c:pt>
                <c:pt idx="19">
                  <c:v>26025.5267930872</c:v>
                </c:pt>
                <c:pt idx="20">
                  <c:v>26709.770776110701</c:v>
                </c:pt>
                <c:pt idx="21">
                  <c:v>28050.6896604211</c:v>
                </c:pt>
                <c:pt idx="22">
                  <c:v>29236.477051689901</c:v>
                </c:pt>
                <c:pt idx="23">
                  <c:v>31213.413309215099</c:v>
                </c:pt>
                <c:pt idx="24">
                  <c:v>32695.432274650899</c:v>
                </c:pt>
                <c:pt idx="25">
                  <c:v>33330.322684904902</c:v>
                </c:pt>
                <c:pt idx="26">
                  <c:v>33566.278944622201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0-441C-A875-24D04B146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17184"/>
        <c:axId val="1155221952"/>
      </c:lineChart>
      <c:lineChart>
        <c:grouping val="standard"/>
        <c:varyColors val="0"/>
        <c:ser>
          <c:idx val="6"/>
          <c:order val="2"/>
          <c:tx>
            <c:strRef>
              <c:f>'avg wages PL'!$A$35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PL'!$G$35:$AG$35</c:f>
              <c:numCache>
                <c:formatCode>General</c:formatCode>
                <c:ptCount val="27"/>
                <c:pt idx="0">
                  <c:v>0.45945055553918529</c:v>
                </c:pt>
                <c:pt idx="1">
                  <c:v>0.41055239530461712</c:v>
                </c:pt>
                <c:pt idx="2">
                  <c:v>0.39486484810336675</c:v>
                </c:pt>
                <c:pt idx="3">
                  <c:v>0.38786963859982265</c:v>
                </c:pt>
                <c:pt idx="4">
                  <c:v>0.35004657619630386</c:v>
                </c:pt>
                <c:pt idx="5">
                  <c:v>0.35685598832775145</c:v>
                </c:pt>
                <c:pt idx="6">
                  <c:v>0.33049227979717455</c:v>
                </c:pt>
                <c:pt idx="7">
                  <c:v>0.34522325808967808</c:v>
                </c:pt>
                <c:pt idx="8">
                  <c:v>0.34875603119891047</c:v>
                </c:pt>
                <c:pt idx="9">
                  <c:v>0.37671107666390641</c:v>
                </c:pt>
                <c:pt idx="10">
                  <c:v>0.38919870553372965</c:v>
                </c:pt>
                <c:pt idx="11">
                  <c:v>0.39651266310023325</c:v>
                </c:pt>
                <c:pt idx="12">
                  <c:v>0.39126615984368013</c:v>
                </c:pt>
                <c:pt idx="13">
                  <c:v>0.36594735433815556</c:v>
                </c:pt>
                <c:pt idx="14">
                  <c:v>0.37611170812716138</c:v>
                </c:pt>
                <c:pt idx="15">
                  <c:v>0.36130754999462827</c:v>
                </c:pt>
                <c:pt idx="16">
                  <c:v>0.35919478407351318</c:v>
                </c:pt>
                <c:pt idx="17">
                  <c:v>0.36244887633848433</c:v>
                </c:pt>
                <c:pt idx="18">
                  <c:v>0.35745419726443639</c:v>
                </c:pt>
                <c:pt idx="19">
                  <c:v>0.35057005494423593</c:v>
                </c:pt>
                <c:pt idx="20">
                  <c:v>0.34386001247221054</c:v>
                </c:pt>
                <c:pt idx="21">
                  <c:v>0.32009353601872842</c:v>
                </c:pt>
                <c:pt idx="22">
                  <c:v>0.29947436299116098</c:v>
                </c:pt>
                <c:pt idx="23">
                  <c:v>0.2610636762481407</c:v>
                </c:pt>
                <c:pt idx="24">
                  <c:v>0.23976704275719854</c:v>
                </c:pt>
                <c:pt idx="25">
                  <c:v>0.22796433425079035</c:v>
                </c:pt>
                <c:pt idx="26">
                  <c:v>0.23980214511601899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20-441C-A875-24D04B146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220032"/>
        <c:axId val="1155219552"/>
      </c:lineChart>
      <c:catAx>
        <c:axId val="114611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55221952"/>
        <c:crosses val="autoZero"/>
        <c:auto val="1"/>
        <c:lblAlgn val="ctr"/>
        <c:lblOffset val="100"/>
        <c:noMultiLvlLbl val="0"/>
      </c:catAx>
      <c:valAx>
        <c:axId val="1155221952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6117184"/>
        <c:crosses val="autoZero"/>
        <c:crossBetween val="between"/>
      </c:valAx>
      <c:valAx>
        <c:axId val="11552195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55220032"/>
        <c:crosses val="max"/>
        <c:crossBetween val="between"/>
      </c:valAx>
      <c:catAx>
        <c:axId val="115522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552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PL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PL'!$A$8:$A$34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PL'!$B$8:$B$34</c:f>
              <c:numCache>
                <c:formatCode>General</c:formatCode>
                <c:ptCount val="27"/>
                <c:pt idx="0">
                  <c:v>1.0203233893179176E-2</c:v>
                </c:pt>
                <c:pt idx="1">
                  <c:v>6.1430312082458305E-3</c:v>
                </c:pt>
                <c:pt idx="2">
                  <c:v>5.5782065597657082E-3</c:v>
                </c:pt>
                <c:pt idx="3">
                  <c:v>5.4605227605378226E-3</c:v>
                </c:pt>
                <c:pt idx="4">
                  <c:v>3.1381943482317043E-3</c:v>
                </c:pt>
                <c:pt idx="5">
                  <c:v>3.7224582244514415E-3</c:v>
                </c:pt>
                <c:pt idx="6">
                  <c:v>2.4047977959967826E-3</c:v>
                </c:pt>
                <c:pt idx="7">
                  <c:v>3.4262634035375217E-3</c:v>
                </c:pt>
                <c:pt idx="8">
                  <c:v>4.0718227588341649E-3</c:v>
                </c:pt>
                <c:pt idx="9">
                  <c:v>6.2038204319945223E-3</c:v>
                </c:pt>
                <c:pt idx="10">
                  <c:v>7.5697556184580739E-3</c:v>
                </c:pt>
                <c:pt idx="11">
                  <c:v>8.5360667833573323E-3</c:v>
                </c:pt>
                <c:pt idx="12">
                  <c:v>8.7987437284359205E-3</c:v>
                </c:pt>
                <c:pt idx="13">
                  <c:v>7.148724866166245E-3</c:v>
                </c:pt>
                <c:pt idx="14">
                  <c:v>7.1818704147670331E-3</c:v>
                </c:pt>
                <c:pt idx="15">
                  <c:v>6.225149602369251E-3</c:v>
                </c:pt>
                <c:pt idx="16">
                  <c:v>5.9313192835349082E-3</c:v>
                </c:pt>
                <c:pt idx="17">
                  <c:v>6.0074082179050747E-3</c:v>
                </c:pt>
                <c:pt idx="18">
                  <c:v>5.6629247835747742E-3</c:v>
                </c:pt>
                <c:pt idx="19">
                  <c:v>5.3410913050230824E-3</c:v>
                </c:pt>
                <c:pt idx="20">
                  <c:v>5.1976408434292187E-3</c:v>
                </c:pt>
                <c:pt idx="21">
                  <c:v>3.9854689670546506E-3</c:v>
                </c:pt>
                <c:pt idx="22">
                  <c:v>3.04396411157698E-3</c:v>
                </c:pt>
                <c:pt idx="23">
                  <c:v>1.1324385709690077E-3</c:v>
                </c:pt>
                <c:pt idx="24">
                  <c:v>3.3003684842525249E-4</c:v>
                </c:pt>
                <c:pt idx="25">
                  <c:v>-1.3547601133745424E-4</c:v>
                </c:pt>
                <c:pt idx="26">
                  <c:v>6.4009398316972055E-4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6E-434D-81CB-325D2FE0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HU Difference from the average (avg.=100%)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HU'!$A$34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HU'!$G$34:$AG$34</c:f>
              <c:numCache>
                <c:formatCode>0.000000</c:formatCode>
                <c:ptCount val="27"/>
                <c:pt idx="0">
                  <c:v>1.893519434885095</c:v>
                </c:pt>
                <c:pt idx="1">
                  <c:v>1.9121695810965691</c:v>
                </c:pt>
                <c:pt idx="2">
                  <c:v>1.9121859388374076</c:v>
                </c:pt>
                <c:pt idx="3">
                  <c:v>1.9197963351775573</c:v>
                </c:pt>
                <c:pt idx="4">
                  <c:v>1.8873818962709967</c:v>
                </c:pt>
                <c:pt idx="5">
                  <c:v>1.9393943645820546</c:v>
                </c:pt>
                <c:pt idx="6">
                  <c:v>2.0543820716860486</c:v>
                </c:pt>
                <c:pt idx="7">
                  <c:v>2.1240906880542783</c:v>
                </c:pt>
                <c:pt idx="8">
                  <c:v>2.2815467770366542</c:v>
                </c:pt>
                <c:pt idx="9">
                  <c:v>2.4281947102961619</c:v>
                </c:pt>
                <c:pt idx="10">
                  <c:v>2.5184831801719731</c:v>
                </c:pt>
                <c:pt idx="11">
                  <c:v>2.5210871568330298</c:v>
                </c:pt>
                <c:pt idx="12">
                  <c:v>2.4111613208838487</c:v>
                </c:pt>
                <c:pt idx="13">
                  <c:v>2.420152960647489</c:v>
                </c:pt>
                <c:pt idx="14">
                  <c:v>2.2016055350024581</c:v>
                </c:pt>
                <c:pt idx="15">
                  <c:v>2.2250161150299279</c:v>
                </c:pt>
                <c:pt idx="16">
                  <c:v>2.2737511967357298</c:v>
                </c:pt>
                <c:pt idx="17">
                  <c:v>2.1949677329432982</c:v>
                </c:pt>
                <c:pt idx="18">
                  <c:v>2.161115538389117</c:v>
                </c:pt>
                <c:pt idx="19">
                  <c:v>2.1043380975846047</c:v>
                </c:pt>
                <c:pt idx="20">
                  <c:v>2.0860920572080484</c:v>
                </c:pt>
                <c:pt idx="21">
                  <c:v>2.0762575507044727</c:v>
                </c:pt>
                <c:pt idx="22">
                  <c:v>2.2196927806099405</c:v>
                </c:pt>
                <c:pt idx="23">
                  <c:v>2.3228513399112147</c:v>
                </c:pt>
                <c:pt idx="24">
                  <c:v>2.3689616335240338</c:v>
                </c:pt>
                <c:pt idx="25">
                  <c:v>2.4121998654252117</c:v>
                </c:pt>
                <c:pt idx="26">
                  <c:v>2.4685854705142414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9-48CD-AF5B-5A0F9885F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PL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PL'!$A$33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PL'!$G$33:$AG$33</c:f>
              <c:numCache>
                <c:formatCode>#\ ##0_ ;\-#\ ##0\ </c:formatCode>
                <c:ptCount val="27"/>
                <c:pt idx="0">
                  <c:v>14557.220630720003</c:v>
                </c:pt>
                <c:pt idx="1">
                  <c:v>12872.227459963524</c:v>
                </c:pt>
                <c:pt idx="2">
                  <c:v>12685.754125322739</c:v>
                </c:pt>
                <c:pt idx="3">
                  <c:v>12685.74916283488</c:v>
                </c:pt>
                <c:pt idx="4">
                  <c:v>11717.194659953573</c:v>
                </c:pt>
                <c:pt idx="5">
                  <c:v>12128.571404316448</c:v>
                </c:pt>
                <c:pt idx="6">
                  <c:v>11406.697353207208</c:v>
                </c:pt>
                <c:pt idx="7">
                  <c:v>12133.032086791296</c:v>
                </c:pt>
                <c:pt idx="8">
                  <c:v>12472.702180787262</c:v>
                </c:pt>
                <c:pt idx="9">
                  <c:v>13764.308578546417</c:v>
                </c:pt>
                <c:pt idx="10">
                  <c:v>14484.102968661722</c:v>
                </c:pt>
                <c:pt idx="11">
                  <c:v>15033.021130401517</c:v>
                </c:pt>
                <c:pt idx="12">
                  <c:v>15179.051052514234</c:v>
                </c:pt>
                <c:pt idx="13">
                  <c:v>14356.747612698371</c:v>
                </c:pt>
                <c:pt idx="14">
                  <c:v>14957.302083825129</c:v>
                </c:pt>
                <c:pt idx="15">
                  <c:v>14431.859468356022</c:v>
                </c:pt>
                <c:pt idx="16">
                  <c:v>14282.882504498164</c:v>
                </c:pt>
                <c:pt idx="17">
                  <c:v>14336.375436973231</c:v>
                </c:pt>
                <c:pt idx="18">
                  <c:v>14178.238304441875</c:v>
                </c:pt>
                <c:pt idx="19">
                  <c:v>14048.890765303164</c:v>
                </c:pt>
                <c:pt idx="20">
                  <c:v>13997.65642513035</c:v>
                </c:pt>
                <c:pt idx="21">
                  <c:v>13205.999526157619</c:v>
                </c:pt>
                <c:pt idx="22">
                  <c:v>12498.579464622868</c:v>
                </c:pt>
                <c:pt idx="23">
                  <c:v>11027.592181938442</c:v>
                </c:pt>
                <c:pt idx="24">
                  <c:v>10311.690690959636</c:v>
                </c:pt>
                <c:pt idx="25">
                  <c:v>9841.6759203150068</c:v>
                </c:pt>
                <c:pt idx="26">
                  <c:v>10588.382541162944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D-48E9-977D-528BF4F27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PL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PL'!$A$34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PL'!$G$34:$AG$34</c:f>
              <c:numCache>
                <c:formatCode>0.000000</c:formatCode>
                <c:ptCount val="27"/>
                <c:pt idx="0">
                  <c:v>2.1765127671386888</c:v>
                </c:pt>
                <c:pt idx="1">
                  <c:v>2.4357427004122849</c:v>
                </c:pt>
                <c:pt idx="2">
                  <c:v>2.5325120855990262</c:v>
                </c:pt>
                <c:pt idx="3">
                  <c:v>2.5781858142078802</c:v>
                </c:pt>
                <c:pt idx="4">
                  <c:v>2.8567626938856456</c:v>
                </c:pt>
                <c:pt idx="5">
                  <c:v>2.8022508594743218</c:v>
                </c:pt>
                <c:pt idx="6">
                  <c:v>3.0257892880696247</c:v>
                </c:pt>
                <c:pt idx="7">
                  <c:v>2.8966762133396924</c:v>
                </c:pt>
                <c:pt idx="8">
                  <c:v>2.8673339255591461</c:v>
                </c:pt>
                <c:pt idx="9">
                  <c:v>2.6545542776597957</c:v>
                </c:pt>
                <c:pt idx="10">
                  <c:v>2.5693816186481011</c:v>
                </c:pt>
                <c:pt idx="11">
                  <c:v>2.5219875506150302</c:v>
                </c:pt>
                <c:pt idx="12">
                  <c:v>2.5558049804243819</c:v>
                </c:pt>
                <c:pt idx="13">
                  <c:v>2.7326335008175651</c:v>
                </c:pt>
                <c:pt idx="14">
                  <c:v>2.658784553609018</c:v>
                </c:pt>
                <c:pt idx="15">
                  <c:v>2.7677251693601961</c:v>
                </c:pt>
                <c:pt idx="16">
                  <c:v>2.7840047916601676</c:v>
                </c:pt>
                <c:pt idx="17">
                  <c:v>2.7590097949872479</c:v>
                </c:pt>
                <c:pt idx="18">
                  <c:v>2.7975612194594626</c:v>
                </c:pt>
                <c:pt idx="19">
                  <c:v>2.8524969143729826</c:v>
                </c:pt>
                <c:pt idx="20">
                  <c:v>2.9081601923131908</c:v>
                </c:pt>
                <c:pt idx="21">
                  <c:v>3.1240868292369726</c:v>
                </c:pt>
                <c:pt idx="22">
                  <c:v>3.3391839956247447</c:v>
                </c:pt>
                <c:pt idx="23">
                  <c:v>3.8304831004122581</c:v>
                </c:pt>
                <c:pt idx="24">
                  <c:v>4.1707149927717788</c:v>
                </c:pt>
                <c:pt idx="25">
                  <c:v>4.3866511105192014</c:v>
                </c:pt>
                <c:pt idx="26">
                  <c:v>4.1701044814098251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6B-42E2-9958-C7BC78F26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PL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PL'!$G$35:$AG$35</c:f>
              <c:numCache>
                <c:formatCode>General</c:formatCode>
                <c:ptCount val="27"/>
                <c:pt idx="0">
                  <c:v>0.45945055553918529</c:v>
                </c:pt>
                <c:pt idx="1">
                  <c:v>0.41055239530461712</c:v>
                </c:pt>
                <c:pt idx="2">
                  <c:v>0.39486484810336675</c:v>
                </c:pt>
                <c:pt idx="3">
                  <c:v>0.38786963859982265</c:v>
                </c:pt>
                <c:pt idx="4">
                  <c:v>0.35004657619630386</c:v>
                </c:pt>
                <c:pt idx="5">
                  <c:v>0.35685598832775145</c:v>
                </c:pt>
                <c:pt idx="6">
                  <c:v>0.33049227979717455</c:v>
                </c:pt>
                <c:pt idx="7">
                  <c:v>0.34522325808967808</c:v>
                </c:pt>
                <c:pt idx="8">
                  <c:v>0.34875603119891047</c:v>
                </c:pt>
                <c:pt idx="9">
                  <c:v>0.37671107666390641</c:v>
                </c:pt>
                <c:pt idx="10">
                  <c:v>0.38919870553372965</c:v>
                </c:pt>
                <c:pt idx="11">
                  <c:v>0.39651266310023325</c:v>
                </c:pt>
                <c:pt idx="12">
                  <c:v>0.39126615984368013</c:v>
                </c:pt>
                <c:pt idx="13">
                  <c:v>0.36594735433815556</c:v>
                </c:pt>
                <c:pt idx="14">
                  <c:v>0.37611170812716138</c:v>
                </c:pt>
                <c:pt idx="15">
                  <c:v>0.36130754999462827</c:v>
                </c:pt>
                <c:pt idx="16">
                  <c:v>0.35919478407351318</c:v>
                </c:pt>
                <c:pt idx="17">
                  <c:v>0.36244887633848433</c:v>
                </c:pt>
                <c:pt idx="18">
                  <c:v>0.35745419726443639</c:v>
                </c:pt>
                <c:pt idx="19">
                  <c:v>0.35057005494423593</c:v>
                </c:pt>
                <c:pt idx="20">
                  <c:v>0.34386001247221054</c:v>
                </c:pt>
                <c:pt idx="21">
                  <c:v>0.32009353601872842</c:v>
                </c:pt>
                <c:pt idx="22">
                  <c:v>0.29947436299116098</c:v>
                </c:pt>
                <c:pt idx="23">
                  <c:v>0.2610636762481407</c:v>
                </c:pt>
                <c:pt idx="24">
                  <c:v>0.23976704275719854</c:v>
                </c:pt>
                <c:pt idx="25">
                  <c:v>0.22796433425079035</c:v>
                </c:pt>
                <c:pt idx="26">
                  <c:v>0.23980214511601899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3-4658-8EA2-AE2F1069E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643519"/>
        <c:axId val="270643935"/>
      </c:lineChart>
      <c:catAx>
        <c:axId val="270643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643935"/>
        <c:crosses val="autoZero"/>
        <c:auto val="1"/>
        <c:lblAlgn val="ctr"/>
        <c:lblOffset val="100"/>
        <c:noMultiLvlLbl val="0"/>
      </c:catAx>
      <c:valAx>
        <c:axId val="270643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643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Lengyelország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PL'!$A$29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F-46E0-9CD7-8CC0F7FD0E0B}"/>
            </c:ext>
          </c:extLst>
        </c:ser>
        <c:ser>
          <c:idx val="1"/>
          <c:order val="1"/>
          <c:tx>
            <c:strRef>
              <c:f>'avg wages PL'!$A$30</c:f>
              <c:strCache>
                <c:ptCount val="1"/>
                <c:pt idx="0">
                  <c:v>Poland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PL'!$G$4:$AG$4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PL'!$G$30:$AG$30</c:f>
              <c:numCache>
                <c:formatCode>#\ ##0_ ;\-#\ ##0\ </c:formatCode>
                <c:ptCount val="27"/>
                <c:pt idx="0">
                  <c:v>17126.755926096801</c:v>
                </c:pt>
                <c:pt idx="1">
                  <c:v>18481.206613689199</c:v>
                </c:pt>
                <c:pt idx="2">
                  <c:v>19441.0715119948</c:v>
                </c:pt>
                <c:pt idx="3">
                  <c:v>20020.469371385501</c:v>
                </c:pt>
                <c:pt idx="4">
                  <c:v>21756.0499215979</c:v>
                </c:pt>
                <c:pt idx="5">
                  <c:v>21858.728237625</c:v>
                </c:pt>
                <c:pt idx="6">
                  <c:v>23107.565310379301</c:v>
                </c:pt>
                <c:pt idx="7">
                  <c:v>23012.433354704299</c:v>
                </c:pt>
                <c:pt idx="8">
                  <c:v>23290.6999255796</c:v>
                </c:pt>
                <c:pt idx="9">
                  <c:v>22773.795637663399</c:v>
                </c:pt>
                <c:pt idx="10">
                  <c:v>22731.084961624099</c:v>
                </c:pt>
                <c:pt idx="11">
                  <c:v>22880.071008603802</c:v>
                </c:pt>
                <c:pt idx="12">
                  <c:v>23615.643225617601</c:v>
                </c:pt>
                <c:pt idx="13">
                  <c:v>24874.981876543799</c:v>
                </c:pt>
                <c:pt idx="14">
                  <c:v>24810.941660313099</c:v>
                </c:pt>
                <c:pt idx="15">
                  <c:v>25511.561222882199</c:v>
                </c:pt>
                <c:pt idx="16">
                  <c:v>25480.7308267439</c:v>
                </c:pt>
                <c:pt idx="17">
                  <c:v>25217.824818250501</c:v>
                </c:pt>
                <c:pt idx="18">
                  <c:v>25486.251336319401</c:v>
                </c:pt>
                <c:pt idx="19">
                  <c:v>26025.5267930872</c:v>
                </c:pt>
                <c:pt idx="20">
                  <c:v>26709.770776110701</c:v>
                </c:pt>
                <c:pt idx="21">
                  <c:v>28050.6896604211</c:v>
                </c:pt>
                <c:pt idx="22">
                  <c:v>29236.477051689901</c:v>
                </c:pt>
                <c:pt idx="23">
                  <c:v>31213.413309215099</c:v>
                </c:pt>
                <c:pt idx="24">
                  <c:v>32695.432274650899</c:v>
                </c:pt>
                <c:pt idx="25">
                  <c:v>33330.322684904902</c:v>
                </c:pt>
                <c:pt idx="26">
                  <c:v>33566.278944622201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CF-46E0-9CD7-8CC0F7FD0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17184"/>
        <c:axId val="1155221952"/>
      </c:lineChart>
      <c:lineChart>
        <c:grouping val="standard"/>
        <c:varyColors val="0"/>
        <c:ser>
          <c:idx val="6"/>
          <c:order val="2"/>
          <c:tx>
            <c:strRef>
              <c:f>'avg wages PL'!$A$35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PL'!$G$35:$AG$35</c:f>
              <c:numCache>
                <c:formatCode>General</c:formatCode>
                <c:ptCount val="27"/>
                <c:pt idx="0">
                  <c:v>0.45945055553918529</c:v>
                </c:pt>
                <c:pt idx="1">
                  <c:v>0.41055239530461712</c:v>
                </c:pt>
                <c:pt idx="2">
                  <c:v>0.39486484810336675</c:v>
                </c:pt>
                <c:pt idx="3">
                  <c:v>0.38786963859982265</c:v>
                </c:pt>
                <c:pt idx="4">
                  <c:v>0.35004657619630386</c:v>
                </c:pt>
                <c:pt idx="5">
                  <c:v>0.35685598832775145</c:v>
                </c:pt>
                <c:pt idx="6">
                  <c:v>0.33049227979717455</c:v>
                </c:pt>
                <c:pt idx="7">
                  <c:v>0.34522325808967808</c:v>
                </c:pt>
                <c:pt idx="8">
                  <c:v>0.34875603119891047</c:v>
                </c:pt>
                <c:pt idx="9">
                  <c:v>0.37671107666390641</c:v>
                </c:pt>
                <c:pt idx="10">
                  <c:v>0.38919870553372965</c:v>
                </c:pt>
                <c:pt idx="11">
                  <c:v>0.39651266310023325</c:v>
                </c:pt>
                <c:pt idx="12">
                  <c:v>0.39126615984368013</c:v>
                </c:pt>
                <c:pt idx="13">
                  <c:v>0.36594735433815556</c:v>
                </c:pt>
                <c:pt idx="14">
                  <c:v>0.37611170812716138</c:v>
                </c:pt>
                <c:pt idx="15">
                  <c:v>0.36130754999462827</c:v>
                </c:pt>
                <c:pt idx="16">
                  <c:v>0.35919478407351318</c:v>
                </c:pt>
                <c:pt idx="17">
                  <c:v>0.36244887633848433</c:v>
                </c:pt>
                <c:pt idx="18">
                  <c:v>0.35745419726443639</c:v>
                </c:pt>
                <c:pt idx="19">
                  <c:v>0.35057005494423593</c:v>
                </c:pt>
                <c:pt idx="20">
                  <c:v>0.34386001247221054</c:v>
                </c:pt>
                <c:pt idx="21">
                  <c:v>0.32009353601872842</c:v>
                </c:pt>
                <c:pt idx="22">
                  <c:v>0.29947436299116098</c:v>
                </c:pt>
                <c:pt idx="23">
                  <c:v>0.2610636762481407</c:v>
                </c:pt>
                <c:pt idx="24">
                  <c:v>0.23976704275719854</c:v>
                </c:pt>
                <c:pt idx="25">
                  <c:v>0.22796433425079035</c:v>
                </c:pt>
                <c:pt idx="26">
                  <c:v>0.23980214511601899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F-46E0-9CD7-8CC0F7FD0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220032"/>
        <c:axId val="1155219552"/>
      </c:lineChart>
      <c:catAx>
        <c:axId val="114611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55221952"/>
        <c:crosses val="autoZero"/>
        <c:auto val="1"/>
        <c:lblAlgn val="ctr"/>
        <c:lblOffset val="100"/>
        <c:noMultiLvlLbl val="0"/>
      </c:catAx>
      <c:valAx>
        <c:axId val="1155221952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6117184"/>
        <c:crosses val="autoZero"/>
        <c:crossBetween val="between"/>
      </c:valAx>
      <c:valAx>
        <c:axId val="11552195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55220032"/>
        <c:crosses val="max"/>
        <c:crossBetween val="between"/>
      </c:valAx>
      <c:catAx>
        <c:axId val="115522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552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SI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SI'!$A$33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SI'!$G$33:$AG$33</c:f>
              <c:numCache>
                <c:formatCode>#\ ##0_ ;\-#\ ##0\ </c:formatCode>
                <c:ptCount val="27"/>
                <c:pt idx="0">
                  <c:v>6419.8326015116036</c:v>
                </c:pt>
                <c:pt idx="1">
                  <c:v>4833.8972884778232</c:v>
                </c:pt>
                <c:pt idx="2">
                  <c:v>4193.2206577885408</c:v>
                </c:pt>
                <c:pt idx="3">
                  <c:v>4429.5190378874795</c:v>
                </c:pt>
                <c:pt idx="4">
                  <c:v>4668.5146514801745</c:v>
                </c:pt>
                <c:pt idx="5">
                  <c:v>4437.2694708785493</c:v>
                </c:pt>
                <c:pt idx="6">
                  <c:v>3756.2546836659094</c:v>
                </c:pt>
                <c:pt idx="7">
                  <c:v>4304.5170634002934</c:v>
                </c:pt>
                <c:pt idx="8">
                  <c:v>4282.5976908997618</c:v>
                </c:pt>
                <c:pt idx="9">
                  <c:v>3536.6096578857178</c:v>
                </c:pt>
                <c:pt idx="10">
                  <c:v>2956.4117003001229</c:v>
                </c:pt>
                <c:pt idx="11">
                  <c:v>2513.6788274494174</c:v>
                </c:pt>
                <c:pt idx="12">
                  <c:v>2604.3789209141323</c:v>
                </c:pt>
                <c:pt idx="13">
                  <c:v>2491.1967030751694</c:v>
                </c:pt>
                <c:pt idx="14">
                  <c:v>2716.5783016573259</c:v>
                </c:pt>
                <c:pt idx="15">
                  <c:v>1820.119246071321</c:v>
                </c:pt>
                <c:pt idx="16">
                  <c:v>1756.1314045098625</c:v>
                </c:pt>
                <c:pt idx="17">
                  <c:v>2671.6751982311325</c:v>
                </c:pt>
                <c:pt idx="18">
                  <c:v>3385.3913874744758</c:v>
                </c:pt>
                <c:pt idx="19">
                  <c:v>3074.5403316377633</c:v>
                </c:pt>
                <c:pt idx="20">
                  <c:v>2928.0277676042533</c:v>
                </c:pt>
                <c:pt idx="21">
                  <c:v>2014.91851998942</c:v>
                </c:pt>
                <c:pt idx="22">
                  <c:v>1772.8566040364676</c:v>
                </c:pt>
                <c:pt idx="23">
                  <c:v>1576.5996977746399</c:v>
                </c:pt>
                <c:pt idx="24">
                  <c:v>1146.9616167173372</c:v>
                </c:pt>
                <c:pt idx="25">
                  <c:v>137.71870180468977</c:v>
                </c:pt>
                <c:pt idx="26">
                  <c:v>262.23608137254632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99-4502-90D1-33826964A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SI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SI'!$A$34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SI'!$G$34:$AG$34</c:f>
              <c:numCache>
                <c:formatCode>0.000000</c:formatCode>
                <c:ptCount val="27"/>
                <c:pt idx="0">
                  <c:v>4.9353275269757884</c:v>
                </c:pt>
                <c:pt idx="1">
                  <c:v>6.4861605869010521</c:v>
                </c:pt>
                <c:pt idx="2">
                  <c:v>7.6616110286599799</c:v>
                </c:pt>
                <c:pt idx="3">
                  <c:v>7.3836952171264603</c:v>
                </c:pt>
                <c:pt idx="4">
                  <c:v>7.1699988284150766</c:v>
                </c:pt>
                <c:pt idx="5">
                  <c:v>7.6595076916102176</c:v>
                </c:pt>
                <c:pt idx="6">
                  <c:v>9.1884777711351511</c:v>
                </c:pt>
                <c:pt idx="7">
                  <c:v>8.1647871117353468</c:v>
                </c:pt>
                <c:pt idx="8">
                  <c:v>8.3508666205937896</c:v>
                </c:pt>
                <c:pt idx="9">
                  <c:v>10.331392986709565</c:v>
                </c:pt>
                <c:pt idx="10">
                  <c:v>12.587958546675988</c:v>
                </c:pt>
                <c:pt idx="11">
                  <c:v>15.082711333283186</c:v>
                </c:pt>
                <c:pt idx="12">
                  <c:v>14.895948499120461</c:v>
                </c:pt>
                <c:pt idx="13">
                  <c:v>15.748146037931871</c:v>
                </c:pt>
                <c:pt idx="14">
                  <c:v>14.639093494885268</c:v>
                </c:pt>
                <c:pt idx="15">
                  <c:v>21.945496580762516</c:v>
                </c:pt>
                <c:pt idx="16">
                  <c:v>22.642732331490944</c:v>
                </c:pt>
                <c:pt idx="17">
                  <c:v>14.805018320120592</c:v>
                </c:pt>
                <c:pt idx="18">
                  <c:v>11.716367504069078</c:v>
                </c:pt>
                <c:pt idx="19">
                  <c:v>13.034279350969937</c:v>
                </c:pt>
                <c:pt idx="20">
                  <c:v>13.902677990840349</c:v>
                </c:pt>
                <c:pt idx="21">
                  <c:v>20.475611682201098</c:v>
                </c:pt>
                <c:pt idx="22">
                  <c:v>23.541134923879202</c:v>
                </c:pt>
                <c:pt idx="23">
                  <c:v>26.792473416540954</c:v>
                </c:pt>
                <c:pt idx="24">
                  <c:v>37.496566876142829</c:v>
                </c:pt>
                <c:pt idx="25">
                  <c:v>313.47956406418695</c:v>
                </c:pt>
                <c:pt idx="26">
                  <c:v>168.37752171508663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2-4BDE-979B-7052EDB2A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SI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SI'!$G$35:$AG$35</c:f>
              <c:numCache>
                <c:formatCode>General</c:formatCode>
                <c:ptCount val="27"/>
                <c:pt idx="0">
                  <c:v>0.20262079761356147</c:v>
                </c:pt>
                <c:pt idx="1">
                  <c:v>0.15417441282898894</c:v>
                </c:pt>
                <c:pt idx="2">
                  <c:v>0.1305208521105124</c:v>
                </c:pt>
                <c:pt idx="3">
                  <c:v>0.13543354250057651</c:v>
                </c:pt>
                <c:pt idx="4">
                  <c:v>0.13947003673654007</c:v>
                </c:pt>
                <c:pt idx="5">
                  <c:v>0.13055669375400489</c:v>
                </c:pt>
                <c:pt idx="6">
                  <c:v>0.10883195507545525</c:v>
                </c:pt>
                <c:pt idx="7">
                  <c:v>0.12247716766095322</c:v>
                </c:pt>
                <c:pt idx="8">
                  <c:v>0.11974805076325058</c:v>
                </c:pt>
                <c:pt idx="9">
                  <c:v>9.679236878186831E-2</c:v>
                </c:pt>
                <c:pt idx="10">
                  <c:v>7.9440998815813776E-2</c:v>
                </c:pt>
                <c:pt idx="11">
                  <c:v>6.6301076636883505E-2</c:v>
                </c:pt>
                <c:pt idx="12">
                  <c:v>6.7132348105194209E-2</c:v>
                </c:pt>
                <c:pt idx="13">
                  <c:v>6.3499538141908493E-2</c:v>
                </c:pt>
                <c:pt idx="14">
                  <c:v>6.8310240681869305E-2</c:v>
                </c:pt>
                <c:pt idx="15">
                  <c:v>4.5567435501851564E-2</c:v>
                </c:pt>
                <c:pt idx="16">
                  <c:v>4.4164281296088327E-2</c:v>
                </c:pt>
                <c:pt idx="17">
                  <c:v>6.7544664814157052E-2</c:v>
                </c:pt>
                <c:pt idx="18">
                  <c:v>8.5350685667097886E-2</c:v>
                </c:pt>
                <c:pt idx="19">
                  <c:v>7.672077397401994E-2</c:v>
                </c:pt>
                <c:pt idx="20">
                  <c:v>7.1928588194219906E-2</c:v>
                </c:pt>
                <c:pt idx="21">
                  <c:v>4.8838589807271703E-2</c:v>
                </c:pt>
                <c:pt idx="22">
                  <c:v>4.2478835588578158E-2</c:v>
                </c:pt>
                <c:pt idx="23">
                  <c:v>3.7323914983624723E-2</c:v>
                </c:pt>
                <c:pt idx="24">
                  <c:v>2.66691082227117E-2</c:v>
                </c:pt>
                <c:pt idx="25">
                  <c:v>3.1900006081265427E-3</c:v>
                </c:pt>
                <c:pt idx="26">
                  <c:v>5.9390350316006575E-3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2-4AB3-B361-813182EA6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529951"/>
        <c:axId val="270537439"/>
      </c:lineChart>
      <c:catAx>
        <c:axId val="27052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37439"/>
        <c:crosses val="autoZero"/>
        <c:auto val="1"/>
        <c:lblAlgn val="ctr"/>
        <c:lblOffset val="100"/>
        <c:noMultiLvlLbl val="0"/>
      </c:catAx>
      <c:valAx>
        <c:axId val="27053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2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átlag és Szlovénia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SI'!$A$29</c:f>
              <c:strCache>
                <c:ptCount val="1"/>
                <c:pt idx="0">
                  <c:v>Average sum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2-4E6C-BF21-96D1A70784E7}"/>
            </c:ext>
          </c:extLst>
        </c:ser>
        <c:ser>
          <c:idx val="1"/>
          <c:order val="1"/>
          <c:tx>
            <c:strRef>
              <c:f>'avg wages SI'!$A$30</c:f>
              <c:strCache>
                <c:ptCount val="1"/>
                <c:pt idx="0">
                  <c:v>Slovenia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SI'!$G$30:$AG$30</c:f>
              <c:numCache>
                <c:formatCode>#\ ##0_ ;\-#\ ##0\ </c:formatCode>
                <c:ptCount val="27"/>
                <c:pt idx="0">
                  <c:v>25264.143955305201</c:v>
                </c:pt>
                <c:pt idx="1">
                  <c:v>26519.5367851749</c:v>
                </c:pt>
                <c:pt idx="2">
                  <c:v>27933.604979528998</c:v>
                </c:pt>
                <c:pt idx="3">
                  <c:v>28276.699496332902</c:v>
                </c:pt>
                <c:pt idx="4">
                  <c:v>28804.729930071298</c:v>
                </c:pt>
                <c:pt idx="5">
                  <c:v>29550.030171062899</c:v>
                </c:pt>
                <c:pt idx="6">
                  <c:v>30758.0079799206</c:v>
                </c:pt>
                <c:pt idx="7">
                  <c:v>30840.948378095301</c:v>
                </c:pt>
                <c:pt idx="8">
                  <c:v>31480.804415467101</c:v>
                </c:pt>
                <c:pt idx="9">
                  <c:v>33001.494558324099</c:v>
                </c:pt>
                <c:pt idx="10">
                  <c:v>34258.776229985699</c:v>
                </c:pt>
                <c:pt idx="11">
                  <c:v>35399.413311555902</c:v>
                </c:pt>
                <c:pt idx="12">
                  <c:v>36190.315357217703</c:v>
                </c:pt>
                <c:pt idx="13">
                  <c:v>36740.532786167001</c:v>
                </c:pt>
                <c:pt idx="14">
                  <c:v>37051.665442480902</c:v>
                </c:pt>
                <c:pt idx="15">
                  <c:v>38123.301445166901</c:v>
                </c:pt>
                <c:pt idx="16">
                  <c:v>38007.481926732202</c:v>
                </c:pt>
                <c:pt idx="17">
                  <c:v>36882.525056992599</c:v>
                </c:pt>
                <c:pt idx="18">
                  <c:v>36279.0982532868</c:v>
                </c:pt>
                <c:pt idx="19">
                  <c:v>36999.8772267526</c:v>
                </c:pt>
                <c:pt idx="20">
                  <c:v>37779.399433636798</c:v>
                </c:pt>
                <c:pt idx="21">
                  <c:v>39241.770666589298</c:v>
                </c:pt>
                <c:pt idx="22">
                  <c:v>39962.199912276301</c:v>
                </c:pt>
                <c:pt idx="23">
                  <c:v>40664.405793378901</c:v>
                </c:pt>
                <c:pt idx="24">
                  <c:v>41860.161348893198</c:v>
                </c:pt>
                <c:pt idx="25">
                  <c:v>43309.717307024599</c:v>
                </c:pt>
                <c:pt idx="26">
                  <c:v>43892.425404412599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2-4E6C-BF21-96D1A7078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850464"/>
        <c:axId val="570845184"/>
      </c:lineChart>
      <c:lineChart>
        <c:grouping val="standard"/>
        <c:varyColors val="0"/>
        <c:ser>
          <c:idx val="6"/>
          <c:order val="2"/>
          <c:tx>
            <c:strRef>
              <c:f>'avg wages SI'!$A$35</c:f>
              <c:strCache>
                <c:ptCount val="1"/>
                <c:pt idx="0">
                  <c:v>Relative distances from the average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SI'!$G$35:$AG$35</c:f>
              <c:numCache>
                <c:formatCode>General</c:formatCode>
                <c:ptCount val="27"/>
                <c:pt idx="0">
                  <c:v>0.20262079761356147</c:v>
                </c:pt>
                <c:pt idx="1">
                  <c:v>0.15417441282898894</c:v>
                </c:pt>
                <c:pt idx="2">
                  <c:v>0.1305208521105124</c:v>
                </c:pt>
                <c:pt idx="3">
                  <c:v>0.13543354250057651</c:v>
                </c:pt>
                <c:pt idx="4">
                  <c:v>0.13947003673654007</c:v>
                </c:pt>
                <c:pt idx="5">
                  <c:v>0.13055669375400489</c:v>
                </c:pt>
                <c:pt idx="6">
                  <c:v>0.10883195507545525</c:v>
                </c:pt>
                <c:pt idx="7">
                  <c:v>0.12247716766095322</c:v>
                </c:pt>
                <c:pt idx="8">
                  <c:v>0.11974805076325058</c:v>
                </c:pt>
                <c:pt idx="9">
                  <c:v>9.679236878186831E-2</c:v>
                </c:pt>
                <c:pt idx="10">
                  <c:v>7.9440998815813776E-2</c:v>
                </c:pt>
                <c:pt idx="11">
                  <c:v>6.6301076636883505E-2</c:v>
                </c:pt>
                <c:pt idx="12">
                  <c:v>6.7132348105194209E-2</c:v>
                </c:pt>
                <c:pt idx="13">
                  <c:v>6.3499538141908493E-2</c:v>
                </c:pt>
                <c:pt idx="14">
                  <c:v>6.8310240681869305E-2</c:v>
                </c:pt>
                <c:pt idx="15">
                  <c:v>4.5567435501851564E-2</c:v>
                </c:pt>
                <c:pt idx="16">
                  <c:v>4.4164281296088327E-2</c:v>
                </c:pt>
                <c:pt idx="17">
                  <c:v>6.7544664814157052E-2</c:v>
                </c:pt>
                <c:pt idx="18">
                  <c:v>8.5350685667097886E-2</c:v>
                </c:pt>
                <c:pt idx="19">
                  <c:v>7.672077397401994E-2</c:v>
                </c:pt>
                <c:pt idx="20">
                  <c:v>7.1928588194219906E-2</c:v>
                </c:pt>
                <c:pt idx="21">
                  <c:v>4.8838589807271703E-2</c:v>
                </c:pt>
                <c:pt idx="22">
                  <c:v>4.2478835588578158E-2</c:v>
                </c:pt>
                <c:pt idx="23">
                  <c:v>3.7323914983624723E-2</c:v>
                </c:pt>
                <c:pt idx="24">
                  <c:v>2.66691082227117E-2</c:v>
                </c:pt>
                <c:pt idx="25">
                  <c:v>3.1900006081265427E-3</c:v>
                </c:pt>
                <c:pt idx="26">
                  <c:v>5.9390350316006575E-3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B2-4E6C-BF21-96D1A7078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243568"/>
        <c:axId val="1900262288"/>
      </c:lineChart>
      <c:catAx>
        <c:axId val="5708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0845184"/>
        <c:crosses val="autoZero"/>
        <c:auto val="1"/>
        <c:lblAlgn val="ctr"/>
        <c:lblOffset val="100"/>
        <c:noMultiLvlLbl val="0"/>
      </c:catAx>
      <c:valAx>
        <c:axId val="570845184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0850464"/>
        <c:crosses val="autoZero"/>
        <c:crossBetween val="between"/>
      </c:valAx>
      <c:valAx>
        <c:axId val="1900262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00243568"/>
        <c:crosses val="max"/>
        <c:crossBetween val="between"/>
      </c:valAx>
      <c:catAx>
        <c:axId val="190024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900262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Std.dev/avg. with and without SI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SI'!$A$8:$A$34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SI'!$B$8:$B$34</c:f>
              <c:numCache>
                <c:formatCode>General</c:formatCode>
                <c:ptCount val="27"/>
                <c:pt idx="0">
                  <c:v>-5.3235618343946411E-3</c:v>
                </c:pt>
                <c:pt idx="1">
                  <c:v>-7.2814626340679256E-3</c:v>
                </c:pt>
                <c:pt idx="2">
                  <c:v>-7.7962927875269705E-3</c:v>
                </c:pt>
                <c:pt idx="3">
                  <c:v>-7.3335141987666552E-3</c:v>
                </c:pt>
                <c:pt idx="4">
                  <c:v>-7.1537143495949418E-3</c:v>
                </c:pt>
                <c:pt idx="5">
                  <c:v>-7.333871872007347E-3</c:v>
                </c:pt>
                <c:pt idx="6">
                  <c:v>-7.8617775601477757E-3</c:v>
                </c:pt>
                <c:pt idx="7">
                  <c:v>-7.2676818686020495E-3</c:v>
                </c:pt>
                <c:pt idx="8">
                  <c:v>-7.0076707073148392E-3</c:v>
                </c:pt>
                <c:pt idx="9">
                  <c:v>-7.5108527499623268E-3</c:v>
                </c:pt>
                <c:pt idx="10">
                  <c:v>-7.672971274304774E-3</c:v>
                </c:pt>
                <c:pt idx="11">
                  <c:v>-7.7477548587382983E-3</c:v>
                </c:pt>
                <c:pt idx="12">
                  <c:v>-7.3300511566319893E-3</c:v>
                </c:pt>
                <c:pt idx="13">
                  <c:v>-7.32991834397273E-3</c:v>
                </c:pt>
                <c:pt idx="14">
                  <c:v>-7.6388360523373944E-3</c:v>
                </c:pt>
                <c:pt idx="15">
                  <c:v>-8.1900008251835077E-3</c:v>
                </c:pt>
                <c:pt idx="16">
                  <c:v>-8.3341837236188265E-3</c:v>
                </c:pt>
                <c:pt idx="17">
                  <c:v>-7.8311571260332724E-3</c:v>
                </c:pt>
                <c:pt idx="18">
                  <c:v>-7.3308893838632261E-3</c:v>
                </c:pt>
                <c:pt idx="19">
                  <c:v>-7.4898307772890971E-3</c:v>
                </c:pt>
                <c:pt idx="20">
                  <c:v>-7.4133826540029313E-3</c:v>
                </c:pt>
                <c:pt idx="21">
                  <c:v>-7.7894136495806343E-3</c:v>
                </c:pt>
                <c:pt idx="22">
                  <c:v>-7.6884714333433912E-3</c:v>
                </c:pt>
                <c:pt idx="23">
                  <c:v>-7.5454713597498113E-3</c:v>
                </c:pt>
                <c:pt idx="24">
                  <c:v>-7.4650773281270677E-3</c:v>
                </c:pt>
                <c:pt idx="25">
                  <c:v>-7.8471333151123313E-3</c:v>
                </c:pt>
                <c:pt idx="26">
                  <c:v>-7.5747822326655556E-3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A6-4EAA-971F-7F334F95F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SI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SI'!$A$33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SI'!$G$33:$AG$33</c:f>
              <c:numCache>
                <c:formatCode>#\ ##0_ ;\-#\ ##0\ </c:formatCode>
                <c:ptCount val="27"/>
                <c:pt idx="0">
                  <c:v>6419.8326015116036</c:v>
                </c:pt>
                <c:pt idx="1">
                  <c:v>4833.8972884778232</c:v>
                </c:pt>
                <c:pt idx="2">
                  <c:v>4193.2206577885408</c:v>
                </c:pt>
                <c:pt idx="3">
                  <c:v>4429.5190378874795</c:v>
                </c:pt>
                <c:pt idx="4">
                  <c:v>4668.5146514801745</c:v>
                </c:pt>
                <c:pt idx="5">
                  <c:v>4437.2694708785493</c:v>
                </c:pt>
                <c:pt idx="6">
                  <c:v>3756.2546836659094</c:v>
                </c:pt>
                <c:pt idx="7">
                  <c:v>4304.5170634002934</c:v>
                </c:pt>
                <c:pt idx="8">
                  <c:v>4282.5976908997618</c:v>
                </c:pt>
                <c:pt idx="9">
                  <c:v>3536.6096578857178</c:v>
                </c:pt>
                <c:pt idx="10">
                  <c:v>2956.4117003001229</c:v>
                </c:pt>
                <c:pt idx="11">
                  <c:v>2513.6788274494174</c:v>
                </c:pt>
                <c:pt idx="12">
                  <c:v>2604.3789209141323</c:v>
                </c:pt>
                <c:pt idx="13">
                  <c:v>2491.1967030751694</c:v>
                </c:pt>
                <c:pt idx="14">
                  <c:v>2716.5783016573259</c:v>
                </c:pt>
                <c:pt idx="15">
                  <c:v>1820.119246071321</c:v>
                </c:pt>
                <c:pt idx="16">
                  <c:v>1756.1314045098625</c:v>
                </c:pt>
                <c:pt idx="17">
                  <c:v>2671.6751982311325</c:v>
                </c:pt>
                <c:pt idx="18">
                  <c:v>3385.3913874744758</c:v>
                </c:pt>
                <c:pt idx="19">
                  <c:v>3074.5403316377633</c:v>
                </c:pt>
                <c:pt idx="20">
                  <c:v>2928.0277676042533</c:v>
                </c:pt>
                <c:pt idx="21">
                  <c:v>2014.91851998942</c:v>
                </c:pt>
                <c:pt idx="22">
                  <c:v>1772.8566040364676</c:v>
                </c:pt>
                <c:pt idx="23">
                  <c:v>1576.5996977746399</c:v>
                </c:pt>
                <c:pt idx="24">
                  <c:v>1146.9616167173372</c:v>
                </c:pt>
                <c:pt idx="25">
                  <c:v>137.71870180468977</c:v>
                </c:pt>
                <c:pt idx="26">
                  <c:v>262.23608137254632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F7-4CF2-839D-A8F7848E5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HU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HU'!$G$35:$AG$35</c:f>
              <c:numCache>
                <c:formatCode>General</c:formatCode>
                <c:ptCount val="27"/>
                <c:pt idx="0">
                  <c:v>0.52811710383140764</c:v>
                </c:pt>
                <c:pt idx="1">
                  <c:v>0.52296616884080516</c:v>
                </c:pt>
                <c:pt idx="2">
                  <c:v>0.52296169514142088</c:v>
                </c:pt>
                <c:pt idx="3">
                  <c:v>0.52088858681330508</c:v>
                </c:pt>
                <c:pt idx="4">
                  <c:v>0.52983447704767883</c:v>
                </c:pt>
                <c:pt idx="5">
                  <c:v>0.51562488695562603</c:v>
                </c:pt>
                <c:pt idx="6">
                  <c:v>0.48676437250023885</c:v>
                </c:pt>
                <c:pt idx="7">
                  <c:v>0.47078969161906442</c:v>
                </c:pt>
                <c:pt idx="8">
                  <c:v>0.43829914427563565</c:v>
                </c:pt>
                <c:pt idx="9">
                  <c:v>0.41182858844051767</c:v>
                </c:pt>
                <c:pt idx="10">
                  <c:v>0.39706439489967754</c:v>
                </c:pt>
                <c:pt idx="11">
                  <c:v>0.39665427563249828</c:v>
                </c:pt>
                <c:pt idx="12">
                  <c:v>0.41473790713988162</c:v>
                </c:pt>
                <c:pt idx="13">
                  <c:v>0.41319702360154109</c:v>
                </c:pt>
                <c:pt idx="14">
                  <c:v>0.45421397434799032</c:v>
                </c:pt>
                <c:pt idx="15">
                  <c:v>0.44943494712016924</c:v>
                </c:pt>
                <c:pt idx="16">
                  <c:v>0.43980185758038609</c:v>
                </c:pt>
                <c:pt idx="17">
                  <c:v>0.45558756285636604</c:v>
                </c:pt>
                <c:pt idx="18">
                  <c:v>0.46272398779076579</c:v>
                </c:pt>
                <c:pt idx="19">
                  <c:v>0.47520880848368285</c:v>
                </c:pt>
                <c:pt idx="20">
                  <c:v>0.47936523057298086</c:v>
                </c:pt>
                <c:pt idx="21">
                  <c:v>0.48163581616389584</c:v>
                </c:pt>
                <c:pt idx="22">
                  <c:v>0.45051279561544277</c:v>
                </c:pt>
                <c:pt idx="23">
                  <c:v>0.43050538052866638</c:v>
                </c:pt>
                <c:pt idx="24">
                  <c:v>0.42212587398995322</c:v>
                </c:pt>
                <c:pt idx="25">
                  <c:v>0.41455934656713223</c:v>
                </c:pt>
                <c:pt idx="26">
                  <c:v>0.40509028832276395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0-41AF-BDA0-DFC0498FF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16191"/>
        <c:axId val="343509535"/>
      </c:lineChart>
      <c:catAx>
        <c:axId val="343516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09535"/>
        <c:crosses val="autoZero"/>
        <c:auto val="1"/>
        <c:lblAlgn val="ctr"/>
        <c:lblOffset val="100"/>
        <c:noMultiLvlLbl val="0"/>
      </c:catAx>
      <c:valAx>
        <c:axId val="343509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16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SI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SI'!$A$34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SI'!$G$34:$AG$34</c:f>
              <c:numCache>
                <c:formatCode>0.000000</c:formatCode>
                <c:ptCount val="27"/>
                <c:pt idx="0">
                  <c:v>4.9353275269757884</c:v>
                </c:pt>
                <c:pt idx="1">
                  <c:v>6.4861605869010521</c:v>
                </c:pt>
                <c:pt idx="2">
                  <c:v>7.6616110286599799</c:v>
                </c:pt>
                <c:pt idx="3">
                  <c:v>7.3836952171264603</c:v>
                </c:pt>
                <c:pt idx="4">
                  <c:v>7.1699988284150766</c:v>
                </c:pt>
                <c:pt idx="5">
                  <c:v>7.6595076916102176</c:v>
                </c:pt>
                <c:pt idx="6">
                  <c:v>9.1884777711351511</c:v>
                </c:pt>
                <c:pt idx="7">
                  <c:v>8.1647871117353468</c:v>
                </c:pt>
                <c:pt idx="8">
                  <c:v>8.3508666205937896</c:v>
                </c:pt>
                <c:pt idx="9">
                  <c:v>10.331392986709565</c:v>
                </c:pt>
                <c:pt idx="10">
                  <c:v>12.587958546675988</c:v>
                </c:pt>
                <c:pt idx="11">
                  <c:v>15.082711333283186</c:v>
                </c:pt>
                <c:pt idx="12">
                  <c:v>14.895948499120461</c:v>
                </c:pt>
                <c:pt idx="13">
                  <c:v>15.748146037931871</c:v>
                </c:pt>
                <c:pt idx="14">
                  <c:v>14.639093494885268</c:v>
                </c:pt>
                <c:pt idx="15">
                  <c:v>21.945496580762516</c:v>
                </c:pt>
                <c:pt idx="16">
                  <c:v>22.642732331490944</c:v>
                </c:pt>
                <c:pt idx="17">
                  <c:v>14.805018320120592</c:v>
                </c:pt>
                <c:pt idx="18">
                  <c:v>11.716367504069078</c:v>
                </c:pt>
                <c:pt idx="19">
                  <c:v>13.034279350969937</c:v>
                </c:pt>
                <c:pt idx="20">
                  <c:v>13.902677990840349</c:v>
                </c:pt>
                <c:pt idx="21">
                  <c:v>20.475611682201098</c:v>
                </c:pt>
                <c:pt idx="22">
                  <c:v>23.541134923879202</c:v>
                </c:pt>
                <c:pt idx="23">
                  <c:v>26.792473416540954</c:v>
                </c:pt>
                <c:pt idx="24">
                  <c:v>37.496566876142829</c:v>
                </c:pt>
                <c:pt idx="25">
                  <c:v>313.47956406418695</c:v>
                </c:pt>
                <c:pt idx="26">
                  <c:v>168.37752171508663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0-428A-857A-EE7D6576B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SI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SI'!$G$35:$AG$35</c:f>
              <c:numCache>
                <c:formatCode>General</c:formatCode>
                <c:ptCount val="27"/>
                <c:pt idx="0">
                  <c:v>0.20262079761356147</c:v>
                </c:pt>
                <c:pt idx="1">
                  <c:v>0.15417441282898894</c:v>
                </c:pt>
                <c:pt idx="2">
                  <c:v>0.1305208521105124</c:v>
                </c:pt>
                <c:pt idx="3">
                  <c:v>0.13543354250057651</c:v>
                </c:pt>
                <c:pt idx="4">
                  <c:v>0.13947003673654007</c:v>
                </c:pt>
                <c:pt idx="5">
                  <c:v>0.13055669375400489</c:v>
                </c:pt>
                <c:pt idx="6">
                  <c:v>0.10883195507545525</c:v>
                </c:pt>
                <c:pt idx="7">
                  <c:v>0.12247716766095322</c:v>
                </c:pt>
                <c:pt idx="8">
                  <c:v>0.11974805076325058</c:v>
                </c:pt>
                <c:pt idx="9">
                  <c:v>9.679236878186831E-2</c:v>
                </c:pt>
                <c:pt idx="10">
                  <c:v>7.9440998815813776E-2</c:v>
                </c:pt>
                <c:pt idx="11">
                  <c:v>6.6301076636883505E-2</c:v>
                </c:pt>
                <c:pt idx="12">
                  <c:v>6.7132348105194209E-2</c:v>
                </c:pt>
                <c:pt idx="13">
                  <c:v>6.3499538141908493E-2</c:v>
                </c:pt>
                <c:pt idx="14">
                  <c:v>6.8310240681869305E-2</c:v>
                </c:pt>
                <c:pt idx="15">
                  <c:v>4.5567435501851564E-2</c:v>
                </c:pt>
                <c:pt idx="16">
                  <c:v>4.4164281296088327E-2</c:v>
                </c:pt>
                <c:pt idx="17">
                  <c:v>6.7544664814157052E-2</c:v>
                </c:pt>
                <c:pt idx="18">
                  <c:v>8.5350685667097886E-2</c:v>
                </c:pt>
                <c:pt idx="19">
                  <c:v>7.672077397401994E-2</c:v>
                </c:pt>
                <c:pt idx="20">
                  <c:v>7.1928588194219906E-2</c:v>
                </c:pt>
                <c:pt idx="21">
                  <c:v>4.8838589807271703E-2</c:v>
                </c:pt>
                <c:pt idx="22">
                  <c:v>4.2478835588578158E-2</c:v>
                </c:pt>
                <c:pt idx="23">
                  <c:v>3.7323914983624723E-2</c:v>
                </c:pt>
                <c:pt idx="24">
                  <c:v>2.66691082227117E-2</c:v>
                </c:pt>
                <c:pt idx="25">
                  <c:v>3.1900006081265427E-3</c:v>
                </c:pt>
                <c:pt idx="26">
                  <c:v>5.9390350316006575E-3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7-41FB-978D-C1CD2552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529951"/>
        <c:axId val="270537439"/>
      </c:lineChart>
      <c:catAx>
        <c:axId val="27052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37439"/>
        <c:crosses val="autoZero"/>
        <c:auto val="1"/>
        <c:lblAlgn val="ctr"/>
        <c:lblOffset val="100"/>
        <c:noMultiLvlLbl val="0"/>
      </c:catAx>
      <c:valAx>
        <c:axId val="27053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2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average and Slovenia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SI'!$A$29</c:f>
              <c:strCache>
                <c:ptCount val="1"/>
                <c:pt idx="0">
                  <c:v>Average sum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5-44D0-B04B-095BF519D043}"/>
            </c:ext>
          </c:extLst>
        </c:ser>
        <c:ser>
          <c:idx val="1"/>
          <c:order val="1"/>
          <c:tx>
            <c:strRef>
              <c:f>'avg wages SI'!$A$30</c:f>
              <c:strCache>
                <c:ptCount val="1"/>
                <c:pt idx="0">
                  <c:v>Slovenia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SI'!$G$4:$AG$4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SI'!$G$30:$AG$30</c:f>
              <c:numCache>
                <c:formatCode>#\ ##0_ ;\-#\ ##0\ </c:formatCode>
                <c:ptCount val="27"/>
                <c:pt idx="0">
                  <c:v>25264.143955305201</c:v>
                </c:pt>
                <c:pt idx="1">
                  <c:v>26519.5367851749</c:v>
                </c:pt>
                <c:pt idx="2">
                  <c:v>27933.604979528998</c:v>
                </c:pt>
                <c:pt idx="3">
                  <c:v>28276.699496332902</c:v>
                </c:pt>
                <c:pt idx="4">
                  <c:v>28804.729930071298</c:v>
                </c:pt>
                <c:pt idx="5">
                  <c:v>29550.030171062899</c:v>
                </c:pt>
                <c:pt idx="6">
                  <c:v>30758.0079799206</c:v>
                </c:pt>
                <c:pt idx="7">
                  <c:v>30840.948378095301</c:v>
                </c:pt>
                <c:pt idx="8">
                  <c:v>31480.804415467101</c:v>
                </c:pt>
                <c:pt idx="9">
                  <c:v>33001.494558324099</c:v>
                </c:pt>
                <c:pt idx="10">
                  <c:v>34258.776229985699</c:v>
                </c:pt>
                <c:pt idx="11">
                  <c:v>35399.413311555902</c:v>
                </c:pt>
                <c:pt idx="12">
                  <c:v>36190.315357217703</c:v>
                </c:pt>
                <c:pt idx="13">
                  <c:v>36740.532786167001</c:v>
                </c:pt>
                <c:pt idx="14">
                  <c:v>37051.665442480902</c:v>
                </c:pt>
                <c:pt idx="15">
                  <c:v>38123.301445166901</c:v>
                </c:pt>
                <c:pt idx="16">
                  <c:v>38007.481926732202</c:v>
                </c:pt>
                <c:pt idx="17">
                  <c:v>36882.525056992599</c:v>
                </c:pt>
                <c:pt idx="18">
                  <c:v>36279.0982532868</c:v>
                </c:pt>
                <c:pt idx="19">
                  <c:v>36999.8772267526</c:v>
                </c:pt>
                <c:pt idx="20">
                  <c:v>37779.399433636798</c:v>
                </c:pt>
                <c:pt idx="21">
                  <c:v>39241.770666589298</c:v>
                </c:pt>
                <c:pt idx="22">
                  <c:v>39962.199912276301</c:v>
                </c:pt>
                <c:pt idx="23">
                  <c:v>40664.405793378901</c:v>
                </c:pt>
                <c:pt idx="24">
                  <c:v>41860.161348893198</c:v>
                </c:pt>
                <c:pt idx="25">
                  <c:v>43309.717307024599</c:v>
                </c:pt>
                <c:pt idx="26">
                  <c:v>43892.425404412599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5-44D0-B04B-095BF519D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850464"/>
        <c:axId val="570845184"/>
      </c:lineChart>
      <c:lineChart>
        <c:grouping val="standard"/>
        <c:varyColors val="0"/>
        <c:ser>
          <c:idx val="6"/>
          <c:order val="2"/>
          <c:tx>
            <c:strRef>
              <c:f>'avg wages SI'!$A$35</c:f>
              <c:strCache>
                <c:ptCount val="1"/>
                <c:pt idx="0">
                  <c:v>Relative distances from the average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'avg wages SI'!$G$35:$AG$35</c:f>
              <c:numCache>
                <c:formatCode>General</c:formatCode>
                <c:ptCount val="27"/>
                <c:pt idx="0">
                  <c:v>0.20262079761356147</c:v>
                </c:pt>
                <c:pt idx="1">
                  <c:v>0.15417441282898894</c:v>
                </c:pt>
                <c:pt idx="2">
                  <c:v>0.1305208521105124</c:v>
                </c:pt>
                <c:pt idx="3">
                  <c:v>0.13543354250057651</c:v>
                </c:pt>
                <c:pt idx="4">
                  <c:v>0.13947003673654007</c:v>
                </c:pt>
                <c:pt idx="5">
                  <c:v>0.13055669375400489</c:v>
                </c:pt>
                <c:pt idx="6">
                  <c:v>0.10883195507545525</c:v>
                </c:pt>
                <c:pt idx="7">
                  <c:v>0.12247716766095322</c:v>
                </c:pt>
                <c:pt idx="8">
                  <c:v>0.11974805076325058</c:v>
                </c:pt>
                <c:pt idx="9">
                  <c:v>9.679236878186831E-2</c:v>
                </c:pt>
                <c:pt idx="10">
                  <c:v>7.9440998815813776E-2</c:v>
                </c:pt>
                <c:pt idx="11">
                  <c:v>6.6301076636883505E-2</c:v>
                </c:pt>
                <c:pt idx="12">
                  <c:v>6.7132348105194209E-2</c:v>
                </c:pt>
                <c:pt idx="13">
                  <c:v>6.3499538141908493E-2</c:v>
                </c:pt>
                <c:pt idx="14">
                  <c:v>6.8310240681869305E-2</c:v>
                </c:pt>
                <c:pt idx="15">
                  <c:v>4.5567435501851564E-2</c:v>
                </c:pt>
                <c:pt idx="16">
                  <c:v>4.4164281296088327E-2</c:v>
                </c:pt>
                <c:pt idx="17">
                  <c:v>6.7544664814157052E-2</c:v>
                </c:pt>
                <c:pt idx="18">
                  <c:v>8.5350685667097886E-2</c:v>
                </c:pt>
                <c:pt idx="19">
                  <c:v>7.672077397401994E-2</c:v>
                </c:pt>
                <c:pt idx="20">
                  <c:v>7.1928588194219906E-2</c:v>
                </c:pt>
                <c:pt idx="21">
                  <c:v>4.8838589807271703E-2</c:v>
                </c:pt>
                <c:pt idx="22">
                  <c:v>4.2478835588578158E-2</c:v>
                </c:pt>
                <c:pt idx="23">
                  <c:v>3.7323914983624723E-2</c:v>
                </c:pt>
                <c:pt idx="24">
                  <c:v>2.66691082227117E-2</c:v>
                </c:pt>
                <c:pt idx="25">
                  <c:v>3.1900006081265427E-3</c:v>
                </c:pt>
                <c:pt idx="26">
                  <c:v>5.9390350316006575E-3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65-44D0-B04B-095BF519D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243568"/>
        <c:axId val="1900262288"/>
      </c:lineChart>
      <c:catAx>
        <c:axId val="5708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0845184"/>
        <c:crosses val="autoZero"/>
        <c:auto val="1"/>
        <c:lblAlgn val="ctr"/>
        <c:lblOffset val="100"/>
        <c:noMultiLvlLbl val="0"/>
      </c:catAx>
      <c:valAx>
        <c:axId val="570845184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0850464"/>
        <c:crosses val="autoZero"/>
        <c:crossBetween val="between"/>
      </c:valAx>
      <c:valAx>
        <c:axId val="1900262288"/>
        <c:scaling>
          <c:orientation val="minMax"/>
          <c:max val="0.60000000000000009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00243568"/>
        <c:crosses val="max"/>
        <c:crossBetween val="between"/>
      </c:valAx>
      <c:catAx>
        <c:axId val="190024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900262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EE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EE'!$A$33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EE'!$G$33:$AG$33</c:f>
              <c:numCache>
                <c:formatCode>#\ ##0_ ;\-#\ ##0\ </c:formatCode>
                <c:ptCount val="27"/>
                <c:pt idx="0">
                  <c:v>22367.513101394907</c:v>
                </c:pt>
                <c:pt idx="1">
                  <c:v>21420.588109232864</c:v>
                </c:pt>
                <c:pt idx="2">
                  <c:v>21302.153362522939</c:v>
                </c:pt>
                <c:pt idx="3">
                  <c:v>21144.867905178082</c:v>
                </c:pt>
                <c:pt idx="4">
                  <c:v>21379.527285544274</c:v>
                </c:pt>
                <c:pt idx="5">
                  <c:v>20937.601197196447</c:v>
                </c:pt>
                <c:pt idx="6">
                  <c:v>20983.97886233711</c:v>
                </c:pt>
                <c:pt idx="7">
                  <c:v>20841.386674475696</c:v>
                </c:pt>
                <c:pt idx="8">
                  <c:v>20109.87057825346</c:v>
                </c:pt>
                <c:pt idx="9">
                  <c:v>19578.423764776515</c:v>
                </c:pt>
                <c:pt idx="10">
                  <c:v>19117.431220491922</c:v>
                </c:pt>
                <c:pt idx="11">
                  <c:v>18202.170744943618</c:v>
                </c:pt>
                <c:pt idx="12">
                  <c:v>15874.564883637137</c:v>
                </c:pt>
                <c:pt idx="13">
                  <c:v>16010.931906686972</c:v>
                </c:pt>
                <c:pt idx="14">
                  <c:v>17209.368770395628</c:v>
                </c:pt>
                <c:pt idx="15">
                  <c:v>17517.122897325822</c:v>
                </c:pt>
                <c:pt idx="16">
                  <c:v>17810.869821589964</c:v>
                </c:pt>
                <c:pt idx="17">
                  <c:v>17333.589468515333</c:v>
                </c:pt>
                <c:pt idx="18">
                  <c:v>16905.367380996577</c:v>
                </c:pt>
                <c:pt idx="19">
                  <c:v>16115.677511315662</c:v>
                </c:pt>
                <c:pt idx="20">
                  <c:v>15622.82271880655</c:v>
                </c:pt>
                <c:pt idx="21">
                  <c:v>14803.219794009317</c:v>
                </c:pt>
                <c:pt idx="22">
                  <c:v>14675.66524510007</c:v>
                </c:pt>
                <c:pt idx="23">
                  <c:v>13707.615232030341</c:v>
                </c:pt>
                <c:pt idx="24">
                  <c:v>12794.308479138534</c:v>
                </c:pt>
                <c:pt idx="25">
                  <c:v>11154.744932573711</c:v>
                </c:pt>
                <c:pt idx="26">
                  <c:v>10966.545187234049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6-4404-85A2-EF073BCC3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EE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EE'!$A$34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EE'!$G$34:$AG$34</c:f>
              <c:numCache>
                <c:formatCode>0.000000</c:formatCode>
                <c:ptCount val="27"/>
                <c:pt idx="0">
                  <c:v>1.4165176259510448</c:v>
                </c:pt>
                <c:pt idx="1">
                  <c:v>1.4637055674553832</c:v>
                </c:pt>
                <c:pt idx="2">
                  <c:v>1.5081492040066964</c:v>
                </c:pt>
                <c:pt idx="3">
                  <c:v>1.5467686381815176</c:v>
                </c:pt>
                <c:pt idx="4">
                  <c:v>1.5656681335599194</c:v>
                </c:pt>
                <c:pt idx="5">
                  <c:v>1.6232661670188064</c:v>
                </c:pt>
                <c:pt idx="6">
                  <c:v>1.6447911470943244</c:v>
                </c:pt>
                <c:pt idx="7">
                  <c:v>1.6863304726521871</c:v>
                </c:pt>
                <c:pt idx="8">
                  <c:v>1.7784004112408818</c:v>
                </c:pt>
                <c:pt idx="9">
                  <c:v>1.8662434042287619</c:v>
                </c:pt>
                <c:pt idx="10">
                  <c:v>1.9466625772606396</c:v>
                </c:pt>
                <c:pt idx="11">
                  <c:v>2.0828885010617317</c:v>
                </c:pt>
                <c:pt idx="12">
                  <c:v>2.4438272521169919</c:v>
                </c:pt>
                <c:pt idx="13">
                  <c:v>2.4503089337889836</c:v>
                </c:pt>
                <c:pt idx="14">
                  <c:v>2.3108484846085378</c:v>
                </c:pt>
                <c:pt idx="15">
                  <c:v>2.2802500687676295</c:v>
                </c:pt>
                <c:pt idx="16">
                  <c:v>2.23254752460441</c:v>
                </c:pt>
                <c:pt idx="17">
                  <c:v>2.2819393713615885</c:v>
                </c:pt>
                <c:pt idx="18">
                  <c:v>2.346266055439195</c:v>
                </c:pt>
                <c:pt idx="19">
                  <c:v>2.4866728395534108</c:v>
                </c:pt>
                <c:pt idx="20">
                  <c:v>2.605638426162129</c:v>
                </c:pt>
                <c:pt idx="21">
                  <c:v>2.7870078105085487</c:v>
                </c:pt>
                <c:pt idx="22">
                  <c:v>2.8438272350377658</c:v>
                </c:pt>
                <c:pt idx="23">
                  <c:v>3.081572160885413</c:v>
                </c:pt>
                <c:pt idx="24">
                  <c:v>3.3614261400477261</c:v>
                </c:pt>
                <c:pt idx="25">
                  <c:v>3.8702811105210029</c:v>
                </c:pt>
                <c:pt idx="26">
                  <c:v>4.0263055257534308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DF-41B5-9A85-2AC5AB4C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EE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EE'!$G$35:$AG$35</c:f>
              <c:numCache>
                <c:formatCode>General</c:formatCode>
                <c:ptCount val="27"/>
                <c:pt idx="0">
                  <c:v>0.70595662325670228</c:v>
                </c:pt>
                <c:pt idx="1">
                  <c:v>0.68319751064312462</c:v>
                </c:pt>
                <c:pt idx="2">
                  <c:v>0.66306436879275765</c:v>
                </c:pt>
                <c:pt idx="3">
                  <c:v>0.64650909988430161</c:v>
                </c:pt>
                <c:pt idx="4">
                  <c:v>0.638704958327447</c:v>
                </c:pt>
                <c:pt idx="5">
                  <c:v>0.61604191617973547</c:v>
                </c:pt>
                <c:pt idx="6">
                  <c:v>0.60797992606331352</c:v>
                </c:pt>
                <c:pt idx="7">
                  <c:v>0.59300357564389117</c:v>
                </c:pt>
                <c:pt idx="8">
                  <c:v>0.56230306385402173</c:v>
                </c:pt>
                <c:pt idx="9">
                  <c:v>0.53583578526470776</c:v>
                </c:pt>
                <c:pt idx="10">
                  <c:v>0.51369970927740782</c:v>
                </c:pt>
                <c:pt idx="11">
                  <c:v>0.48010251124352549</c:v>
                </c:pt>
                <c:pt idx="12">
                  <c:v>0.4091942256285665</c:v>
                </c:pt>
                <c:pt idx="13">
                  <c:v>0.40811180427509242</c:v>
                </c:pt>
                <c:pt idx="14">
                  <c:v>0.43274148290574838</c:v>
                </c:pt>
                <c:pt idx="15">
                  <c:v>0.43854839155446407</c:v>
                </c:pt>
                <c:pt idx="16">
                  <c:v>0.44791879634329046</c:v>
                </c:pt>
                <c:pt idx="17">
                  <c:v>0.43822373747086868</c:v>
                </c:pt>
                <c:pt idx="18">
                  <c:v>0.42620912393194516</c:v>
                </c:pt>
                <c:pt idx="19">
                  <c:v>0.40214377383861766</c:v>
                </c:pt>
                <c:pt idx="20">
                  <c:v>0.38378310281250727</c:v>
                </c:pt>
                <c:pt idx="21">
                  <c:v>0.35880774938249232</c:v>
                </c:pt>
                <c:pt idx="22">
                  <c:v>0.3516388012884053</c:v>
                </c:pt>
                <c:pt idx="23">
                  <c:v>0.32450968135455732</c:v>
                </c:pt>
                <c:pt idx="24">
                  <c:v>0.29749277786773021</c:v>
                </c:pt>
                <c:pt idx="25">
                  <c:v>0.2583791645732379</c:v>
                </c:pt>
                <c:pt idx="26">
                  <c:v>0.24836664619803608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3-40DB-85E8-5C6D6195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7301391"/>
        <c:axId val="1797309295"/>
      </c:lineChart>
      <c:catAx>
        <c:axId val="1797301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97309295"/>
        <c:crosses val="autoZero"/>
        <c:auto val="1"/>
        <c:lblAlgn val="ctr"/>
        <c:lblOffset val="100"/>
        <c:noMultiLvlLbl val="0"/>
      </c:catAx>
      <c:valAx>
        <c:axId val="1797309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97301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Észtország</a:t>
            </a:r>
            <a:r>
              <a:rPr lang="hu-HU" baseline="0"/>
              <a:t> 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EE'!$A$29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7-428D-98CF-89B33ADCF380}"/>
            </c:ext>
          </c:extLst>
        </c:ser>
        <c:ser>
          <c:idx val="1"/>
          <c:order val="1"/>
          <c:tx>
            <c:strRef>
              <c:f>'avg wages EE'!$A$30</c:f>
              <c:strCache>
                <c:ptCount val="1"/>
                <c:pt idx="0">
                  <c:v>Estonia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EE'!$G$30:$AG$30</c:f>
              <c:numCache>
                <c:formatCode>#\ ##0_ ;\-#\ ##0\ </c:formatCode>
                <c:ptCount val="27"/>
                <c:pt idx="0">
                  <c:v>9316.4634554218992</c:v>
                </c:pt>
                <c:pt idx="1">
                  <c:v>9932.8459644198592</c:v>
                </c:pt>
                <c:pt idx="2">
                  <c:v>10824.672274794601</c:v>
                </c:pt>
                <c:pt idx="3">
                  <c:v>11561.350629042299</c:v>
                </c:pt>
                <c:pt idx="4">
                  <c:v>12093.7172960072</c:v>
                </c:pt>
                <c:pt idx="5">
                  <c:v>13049.698444745</c:v>
                </c:pt>
                <c:pt idx="6">
                  <c:v>13530.283801249399</c:v>
                </c:pt>
                <c:pt idx="7">
                  <c:v>14304.078767019901</c:v>
                </c:pt>
                <c:pt idx="8">
                  <c:v>15653.531528113401</c:v>
                </c:pt>
                <c:pt idx="9">
                  <c:v>16959.680451433302</c:v>
                </c:pt>
                <c:pt idx="10">
                  <c:v>18097.756709793899</c:v>
                </c:pt>
                <c:pt idx="11">
                  <c:v>19710.921394061701</c:v>
                </c:pt>
                <c:pt idx="12">
                  <c:v>22920.129394494699</c:v>
                </c:pt>
                <c:pt idx="13">
                  <c:v>23220.797582555198</c:v>
                </c:pt>
                <c:pt idx="14">
                  <c:v>22558.874973742601</c:v>
                </c:pt>
                <c:pt idx="15">
                  <c:v>22426.297793912399</c:v>
                </c:pt>
                <c:pt idx="16">
                  <c:v>21952.7435096521</c:v>
                </c:pt>
                <c:pt idx="17">
                  <c:v>22220.610786708399</c:v>
                </c:pt>
                <c:pt idx="18">
                  <c:v>22759.122259764699</c:v>
                </c:pt>
                <c:pt idx="19">
                  <c:v>23958.740047074702</c:v>
                </c:pt>
                <c:pt idx="20">
                  <c:v>25084.604482434501</c:v>
                </c:pt>
                <c:pt idx="21">
                  <c:v>26453.469392569401</c:v>
                </c:pt>
                <c:pt idx="22">
                  <c:v>27059.391271212698</c:v>
                </c:pt>
                <c:pt idx="23">
                  <c:v>28533.3902591232</c:v>
                </c:pt>
                <c:pt idx="24">
                  <c:v>30212.814486472002</c:v>
                </c:pt>
                <c:pt idx="25">
                  <c:v>32017.253672646199</c:v>
                </c:pt>
                <c:pt idx="26">
                  <c:v>33188.116298551096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7-428D-98CF-89B33ADCF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891919"/>
        <c:axId val="1756904479"/>
      </c:lineChart>
      <c:lineChart>
        <c:grouping val="standard"/>
        <c:varyColors val="0"/>
        <c:ser>
          <c:idx val="6"/>
          <c:order val="2"/>
          <c:tx>
            <c:strRef>
              <c:f>'avg wages EE'!$A$35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EE'!$G$35:$AG$35</c:f>
              <c:numCache>
                <c:formatCode>General</c:formatCode>
                <c:ptCount val="27"/>
                <c:pt idx="0">
                  <c:v>0.70595662325670228</c:v>
                </c:pt>
                <c:pt idx="1">
                  <c:v>0.68319751064312462</c:v>
                </c:pt>
                <c:pt idx="2">
                  <c:v>0.66306436879275765</c:v>
                </c:pt>
                <c:pt idx="3">
                  <c:v>0.64650909988430161</c:v>
                </c:pt>
                <c:pt idx="4">
                  <c:v>0.638704958327447</c:v>
                </c:pt>
                <c:pt idx="5">
                  <c:v>0.61604191617973547</c:v>
                </c:pt>
                <c:pt idx="6">
                  <c:v>0.60797992606331352</c:v>
                </c:pt>
                <c:pt idx="7">
                  <c:v>0.59300357564389117</c:v>
                </c:pt>
                <c:pt idx="8">
                  <c:v>0.56230306385402173</c:v>
                </c:pt>
                <c:pt idx="9">
                  <c:v>0.53583578526470776</c:v>
                </c:pt>
                <c:pt idx="10">
                  <c:v>0.51369970927740782</c:v>
                </c:pt>
                <c:pt idx="11">
                  <c:v>0.48010251124352549</c:v>
                </c:pt>
                <c:pt idx="12">
                  <c:v>0.4091942256285665</c:v>
                </c:pt>
                <c:pt idx="13">
                  <c:v>0.40811180427509242</c:v>
                </c:pt>
                <c:pt idx="14">
                  <c:v>0.43274148290574838</c:v>
                </c:pt>
                <c:pt idx="15">
                  <c:v>0.43854839155446407</c:v>
                </c:pt>
                <c:pt idx="16">
                  <c:v>0.44791879634329046</c:v>
                </c:pt>
                <c:pt idx="17">
                  <c:v>0.43822373747086868</c:v>
                </c:pt>
                <c:pt idx="18">
                  <c:v>0.42620912393194516</c:v>
                </c:pt>
                <c:pt idx="19">
                  <c:v>0.40214377383861766</c:v>
                </c:pt>
                <c:pt idx="20">
                  <c:v>0.38378310281250727</c:v>
                </c:pt>
                <c:pt idx="21">
                  <c:v>0.35880774938249232</c:v>
                </c:pt>
                <c:pt idx="22">
                  <c:v>0.3516388012884053</c:v>
                </c:pt>
                <c:pt idx="23">
                  <c:v>0.32450968135455732</c:v>
                </c:pt>
                <c:pt idx="24">
                  <c:v>0.29749277786773021</c:v>
                </c:pt>
                <c:pt idx="25">
                  <c:v>0.2583791645732379</c:v>
                </c:pt>
                <c:pt idx="26">
                  <c:v>0.24836664619803608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97-428D-98CF-89B33ADCF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19295"/>
        <c:axId val="1925536447"/>
      </c:lineChart>
      <c:catAx>
        <c:axId val="334891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56904479"/>
        <c:crosses val="autoZero"/>
        <c:auto val="1"/>
        <c:lblAlgn val="ctr"/>
        <c:lblOffset val="100"/>
        <c:noMultiLvlLbl val="0"/>
      </c:catAx>
      <c:valAx>
        <c:axId val="175690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4891919"/>
        <c:crosses val="autoZero"/>
        <c:crossBetween val="between"/>
      </c:valAx>
      <c:valAx>
        <c:axId val="192553644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0819295"/>
        <c:crosses val="max"/>
        <c:crossBetween val="between"/>
      </c:valAx>
      <c:catAx>
        <c:axId val="3408192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55364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EE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EE'!$A$8:$A$34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EE'!$B$8:$B$34</c:f>
              <c:numCache>
                <c:formatCode>General</c:formatCode>
                <c:ptCount val="27"/>
                <c:pt idx="0">
                  <c:v>3.1943114808029915E-2</c:v>
                </c:pt>
                <c:pt idx="1">
                  <c:v>2.77391043443041E-2</c:v>
                </c:pt>
                <c:pt idx="2">
                  <c:v>2.6721984414518507E-2</c:v>
                </c:pt>
                <c:pt idx="3">
                  <c:v>2.5814640814082801E-2</c:v>
                </c:pt>
                <c:pt idx="4">
                  <c:v>2.515544692688626E-2</c:v>
                </c:pt>
                <c:pt idx="5">
                  <c:v>2.3409864275678927E-2</c:v>
                </c:pt>
                <c:pt idx="6">
                  <c:v>2.319780382687936E-2</c:v>
                </c:pt>
                <c:pt idx="7">
                  <c:v>2.2111066249747846E-2</c:v>
                </c:pt>
                <c:pt idx="8">
                  <c:v>2.0152013495700394E-2</c:v>
                </c:pt>
                <c:pt idx="9">
                  <c:v>1.8391855391757528E-2</c:v>
                </c:pt>
                <c:pt idx="10">
                  <c:v>1.7259565937576493E-2</c:v>
                </c:pt>
                <c:pt idx="11">
                  <c:v>1.5024364076891061E-2</c:v>
                </c:pt>
                <c:pt idx="12">
                  <c:v>1.0131163486843453E-2</c:v>
                </c:pt>
                <c:pt idx="13">
                  <c:v>1.022240895311205E-2</c:v>
                </c:pt>
                <c:pt idx="14">
                  <c:v>1.1322793735981052E-2</c:v>
                </c:pt>
                <c:pt idx="15">
                  <c:v>1.1838597360166625E-2</c:v>
                </c:pt>
                <c:pt idx="16">
                  <c:v>1.2377810329483374E-2</c:v>
                </c:pt>
                <c:pt idx="17">
                  <c:v>1.1442808901917345E-2</c:v>
                </c:pt>
                <c:pt idx="18">
                  <c:v>1.0511524931980487E-2</c:v>
                </c:pt>
                <c:pt idx="19">
                  <c:v>8.889836540340923E-3</c:v>
                </c:pt>
                <c:pt idx="20">
                  <c:v>7.9118957825037861E-3</c:v>
                </c:pt>
                <c:pt idx="21">
                  <c:v>6.5200303055720221E-3</c:v>
                </c:pt>
                <c:pt idx="22">
                  <c:v>6.4079378189967895E-3</c:v>
                </c:pt>
                <c:pt idx="23">
                  <c:v>4.975777700428341E-3</c:v>
                </c:pt>
                <c:pt idx="24">
                  <c:v>3.675729921694737E-3</c:v>
                </c:pt>
                <c:pt idx="25">
                  <c:v>1.5171380753174479E-3</c:v>
                </c:pt>
                <c:pt idx="26">
                  <c:v>1.110498837960161E-3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74-4DC7-B95D-CACD78A4C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EE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EE'!$A$33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EE'!$G$33:$AG$33</c:f>
              <c:numCache>
                <c:formatCode>#\ ##0_ ;\-#\ ##0\ </c:formatCode>
                <c:ptCount val="27"/>
                <c:pt idx="0">
                  <c:v>22367.513101394907</c:v>
                </c:pt>
                <c:pt idx="1">
                  <c:v>21420.588109232864</c:v>
                </c:pt>
                <c:pt idx="2">
                  <c:v>21302.153362522939</c:v>
                </c:pt>
                <c:pt idx="3">
                  <c:v>21144.867905178082</c:v>
                </c:pt>
                <c:pt idx="4">
                  <c:v>21379.527285544274</c:v>
                </c:pt>
                <c:pt idx="5">
                  <c:v>20937.601197196447</c:v>
                </c:pt>
                <c:pt idx="6">
                  <c:v>20983.97886233711</c:v>
                </c:pt>
                <c:pt idx="7">
                  <c:v>20841.386674475696</c:v>
                </c:pt>
                <c:pt idx="8">
                  <c:v>20109.87057825346</c:v>
                </c:pt>
                <c:pt idx="9">
                  <c:v>19578.423764776515</c:v>
                </c:pt>
                <c:pt idx="10">
                  <c:v>19117.431220491922</c:v>
                </c:pt>
                <c:pt idx="11">
                  <c:v>18202.170744943618</c:v>
                </c:pt>
                <c:pt idx="12">
                  <c:v>15874.564883637137</c:v>
                </c:pt>
                <c:pt idx="13">
                  <c:v>16010.931906686972</c:v>
                </c:pt>
                <c:pt idx="14">
                  <c:v>17209.368770395628</c:v>
                </c:pt>
                <c:pt idx="15">
                  <c:v>17517.122897325822</c:v>
                </c:pt>
                <c:pt idx="16">
                  <c:v>17810.869821589964</c:v>
                </c:pt>
                <c:pt idx="17">
                  <c:v>17333.589468515333</c:v>
                </c:pt>
                <c:pt idx="18">
                  <c:v>16905.367380996577</c:v>
                </c:pt>
                <c:pt idx="19">
                  <c:v>16115.677511315662</c:v>
                </c:pt>
                <c:pt idx="20">
                  <c:v>15622.82271880655</c:v>
                </c:pt>
                <c:pt idx="21">
                  <c:v>14803.219794009317</c:v>
                </c:pt>
                <c:pt idx="22">
                  <c:v>14675.66524510007</c:v>
                </c:pt>
                <c:pt idx="23">
                  <c:v>13707.615232030341</c:v>
                </c:pt>
                <c:pt idx="24">
                  <c:v>12794.308479138534</c:v>
                </c:pt>
                <c:pt idx="25">
                  <c:v>11154.744932573711</c:v>
                </c:pt>
                <c:pt idx="26">
                  <c:v>10966.545187234049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8-436C-9985-3359C7DDA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EE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EE'!$A$34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EE'!$G$34:$AG$34</c:f>
              <c:numCache>
                <c:formatCode>0.000000</c:formatCode>
                <c:ptCount val="27"/>
                <c:pt idx="0">
                  <c:v>1.4165176259510448</c:v>
                </c:pt>
                <c:pt idx="1">
                  <c:v>1.4637055674553832</c:v>
                </c:pt>
                <c:pt idx="2">
                  <c:v>1.5081492040066964</c:v>
                </c:pt>
                <c:pt idx="3">
                  <c:v>1.5467686381815176</c:v>
                </c:pt>
                <c:pt idx="4">
                  <c:v>1.5656681335599194</c:v>
                </c:pt>
                <c:pt idx="5">
                  <c:v>1.6232661670188064</c:v>
                </c:pt>
                <c:pt idx="6">
                  <c:v>1.6447911470943244</c:v>
                </c:pt>
                <c:pt idx="7">
                  <c:v>1.6863304726521871</c:v>
                </c:pt>
                <c:pt idx="8">
                  <c:v>1.7784004112408818</c:v>
                </c:pt>
                <c:pt idx="9">
                  <c:v>1.8662434042287619</c:v>
                </c:pt>
                <c:pt idx="10">
                  <c:v>1.9466625772606396</c:v>
                </c:pt>
                <c:pt idx="11">
                  <c:v>2.0828885010617317</c:v>
                </c:pt>
                <c:pt idx="12">
                  <c:v>2.4438272521169919</c:v>
                </c:pt>
                <c:pt idx="13">
                  <c:v>2.4503089337889836</c:v>
                </c:pt>
                <c:pt idx="14">
                  <c:v>2.3108484846085378</c:v>
                </c:pt>
                <c:pt idx="15">
                  <c:v>2.2802500687676295</c:v>
                </c:pt>
                <c:pt idx="16">
                  <c:v>2.23254752460441</c:v>
                </c:pt>
                <c:pt idx="17">
                  <c:v>2.2819393713615885</c:v>
                </c:pt>
                <c:pt idx="18">
                  <c:v>2.346266055439195</c:v>
                </c:pt>
                <c:pt idx="19">
                  <c:v>2.4866728395534108</c:v>
                </c:pt>
                <c:pt idx="20">
                  <c:v>2.605638426162129</c:v>
                </c:pt>
                <c:pt idx="21">
                  <c:v>2.7870078105085487</c:v>
                </c:pt>
                <c:pt idx="22">
                  <c:v>2.8438272350377658</c:v>
                </c:pt>
                <c:pt idx="23">
                  <c:v>3.081572160885413</c:v>
                </c:pt>
                <c:pt idx="24">
                  <c:v>3.3614261400477261</c:v>
                </c:pt>
                <c:pt idx="25">
                  <c:v>3.8702811105210029</c:v>
                </c:pt>
                <c:pt idx="26">
                  <c:v>4.0263055257534308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15-4CCE-A98F-DC8E1F60B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átlag és Magyarország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HU'!$A$29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E-41E3-84CD-F995E177CFC1}"/>
            </c:ext>
          </c:extLst>
        </c:ser>
        <c:ser>
          <c:idx val="1"/>
          <c:order val="1"/>
          <c:tx>
            <c:strRef>
              <c:f>'avg wages HU'!$A$30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HU'!$G$30:$AG$30</c:f>
              <c:numCache>
                <c:formatCode>#\ ##0_ ;\-#\ ##0\ </c:formatCode>
                <c:ptCount val="27"/>
                <c:pt idx="0">
                  <c:v>14951.1266197685</c:v>
                </c:pt>
                <c:pt idx="1">
                  <c:v>14956.6487761518</c:v>
                </c:pt>
                <c:pt idx="2">
                  <c:v>15325.7264425131</c:v>
                </c:pt>
                <c:pt idx="3">
                  <c:v>15669.9225819232</c:v>
                </c:pt>
                <c:pt idx="4">
                  <c:v>15737.965543596099</c:v>
                </c:pt>
                <c:pt idx="5">
                  <c:v>16462.602106138402</c:v>
                </c:pt>
                <c:pt idx="6">
                  <c:v>17713.9492558374</c:v>
                </c:pt>
                <c:pt idx="7">
                  <c:v>18599.342604485399</c:v>
                </c:pt>
                <c:pt idx="8">
                  <c:v>20088.333566760801</c:v>
                </c:pt>
                <c:pt idx="9">
                  <c:v>21490.668332555601</c:v>
                </c:pt>
                <c:pt idx="10">
                  <c:v>22438.361853669099</c:v>
                </c:pt>
                <c:pt idx="11">
                  <c:v>22874.702039619999</c:v>
                </c:pt>
                <c:pt idx="12">
                  <c:v>22705.063965087898</c:v>
                </c:pt>
                <c:pt idx="13">
                  <c:v>23021.295633546499</c:v>
                </c:pt>
                <c:pt idx="14">
                  <c:v>21704.951700273599</c:v>
                </c:pt>
                <c:pt idx="15">
                  <c:v>21991.451525072898</c:v>
                </c:pt>
                <c:pt idx="16">
                  <c:v>22275.502324053599</c:v>
                </c:pt>
                <c:pt idx="17">
                  <c:v>21533.798560213701</c:v>
                </c:pt>
                <c:pt idx="18">
                  <c:v>21310.778820502699</c:v>
                </c:pt>
                <c:pt idx="19">
                  <c:v>21030.701339790099</c:v>
                </c:pt>
                <c:pt idx="20">
                  <c:v>21193.701974885302</c:v>
                </c:pt>
                <c:pt idx="21">
                  <c:v>21385.990017980701</c:v>
                </c:pt>
                <c:pt idx="22">
                  <c:v>22932.8795299802</c:v>
                </c:pt>
                <c:pt idx="23">
                  <c:v>24056.025348271</c:v>
                </c:pt>
                <c:pt idx="24">
                  <c:v>24852.703595958799</c:v>
                </c:pt>
                <c:pt idx="25">
                  <c:v>25274.6430734428</c:v>
                </c:pt>
                <c:pt idx="26">
                  <c:v>26268.0369337144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E-41E3-84CD-F995E177C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450207"/>
        <c:axId val="1640461727"/>
      </c:lineChart>
      <c:lineChart>
        <c:grouping val="standard"/>
        <c:varyColors val="0"/>
        <c:ser>
          <c:idx val="4"/>
          <c:order val="2"/>
          <c:tx>
            <c:strRef>
              <c:f>'avg wages HU'!$A$35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HU'!$G$35:$AG$35</c:f>
              <c:numCache>
                <c:formatCode>General</c:formatCode>
                <c:ptCount val="27"/>
                <c:pt idx="0">
                  <c:v>0.52811710383140764</c:v>
                </c:pt>
                <c:pt idx="1">
                  <c:v>0.52296616884080516</c:v>
                </c:pt>
                <c:pt idx="2">
                  <c:v>0.52296169514142088</c:v>
                </c:pt>
                <c:pt idx="3">
                  <c:v>0.52088858681330508</c:v>
                </c:pt>
                <c:pt idx="4">
                  <c:v>0.52983447704767883</c:v>
                </c:pt>
                <c:pt idx="5">
                  <c:v>0.51562488695562603</c:v>
                </c:pt>
                <c:pt idx="6">
                  <c:v>0.48676437250023885</c:v>
                </c:pt>
                <c:pt idx="7">
                  <c:v>0.47078969161906442</c:v>
                </c:pt>
                <c:pt idx="8">
                  <c:v>0.43829914427563565</c:v>
                </c:pt>
                <c:pt idx="9">
                  <c:v>0.41182858844051767</c:v>
                </c:pt>
                <c:pt idx="10">
                  <c:v>0.39706439489967754</c:v>
                </c:pt>
                <c:pt idx="11">
                  <c:v>0.39665427563249828</c:v>
                </c:pt>
                <c:pt idx="12">
                  <c:v>0.41473790713988162</c:v>
                </c:pt>
                <c:pt idx="13">
                  <c:v>0.41319702360154109</c:v>
                </c:pt>
                <c:pt idx="14">
                  <c:v>0.45421397434799032</c:v>
                </c:pt>
                <c:pt idx="15">
                  <c:v>0.44943494712016924</c:v>
                </c:pt>
                <c:pt idx="16">
                  <c:v>0.43980185758038609</c:v>
                </c:pt>
                <c:pt idx="17">
                  <c:v>0.45558756285636604</c:v>
                </c:pt>
                <c:pt idx="18">
                  <c:v>0.46272398779076579</c:v>
                </c:pt>
                <c:pt idx="19">
                  <c:v>0.47520880848368285</c:v>
                </c:pt>
                <c:pt idx="20">
                  <c:v>0.47936523057298086</c:v>
                </c:pt>
                <c:pt idx="21">
                  <c:v>0.48163581616389584</c:v>
                </c:pt>
                <c:pt idx="22">
                  <c:v>0.45051279561544277</c:v>
                </c:pt>
                <c:pt idx="23">
                  <c:v>0.43050538052866638</c:v>
                </c:pt>
                <c:pt idx="24">
                  <c:v>0.42212587398995322</c:v>
                </c:pt>
                <c:pt idx="25">
                  <c:v>0.41455934656713223</c:v>
                </c:pt>
                <c:pt idx="26">
                  <c:v>0.40509028832276395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A-409B-A3D7-8626C3560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341344"/>
        <c:axId val="1387326464"/>
      </c:lineChart>
      <c:catAx>
        <c:axId val="1640450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461727"/>
        <c:crosses val="autoZero"/>
        <c:auto val="1"/>
        <c:lblAlgn val="ctr"/>
        <c:lblOffset val="100"/>
        <c:noMultiLvlLbl val="0"/>
      </c:catAx>
      <c:valAx>
        <c:axId val="1640461727"/>
        <c:scaling>
          <c:orientation val="minMax"/>
          <c:max val="68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450207"/>
        <c:crosses val="autoZero"/>
        <c:crossBetween val="between"/>
      </c:valAx>
      <c:valAx>
        <c:axId val="13873264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87341344"/>
        <c:crosses val="max"/>
        <c:crossBetween val="between"/>
      </c:valAx>
      <c:catAx>
        <c:axId val="138734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326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EE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EE'!$G$35:$AG$35</c:f>
              <c:numCache>
                <c:formatCode>General</c:formatCode>
                <c:ptCount val="27"/>
                <c:pt idx="0">
                  <c:v>0.70595662325670228</c:v>
                </c:pt>
                <c:pt idx="1">
                  <c:v>0.68319751064312462</c:v>
                </c:pt>
                <c:pt idx="2">
                  <c:v>0.66306436879275765</c:v>
                </c:pt>
                <c:pt idx="3">
                  <c:v>0.64650909988430161</c:v>
                </c:pt>
                <c:pt idx="4">
                  <c:v>0.638704958327447</c:v>
                </c:pt>
                <c:pt idx="5">
                  <c:v>0.61604191617973547</c:v>
                </c:pt>
                <c:pt idx="6">
                  <c:v>0.60797992606331352</c:v>
                </c:pt>
                <c:pt idx="7">
                  <c:v>0.59300357564389117</c:v>
                </c:pt>
                <c:pt idx="8">
                  <c:v>0.56230306385402173</c:v>
                </c:pt>
                <c:pt idx="9">
                  <c:v>0.53583578526470776</c:v>
                </c:pt>
                <c:pt idx="10">
                  <c:v>0.51369970927740782</c:v>
                </c:pt>
                <c:pt idx="11">
                  <c:v>0.48010251124352549</c:v>
                </c:pt>
                <c:pt idx="12">
                  <c:v>0.4091942256285665</c:v>
                </c:pt>
                <c:pt idx="13">
                  <c:v>0.40811180427509242</c:v>
                </c:pt>
                <c:pt idx="14">
                  <c:v>0.43274148290574838</c:v>
                </c:pt>
                <c:pt idx="15">
                  <c:v>0.43854839155446407</c:v>
                </c:pt>
                <c:pt idx="16">
                  <c:v>0.44791879634329046</c:v>
                </c:pt>
                <c:pt idx="17">
                  <c:v>0.43822373747086868</c:v>
                </c:pt>
                <c:pt idx="18">
                  <c:v>0.42620912393194516</c:v>
                </c:pt>
                <c:pt idx="19">
                  <c:v>0.40214377383861766</c:v>
                </c:pt>
                <c:pt idx="20">
                  <c:v>0.38378310281250727</c:v>
                </c:pt>
                <c:pt idx="21">
                  <c:v>0.35880774938249232</c:v>
                </c:pt>
                <c:pt idx="22">
                  <c:v>0.3516388012884053</c:v>
                </c:pt>
                <c:pt idx="23">
                  <c:v>0.32450968135455732</c:v>
                </c:pt>
                <c:pt idx="24">
                  <c:v>0.29749277786773021</c:v>
                </c:pt>
                <c:pt idx="25">
                  <c:v>0.2583791645732379</c:v>
                </c:pt>
                <c:pt idx="26">
                  <c:v>0.24836664619803608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C-43B1-B637-889278B59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7301391"/>
        <c:axId val="1797309295"/>
      </c:lineChart>
      <c:catAx>
        <c:axId val="1797301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97309295"/>
        <c:crosses val="autoZero"/>
        <c:auto val="1"/>
        <c:lblAlgn val="ctr"/>
        <c:lblOffset val="100"/>
        <c:noMultiLvlLbl val="0"/>
      </c:catAx>
      <c:valAx>
        <c:axId val="1797309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97301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Észtország</a:t>
            </a:r>
            <a:r>
              <a:rPr lang="hu-HU" baseline="0"/>
              <a:t> 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EE'!$A$29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D-4244-98C2-614A26316FF4}"/>
            </c:ext>
          </c:extLst>
        </c:ser>
        <c:ser>
          <c:idx val="1"/>
          <c:order val="1"/>
          <c:tx>
            <c:strRef>
              <c:f>'avg wages EE'!$A$30</c:f>
              <c:strCache>
                <c:ptCount val="1"/>
                <c:pt idx="0">
                  <c:v>Estonia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EE'!$G$30:$AG$30</c:f>
              <c:numCache>
                <c:formatCode>#\ ##0_ ;\-#\ ##0\ </c:formatCode>
                <c:ptCount val="27"/>
                <c:pt idx="0">
                  <c:v>9316.4634554218992</c:v>
                </c:pt>
                <c:pt idx="1">
                  <c:v>9932.8459644198592</c:v>
                </c:pt>
                <c:pt idx="2">
                  <c:v>10824.672274794601</c:v>
                </c:pt>
                <c:pt idx="3">
                  <c:v>11561.350629042299</c:v>
                </c:pt>
                <c:pt idx="4">
                  <c:v>12093.7172960072</c:v>
                </c:pt>
                <c:pt idx="5">
                  <c:v>13049.698444745</c:v>
                </c:pt>
                <c:pt idx="6">
                  <c:v>13530.283801249399</c:v>
                </c:pt>
                <c:pt idx="7">
                  <c:v>14304.078767019901</c:v>
                </c:pt>
                <c:pt idx="8">
                  <c:v>15653.531528113401</c:v>
                </c:pt>
                <c:pt idx="9">
                  <c:v>16959.680451433302</c:v>
                </c:pt>
                <c:pt idx="10">
                  <c:v>18097.756709793899</c:v>
                </c:pt>
                <c:pt idx="11">
                  <c:v>19710.921394061701</c:v>
                </c:pt>
                <c:pt idx="12">
                  <c:v>22920.129394494699</c:v>
                </c:pt>
                <c:pt idx="13">
                  <c:v>23220.797582555198</c:v>
                </c:pt>
                <c:pt idx="14">
                  <c:v>22558.874973742601</c:v>
                </c:pt>
                <c:pt idx="15">
                  <c:v>22426.297793912399</c:v>
                </c:pt>
                <c:pt idx="16">
                  <c:v>21952.7435096521</c:v>
                </c:pt>
                <c:pt idx="17">
                  <c:v>22220.610786708399</c:v>
                </c:pt>
                <c:pt idx="18">
                  <c:v>22759.122259764699</c:v>
                </c:pt>
                <c:pt idx="19">
                  <c:v>23958.740047074702</c:v>
                </c:pt>
                <c:pt idx="20">
                  <c:v>25084.604482434501</c:v>
                </c:pt>
                <c:pt idx="21">
                  <c:v>26453.469392569401</c:v>
                </c:pt>
                <c:pt idx="22">
                  <c:v>27059.391271212698</c:v>
                </c:pt>
                <c:pt idx="23">
                  <c:v>28533.3902591232</c:v>
                </c:pt>
                <c:pt idx="24">
                  <c:v>30212.814486472002</c:v>
                </c:pt>
                <c:pt idx="25">
                  <c:v>32017.253672646199</c:v>
                </c:pt>
                <c:pt idx="26">
                  <c:v>33188.116298551096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D-4244-98C2-614A26316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891919"/>
        <c:axId val="1756904479"/>
      </c:lineChart>
      <c:lineChart>
        <c:grouping val="standard"/>
        <c:varyColors val="0"/>
        <c:ser>
          <c:idx val="6"/>
          <c:order val="2"/>
          <c:tx>
            <c:strRef>
              <c:f>'avg wages EE'!$A$35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EE'!$G$4:$AG$4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EE'!$G$35:$AG$35</c:f>
              <c:numCache>
                <c:formatCode>General</c:formatCode>
                <c:ptCount val="27"/>
                <c:pt idx="0">
                  <c:v>0.70595662325670228</c:v>
                </c:pt>
                <c:pt idx="1">
                  <c:v>0.68319751064312462</c:v>
                </c:pt>
                <c:pt idx="2">
                  <c:v>0.66306436879275765</c:v>
                </c:pt>
                <c:pt idx="3">
                  <c:v>0.64650909988430161</c:v>
                </c:pt>
                <c:pt idx="4">
                  <c:v>0.638704958327447</c:v>
                </c:pt>
                <c:pt idx="5">
                  <c:v>0.61604191617973547</c:v>
                </c:pt>
                <c:pt idx="6">
                  <c:v>0.60797992606331352</c:v>
                </c:pt>
                <c:pt idx="7">
                  <c:v>0.59300357564389117</c:v>
                </c:pt>
                <c:pt idx="8">
                  <c:v>0.56230306385402173</c:v>
                </c:pt>
                <c:pt idx="9">
                  <c:v>0.53583578526470776</c:v>
                </c:pt>
                <c:pt idx="10">
                  <c:v>0.51369970927740782</c:v>
                </c:pt>
                <c:pt idx="11">
                  <c:v>0.48010251124352549</c:v>
                </c:pt>
                <c:pt idx="12">
                  <c:v>0.4091942256285665</c:v>
                </c:pt>
                <c:pt idx="13">
                  <c:v>0.40811180427509242</c:v>
                </c:pt>
                <c:pt idx="14">
                  <c:v>0.43274148290574838</c:v>
                </c:pt>
                <c:pt idx="15">
                  <c:v>0.43854839155446407</c:v>
                </c:pt>
                <c:pt idx="16">
                  <c:v>0.44791879634329046</c:v>
                </c:pt>
                <c:pt idx="17">
                  <c:v>0.43822373747086868</c:v>
                </c:pt>
                <c:pt idx="18">
                  <c:v>0.42620912393194516</c:v>
                </c:pt>
                <c:pt idx="19">
                  <c:v>0.40214377383861766</c:v>
                </c:pt>
                <c:pt idx="20">
                  <c:v>0.38378310281250727</c:v>
                </c:pt>
                <c:pt idx="21">
                  <c:v>0.35880774938249232</c:v>
                </c:pt>
                <c:pt idx="22">
                  <c:v>0.3516388012884053</c:v>
                </c:pt>
                <c:pt idx="23">
                  <c:v>0.32450968135455732</c:v>
                </c:pt>
                <c:pt idx="24">
                  <c:v>0.29749277786773021</c:v>
                </c:pt>
                <c:pt idx="25">
                  <c:v>0.2583791645732379</c:v>
                </c:pt>
                <c:pt idx="26">
                  <c:v>0.24836664619803608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D-4244-98C2-614A26316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19295"/>
        <c:axId val="1925536447"/>
      </c:lineChart>
      <c:catAx>
        <c:axId val="334891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56904479"/>
        <c:crosses val="autoZero"/>
        <c:auto val="1"/>
        <c:lblAlgn val="ctr"/>
        <c:lblOffset val="100"/>
        <c:noMultiLvlLbl val="0"/>
      </c:catAx>
      <c:valAx>
        <c:axId val="175690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4891919"/>
        <c:crosses val="autoZero"/>
        <c:crossBetween val="between"/>
      </c:valAx>
      <c:valAx>
        <c:axId val="192553644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0819295"/>
        <c:crosses val="max"/>
        <c:crossBetween val="between"/>
      </c:valAx>
      <c:catAx>
        <c:axId val="3408192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55364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LV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LV'!$A$33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LV'!$G$4:$AG$4</c15:sqref>
                  </c15:fullRef>
                </c:ext>
              </c:extLst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LV'!$H$33:$AG$33</c15:sqref>
                  </c15:fullRef>
                </c:ext>
              </c:extLst>
              <c:f>'avg wages LV'!$I$33:$AG$33</c:f>
              <c:numCache>
                <c:formatCode>#\ ##0_ ;\-#\ ##0\ </c:formatCode>
                <c:ptCount val="25"/>
                <c:pt idx="0">
                  <c:v>21523.373728643441</c:v>
                </c:pt>
                <c:pt idx="1">
                  <c:v>21780.93286472308</c:v>
                </c:pt>
                <c:pt idx="2">
                  <c:v>22098.590686983873</c:v>
                </c:pt>
                <c:pt idx="3">
                  <c:v>22015.781635305448</c:v>
                </c:pt>
                <c:pt idx="4">
                  <c:v>22152.499771315212</c:v>
                </c:pt>
                <c:pt idx="5">
                  <c:v>23161.259220897395</c:v>
                </c:pt>
                <c:pt idx="6">
                  <c:v>22921.996540079963</c:v>
                </c:pt>
                <c:pt idx="7">
                  <c:v>22578.040246633915</c:v>
                </c:pt>
                <c:pt idx="8">
                  <c:v>20978.063288327823</c:v>
                </c:pt>
                <c:pt idx="9">
                  <c:v>20009.365725547417</c:v>
                </c:pt>
                <c:pt idx="10">
                  <c:v>16721.628302368335</c:v>
                </c:pt>
                <c:pt idx="11">
                  <c:v>16456.46958161467</c:v>
                </c:pt>
                <c:pt idx="12">
                  <c:v>19201.291215019428</c:v>
                </c:pt>
                <c:pt idx="13">
                  <c:v>20171.014598487822</c:v>
                </c:pt>
                <c:pt idx="14">
                  <c:v>20677.372075875362</c:v>
                </c:pt>
                <c:pt idx="15">
                  <c:v>19693.66715773553</c:v>
                </c:pt>
                <c:pt idx="16">
                  <c:v>18853.839464536275</c:v>
                </c:pt>
                <c:pt idx="17">
                  <c:v>17867.920437206365</c:v>
                </c:pt>
                <c:pt idx="18">
                  <c:v>16645.299405154452</c:v>
                </c:pt>
                <c:pt idx="19">
                  <c:v>15783.355943369417</c:v>
                </c:pt>
                <c:pt idx="20">
                  <c:v>15348.39182045067</c:v>
                </c:pt>
                <c:pt idx="21">
                  <c:v>14883.727960912442</c:v>
                </c:pt>
                <c:pt idx="22">
                  <c:v>14459.666795700035</c:v>
                </c:pt>
                <c:pt idx="23">
                  <c:v>13359.27127501131</c:v>
                </c:pt>
                <c:pt idx="24">
                  <c:v>11919.252112473147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C-4C63-8BCB-C33A4997E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LV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LV'!$A$34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LV'!$H$34:$AG$34</c:f>
              <c:numCache>
                <c:formatCode>0.000000</c:formatCode>
                <c:ptCount val="26"/>
                <c:pt idx="0">
                  <c:v>1.4770406542967416</c:v>
                </c:pt>
                <c:pt idx="1">
                  <c:v>1.4926482271021926</c:v>
                </c:pt>
                <c:pt idx="2">
                  <c:v>1.5015986109204789</c:v>
                </c:pt>
                <c:pt idx="3">
                  <c:v>1.5147230452694569</c:v>
                </c:pt>
                <c:pt idx="4">
                  <c:v>1.5437698376985154</c:v>
                </c:pt>
                <c:pt idx="5">
                  <c:v>1.5580301555076992</c:v>
                </c:pt>
                <c:pt idx="6">
                  <c:v>1.5174246402710856</c:v>
                </c:pt>
                <c:pt idx="7">
                  <c:v>1.5602219485476854</c:v>
                </c:pt>
                <c:pt idx="8">
                  <c:v>1.6183027320830983</c:v>
                </c:pt>
                <c:pt idx="9">
                  <c:v>1.7740049411993299</c:v>
                </c:pt>
                <c:pt idx="10">
                  <c:v>1.8947673134185812</c:v>
                </c:pt>
                <c:pt idx="11">
                  <c:v>2.3200308951154729</c:v>
                </c:pt>
                <c:pt idx="12">
                  <c:v>2.3839699818162847</c:v>
                </c:pt>
                <c:pt idx="13">
                  <c:v>2.0711234103376932</c:v>
                </c:pt>
                <c:pt idx="14">
                  <c:v>1.9802385495389356</c:v>
                </c:pt>
                <c:pt idx="15">
                  <c:v>1.9230496595665045</c:v>
                </c:pt>
                <c:pt idx="16">
                  <c:v>2.0084730760612621</c:v>
                </c:pt>
                <c:pt idx="17">
                  <c:v>2.103788446664641</c:v>
                </c:pt>
                <c:pt idx="18">
                  <c:v>2.2428137454061758</c:v>
                </c:pt>
                <c:pt idx="19">
                  <c:v>2.4455809541422502</c:v>
                </c:pt>
                <c:pt idx="20">
                  <c:v>2.6139364362438169</c:v>
                </c:pt>
                <c:pt idx="21">
                  <c:v>2.7191810715115894</c:v>
                </c:pt>
                <c:pt idx="22">
                  <c:v>2.8380662158087424</c:v>
                </c:pt>
                <c:pt idx="23">
                  <c:v>2.9742817433663022</c:v>
                </c:pt>
                <c:pt idx="24">
                  <c:v>3.231613290612168</c:v>
                </c:pt>
                <c:pt idx="25">
                  <c:v>3.704482552187867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F-4D5D-A7BF-4761678A6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LV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LV'!$H$35:$AG$35</c:f>
              <c:numCache>
                <c:formatCode>General</c:formatCode>
                <c:ptCount val="26"/>
                <c:pt idx="0">
                  <c:v>0.67702943523658565</c:v>
                </c:pt>
                <c:pt idx="1">
                  <c:v>0.6699502145534898</c:v>
                </c:pt>
                <c:pt idx="2">
                  <c:v>0.66595692932014683</c:v>
                </c:pt>
                <c:pt idx="3">
                  <c:v>0.66018669427592158</c:v>
                </c:pt>
                <c:pt idx="4">
                  <c:v>0.64776495535812584</c:v>
                </c:pt>
                <c:pt idx="5">
                  <c:v>0.64183610083858766</c:v>
                </c:pt>
                <c:pt idx="6">
                  <c:v>0.65901130999253543</c:v>
                </c:pt>
                <c:pt idx="7">
                  <c:v>0.6409344522622813</c:v>
                </c:pt>
                <c:pt idx="8">
                  <c:v>0.61793135497756235</c:v>
                </c:pt>
                <c:pt idx="9">
                  <c:v>0.56369628786036086</c:v>
                </c:pt>
                <c:pt idx="10">
                  <c:v>0.52776929014876128</c:v>
                </c:pt>
                <c:pt idx="11">
                  <c:v>0.43102874280914599</c:v>
                </c:pt>
                <c:pt idx="12">
                  <c:v>0.41946836899268586</c:v>
                </c:pt>
                <c:pt idx="13">
                  <c:v>0.48282975075683765</c:v>
                </c:pt>
                <c:pt idx="14">
                  <c:v>0.50498966411538282</c:v>
                </c:pt>
                <c:pt idx="15">
                  <c:v>0.52000737215773241</c:v>
                </c:pt>
                <c:pt idx="16">
                  <c:v>0.49789066725308606</c:v>
                </c:pt>
                <c:pt idx="17">
                  <c:v>0.47533296495919353</c:v>
                </c:pt>
                <c:pt idx="18">
                  <c:v>0.44586849980219778</c:v>
                </c:pt>
                <c:pt idx="19">
                  <c:v>0.40890079647792099</c:v>
                </c:pt>
                <c:pt idx="20">
                  <c:v>0.38256477324176386</c:v>
                </c:pt>
                <c:pt idx="21">
                  <c:v>0.36775778210463239</c:v>
                </c:pt>
                <c:pt idx="22">
                  <c:v>0.35235259643687966</c:v>
                </c:pt>
                <c:pt idx="23">
                  <c:v>0.33621562658963056</c:v>
                </c:pt>
                <c:pt idx="24">
                  <c:v>0.30944296550116274</c:v>
                </c:pt>
                <c:pt idx="25">
                  <c:v>0.26994323388279967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D-44F5-B7FF-8FA857716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555327"/>
        <c:axId val="270573215"/>
      </c:lineChart>
      <c:catAx>
        <c:axId val="270555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73215"/>
        <c:crosses val="autoZero"/>
        <c:auto val="1"/>
        <c:lblAlgn val="ctr"/>
        <c:lblOffset val="100"/>
        <c:noMultiLvlLbl val="0"/>
      </c:catAx>
      <c:valAx>
        <c:axId val="270573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55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átlag és Latvia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LV'!$A$29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LV'!$H$29:$AG$29</c:f>
              <c:numCache>
                <c:formatCode>#\ ##0_ ;\-#\ ##0\ </c:formatCode>
                <c:ptCount val="26"/>
                <c:pt idx="0">
                  <c:v>31353.434073652723</c:v>
                </c:pt>
                <c:pt idx="1">
                  <c:v>32126.825637317539</c:v>
                </c:pt>
                <c:pt idx="2">
                  <c:v>32706.218534220381</c:v>
                </c:pt>
                <c:pt idx="3">
                  <c:v>33473.244581551473</c:v>
                </c:pt>
                <c:pt idx="4">
                  <c:v>33987.299641941448</c:v>
                </c:pt>
                <c:pt idx="5">
                  <c:v>34514.262663586509</c:v>
                </c:pt>
                <c:pt idx="6">
                  <c:v>35145.465441495595</c:v>
                </c:pt>
                <c:pt idx="7">
                  <c:v>35763.402106366862</c:v>
                </c:pt>
                <c:pt idx="8">
                  <c:v>36538.104216209817</c:v>
                </c:pt>
                <c:pt idx="9">
                  <c:v>37215.187930285821</c:v>
                </c:pt>
                <c:pt idx="10">
                  <c:v>37913.092139005319</c:v>
                </c:pt>
                <c:pt idx="11">
                  <c:v>38794.694278131836</c:v>
                </c:pt>
                <c:pt idx="12">
                  <c:v>39231.729489242171</c:v>
                </c:pt>
                <c:pt idx="13">
                  <c:v>39768.243744138228</c:v>
                </c:pt>
                <c:pt idx="14">
                  <c:v>39943.420691238221</c:v>
                </c:pt>
                <c:pt idx="15">
                  <c:v>39763.613331242064</c:v>
                </c:pt>
                <c:pt idx="16">
                  <c:v>39554.200255223732</c:v>
                </c:pt>
                <c:pt idx="17">
                  <c:v>39664.489640761276</c:v>
                </c:pt>
                <c:pt idx="18">
                  <c:v>40074.417558390363</c:v>
                </c:pt>
                <c:pt idx="19">
                  <c:v>40707.427201241051</c:v>
                </c:pt>
                <c:pt idx="20">
                  <c:v>41256.689186578718</c:v>
                </c:pt>
                <c:pt idx="21">
                  <c:v>41735.056516312769</c:v>
                </c:pt>
                <c:pt idx="22">
                  <c:v>42241.005491153541</c:v>
                </c:pt>
                <c:pt idx="23">
                  <c:v>43007.122965610535</c:v>
                </c:pt>
                <c:pt idx="24">
                  <c:v>43171.998605219909</c:v>
                </c:pt>
                <c:pt idx="25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C-42BF-A540-8B8EB819C225}"/>
            </c:ext>
          </c:extLst>
        </c:ser>
        <c:ser>
          <c:idx val="1"/>
          <c:order val="1"/>
          <c:tx>
            <c:strRef>
              <c:f>'avg wages LV'!$A$30</c:f>
              <c:strCache>
                <c:ptCount val="1"/>
                <c:pt idx="0">
                  <c:v>Latvia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LV'!$H$30:$AG$30</c:f>
              <c:numCache>
                <c:formatCode>#\ ##0_ ;\-#\ ##0\ </c:formatCode>
                <c:ptCount val="26"/>
                <c:pt idx="0">
                  <c:v>10126.2363100401</c:v>
                </c:pt>
                <c:pt idx="1">
                  <c:v>10603.4519086741</c:v>
                </c:pt>
                <c:pt idx="2">
                  <c:v>10925.2856694973</c:v>
                </c:pt>
                <c:pt idx="3">
                  <c:v>11374.6538945676</c:v>
                </c:pt>
                <c:pt idx="4">
                  <c:v>11971.518006636001</c:v>
                </c:pt>
                <c:pt idx="5">
                  <c:v>12361.762892271299</c:v>
                </c:pt>
                <c:pt idx="6">
                  <c:v>11984.2062205982</c:v>
                </c:pt>
                <c:pt idx="7">
                  <c:v>12841.4055662869</c:v>
                </c:pt>
                <c:pt idx="8">
                  <c:v>13960.0639695759</c:v>
                </c:pt>
                <c:pt idx="9">
                  <c:v>16237.124641958</c:v>
                </c:pt>
                <c:pt idx="10">
                  <c:v>17903.726413457902</c:v>
                </c:pt>
                <c:pt idx="11">
                  <c:v>22073.0659757635</c:v>
                </c:pt>
                <c:pt idx="12">
                  <c:v>22775.2599076275</c:v>
                </c:pt>
                <c:pt idx="13">
                  <c:v>20566.9525291188</c:v>
                </c:pt>
                <c:pt idx="14">
                  <c:v>19772.4060927504</c:v>
                </c:pt>
                <c:pt idx="15">
                  <c:v>19086.241255366702</c:v>
                </c:pt>
                <c:pt idx="16">
                  <c:v>19860.533097488202</c:v>
                </c:pt>
                <c:pt idx="17">
                  <c:v>20810.650176225001</c:v>
                </c:pt>
                <c:pt idx="18">
                  <c:v>22206.497121183998</c:v>
                </c:pt>
                <c:pt idx="19">
                  <c:v>24062.127796086599</c:v>
                </c:pt>
                <c:pt idx="20">
                  <c:v>25473.333243209301</c:v>
                </c:pt>
                <c:pt idx="21">
                  <c:v>26386.664695862099</c:v>
                </c:pt>
                <c:pt idx="22">
                  <c:v>27357.277530241099</c:v>
                </c:pt>
                <c:pt idx="23">
                  <c:v>28547.4561699105</c:v>
                </c:pt>
                <c:pt idx="24">
                  <c:v>29812.7273302086</c:v>
                </c:pt>
                <c:pt idx="25">
                  <c:v>32235.409373311999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C-42BF-A540-8B8EB819C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948751"/>
        <c:axId val="354731999"/>
      </c:lineChart>
      <c:lineChart>
        <c:grouping val="standard"/>
        <c:varyColors val="0"/>
        <c:ser>
          <c:idx val="6"/>
          <c:order val="2"/>
          <c:tx>
            <c:strRef>
              <c:f>'avg wages LV'!$A$35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LV'!$H$35:$AG$35</c:f>
              <c:numCache>
                <c:formatCode>General</c:formatCode>
                <c:ptCount val="26"/>
                <c:pt idx="0">
                  <c:v>0.67702943523658565</c:v>
                </c:pt>
                <c:pt idx="1">
                  <c:v>0.6699502145534898</c:v>
                </c:pt>
                <c:pt idx="2">
                  <c:v>0.66595692932014683</c:v>
                </c:pt>
                <c:pt idx="3">
                  <c:v>0.66018669427592158</c:v>
                </c:pt>
                <c:pt idx="4">
                  <c:v>0.64776495535812584</c:v>
                </c:pt>
                <c:pt idx="5">
                  <c:v>0.64183610083858766</c:v>
                </c:pt>
                <c:pt idx="6">
                  <c:v>0.65901130999253543</c:v>
                </c:pt>
                <c:pt idx="7">
                  <c:v>0.6409344522622813</c:v>
                </c:pt>
                <c:pt idx="8">
                  <c:v>0.61793135497756235</c:v>
                </c:pt>
                <c:pt idx="9">
                  <c:v>0.56369628786036086</c:v>
                </c:pt>
                <c:pt idx="10">
                  <c:v>0.52776929014876128</c:v>
                </c:pt>
                <c:pt idx="11">
                  <c:v>0.43102874280914599</c:v>
                </c:pt>
                <c:pt idx="12">
                  <c:v>0.41946836899268586</c:v>
                </c:pt>
                <c:pt idx="13">
                  <c:v>0.48282975075683765</c:v>
                </c:pt>
                <c:pt idx="14">
                  <c:v>0.50498966411538282</c:v>
                </c:pt>
                <c:pt idx="15">
                  <c:v>0.52000737215773241</c:v>
                </c:pt>
                <c:pt idx="16">
                  <c:v>0.49789066725308606</c:v>
                </c:pt>
                <c:pt idx="17">
                  <c:v>0.47533296495919353</c:v>
                </c:pt>
                <c:pt idx="18">
                  <c:v>0.44586849980219778</c:v>
                </c:pt>
                <c:pt idx="19">
                  <c:v>0.40890079647792099</c:v>
                </c:pt>
                <c:pt idx="20">
                  <c:v>0.38256477324176386</c:v>
                </c:pt>
                <c:pt idx="21">
                  <c:v>0.36775778210463239</c:v>
                </c:pt>
                <c:pt idx="22">
                  <c:v>0.35235259643687966</c:v>
                </c:pt>
                <c:pt idx="23">
                  <c:v>0.33621562658963056</c:v>
                </c:pt>
                <c:pt idx="24">
                  <c:v>0.30944296550116274</c:v>
                </c:pt>
                <c:pt idx="25">
                  <c:v>0.26994323388279967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1C-42BF-A540-8B8EB819C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92991"/>
        <c:axId val="354718559"/>
      </c:lineChart>
      <c:catAx>
        <c:axId val="340948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4731999"/>
        <c:crosses val="autoZero"/>
        <c:auto val="1"/>
        <c:lblAlgn val="ctr"/>
        <c:lblOffset val="100"/>
        <c:noMultiLvlLbl val="0"/>
      </c:catAx>
      <c:valAx>
        <c:axId val="35473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0948751"/>
        <c:crosses val="autoZero"/>
        <c:crossBetween val="between"/>
      </c:valAx>
      <c:valAx>
        <c:axId val="35471855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6892991"/>
        <c:crosses val="max"/>
        <c:crossBetween val="between"/>
      </c:valAx>
      <c:catAx>
        <c:axId val="2568929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7185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LV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LV'!$A$9:$A$34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xVal>
          <c:yVal>
            <c:numRef>
              <c:f>'sum LV'!$B$9:$B$34</c:f>
              <c:numCache>
                <c:formatCode>General</c:formatCode>
                <c:ptCount val="26"/>
                <c:pt idx="0">
                  <c:v>2.7164258196272273E-2</c:v>
                </c:pt>
                <c:pt idx="1">
                  <c:v>2.7369121496223225E-2</c:v>
                </c:pt>
                <c:pt idx="2">
                  <c:v>2.7653615762588513E-2</c:v>
                </c:pt>
                <c:pt idx="3">
                  <c:v>2.7173634683088699E-2</c:v>
                </c:pt>
                <c:pt idx="4">
                  <c:v>2.6354593314816488E-2</c:v>
                </c:pt>
                <c:pt idx="5">
                  <c:v>2.6363684361019213E-2</c:v>
                </c:pt>
                <c:pt idx="6">
                  <c:v>2.8348244343069706E-2</c:v>
                </c:pt>
                <c:pt idx="7">
                  <c:v>2.7535671309130538E-2</c:v>
                </c:pt>
                <c:pt idx="8">
                  <c:v>2.5985588997086251E-2</c:v>
                </c:pt>
                <c:pt idx="9">
                  <c:v>2.1752966116829364E-2</c:v>
                </c:pt>
                <c:pt idx="10">
                  <c:v>1.9172021735591016E-2</c:v>
                </c:pt>
                <c:pt idx="11">
                  <c:v>1.1818363008859467E-2</c:v>
                </c:pt>
                <c:pt idx="12">
                  <c:v>1.1095852531192552E-2</c:v>
                </c:pt>
                <c:pt idx="13">
                  <c:v>1.5365135884572834E-2</c:v>
                </c:pt>
                <c:pt idx="14">
                  <c:v>1.735048190563182E-2</c:v>
                </c:pt>
                <c:pt idx="15">
                  <c:v>1.8434565312518969E-2</c:v>
                </c:pt>
                <c:pt idx="16">
                  <c:v>1.6283065000228025E-2</c:v>
                </c:pt>
                <c:pt idx="17">
                  <c:v>1.4374698337653424E-2</c:v>
                </c:pt>
                <c:pt idx="18">
                  <c:v>1.2187525530884979E-2</c:v>
                </c:pt>
                <c:pt idx="19">
                  <c:v>9.7356527209450094E-3</c:v>
                </c:pt>
                <c:pt idx="20">
                  <c:v>8.1834811992914647E-3</c:v>
                </c:pt>
                <c:pt idx="21">
                  <c:v>7.5302350475224267E-3</c:v>
                </c:pt>
                <c:pt idx="22">
                  <c:v>6.8594912136774044E-3</c:v>
                </c:pt>
                <c:pt idx="23">
                  <c:v>6.2211488856387942E-3</c:v>
                </c:pt>
                <c:pt idx="24">
                  <c:v>4.6313817010462666E-3</c:v>
                </c:pt>
                <c:pt idx="25">
                  <c:v>2.3495029477376139E-3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02-4D59-A20F-D2A8F116F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LV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LV'!$A$33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'avg wages LV'!$G$4:$AG$4</c15:sqref>
                  </c15:fullRef>
                </c:ext>
              </c:extLst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'avg wages LV'!$H$33:$AG$33</c15:sqref>
                  </c15:fullRef>
                </c:ext>
              </c:extLst>
              <c:f>'avg wages LV'!$I$33:$AG$33</c:f>
              <c:numCache>
                <c:formatCode>#\ ##0_ ;\-#\ ##0\ </c:formatCode>
                <c:ptCount val="25"/>
                <c:pt idx="0">
                  <c:v>21523.373728643441</c:v>
                </c:pt>
                <c:pt idx="1">
                  <c:v>21780.93286472308</c:v>
                </c:pt>
                <c:pt idx="2">
                  <c:v>22098.590686983873</c:v>
                </c:pt>
                <c:pt idx="3">
                  <c:v>22015.781635305448</c:v>
                </c:pt>
                <c:pt idx="4">
                  <c:v>22152.499771315212</c:v>
                </c:pt>
                <c:pt idx="5">
                  <c:v>23161.259220897395</c:v>
                </c:pt>
                <c:pt idx="6">
                  <c:v>22921.996540079963</c:v>
                </c:pt>
                <c:pt idx="7">
                  <c:v>22578.040246633915</c:v>
                </c:pt>
                <c:pt idx="8">
                  <c:v>20978.063288327823</c:v>
                </c:pt>
                <c:pt idx="9">
                  <c:v>20009.365725547417</c:v>
                </c:pt>
                <c:pt idx="10">
                  <c:v>16721.628302368335</c:v>
                </c:pt>
                <c:pt idx="11">
                  <c:v>16456.46958161467</c:v>
                </c:pt>
                <c:pt idx="12">
                  <c:v>19201.291215019428</c:v>
                </c:pt>
                <c:pt idx="13">
                  <c:v>20171.014598487822</c:v>
                </c:pt>
                <c:pt idx="14">
                  <c:v>20677.372075875362</c:v>
                </c:pt>
                <c:pt idx="15">
                  <c:v>19693.66715773553</c:v>
                </c:pt>
                <c:pt idx="16">
                  <c:v>18853.839464536275</c:v>
                </c:pt>
                <c:pt idx="17">
                  <c:v>17867.920437206365</c:v>
                </c:pt>
                <c:pt idx="18">
                  <c:v>16645.299405154452</c:v>
                </c:pt>
                <c:pt idx="19">
                  <c:v>15783.355943369417</c:v>
                </c:pt>
                <c:pt idx="20">
                  <c:v>15348.39182045067</c:v>
                </c:pt>
                <c:pt idx="21">
                  <c:v>14883.727960912442</c:v>
                </c:pt>
                <c:pt idx="22">
                  <c:v>14459.666795700035</c:v>
                </c:pt>
                <c:pt idx="23">
                  <c:v>13359.27127501131</c:v>
                </c:pt>
                <c:pt idx="24">
                  <c:v>11919.252112473147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D-4E28-8288-79E6B26FF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LV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LV'!$A$34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7305993000874892E-2"/>
                  <c:y val="0.24032416168130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LV'!$H$34:$AG$34</c:f>
              <c:numCache>
                <c:formatCode>0.000000</c:formatCode>
                <c:ptCount val="26"/>
                <c:pt idx="0">
                  <c:v>1.4770406542967416</c:v>
                </c:pt>
                <c:pt idx="1">
                  <c:v>1.4926482271021926</c:v>
                </c:pt>
                <c:pt idx="2">
                  <c:v>1.5015986109204789</c:v>
                </c:pt>
                <c:pt idx="3">
                  <c:v>1.5147230452694569</c:v>
                </c:pt>
                <c:pt idx="4">
                  <c:v>1.5437698376985154</c:v>
                </c:pt>
                <c:pt idx="5">
                  <c:v>1.5580301555076992</c:v>
                </c:pt>
                <c:pt idx="6">
                  <c:v>1.5174246402710856</c:v>
                </c:pt>
                <c:pt idx="7">
                  <c:v>1.5602219485476854</c:v>
                </c:pt>
                <c:pt idx="8">
                  <c:v>1.6183027320830983</c:v>
                </c:pt>
                <c:pt idx="9">
                  <c:v>1.7740049411993299</c:v>
                </c:pt>
                <c:pt idx="10">
                  <c:v>1.8947673134185812</c:v>
                </c:pt>
                <c:pt idx="11">
                  <c:v>2.3200308951154729</c:v>
                </c:pt>
                <c:pt idx="12">
                  <c:v>2.3839699818162847</c:v>
                </c:pt>
                <c:pt idx="13">
                  <c:v>2.0711234103376932</c:v>
                </c:pt>
                <c:pt idx="14">
                  <c:v>1.9802385495389356</c:v>
                </c:pt>
                <c:pt idx="15">
                  <c:v>1.9230496595665045</c:v>
                </c:pt>
                <c:pt idx="16">
                  <c:v>2.0084730760612621</c:v>
                </c:pt>
                <c:pt idx="17">
                  <c:v>2.103788446664641</c:v>
                </c:pt>
                <c:pt idx="18">
                  <c:v>2.2428137454061758</c:v>
                </c:pt>
                <c:pt idx="19">
                  <c:v>2.4455809541422502</c:v>
                </c:pt>
                <c:pt idx="20">
                  <c:v>2.6139364362438169</c:v>
                </c:pt>
                <c:pt idx="21">
                  <c:v>2.7191810715115894</c:v>
                </c:pt>
                <c:pt idx="22">
                  <c:v>2.8380662158087424</c:v>
                </c:pt>
                <c:pt idx="23">
                  <c:v>2.9742817433663022</c:v>
                </c:pt>
                <c:pt idx="24">
                  <c:v>3.231613290612168</c:v>
                </c:pt>
                <c:pt idx="25">
                  <c:v>3.704482552187867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83-4739-8842-DA3730E5E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LV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LV'!$H$35:$AG$35</c:f>
              <c:numCache>
                <c:formatCode>General</c:formatCode>
                <c:ptCount val="26"/>
                <c:pt idx="0">
                  <c:v>0.67702943523658565</c:v>
                </c:pt>
                <c:pt idx="1">
                  <c:v>0.6699502145534898</c:v>
                </c:pt>
                <c:pt idx="2">
                  <c:v>0.66595692932014683</c:v>
                </c:pt>
                <c:pt idx="3">
                  <c:v>0.66018669427592158</c:v>
                </c:pt>
                <c:pt idx="4">
                  <c:v>0.64776495535812584</c:v>
                </c:pt>
                <c:pt idx="5">
                  <c:v>0.64183610083858766</c:v>
                </c:pt>
                <c:pt idx="6">
                  <c:v>0.65901130999253543</c:v>
                </c:pt>
                <c:pt idx="7">
                  <c:v>0.6409344522622813</c:v>
                </c:pt>
                <c:pt idx="8">
                  <c:v>0.61793135497756235</c:v>
                </c:pt>
                <c:pt idx="9">
                  <c:v>0.56369628786036086</c:v>
                </c:pt>
                <c:pt idx="10">
                  <c:v>0.52776929014876128</c:v>
                </c:pt>
                <c:pt idx="11">
                  <c:v>0.43102874280914599</c:v>
                </c:pt>
                <c:pt idx="12">
                  <c:v>0.41946836899268586</c:v>
                </c:pt>
                <c:pt idx="13">
                  <c:v>0.48282975075683765</c:v>
                </c:pt>
                <c:pt idx="14">
                  <c:v>0.50498966411538282</c:v>
                </c:pt>
                <c:pt idx="15">
                  <c:v>0.52000737215773241</c:v>
                </c:pt>
                <c:pt idx="16">
                  <c:v>0.49789066725308606</c:v>
                </c:pt>
                <c:pt idx="17">
                  <c:v>0.47533296495919353</c:v>
                </c:pt>
                <c:pt idx="18">
                  <c:v>0.44586849980219778</c:v>
                </c:pt>
                <c:pt idx="19">
                  <c:v>0.40890079647792099</c:v>
                </c:pt>
                <c:pt idx="20">
                  <c:v>0.38256477324176386</c:v>
                </c:pt>
                <c:pt idx="21">
                  <c:v>0.36775778210463239</c:v>
                </c:pt>
                <c:pt idx="22">
                  <c:v>0.35235259643687966</c:v>
                </c:pt>
                <c:pt idx="23">
                  <c:v>0.33621562658963056</c:v>
                </c:pt>
                <c:pt idx="24">
                  <c:v>0.30944296550116274</c:v>
                </c:pt>
                <c:pt idx="25">
                  <c:v>0.26994323388279967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0-44E7-BAA3-CFBF5FDD5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555327"/>
        <c:axId val="270573215"/>
      </c:lineChart>
      <c:catAx>
        <c:axId val="270555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73215"/>
        <c:crosses val="autoZero"/>
        <c:auto val="1"/>
        <c:lblAlgn val="ctr"/>
        <c:lblOffset val="100"/>
        <c:noMultiLvlLbl val="0"/>
      </c:catAx>
      <c:valAx>
        <c:axId val="270573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70555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5.3914260717410324E-2"/>
          <c:y val="0.17634259259259263"/>
          <c:w val="0.9155301837270341"/>
          <c:h val="0.614984324876057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'Bineáris differenciák HU'!$A$3:$A$28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'Bineáris differenciák HU'!$D$3:$D$28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17-44F2-8B8D-BCA61B083EB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'Bineáris differenciák HU'!$A$3:$A$28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'Bineáris differenciák HU'!$E$3:$E$28</c:f>
              <c:numCache>
                <c:formatCode>General</c:formatCode>
                <c:ptCount val="2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7-44F2-8B8D-BCA61B08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071344"/>
        <c:axId val="649053584"/>
      </c:lineChart>
      <c:catAx>
        <c:axId val="64907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49053584"/>
        <c:crosses val="autoZero"/>
        <c:auto val="1"/>
        <c:lblAlgn val="ctr"/>
        <c:lblOffset val="100"/>
        <c:noMultiLvlLbl val="0"/>
      </c:catAx>
      <c:valAx>
        <c:axId val="649053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490713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</a:t>
            </a:r>
            <a:r>
              <a:rPr lang="hu-HU" baseline="0"/>
              <a:t> átlag és Latvia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LV'!$A$29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LV'!$H$29:$AG$29</c:f>
              <c:numCache>
                <c:formatCode>#\ ##0_ ;\-#\ ##0\ </c:formatCode>
                <c:ptCount val="26"/>
                <c:pt idx="0">
                  <c:v>31353.434073652723</c:v>
                </c:pt>
                <c:pt idx="1">
                  <c:v>32126.825637317539</c:v>
                </c:pt>
                <c:pt idx="2">
                  <c:v>32706.218534220381</c:v>
                </c:pt>
                <c:pt idx="3">
                  <c:v>33473.244581551473</c:v>
                </c:pt>
                <c:pt idx="4">
                  <c:v>33987.299641941448</c:v>
                </c:pt>
                <c:pt idx="5">
                  <c:v>34514.262663586509</c:v>
                </c:pt>
                <c:pt idx="6">
                  <c:v>35145.465441495595</c:v>
                </c:pt>
                <c:pt idx="7">
                  <c:v>35763.402106366862</c:v>
                </c:pt>
                <c:pt idx="8">
                  <c:v>36538.104216209817</c:v>
                </c:pt>
                <c:pt idx="9">
                  <c:v>37215.187930285821</c:v>
                </c:pt>
                <c:pt idx="10">
                  <c:v>37913.092139005319</c:v>
                </c:pt>
                <c:pt idx="11">
                  <c:v>38794.694278131836</c:v>
                </c:pt>
                <c:pt idx="12">
                  <c:v>39231.729489242171</c:v>
                </c:pt>
                <c:pt idx="13">
                  <c:v>39768.243744138228</c:v>
                </c:pt>
                <c:pt idx="14">
                  <c:v>39943.420691238221</c:v>
                </c:pt>
                <c:pt idx="15">
                  <c:v>39763.613331242064</c:v>
                </c:pt>
                <c:pt idx="16">
                  <c:v>39554.200255223732</c:v>
                </c:pt>
                <c:pt idx="17">
                  <c:v>39664.489640761276</c:v>
                </c:pt>
                <c:pt idx="18">
                  <c:v>40074.417558390363</c:v>
                </c:pt>
                <c:pt idx="19">
                  <c:v>40707.427201241051</c:v>
                </c:pt>
                <c:pt idx="20">
                  <c:v>41256.689186578718</c:v>
                </c:pt>
                <c:pt idx="21">
                  <c:v>41735.056516312769</c:v>
                </c:pt>
                <c:pt idx="22">
                  <c:v>42241.005491153541</c:v>
                </c:pt>
                <c:pt idx="23">
                  <c:v>43007.122965610535</c:v>
                </c:pt>
                <c:pt idx="24">
                  <c:v>43171.998605219909</c:v>
                </c:pt>
                <c:pt idx="25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B-4830-8A28-70EEC0F38582}"/>
            </c:ext>
          </c:extLst>
        </c:ser>
        <c:ser>
          <c:idx val="1"/>
          <c:order val="1"/>
          <c:tx>
            <c:strRef>
              <c:f>'avg wages LV'!$A$30</c:f>
              <c:strCache>
                <c:ptCount val="1"/>
                <c:pt idx="0">
                  <c:v>Latvia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LV'!$H$30:$AG$30</c:f>
              <c:numCache>
                <c:formatCode>#\ ##0_ ;\-#\ ##0\ </c:formatCode>
                <c:ptCount val="26"/>
                <c:pt idx="0">
                  <c:v>10126.2363100401</c:v>
                </c:pt>
                <c:pt idx="1">
                  <c:v>10603.4519086741</c:v>
                </c:pt>
                <c:pt idx="2">
                  <c:v>10925.2856694973</c:v>
                </c:pt>
                <c:pt idx="3">
                  <c:v>11374.6538945676</c:v>
                </c:pt>
                <c:pt idx="4">
                  <c:v>11971.518006636001</c:v>
                </c:pt>
                <c:pt idx="5">
                  <c:v>12361.762892271299</c:v>
                </c:pt>
                <c:pt idx="6">
                  <c:v>11984.2062205982</c:v>
                </c:pt>
                <c:pt idx="7">
                  <c:v>12841.4055662869</c:v>
                </c:pt>
                <c:pt idx="8">
                  <c:v>13960.0639695759</c:v>
                </c:pt>
                <c:pt idx="9">
                  <c:v>16237.124641958</c:v>
                </c:pt>
                <c:pt idx="10">
                  <c:v>17903.726413457902</c:v>
                </c:pt>
                <c:pt idx="11">
                  <c:v>22073.0659757635</c:v>
                </c:pt>
                <c:pt idx="12">
                  <c:v>22775.2599076275</c:v>
                </c:pt>
                <c:pt idx="13">
                  <c:v>20566.9525291188</c:v>
                </c:pt>
                <c:pt idx="14">
                  <c:v>19772.4060927504</c:v>
                </c:pt>
                <c:pt idx="15">
                  <c:v>19086.241255366702</c:v>
                </c:pt>
                <c:pt idx="16">
                  <c:v>19860.533097488202</c:v>
                </c:pt>
                <c:pt idx="17">
                  <c:v>20810.650176225001</c:v>
                </c:pt>
                <c:pt idx="18">
                  <c:v>22206.497121183998</c:v>
                </c:pt>
                <c:pt idx="19">
                  <c:v>24062.127796086599</c:v>
                </c:pt>
                <c:pt idx="20">
                  <c:v>25473.333243209301</c:v>
                </c:pt>
                <c:pt idx="21">
                  <c:v>26386.664695862099</c:v>
                </c:pt>
                <c:pt idx="22">
                  <c:v>27357.277530241099</c:v>
                </c:pt>
                <c:pt idx="23">
                  <c:v>28547.4561699105</c:v>
                </c:pt>
                <c:pt idx="24">
                  <c:v>29812.7273302086</c:v>
                </c:pt>
                <c:pt idx="25">
                  <c:v>32235.409373311999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B-4830-8A28-70EEC0F38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948751"/>
        <c:axId val="354731999"/>
      </c:lineChart>
      <c:lineChart>
        <c:grouping val="standard"/>
        <c:varyColors val="0"/>
        <c:ser>
          <c:idx val="6"/>
          <c:order val="2"/>
          <c:tx>
            <c:strRef>
              <c:f>'avg wages LV'!$A$35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LV'!$H$4:$AG$4</c:f>
              <c:numCache>
                <c:formatCode>General</c:formatCode>
                <c:ptCount val="2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</c:numCache>
            </c:numRef>
          </c:cat>
          <c:val>
            <c:numRef>
              <c:f>'avg wages LV'!$H$35:$AG$35</c:f>
              <c:numCache>
                <c:formatCode>General</c:formatCode>
                <c:ptCount val="26"/>
                <c:pt idx="0">
                  <c:v>0.67702943523658565</c:v>
                </c:pt>
                <c:pt idx="1">
                  <c:v>0.6699502145534898</c:v>
                </c:pt>
                <c:pt idx="2">
                  <c:v>0.66595692932014683</c:v>
                </c:pt>
                <c:pt idx="3">
                  <c:v>0.66018669427592158</c:v>
                </c:pt>
                <c:pt idx="4">
                  <c:v>0.64776495535812584</c:v>
                </c:pt>
                <c:pt idx="5">
                  <c:v>0.64183610083858766</c:v>
                </c:pt>
                <c:pt idx="6">
                  <c:v>0.65901130999253543</c:v>
                </c:pt>
                <c:pt idx="7">
                  <c:v>0.6409344522622813</c:v>
                </c:pt>
                <c:pt idx="8">
                  <c:v>0.61793135497756235</c:v>
                </c:pt>
                <c:pt idx="9">
                  <c:v>0.56369628786036086</c:v>
                </c:pt>
                <c:pt idx="10">
                  <c:v>0.52776929014876128</c:v>
                </c:pt>
                <c:pt idx="11">
                  <c:v>0.43102874280914599</c:v>
                </c:pt>
                <c:pt idx="12">
                  <c:v>0.41946836899268586</c:v>
                </c:pt>
                <c:pt idx="13">
                  <c:v>0.48282975075683765</c:v>
                </c:pt>
                <c:pt idx="14">
                  <c:v>0.50498966411538282</c:v>
                </c:pt>
                <c:pt idx="15">
                  <c:v>0.52000737215773241</c:v>
                </c:pt>
                <c:pt idx="16">
                  <c:v>0.49789066725308606</c:v>
                </c:pt>
                <c:pt idx="17">
                  <c:v>0.47533296495919353</c:v>
                </c:pt>
                <c:pt idx="18">
                  <c:v>0.44586849980219778</c:v>
                </c:pt>
                <c:pt idx="19">
                  <c:v>0.40890079647792099</c:v>
                </c:pt>
                <c:pt idx="20">
                  <c:v>0.38256477324176386</c:v>
                </c:pt>
                <c:pt idx="21">
                  <c:v>0.36775778210463239</c:v>
                </c:pt>
                <c:pt idx="22">
                  <c:v>0.35235259643687966</c:v>
                </c:pt>
                <c:pt idx="23">
                  <c:v>0.33621562658963056</c:v>
                </c:pt>
                <c:pt idx="24">
                  <c:v>0.30944296550116274</c:v>
                </c:pt>
                <c:pt idx="25">
                  <c:v>0.26994323388279967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B-4830-8A28-70EEC0F38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92991"/>
        <c:axId val="354718559"/>
      </c:lineChart>
      <c:catAx>
        <c:axId val="340948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4731999"/>
        <c:crosses val="autoZero"/>
        <c:auto val="1"/>
        <c:lblAlgn val="ctr"/>
        <c:lblOffset val="100"/>
        <c:noMultiLvlLbl val="0"/>
      </c:catAx>
      <c:valAx>
        <c:axId val="35473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0948751"/>
        <c:crosses val="autoZero"/>
        <c:crossBetween val="between"/>
      </c:valAx>
      <c:valAx>
        <c:axId val="35471855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6892991"/>
        <c:crosses val="max"/>
        <c:crossBetween val="between"/>
      </c:valAx>
      <c:catAx>
        <c:axId val="2568929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7185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LT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LT'!$G$33:$AG$33</c:f>
              <c:numCache>
                <c:formatCode>#\ ##0_ ;\-#\ ##0\ </c:formatCode>
                <c:ptCount val="27"/>
                <c:pt idx="0">
                  <c:v>20969.964328475304</c:v>
                </c:pt>
                <c:pt idx="1">
                  <c:v>19402.469291982125</c:v>
                </c:pt>
                <c:pt idx="2">
                  <c:v>18921.736583490041</c:v>
                </c:pt>
                <c:pt idx="3">
                  <c:v>18284.108288923981</c:v>
                </c:pt>
                <c:pt idx="4">
                  <c:v>18413.457554601875</c:v>
                </c:pt>
                <c:pt idx="5">
                  <c:v>18865.491258300448</c:v>
                </c:pt>
                <c:pt idx="6">
                  <c:v>18549.740431866907</c:v>
                </c:pt>
                <c:pt idx="7">
                  <c:v>18103.553780071496</c:v>
                </c:pt>
                <c:pt idx="8">
                  <c:v>16883.689519618361</c:v>
                </c:pt>
                <c:pt idx="9">
                  <c:v>15588.076369310118</c:v>
                </c:pt>
                <c:pt idx="10">
                  <c:v>14071.638784376421</c:v>
                </c:pt>
                <c:pt idx="11">
                  <c:v>11409.51457574312</c:v>
                </c:pt>
                <c:pt idx="12">
                  <c:v>10563.640370502235</c:v>
                </c:pt>
                <c:pt idx="13">
                  <c:v>10484.644256098771</c:v>
                </c:pt>
                <c:pt idx="14">
                  <c:v>14805.059685718326</c:v>
                </c:pt>
                <c:pt idx="15">
                  <c:v>14885.50042466462</c:v>
                </c:pt>
                <c:pt idx="16">
                  <c:v>14194.451688431163</c:v>
                </c:pt>
                <c:pt idx="17">
                  <c:v>13557.952956280431</c:v>
                </c:pt>
                <c:pt idx="18">
                  <c:v>12683.635284076176</c:v>
                </c:pt>
                <c:pt idx="19">
                  <c:v>11866.531967805564</c:v>
                </c:pt>
                <c:pt idx="20">
                  <c:v>10652.50381623465</c:v>
                </c:pt>
                <c:pt idx="21">
                  <c:v>9655.544310885718</c:v>
                </c:pt>
                <c:pt idx="22">
                  <c:v>8310.4494611956688</c:v>
                </c:pt>
                <c:pt idx="23">
                  <c:v>7288.6923405470443</c:v>
                </c:pt>
                <c:pt idx="24">
                  <c:v>5701.981358701938</c:v>
                </c:pt>
                <c:pt idx="25">
                  <c:v>3561.4024444360111</c:v>
                </c:pt>
                <c:pt idx="26">
                  <c:v>2127.3455700486447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3-442E-8F6E-F2D7E83B8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LT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LT'!$G$34:$AG$34</c:f>
              <c:numCache>
                <c:formatCode>0.000</c:formatCode>
                <c:ptCount val="27"/>
                <c:pt idx="0">
                  <c:v>1.5109218146734207</c:v>
                </c:pt>
                <c:pt idx="1">
                  <c:v>1.6159507123461452</c:v>
                </c:pt>
                <c:pt idx="2">
                  <c:v>1.6978793408079391</c:v>
                </c:pt>
                <c:pt idx="3">
                  <c:v>1.7887784308318129</c:v>
                </c:pt>
                <c:pt idx="4">
                  <c:v>1.8178685063515336</c:v>
                </c:pt>
                <c:pt idx="5">
                  <c:v>1.8015592160626985</c:v>
                </c:pt>
                <c:pt idx="6">
                  <c:v>1.8606331873137094</c:v>
                </c:pt>
                <c:pt idx="7">
                  <c:v>1.9413572533026053</c:v>
                </c:pt>
                <c:pt idx="8">
                  <c:v>2.1182219718510469</c:v>
                </c:pt>
                <c:pt idx="9">
                  <c:v>2.3439777526460044</c:v>
                </c:pt>
                <c:pt idx="10">
                  <c:v>2.6446946585642475</c:v>
                </c:pt>
                <c:pt idx="11">
                  <c:v>3.3229364744061409</c:v>
                </c:pt>
                <c:pt idx="12">
                  <c:v>3.6724739689607011</c:v>
                </c:pt>
                <c:pt idx="13">
                  <c:v>3.7418274317148743</c:v>
                </c:pt>
                <c:pt idx="14">
                  <c:v>2.6861251888434188</c:v>
                </c:pt>
                <c:pt idx="15">
                  <c:v>2.6833777536329064</c:v>
                </c:pt>
                <c:pt idx="16">
                  <c:v>2.8013490203112541</c:v>
                </c:pt>
                <c:pt idx="17">
                  <c:v>2.9174168388673376</c:v>
                </c:pt>
                <c:pt idx="18">
                  <c:v>3.1272177693849761</c:v>
                </c:pt>
                <c:pt idx="19">
                  <c:v>3.3770959929248128</c:v>
                </c:pt>
                <c:pt idx="20">
                  <c:v>3.8213952234592994</c:v>
                </c:pt>
                <c:pt idx="21">
                  <c:v>4.2728496559293587</c:v>
                </c:pt>
                <c:pt idx="22">
                  <c:v>5.0219975118298983</c:v>
                </c:pt>
                <c:pt idx="23">
                  <c:v>5.7954161758435792</c:v>
                </c:pt>
                <c:pt idx="24">
                  <c:v>7.5424874723548996</c:v>
                </c:pt>
                <c:pt idx="25">
                  <c:v>12.122190423232746</c:v>
                </c:pt>
                <c:pt idx="26">
                  <c:v>20.755754075618043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4-42D7-B41B-61A66475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LT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LT'!$G$35:$AG$35</c:f>
              <c:numCache>
                <c:formatCode>General</c:formatCode>
                <c:ptCount val="27"/>
                <c:pt idx="0">
                  <c:v>0.66184761533550684</c:v>
                </c:pt>
                <c:pt idx="1">
                  <c:v>0.61883075539360555</c:v>
                </c:pt>
                <c:pt idx="2">
                  <c:v>0.58897000273538169</c:v>
                </c:pt>
                <c:pt idx="3">
                  <c:v>0.55904073012272559</c:v>
                </c:pt>
                <c:pt idx="4">
                  <c:v>0.5500947931635618</c:v>
                </c:pt>
                <c:pt idx="5">
                  <c:v>0.55507473253390838</c:v>
                </c:pt>
                <c:pt idx="6">
                  <c:v>0.53745144761378283</c:v>
                </c:pt>
                <c:pt idx="7">
                  <c:v>0.51510354330652763</c:v>
                </c:pt>
                <c:pt idx="8">
                  <c:v>0.4720940549616392</c:v>
                </c:pt>
                <c:pt idx="9">
                  <c:v>0.42662520959132305</c:v>
                </c:pt>
                <c:pt idx="10">
                  <c:v>0.37811548367662234</c:v>
                </c:pt>
                <c:pt idx="11">
                  <c:v>0.30093864499131456</c:v>
                </c:pt>
                <c:pt idx="12">
                  <c:v>0.27229600766455447</c:v>
                </c:pt>
                <c:pt idx="13">
                  <c:v>0.26724909639718514</c:v>
                </c:pt>
                <c:pt idx="14">
                  <c:v>0.37228346770783832</c:v>
                </c:pt>
                <c:pt idx="15">
                  <c:v>0.37266463830750041</c:v>
                </c:pt>
                <c:pt idx="16">
                  <c:v>0.3569708710872776</c:v>
                </c:pt>
                <c:pt idx="17">
                  <c:v>0.34276898202460554</c:v>
                </c:pt>
                <c:pt idx="18">
                  <c:v>0.31977306147012208</c:v>
                </c:pt>
                <c:pt idx="19">
                  <c:v>0.2961124001494333</c:v>
                </c:pt>
                <c:pt idx="20">
                  <c:v>0.26168452659935937</c:v>
                </c:pt>
                <c:pt idx="21">
                  <c:v>0.23403584973141225</c:v>
                </c:pt>
                <c:pt idx="22">
                  <c:v>0.1991239536945974</c:v>
                </c:pt>
                <c:pt idx="23">
                  <c:v>0.17255016200013285</c:v>
                </c:pt>
                <c:pt idx="24">
                  <c:v>0.13258225534550105</c:v>
                </c:pt>
                <c:pt idx="25">
                  <c:v>8.2493341969241227E-2</c:v>
                </c:pt>
                <c:pt idx="26">
                  <c:v>4.8179410700125241E-2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A-4357-8171-9925EBDF9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39071"/>
        <c:axId val="343541983"/>
      </c:lineChart>
      <c:catAx>
        <c:axId val="343539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41983"/>
        <c:crosses val="autoZero"/>
        <c:auto val="1"/>
        <c:lblAlgn val="ctr"/>
        <c:lblOffset val="100"/>
        <c:noMultiLvlLbl val="0"/>
      </c:catAx>
      <c:valAx>
        <c:axId val="343541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39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Litvánia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F-41CE-A9FB-BBE01D1AFC25}"/>
            </c:ext>
          </c:extLst>
        </c:ser>
        <c:ser>
          <c:idx val="1"/>
          <c:order val="1"/>
          <c:tx>
            <c:strRef>
              <c:f>'avg wages LT'!$A$30</c:f>
              <c:strCache>
                <c:ptCount val="1"/>
                <c:pt idx="0">
                  <c:v>Lithuania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LT'!$G$30:$AG$30</c:f>
              <c:numCache>
                <c:formatCode>#\ ##0_ ;\-#\ ##0\ </c:formatCode>
                <c:ptCount val="27"/>
                <c:pt idx="0">
                  <c:v>10714.0122283415</c:v>
                </c:pt>
                <c:pt idx="1">
                  <c:v>11950.9647816706</c:v>
                </c:pt>
                <c:pt idx="2">
                  <c:v>13205.0890538275</c:v>
                </c:pt>
                <c:pt idx="3">
                  <c:v>14422.110245296401</c:v>
                </c:pt>
                <c:pt idx="4">
                  <c:v>15059.7870269496</c:v>
                </c:pt>
                <c:pt idx="5">
                  <c:v>15121.808383641001</c:v>
                </c:pt>
                <c:pt idx="6">
                  <c:v>15964.5222317196</c:v>
                </c:pt>
                <c:pt idx="7">
                  <c:v>17041.911661424099</c:v>
                </c:pt>
                <c:pt idx="8">
                  <c:v>18879.712586748501</c:v>
                </c:pt>
                <c:pt idx="9">
                  <c:v>20950.027846899698</c:v>
                </c:pt>
                <c:pt idx="10">
                  <c:v>23143.549145909401</c:v>
                </c:pt>
                <c:pt idx="11">
                  <c:v>26503.577563262199</c:v>
                </c:pt>
                <c:pt idx="12">
                  <c:v>28231.053907629601</c:v>
                </c:pt>
                <c:pt idx="13">
                  <c:v>28747.0852331434</c:v>
                </c:pt>
                <c:pt idx="14">
                  <c:v>24963.184058419902</c:v>
                </c:pt>
                <c:pt idx="15">
                  <c:v>25057.920266573601</c:v>
                </c:pt>
                <c:pt idx="16">
                  <c:v>25569.161642810901</c:v>
                </c:pt>
                <c:pt idx="17">
                  <c:v>25996.247298943301</c:v>
                </c:pt>
                <c:pt idx="18">
                  <c:v>26980.8543566851</c:v>
                </c:pt>
                <c:pt idx="19">
                  <c:v>28207.8855905848</c:v>
                </c:pt>
                <c:pt idx="20">
                  <c:v>30054.923385006401</c:v>
                </c:pt>
                <c:pt idx="21">
                  <c:v>31601.144875693</c:v>
                </c:pt>
                <c:pt idx="22">
                  <c:v>33424.6070551171</c:v>
                </c:pt>
                <c:pt idx="23">
                  <c:v>34952.313150606496</c:v>
                </c:pt>
                <c:pt idx="24">
                  <c:v>37305.141606908597</c:v>
                </c:pt>
                <c:pt idx="25">
                  <c:v>39610.596160783898</c:v>
                </c:pt>
                <c:pt idx="26">
                  <c:v>42027.315915736501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F-41CE-A9FB-BBE01D1A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64495"/>
        <c:axId val="354696959"/>
      </c:lineChart>
      <c:lineChart>
        <c:grouping val="standard"/>
        <c:varyColors val="0"/>
        <c:ser>
          <c:idx val="6"/>
          <c:order val="2"/>
          <c:tx>
            <c:strRef>
              <c:f>'avg wages LT'!$A$35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LT'!$G$35:$AG$35</c:f>
              <c:numCache>
                <c:formatCode>General</c:formatCode>
                <c:ptCount val="27"/>
                <c:pt idx="0">
                  <c:v>0.66184761533550684</c:v>
                </c:pt>
                <c:pt idx="1">
                  <c:v>0.61883075539360555</c:v>
                </c:pt>
                <c:pt idx="2">
                  <c:v>0.58897000273538169</c:v>
                </c:pt>
                <c:pt idx="3">
                  <c:v>0.55904073012272559</c:v>
                </c:pt>
                <c:pt idx="4">
                  <c:v>0.5500947931635618</c:v>
                </c:pt>
                <c:pt idx="5">
                  <c:v>0.55507473253390838</c:v>
                </c:pt>
                <c:pt idx="6">
                  <c:v>0.53745144761378283</c:v>
                </c:pt>
                <c:pt idx="7">
                  <c:v>0.51510354330652763</c:v>
                </c:pt>
                <c:pt idx="8">
                  <c:v>0.4720940549616392</c:v>
                </c:pt>
                <c:pt idx="9">
                  <c:v>0.42662520959132305</c:v>
                </c:pt>
                <c:pt idx="10">
                  <c:v>0.37811548367662234</c:v>
                </c:pt>
                <c:pt idx="11">
                  <c:v>0.30093864499131456</c:v>
                </c:pt>
                <c:pt idx="12">
                  <c:v>0.27229600766455447</c:v>
                </c:pt>
                <c:pt idx="13">
                  <c:v>0.26724909639718514</c:v>
                </c:pt>
                <c:pt idx="14">
                  <c:v>0.37228346770783832</c:v>
                </c:pt>
                <c:pt idx="15">
                  <c:v>0.37266463830750041</c:v>
                </c:pt>
                <c:pt idx="16">
                  <c:v>0.3569708710872776</c:v>
                </c:pt>
                <c:pt idx="17">
                  <c:v>0.34276898202460554</c:v>
                </c:pt>
                <c:pt idx="18">
                  <c:v>0.31977306147012208</c:v>
                </c:pt>
                <c:pt idx="19">
                  <c:v>0.2961124001494333</c:v>
                </c:pt>
                <c:pt idx="20">
                  <c:v>0.26168452659935937</c:v>
                </c:pt>
                <c:pt idx="21">
                  <c:v>0.23403584973141225</c:v>
                </c:pt>
                <c:pt idx="22">
                  <c:v>0.1991239536945974</c:v>
                </c:pt>
                <c:pt idx="23">
                  <c:v>0.17255016200013285</c:v>
                </c:pt>
                <c:pt idx="24">
                  <c:v>0.13258225534550105</c:v>
                </c:pt>
                <c:pt idx="25">
                  <c:v>8.2493341969241227E-2</c:v>
                </c:pt>
                <c:pt idx="26">
                  <c:v>4.8179410700125241E-2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BF-41CE-A9FB-BBE01D1A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93903"/>
        <c:axId val="354676799"/>
      </c:lineChart>
      <c:catAx>
        <c:axId val="2673644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4696959"/>
        <c:crosses val="autoZero"/>
        <c:auto val="1"/>
        <c:lblAlgn val="ctr"/>
        <c:lblOffset val="100"/>
        <c:noMultiLvlLbl val="0"/>
      </c:catAx>
      <c:valAx>
        <c:axId val="35469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67364495"/>
        <c:crosses val="autoZero"/>
        <c:crossBetween val="between"/>
      </c:valAx>
      <c:valAx>
        <c:axId val="35467679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7093903"/>
        <c:crosses val="max"/>
        <c:crossBetween val="between"/>
      </c:valAx>
      <c:catAx>
        <c:axId val="2570939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676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LT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LT'!$A$8:$A$34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LT'!$B$8:$B$34</c:f>
              <c:numCache>
                <c:formatCode>General</c:formatCode>
                <c:ptCount val="27"/>
                <c:pt idx="0">
                  <c:v>2.7542403346189015E-2</c:v>
                </c:pt>
                <c:pt idx="1">
                  <c:v>2.1940881180955774E-2</c:v>
                </c:pt>
                <c:pt idx="2">
                  <c:v>2.0095473824903287E-2</c:v>
                </c:pt>
                <c:pt idx="3">
                  <c:v>1.8086951959623898E-2</c:v>
                </c:pt>
                <c:pt idx="4">
                  <c:v>1.7398103914714858E-2</c:v>
                </c:pt>
                <c:pt idx="5">
                  <c:v>1.8085132479957355E-2</c:v>
                </c:pt>
                <c:pt idx="6">
                  <c:v>1.7052022331465022E-2</c:v>
                </c:pt>
                <c:pt idx="7">
                  <c:v>1.544515990439127E-2</c:v>
                </c:pt>
                <c:pt idx="8">
                  <c:v>1.266516142450208E-2</c:v>
                </c:pt>
                <c:pt idx="9">
                  <c:v>9.6759782060057975E-3</c:v>
                </c:pt>
                <c:pt idx="10">
                  <c:v>6.8084663720955896E-3</c:v>
                </c:pt>
                <c:pt idx="11">
                  <c:v>2.3090338126531273E-3</c:v>
                </c:pt>
                <c:pt idx="12">
                  <c:v>1.143861285864356E-3</c:v>
                </c:pt>
                <c:pt idx="13">
                  <c:v>9.7836301985804175E-4</c:v>
                </c:pt>
                <c:pt idx="14">
                  <c:v>6.9181632732415732E-3</c:v>
                </c:pt>
                <c:pt idx="15">
                  <c:v>6.9978403104221654E-3</c:v>
                </c:pt>
                <c:pt idx="16">
                  <c:v>5.7837446634482204E-3</c:v>
                </c:pt>
                <c:pt idx="17">
                  <c:v>4.7237573984452719E-3</c:v>
                </c:pt>
                <c:pt idx="18">
                  <c:v>3.2775277333447206E-3</c:v>
                </c:pt>
                <c:pt idx="19">
                  <c:v>1.9885665568892819E-3</c:v>
                </c:pt>
                <c:pt idx="20">
                  <c:v>3.1377938927024118E-4</c:v>
                </c:pt>
                <c:pt idx="21">
                  <c:v>-8.7690656864991556E-4</c:v>
                </c:pt>
                <c:pt idx="22">
                  <c:v>-2.2932523801322824E-3</c:v>
                </c:pt>
                <c:pt idx="23">
                  <c:v>-3.2024557188021774E-3</c:v>
                </c:pt>
                <c:pt idx="24">
                  <c:v>-4.4809050148470475E-3</c:v>
                </c:pt>
                <c:pt idx="25">
                  <c:v>-5.983492903725296E-3</c:v>
                </c:pt>
                <c:pt idx="26">
                  <c:v>-6.748665879214466E-3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8D-4B75-A85B-173AAFF53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LT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LT'!$A$33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LT'!$G$33:$AG$33</c:f>
              <c:numCache>
                <c:formatCode>#\ ##0_ ;\-#\ ##0\ </c:formatCode>
                <c:ptCount val="27"/>
                <c:pt idx="0">
                  <c:v>20969.964328475304</c:v>
                </c:pt>
                <c:pt idx="1">
                  <c:v>19402.469291982125</c:v>
                </c:pt>
                <c:pt idx="2">
                  <c:v>18921.736583490041</c:v>
                </c:pt>
                <c:pt idx="3">
                  <c:v>18284.108288923981</c:v>
                </c:pt>
                <c:pt idx="4">
                  <c:v>18413.457554601875</c:v>
                </c:pt>
                <c:pt idx="5">
                  <c:v>18865.491258300448</c:v>
                </c:pt>
                <c:pt idx="6">
                  <c:v>18549.740431866907</c:v>
                </c:pt>
                <c:pt idx="7">
                  <c:v>18103.553780071496</c:v>
                </c:pt>
                <c:pt idx="8">
                  <c:v>16883.689519618361</c:v>
                </c:pt>
                <c:pt idx="9">
                  <c:v>15588.076369310118</c:v>
                </c:pt>
                <c:pt idx="10">
                  <c:v>14071.638784376421</c:v>
                </c:pt>
                <c:pt idx="11">
                  <c:v>11409.51457574312</c:v>
                </c:pt>
                <c:pt idx="12">
                  <c:v>10563.640370502235</c:v>
                </c:pt>
                <c:pt idx="13">
                  <c:v>10484.644256098771</c:v>
                </c:pt>
                <c:pt idx="14">
                  <c:v>14805.059685718326</c:v>
                </c:pt>
                <c:pt idx="15">
                  <c:v>14885.50042466462</c:v>
                </c:pt>
                <c:pt idx="16">
                  <c:v>14194.451688431163</c:v>
                </c:pt>
                <c:pt idx="17">
                  <c:v>13557.952956280431</c:v>
                </c:pt>
                <c:pt idx="18">
                  <c:v>12683.635284076176</c:v>
                </c:pt>
                <c:pt idx="19">
                  <c:v>11866.531967805564</c:v>
                </c:pt>
                <c:pt idx="20">
                  <c:v>10652.50381623465</c:v>
                </c:pt>
                <c:pt idx="21">
                  <c:v>9655.544310885718</c:v>
                </c:pt>
                <c:pt idx="22">
                  <c:v>8310.4494611956688</c:v>
                </c:pt>
                <c:pt idx="23">
                  <c:v>7288.6923405470443</c:v>
                </c:pt>
                <c:pt idx="24">
                  <c:v>5701.981358701938</c:v>
                </c:pt>
                <c:pt idx="25">
                  <c:v>3561.4024444360111</c:v>
                </c:pt>
                <c:pt idx="26">
                  <c:v>2127.3455700486447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1C-47DA-B88F-28595F6F8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LT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LT'!$A$34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LT'!$G$34:$AG$34</c:f>
              <c:numCache>
                <c:formatCode>0.000</c:formatCode>
                <c:ptCount val="27"/>
                <c:pt idx="0">
                  <c:v>1.5109218146734207</c:v>
                </c:pt>
                <c:pt idx="1">
                  <c:v>1.6159507123461452</c:v>
                </c:pt>
                <c:pt idx="2">
                  <c:v>1.6978793408079391</c:v>
                </c:pt>
                <c:pt idx="3">
                  <c:v>1.7887784308318129</c:v>
                </c:pt>
                <c:pt idx="4">
                  <c:v>1.8178685063515336</c:v>
                </c:pt>
                <c:pt idx="5">
                  <c:v>1.8015592160626985</c:v>
                </c:pt>
                <c:pt idx="6">
                  <c:v>1.8606331873137094</c:v>
                </c:pt>
                <c:pt idx="7">
                  <c:v>1.9413572533026053</c:v>
                </c:pt>
                <c:pt idx="8">
                  <c:v>2.1182219718510469</c:v>
                </c:pt>
                <c:pt idx="9">
                  <c:v>2.3439777526460044</c:v>
                </c:pt>
                <c:pt idx="10">
                  <c:v>2.6446946585642475</c:v>
                </c:pt>
                <c:pt idx="11">
                  <c:v>3.3229364744061409</c:v>
                </c:pt>
                <c:pt idx="12">
                  <c:v>3.6724739689607011</c:v>
                </c:pt>
                <c:pt idx="13">
                  <c:v>3.7418274317148743</c:v>
                </c:pt>
                <c:pt idx="14">
                  <c:v>2.6861251888434188</c:v>
                </c:pt>
                <c:pt idx="15">
                  <c:v>2.6833777536329064</c:v>
                </c:pt>
                <c:pt idx="16">
                  <c:v>2.8013490203112541</c:v>
                </c:pt>
                <c:pt idx="17">
                  <c:v>2.9174168388673376</c:v>
                </c:pt>
                <c:pt idx="18">
                  <c:v>3.1272177693849761</c:v>
                </c:pt>
                <c:pt idx="19">
                  <c:v>3.3770959929248128</c:v>
                </c:pt>
                <c:pt idx="20">
                  <c:v>3.8213952234592994</c:v>
                </c:pt>
                <c:pt idx="21">
                  <c:v>4.2728496559293587</c:v>
                </c:pt>
                <c:pt idx="22">
                  <c:v>5.0219975118298983</c:v>
                </c:pt>
                <c:pt idx="23">
                  <c:v>5.7954161758435792</c:v>
                </c:pt>
                <c:pt idx="24">
                  <c:v>7.5424874723548996</c:v>
                </c:pt>
                <c:pt idx="25">
                  <c:v>12.122190423232746</c:v>
                </c:pt>
                <c:pt idx="26">
                  <c:v>20.755754075618043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3-45D2-9D5B-B49852A3D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LT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LT'!$G$35:$AG$35</c:f>
              <c:numCache>
                <c:formatCode>General</c:formatCode>
                <c:ptCount val="27"/>
                <c:pt idx="0">
                  <c:v>0.66184761533550684</c:v>
                </c:pt>
                <c:pt idx="1">
                  <c:v>0.61883075539360555</c:v>
                </c:pt>
                <c:pt idx="2">
                  <c:v>0.58897000273538169</c:v>
                </c:pt>
                <c:pt idx="3">
                  <c:v>0.55904073012272559</c:v>
                </c:pt>
                <c:pt idx="4">
                  <c:v>0.5500947931635618</c:v>
                </c:pt>
                <c:pt idx="5">
                  <c:v>0.55507473253390838</c:v>
                </c:pt>
                <c:pt idx="6">
                  <c:v>0.53745144761378283</c:v>
                </c:pt>
                <c:pt idx="7">
                  <c:v>0.51510354330652763</c:v>
                </c:pt>
                <c:pt idx="8">
                  <c:v>0.4720940549616392</c:v>
                </c:pt>
                <c:pt idx="9">
                  <c:v>0.42662520959132305</c:v>
                </c:pt>
                <c:pt idx="10">
                  <c:v>0.37811548367662234</c:v>
                </c:pt>
                <c:pt idx="11">
                  <c:v>0.30093864499131456</c:v>
                </c:pt>
                <c:pt idx="12">
                  <c:v>0.27229600766455447</c:v>
                </c:pt>
                <c:pt idx="13">
                  <c:v>0.26724909639718514</c:v>
                </c:pt>
                <c:pt idx="14">
                  <c:v>0.37228346770783832</c:v>
                </c:pt>
                <c:pt idx="15">
                  <c:v>0.37266463830750041</c:v>
                </c:pt>
                <c:pt idx="16">
                  <c:v>0.3569708710872776</c:v>
                </c:pt>
                <c:pt idx="17">
                  <c:v>0.34276898202460554</c:v>
                </c:pt>
                <c:pt idx="18">
                  <c:v>0.31977306147012208</c:v>
                </c:pt>
                <c:pt idx="19">
                  <c:v>0.2961124001494333</c:v>
                </c:pt>
                <c:pt idx="20">
                  <c:v>0.26168452659935937</c:v>
                </c:pt>
                <c:pt idx="21">
                  <c:v>0.23403584973141225</c:v>
                </c:pt>
                <c:pt idx="22">
                  <c:v>0.1991239536945974</c:v>
                </c:pt>
                <c:pt idx="23">
                  <c:v>0.17255016200013285</c:v>
                </c:pt>
                <c:pt idx="24">
                  <c:v>0.13258225534550105</c:v>
                </c:pt>
                <c:pt idx="25">
                  <c:v>8.2493341969241227E-2</c:v>
                </c:pt>
                <c:pt idx="26">
                  <c:v>4.8179410700125241E-2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0-49CF-B177-930F1510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39071"/>
        <c:axId val="343541983"/>
      </c:lineChart>
      <c:catAx>
        <c:axId val="343539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41983"/>
        <c:crosses val="autoZero"/>
        <c:auto val="1"/>
        <c:lblAlgn val="ctr"/>
        <c:lblOffset val="100"/>
        <c:noMultiLvlLbl val="0"/>
      </c:catAx>
      <c:valAx>
        <c:axId val="343541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39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Litvánia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LT'!$A$29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7-4365-999A-9FAE1E264842}"/>
            </c:ext>
          </c:extLst>
        </c:ser>
        <c:ser>
          <c:idx val="1"/>
          <c:order val="1"/>
          <c:tx>
            <c:strRef>
              <c:f>'avg wages LT'!$A$30</c:f>
              <c:strCache>
                <c:ptCount val="1"/>
                <c:pt idx="0">
                  <c:v>Lithuania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LT'!$G$30:$AG$30</c:f>
              <c:numCache>
                <c:formatCode>#\ ##0_ ;\-#\ ##0\ </c:formatCode>
                <c:ptCount val="27"/>
                <c:pt idx="0">
                  <c:v>10714.0122283415</c:v>
                </c:pt>
                <c:pt idx="1">
                  <c:v>11950.9647816706</c:v>
                </c:pt>
                <c:pt idx="2">
                  <c:v>13205.0890538275</c:v>
                </c:pt>
                <c:pt idx="3">
                  <c:v>14422.110245296401</c:v>
                </c:pt>
                <c:pt idx="4">
                  <c:v>15059.7870269496</c:v>
                </c:pt>
                <c:pt idx="5">
                  <c:v>15121.808383641001</c:v>
                </c:pt>
                <c:pt idx="6">
                  <c:v>15964.5222317196</c:v>
                </c:pt>
                <c:pt idx="7">
                  <c:v>17041.911661424099</c:v>
                </c:pt>
                <c:pt idx="8">
                  <c:v>18879.712586748501</c:v>
                </c:pt>
                <c:pt idx="9">
                  <c:v>20950.027846899698</c:v>
                </c:pt>
                <c:pt idx="10">
                  <c:v>23143.549145909401</c:v>
                </c:pt>
                <c:pt idx="11">
                  <c:v>26503.577563262199</c:v>
                </c:pt>
                <c:pt idx="12">
                  <c:v>28231.053907629601</c:v>
                </c:pt>
                <c:pt idx="13">
                  <c:v>28747.0852331434</c:v>
                </c:pt>
                <c:pt idx="14">
                  <c:v>24963.184058419902</c:v>
                </c:pt>
                <c:pt idx="15">
                  <c:v>25057.920266573601</c:v>
                </c:pt>
                <c:pt idx="16">
                  <c:v>25569.161642810901</c:v>
                </c:pt>
                <c:pt idx="17">
                  <c:v>25996.247298943301</c:v>
                </c:pt>
                <c:pt idx="18">
                  <c:v>26980.8543566851</c:v>
                </c:pt>
                <c:pt idx="19">
                  <c:v>28207.8855905848</c:v>
                </c:pt>
                <c:pt idx="20">
                  <c:v>30054.923385006401</c:v>
                </c:pt>
                <c:pt idx="21">
                  <c:v>31601.144875693</c:v>
                </c:pt>
                <c:pt idx="22">
                  <c:v>33424.6070551171</c:v>
                </c:pt>
                <c:pt idx="23">
                  <c:v>34952.313150606496</c:v>
                </c:pt>
                <c:pt idx="24">
                  <c:v>37305.141606908597</c:v>
                </c:pt>
                <c:pt idx="25">
                  <c:v>39610.596160783898</c:v>
                </c:pt>
                <c:pt idx="26">
                  <c:v>42027.315915736501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7-4365-999A-9FAE1E264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64495"/>
        <c:axId val="354696959"/>
      </c:lineChart>
      <c:lineChart>
        <c:grouping val="standard"/>
        <c:varyColors val="0"/>
        <c:ser>
          <c:idx val="6"/>
          <c:order val="2"/>
          <c:tx>
            <c:strRef>
              <c:f>'avg wages LT'!$A$35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LT'!$G$4:$AG$4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LT'!$G$35:$AG$35</c:f>
              <c:numCache>
                <c:formatCode>General</c:formatCode>
                <c:ptCount val="27"/>
                <c:pt idx="0">
                  <c:v>0.66184761533550684</c:v>
                </c:pt>
                <c:pt idx="1">
                  <c:v>0.61883075539360555</c:v>
                </c:pt>
                <c:pt idx="2">
                  <c:v>0.58897000273538169</c:v>
                </c:pt>
                <c:pt idx="3">
                  <c:v>0.55904073012272559</c:v>
                </c:pt>
                <c:pt idx="4">
                  <c:v>0.5500947931635618</c:v>
                </c:pt>
                <c:pt idx="5">
                  <c:v>0.55507473253390838</c:v>
                </c:pt>
                <c:pt idx="6">
                  <c:v>0.53745144761378283</c:v>
                </c:pt>
                <c:pt idx="7">
                  <c:v>0.51510354330652763</c:v>
                </c:pt>
                <c:pt idx="8">
                  <c:v>0.4720940549616392</c:v>
                </c:pt>
                <c:pt idx="9">
                  <c:v>0.42662520959132305</c:v>
                </c:pt>
                <c:pt idx="10">
                  <c:v>0.37811548367662234</c:v>
                </c:pt>
                <c:pt idx="11">
                  <c:v>0.30093864499131456</c:v>
                </c:pt>
                <c:pt idx="12">
                  <c:v>0.27229600766455447</c:v>
                </c:pt>
                <c:pt idx="13">
                  <c:v>0.26724909639718514</c:v>
                </c:pt>
                <c:pt idx="14">
                  <c:v>0.37228346770783832</c:v>
                </c:pt>
                <c:pt idx="15">
                  <c:v>0.37266463830750041</c:v>
                </c:pt>
                <c:pt idx="16">
                  <c:v>0.3569708710872776</c:v>
                </c:pt>
                <c:pt idx="17">
                  <c:v>0.34276898202460554</c:v>
                </c:pt>
                <c:pt idx="18">
                  <c:v>0.31977306147012208</c:v>
                </c:pt>
                <c:pt idx="19">
                  <c:v>0.2961124001494333</c:v>
                </c:pt>
                <c:pt idx="20">
                  <c:v>0.26168452659935937</c:v>
                </c:pt>
                <c:pt idx="21">
                  <c:v>0.23403584973141225</c:v>
                </c:pt>
                <c:pt idx="22">
                  <c:v>0.1991239536945974</c:v>
                </c:pt>
                <c:pt idx="23">
                  <c:v>0.17255016200013285</c:v>
                </c:pt>
                <c:pt idx="24">
                  <c:v>0.13258225534550105</c:v>
                </c:pt>
                <c:pt idx="25">
                  <c:v>8.2493341969241227E-2</c:v>
                </c:pt>
                <c:pt idx="26">
                  <c:v>4.8179410700125241E-2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7-4365-999A-9FAE1E264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93903"/>
        <c:axId val="354676799"/>
      </c:lineChart>
      <c:catAx>
        <c:axId val="2673644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4696959"/>
        <c:crosses val="autoZero"/>
        <c:auto val="1"/>
        <c:lblAlgn val="ctr"/>
        <c:lblOffset val="100"/>
        <c:noMultiLvlLbl val="0"/>
      </c:catAx>
      <c:valAx>
        <c:axId val="35469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67364495"/>
        <c:crosses val="autoZero"/>
        <c:crossBetween val="between"/>
      </c:valAx>
      <c:valAx>
        <c:axId val="35467679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7093903"/>
        <c:crosses val="max"/>
        <c:crossBetween val="between"/>
      </c:valAx>
      <c:catAx>
        <c:axId val="2570939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676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cat>
            <c:numRef>
              <c:f>'sum HU'!$A$8:$A$34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'sum HU'!$B$8:$B$34</c:f>
              <c:numCache>
                <c:formatCode>General</c:formatCode>
                <c:ptCount val="27"/>
                <c:pt idx="0">
                  <c:v>1.5570412886936558E-2</c:v>
                </c:pt>
                <c:pt idx="1">
                  <c:v>1.4114707803762783E-2</c:v>
                </c:pt>
                <c:pt idx="2">
                  <c:v>1.4702932993999829E-2</c:v>
                </c:pt>
                <c:pt idx="3">
                  <c:v>1.4989950290170251E-2</c:v>
                </c:pt>
                <c:pt idx="4">
                  <c:v>1.5750772974574057E-2</c:v>
                </c:pt>
                <c:pt idx="5">
                  <c:v>1.4870549710980563E-2</c:v>
                </c:pt>
                <c:pt idx="6">
                  <c:v>1.3003038555840174E-2</c:v>
                </c:pt>
                <c:pt idx="7">
                  <c:v>1.1981119954440234E-2</c:v>
                </c:pt>
                <c:pt idx="8">
                  <c:v>1.012413275022056E-2</c:v>
                </c:pt>
                <c:pt idx="9">
                  <c:v>8.6136542243771541E-3</c:v>
                </c:pt>
                <c:pt idx="10">
                  <c:v>8.1199590215294548E-3</c:v>
                </c:pt>
                <c:pt idx="11">
                  <c:v>8.5462280219665288E-3</c:v>
                </c:pt>
                <c:pt idx="12">
                  <c:v>1.0552810137823609E-2</c:v>
                </c:pt>
                <c:pt idx="13">
                  <c:v>1.0611111202638912E-2</c:v>
                </c:pt>
                <c:pt idx="14">
                  <c:v>1.3011618229625266E-2</c:v>
                </c:pt>
                <c:pt idx="15">
                  <c:v>1.2697933829920793E-2</c:v>
                </c:pt>
                <c:pt idx="16">
                  <c:v>1.1742312405846222E-2</c:v>
                </c:pt>
                <c:pt idx="17">
                  <c:v>1.2799867397434939E-2</c:v>
                </c:pt>
                <c:pt idx="18">
                  <c:v>1.3350985837018658E-2</c:v>
                </c:pt>
                <c:pt idx="19">
                  <c:v>1.4551257557879282E-2</c:v>
                </c:pt>
                <c:pt idx="20">
                  <c:v>1.5338415951612949E-2</c:v>
                </c:pt>
                <c:pt idx="21">
                  <c:v>1.6024430663456823E-2</c:v>
                </c:pt>
                <c:pt idx="22">
                  <c:v>1.3919353512454713E-2</c:v>
                </c:pt>
                <c:pt idx="23">
                  <c:v>1.2802557522767599E-2</c:v>
                </c:pt>
                <c:pt idx="24">
                  <c:v>1.2751480666239268E-2</c:v>
                </c:pt>
                <c:pt idx="25">
                  <c:v>1.2412240477893022E-2</c:v>
                </c:pt>
                <c:pt idx="26">
                  <c:v>1.190015518939469E-2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7-450F-AFEC-948FE0D2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17023"/>
        <c:axId val="211218687"/>
      </c:lineChart>
      <c:cat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auto val="1"/>
        <c:lblAlgn val="ctr"/>
        <c:lblOffset val="100"/>
        <c:noMultiLvlLbl val="1"/>
      </c:cat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DE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DE'!$G$33:$AG$33</c:f>
              <c:numCache>
                <c:formatCode>#\ ##0_ ;\-#\ ##0\ </c:formatCode>
                <c:ptCount val="27"/>
                <c:pt idx="0">
                  <c:v>14156.320861518197</c:v>
                </c:pt>
                <c:pt idx="1">
                  <c:v>15013.639442549174</c:v>
                </c:pt>
                <c:pt idx="2">
                  <c:v>14044.168213220859</c:v>
                </c:pt>
                <c:pt idx="3">
                  <c:v>14030.175958627216</c:v>
                </c:pt>
                <c:pt idx="4">
                  <c:v>13884.916363344229</c:v>
                </c:pt>
                <c:pt idx="5">
                  <c:v>13643.636605382155</c:v>
                </c:pt>
                <c:pt idx="6">
                  <c:v>13464.02651267749</c:v>
                </c:pt>
                <c:pt idx="7">
                  <c:v>13115.485075211407</c:v>
                </c:pt>
                <c:pt idx="8">
                  <c:v>12657.498232951039</c:v>
                </c:pt>
                <c:pt idx="9">
                  <c:v>11876.551826902687</c:v>
                </c:pt>
                <c:pt idx="10">
                  <c:v>11374.483009203876</c:v>
                </c:pt>
                <c:pt idx="11">
                  <c:v>10667.269407887979</c:v>
                </c:pt>
                <c:pt idx="12">
                  <c:v>9637.8497142647611</c:v>
                </c:pt>
                <c:pt idx="13">
                  <c:v>9417.8366287373283</c:v>
                </c:pt>
                <c:pt idx="14">
                  <c:v>8891.0857329788705</c:v>
                </c:pt>
                <c:pt idx="15">
                  <c:v>9142.0211268982821</c:v>
                </c:pt>
                <c:pt idx="16">
                  <c:v>10312.274904403035</c:v>
                </c:pt>
                <c:pt idx="17">
                  <c:v>11189.401637689669</c:v>
                </c:pt>
                <c:pt idx="18">
                  <c:v>11556.983510433027</c:v>
                </c:pt>
                <c:pt idx="19">
                  <c:v>12005.94255680724</c:v>
                </c:pt>
                <c:pt idx="20">
                  <c:v>12570.506588932352</c:v>
                </c:pt>
                <c:pt idx="21">
                  <c:v>12837.22128771538</c:v>
                </c:pt>
                <c:pt idx="22">
                  <c:v>12928.798501749428</c:v>
                </c:pt>
                <c:pt idx="23">
                  <c:v>13201.558201629858</c:v>
                </c:pt>
                <c:pt idx="24">
                  <c:v>13325.037981363763</c:v>
                </c:pt>
                <c:pt idx="25">
                  <c:v>12748.670487603587</c:v>
                </c:pt>
                <c:pt idx="26">
                  <c:v>11885.554661077258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D-4F1C-9BEE-0FE90F68E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DE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DE'!$G$34:$AG$34</c:f>
              <c:numCache>
                <c:formatCode>0.000</c:formatCode>
                <c:ptCount val="27"/>
                <c:pt idx="0">
                  <c:v>2.238150495934637</c:v>
                </c:pt>
                <c:pt idx="1">
                  <c:v>2.0883300277477028</c:v>
                </c:pt>
                <c:pt idx="2">
                  <c:v>2.2875563115994351</c:v>
                </c:pt>
                <c:pt idx="3">
                  <c:v>2.3311338810479554</c:v>
                </c:pt>
                <c:pt idx="4">
                  <c:v>2.4107631407791446</c:v>
                </c:pt>
                <c:pt idx="5">
                  <c:v>2.4910733571234305</c:v>
                </c:pt>
                <c:pt idx="6">
                  <c:v>2.5634428624370642</c:v>
                </c:pt>
                <c:pt idx="7">
                  <c:v>2.6796923819402911</c:v>
                </c:pt>
                <c:pt idx="8">
                  <c:v>2.8254716254484347</c:v>
                </c:pt>
                <c:pt idx="9">
                  <c:v>3.0764909502978757</c:v>
                </c:pt>
                <c:pt idx="10">
                  <c:v>3.2718135760695635</c:v>
                </c:pt>
                <c:pt idx="11">
                  <c:v>3.5541515536272335</c:v>
                </c:pt>
                <c:pt idx="12">
                  <c:v>4.0252437450557768</c:v>
                </c:pt>
                <c:pt idx="13">
                  <c:v>4.1656838014721496</c:v>
                </c:pt>
                <c:pt idx="14">
                  <c:v>4.4728219858042317</c:v>
                </c:pt>
                <c:pt idx="15">
                  <c:v>4.3692111554756687</c:v>
                </c:pt>
                <c:pt idx="16">
                  <c:v>3.8559497007070846</c:v>
                </c:pt>
                <c:pt idx="17">
                  <c:v>3.5349701026006501</c:v>
                </c:pt>
                <c:pt idx="18">
                  <c:v>3.4320797987601432</c:v>
                </c:pt>
                <c:pt idx="19">
                  <c:v>3.3378818338314136</c:v>
                </c:pt>
                <c:pt idx="20">
                  <c:v>3.2383282975311216</c:v>
                </c:pt>
                <c:pt idx="21">
                  <c:v>3.2138332947535493</c:v>
                </c:pt>
                <c:pt idx="22">
                  <c:v>3.2280692216423277</c:v>
                </c:pt>
                <c:pt idx="23">
                  <c:v>3.1996984633176475</c:v>
                </c:pt>
                <c:pt idx="24">
                  <c:v>3.2275422423380538</c:v>
                </c:pt>
                <c:pt idx="25">
                  <c:v>3.3863922239733957</c:v>
                </c:pt>
                <c:pt idx="26">
                  <c:v>3.7149853536396211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8-41A0-BD92-1F79B0D56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DE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783836395450568E-2"/>
                  <c:y val="-0.31384587343248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DE'!$G$35:$AG$35</c:f>
              <c:numCache>
                <c:formatCode>0.000</c:formatCode>
                <c:ptCount val="27"/>
                <c:pt idx="0">
                  <c:v>0.44679747935466979</c:v>
                </c:pt>
                <c:pt idx="1">
                  <c:v>0.47885151614590149</c:v>
                </c:pt>
                <c:pt idx="2">
                  <c:v>0.4371477086397102</c:v>
                </c:pt>
                <c:pt idx="3">
                  <c:v>0.4289757907643007</c:v>
                </c:pt>
                <c:pt idx="4">
                  <c:v>0.41480640842916067</c:v>
                </c:pt>
                <c:pt idx="5">
                  <c:v>0.40143338097226933</c:v>
                </c:pt>
                <c:pt idx="6">
                  <c:v>0.39010036644596802</c:v>
                </c:pt>
                <c:pt idx="7">
                  <c:v>0.37317716269952139</c:v>
                </c:pt>
                <c:pt idx="8">
                  <c:v>0.35392321444434555</c:v>
                </c:pt>
                <c:pt idx="9">
                  <c:v>0.32504564978589545</c:v>
                </c:pt>
                <c:pt idx="10">
                  <c:v>0.30564088593375854</c:v>
                </c:pt>
                <c:pt idx="11">
                  <c:v>0.28136110261798986</c:v>
                </c:pt>
                <c:pt idx="12">
                  <c:v>0.24843216046936389</c:v>
                </c:pt>
                <c:pt idx="13">
                  <c:v>0.24005662639267067</c:v>
                </c:pt>
                <c:pt idx="14">
                  <c:v>0.22357250147083504</c:v>
                </c:pt>
                <c:pt idx="15">
                  <c:v>0.22887426686777548</c:v>
                </c:pt>
                <c:pt idx="16">
                  <c:v>0.25933948251882671</c:v>
                </c:pt>
                <c:pt idx="17">
                  <c:v>0.28288782393500522</c:v>
                </c:pt>
                <c:pt idx="18">
                  <c:v>0.2913685166531545</c:v>
                </c:pt>
                <c:pt idx="19">
                  <c:v>0.29959119279310803</c:v>
                </c:pt>
                <c:pt idx="20">
                  <c:v>0.30880130367337766</c:v>
                </c:pt>
                <c:pt idx="21">
                  <c:v>0.31115490701787768</c:v>
                </c:pt>
                <c:pt idx="22">
                  <c:v>0.30978270022699056</c:v>
                </c:pt>
                <c:pt idx="23">
                  <c:v>0.31252944971668906</c:v>
                </c:pt>
                <c:pt idx="24">
                  <c:v>0.30983328022241252</c:v>
                </c:pt>
                <c:pt idx="25">
                  <c:v>0.29529952051055036</c:v>
                </c:pt>
                <c:pt idx="26">
                  <c:v>0.26918006527812727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0-4792-9EE9-DA2E1234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703375"/>
        <c:axId val="548704207"/>
      </c:lineChart>
      <c:catAx>
        <c:axId val="54870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8704207"/>
        <c:crosses val="autoZero"/>
        <c:auto val="1"/>
        <c:lblAlgn val="ctr"/>
        <c:lblOffset val="100"/>
        <c:noMultiLvlLbl val="0"/>
      </c:catAx>
      <c:valAx>
        <c:axId val="54870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870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</a:t>
            </a:r>
            <a:r>
              <a:rPr lang="hu-HU" baseline="0"/>
              <a:t> és Németország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'avg wages DE'!$A$31</c:f>
              <c:strCache>
                <c:ptCount val="1"/>
                <c:pt idx="0">
                  <c:v>Az átlaghoz mért viszony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DE'!$G$31:$AG$31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8-4729-AA60-BAC1CC58B891}"/>
            </c:ext>
          </c:extLst>
        </c:ser>
        <c:ser>
          <c:idx val="3"/>
          <c:order val="3"/>
          <c:tx>
            <c:strRef>
              <c:f>'avg wages DE'!$A$32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DE'!$G$32:$AG$32</c:f>
              <c:numCache>
                <c:formatCode>General</c:formatCode>
                <c:ptCount val="27"/>
              </c:numCache>
            </c:numRef>
          </c:val>
          <c:extLst>
            <c:ext xmlns:c16="http://schemas.microsoft.com/office/drawing/2014/chart" uri="{C3380CC4-5D6E-409C-BE32-E72D297353CC}">
              <c16:uniqueId val="{00000001-E5F8-4729-AA60-BAC1CC58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425487"/>
        <c:axId val="1660435087"/>
      </c:barChart>
      <c:lineChart>
        <c:grouping val="standard"/>
        <c:varyColors val="0"/>
        <c:ser>
          <c:idx val="0"/>
          <c:order val="0"/>
          <c:tx>
            <c:strRef>
              <c:f>'avg wages DE'!$A$29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4-4A8A-9037-4C191C8E1814}"/>
            </c:ext>
          </c:extLst>
        </c:ser>
        <c:ser>
          <c:idx val="1"/>
          <c:order val="1"/>
          <c:tx>
            <c:strRef>
              <c:f>'avg wages DE'!$A$30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DE'!$G$30:$AG$30</c:f>
              <c:numCache>
                <c:formatCode>General</c:formatCode>
                <c:ptCount val="27"/>
                <c:pt idx="0">
                  <c:v>45840.297418335002</c:v>
                </c:pt>
                <c:pt idx="1">
                  <c:v>46367.073516201897</c:v>
                </c:pt>
                <c:pt idx="2">
                  <c:v>46170.993850538398</c:v>
                </c:pt>
                <c:pt idx="3">
                  <c:v>46736.394492847598</c:v>
                </c:pt>
                <c:pt idx="4">
                  <c:v>47358.160944895702</c:v>
                </c:pt>
                <c:pt idx="5">
                  <c:v>47630.936247323603</c:v>
                </c:pt>
                <c:pt idx="6">
                  <c:v>47978.289176263999</c:v>
                </c:pt>
                <c:pt idx="7">
                  <c:v>48260.950516707002</c:v>
                </c:pt>
                <c:pt idx="8">
                  <c:v>48420.900339317901</c:v>
                </c:pt>
                <c:pt idx="9">
                  <c:v>48414.656043112504</c:v>
                </c:pt>
                <c:pt idx="10">
                  <c:v>48589.670939489697</c:v>
                </c:pt>
                <c:pt idx="11">
                  <c:v>48580.361546893299</c:v>
                </c:pt>
                <c:pt idx="12">
                  <c:v>48432.543992396597</c:v>
                </c:pt>
                <c:pt idx="13">
                  <c:v>48649.566117979499</c:v>
                </c:pt>
                <c:pt idx="14">
                  <c:v>48659.329477117099</c:v>
                </c:pt>
                <c:pt idx="15">
                  <c:v>49085.441818136504</c:v>
                </c:pt>
                <c:pt idx="16">
                  <c:v>50075.888235645099</c:v>
                </c:pt>
                <c:pt idx="17">
                  <c:v>50743.601892913401</c:v>
                </c:pt>
                <c:pt idx="18">
                  <c:v>51221.473151194303</c:v>
                </c:pt>
                <c:pt idx="19">
                  <c:v>52080.360115197604</c:v>
                </c:pt>
                <c:pt idx="20">
                  <c:v>53277.933790173403</c:v>
                </c:pt>
                <c:pt idx="21">
                  <c:v>54093.910474294098</c:v>
                </c:pt>
                <c:pt idx="22">
                  <c:v>54663.855018062197</c:v>
                </c:pt>
                <c:pt idx="23">
                  <c:v>55442.563692783398</c:v>
                </c:pt>
                <c:pt idx="24">
                  <c:v>56332.160946974298</c:v>
                </c:pt>
                <c:pt idx="25">
                  <c:v>55920.669092823497</c:v>
                </c:pt>
                <c:pt idx="26">
                  <c:v>56040.216146862404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4-4A8A-9037-4C191C8E1814}"/>
            </c:ext>
          </c:extLst>
        </c:ser>
        <c:ser>
          <c:idx val="5"/>
          <c:order val="4"/>
          <c:tx>
            <c:strRef>
              <c:f>'avg wages DE'!$A$34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DE'!$G$34:$AG$34</c:f>
              <c:numCache>
                <c:formatCode>0.000</c:formatCode>
                <c:ptCount val="27"/>
                <c:pt idx="0">
                  <c:v>2.238150495934637</c:v>
                </c:pt>
                <c:pt idx="1">
                  <c:v>2.0883300277477028</c:v>
                </c:pt>
                <c:pt idx="2">
                  <c:v>2.2875563115994351</c:v>
                </c:pt>
                <c:pt idx="3">
                  <c:v>2.3311338810479554</c:v>
                </c:pt>
                <c:pt idx="4">
                  <c:v>2.4107631407791446</c:v>
                </c:pt>
                <c:pt idx="5">
                  <c:v>2.4910733571234305</c:v>
                </c:pt>
                <c:pt idx="6">
                  <c:v>2.5634428624370642</c:v>
                </c:pt>
                <c:pt idx="7">
                  <c:v>2.6796923819402911</c:v>
                </c:pt>
                <c:pt idx="8">
                  <c:v>2.8254716254484347</c:v>
                </c:pt>
                <c:pt idx="9">
                  <c:v>3.0764909502978757</c:v>
                </c:pt>
                <c:pt idx="10">
                  <c:v>3.2718135760695635</c:v>
                </c:pt>
                <c:pt idx="11">
                  <c:v>3.5541515536272335</c:v>
                </c:pt>
                <c:pt idx="12">
                  <c:v>4.0252437450557768</c:v>
                </c:pt>
                <c:pt idx="13">
                  <c:v>4.1656838014721496</c:v>
                </c:pt>
                <c:pt idx="14">
                  <c:v>4.4728219858042317</c:v>
                </c:pt>
                <c:pt idx="15">
                  <c:v>4.3692111554756687</c:v>
                </c:pt>
                <c:pt idx="16">
                  <c:v>3.8559497007070846</c:v>
                </c:pt>
                <c:pt idx="17">
                  <c:v>3.5349701026006501</c:v>
                </c:pt>
                <c:pt idx="18">
                  <c:v>3.4320797987601432</c:v>
                </c:pt>
                <c:pt idx="19">
                  <c:v>3.3378818338314136</c:v>
                </c:pt>
                <c:pt idx="20">
                  <c:v>3.2383282975311216</c:v>
                </c:pt>
                <c:pt idx="21">
                  <c:v>3.2138332947535493</c:v>
                </c:pt>
                <c:pt idx="22">
                  <c:v>3.2280692216423277</c:v>
                </c:pt>
                <c:pt idx="23">
                  <c:v>3.1996984633176475</c:v>
                </c:pt>
                <c:pt idx="24">
                  <c:v>3.2275422423380538</c:v>
                </c:pt>
                <c:pt idx="25">
                  <c:v>3.3863922239733957</c:v>
                </c:pt>
                <c:pt idx="26">
                  <c:v>3.7149853536396211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F8-4729-AA60-BAC1CC58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425487"/>
        <c:axId val="1660435087"/>
      </c:lineChart>
      <c:lineChart>
        <c:grouping val="standard"/>
        <c:varyColors val="0"/>
        <c:ser>
          <c:idx val="6"/>
          <c:order val="5"/>
          <c:tx>
            <c:strRef>
              <c:f>'avg wages DE'!$A$35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DE'!$G$35:$AG$35</c:f>
              <c:numCache>
                <c:formatCode>0.000</c:formatCode>
                <c:ptCount val="27"/>
                <c:pt idx="0">
                  <c:v>0.44679747935466979</c:v>
                </c:pt>
                <c:pt idx="1">
                  <c:v>0.47885151614590149</c:v>
                </c:pt>
                <c:pt idx="2">
                  <c:v>0.4371477086397102</c:v>
                </c:pt>
                <c:pt idx="3">
                  <c:v>0.4289757907643007</c:v>
                </c:pt>
                <c:pt idx="4">
                  <c:v>0.41480640842916067</c:v>
                </c:pt>
                <c:pt idx="5">
                  <c:v>0.40143338097226933</c:v>
                </c:pt>
                <c:pt idx="6">
                  <c:v>0.39010036644596802</c:v>
                </c:pt>
                <c:pt idx="7">
                  <c:v>0.37317716269952139</c:v>
                </c:pt>
                <c:pt idx="8">
                  <c:v>0.35392321444434555</c:v>
                </c:pt>
                <c:pt idx="9">
                  <c:v>0.32504564978589545</c:v>
                </c:pt>
                <c:pt idx="10">
                  <c:v>0.30564088593375854</c:v>
                </c:pt>
                <c:pt idx="11">
                  <c:v>0.28136110261798986</c:v>
                </c:pt>
                <c:pt idx="12">
                  <c:v>0.24843216046936389</c:v>
                </c:pt>
                <c:pt idx="13">
                  <c:v>0.24005662639267067</c:v>
                </c:pt>
                <c:pt idx="14">
                  <c:v>0.22357250147083504</c:v>
                </c:pt>
                <c:pt idx="15">
                  <c:v>0.22887426686777548</c:v>
                </c:pt>
                <c:pt idx="16">
                  <c:v>0.25933948251882671</c:v>
                </c:pt>
                <c:pt idx="17">
                  <c:v>0.28288782393500522</c:v>
                </c:pt>
                <c:pt idx="18">
                  <c:v>0.2913685166531545</c:v>
                </c:pt>
                <c:pt idx="19">
                  <c:v>0.29959119279310803</c:v>
                </c:pt>
                <c:pt idx="20">
                  <c:v>0.30880130367337766</c:v>
                </c:pt>
                <c:pt idx="21">
                  <c:v>0.31115490701787768</c:v>
                </c:pt>
                <c:pt idx="22">
                  <c:v>0.30978270022699056</c:v>
                </c:pt>
                <c:pt idx="23">
                  <c:v>0.31252944971668906</c:v>
                </c:pt>
                <c:pt idx="24">
                  <c:v>0.30983328022241252</c:v>
                </c:pt>
                <c:pt idx="25">
                  <c:v>0.29529952051055036</c:v>
                </c:pt>
                <c:pt idx="26">
                  <c:v>0.26918006527812727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F8-4729-AA60-BAC1CC58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025264"/>
        <c:axId val="649036304"/>
      </c:lineChart>
      <c:catAx>
        <c:axId val="1660425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60435087"/>
        <c:crosses val="autoZero"/>
        <c:auto val="1"/>
        <c:lblAlgn val="ctr"/>
        <c:lblOffset val="100"/>
        <c:noMultiLvlLbl val="0"/>
      </c:catAx>
      <c:valAx>
        <c:axId val="1660435087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60425487"/>
        <c:crosses val="autoZero"/>
        <c:crossBetween val="between"/>
      </c:valAx>
      <c:valAx>
        <c:axId val="649036304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49025264"/>
        <c:crosses val="max"/>
        <c:crossBetween val="between"/>
      </c:valAx>
      <c:catAx>
        <c:axId val="64902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9036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'avg wages DE (2)'!$G$3:$AG$3</c:f>
              <c:numCache>
                <c:formatCode>General</c:formatCode>
                <c:ptCount val="27"/>
                <c:pt idx="0">
                  <c:v>1.2418242602982799E-2</c:v>
                </c:pt>
                <c:pt idx="1">
                  <c:v>1.1701276178753384E-2</c:v>
                </c:pt>
                <c:pt idx="2">
                  <c:v>1.1409822566967598E-2</c:v>
                </c:pt>
                <c:pt idx="3">
                  <c:v>1.0662489502183681E-2</c:v>
                </c:pt>
                <c:pt idx="4">
                  <c:v>1.0933346776374642E-2</c:v>
                </c:pt>
                <c:pt idx="5">
                  <c:v>1.078031121605505E-2</c:v>
                </c:pt>
                <c:pt idx="6">
                  <c:v>1.031952371555539E-2</c:v>
                </c:pt>
                <c:pt idx="7">
                  <c:v>1.0359000161182685E-2</c:v>
                </c:pt>
                <c:pt idx="8">
                  <c:v>9.7637460868952863E-3</c:v>
                </c:pt>
                <c:pt idx="9">
                  <c:v>9.7044410569714912E-3</c:v>
                </c:pt>
                <c:pt idx="10">
                  <c:v>9.1702477514331027E-3</c:v>
                </c:pt>
                <c:pt idx="11">
                  <c:v>8.9596511283532854E-3</c:v>
                </c:pt>
                <c:pt idx="12">
                  <c:v>8.6997315977591083E-3</c:v>
                </c:pt>
                <c:pt idx="13">
                  <c:v>8.6420552829037378E-3</c:v>
                </c:pt>
                <c:pt idx="14">
                  <c:v>9.8174543477221876E-3</c:v>
                </c:pt>
                <c:pt idx="15">
                  <c:v>9.6726866265724465E-3</c:v>
                </c:pt>
                <c:pt idx="16">
                  <c:v>9.4236273810496818E-3</c:v>
                </c:pt>
                <c:pt idx="17">
                  <c:v>9.2101728472773758E-3</c:v>
                </c:pt>
                <c:pt idx="18">
                  <c:v>9.0572536890159427E-3</c:v>
                </c:pt>
                <c:pt idx="19">
                  <c:v>8.6370073388310487E-3</c:v>
                </c:pt>
                <c:pt idx="20">
                  <c:v>7.8567852281604122E-3</c:v>
                </c:pt>
                <c:pt idx="21">
                  <c:v>7.1941547882193313E-3</c:v>
                </c:pt>
                <c:pt idx="22">
                  <c:v>6.5649375283580169E-3</c:v>
                </c:pt>
                <c:pt idx="23">
                  <c:v>5.7764502825370934E-3</c:v>
                </c:pt>
                <c:pt idx="24">
                  <c:v>5.0347075412190967E-3</c:v>
                </c:pt>
                <c:pt idx="25">
                  <c:v>5.1760804350561296E-3</c:v>
                </c:pt>
                <c:pt idx="26">
                  <c:v>5.6990038609781579E-3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9-46AD-906F-44363B45A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020464"/>
        <c:axId val="649018544"/>
      </c:lineChart>
      <c:catAx>
        <c:axId val="649020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49018544"/>
        <c:crosses val="autoZero"/>
        <c:auto val="1"/>
        <c:lblAlgn val="ctr"/>
        <c:lblOffset val="100"/>
        <c:noMultiLvlLbl val="0"/>
      </c:catAx>
      <c:valAx>
        <c:axId val="64901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49020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783836395450568E-2"/>
                  <c:y val="-0.31384587343248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DE'!$G$35:$AG$35</c:f>
              <c:numCache>
                <c:formatCode>0.000</c:formatCode>
                <c:ptCount val="27"/>
                <c:pt idx="0">
                  <c:v>0.44679747935466979</c:v>
                </c:pt>
                <c:pt idx="1">
                  <c:v>0.47885151614590149</c:v>
                </c:pt>
                <c:pt idx="2">
                  <c:v>0.4371477086397102</c:v>
                </c:pt>
                <c:pt idx="3">
                  <c:v>0.4289757907643007</c:v>
                </c:pt>
                <c:pt idx="4">
                  <c:v>0.41480640842916067</c:v>
                </c:pt>
                <c:pt idx="5">
                  <c:v>0.40143338097226933</c:v>
                </c:pt>
                <c:pt idx="6">
                  <c:v>0.39010036644596802</c:v>
                </c:pt>
                <c:pt idx="7">
                  <c:v>0.37317716269952139</c:v>
                </c:pt>
                <c:pt idx="8">
                  <c:v>0.35392321444434555</c:v>
                </c:pt>
                <c:pt idx="9">
                  <c:v>0.32504564978589545</c:v>
                </c:pt>
                <c:pt idx="10">
                  <c:v>0.30564088593375854</c:v>
                </c:pt>
                <c:pt idx="11">
                  <c:v>0.28136110261798986</c:v>
                </c:pt>
                <c:pt idx="12">
                  <c:v>0.24843216046936389</c:v>
                </c:pt>
                <c:pt idx="13">
                  <c:v>0.24005662639267067</c:v>
                </c:pt>
                <c:pt idx="14">
                  <c:v>0.22357250147083504</c:v>
                </c:pt>
                <c:pt idx="15">
                  <c:v>0.22887426686777548</c:v>
                </c:pt>
                <c:pt idx="16">
                  <c:v>0.25933948251882671</c:v>
                </c:pt>
                <c:pt idx="17">
                  <c:v>0.28288782393500522</c:v>
                </c:pt>
                <c:pt idx="18">
                  <c:v>0.2913685166531545</c:v>
                </c:pt>
                <c:pt idx="19">
                  <c:v>0.29959119279310803</c:v>
                </c:pt>
                <c:pt idx="20">
                  <c:v>0.30880130367337766</c:v>
                </c:pt>
                <c:pt idx="21">
                  <c:v>0.31115490701787768</c:v>
                </c:pt>
                <c:pt idx="22">
                  <c:v>0.30978270022699056</c:v>
                </c:pt>
                <c:pt idx="23">
                  <c:v>0.31252944971668906</c:v>
                </c:pt>
                <c:pt idx="24">
                  <c:v>0.30983328022241252</c:v>
                </c:pt>
                <c:pt idx="25">
                  <c:v>0.29529952051055036</c:v>
                </c:pt>
                <c:pt idx="26">
                  <c:v>0.26918006527812727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6-4CB8-A1B3-498990870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703375"/>
        <c:axId val="548704207"/>
      </c:lineChart>
      <c:catAx>
        <c:axId val="54870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8704207"/>
        <c:crosses val="autoZero"/>
        <c:auto val="1"/>
        <c:lblAlgn val="ctr"/>
        <c:lblOffset val="100"/>
        <c:noMultiLvlLbl val="0"/>
      </c:catAx>
      <c:valAx>
        <c:axId val="54870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870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cat>
            <c:numRef>
              <c:f>'sum DE'!$A$8:$A$34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'sum DE'!$B$8:$B$34</c:f>
              <c:numCache>
                <c:formatCode>General</c:formatCode>
                <c:ptCount val="27"/>
                <c:pt idx="0">
                  <c:v>-1.2418242602982799E-2</c:v>
                </c:pt>
                <c:pt idx="1">
                  <c:v>-1.1701276178753384E-2</c:v>
                </c:pt>
                <c:pt idx="2">
                  <c:v>-1.1409822566967598E-2</c:v>
                </c:pt>
                <c:pt idx="3">
                  <c:v>-1.0662489502183681E-2</c:v>
                </c:pt>
                <c:pt idx="4">
                  <c:v>-1.0933346776374642E-2</c:v>
                </c:pt>
                <c:pt idx="5">
                  <c:v>-1.078031121605505E-2</c:v>
                </c:pt>
                <c:pt idx="6">
                  <c:v>-1.031952371555539E-2</c:v>
                </c:pt>
                <c:pt idx="7">
                  <c:v>-1.0359000161182685E-2</c:v>
                </c:pt>
                <c:pt idx="8">
                  <c:v>-9.7637460868952863E-3</c:v>
                </c:pt>
                <c:pt idx="9">
                  <c:v>-9.7044410569714912E-3</c:v>
                </c:pt>
                <c:pt idx="10">
                  <c:v>-9.1702477514331027E-3</c:v>
                </c:pt>
                <c:pt idx="11">
                  <c:v>-8.9596511283532854E-3</c:v>
                </c:pt>
                <c:pt idx="12">
                  <c:v>-8.6997315977591083E-3</c:v>
                </c:pt>
                <c:pt idx="13">
                  <c:v>-8.6420552829037378E-3</c:v>
                </c:pt>
                <c:pt idx="14">
                  <c:v>-9.8174543477221876E-3</c:v>
                </c:pt>
                <c:pt idx="15">
                  <c:v>-9.6726866265724465E-3</c:v>
                </c:pt>
                <c:pt idx="16">
                  <c:v>-9.4236273810496818E-3</c:v>
                </c:pt>
                <c:pt idx="17">
                  <c:v>-9.2101728472773758E-3</c:v>
                </c:pt>
                <c:pt idx="18">
                  <c:v>-9.0572536890159427E-3</c:v>
                </c:pt>
                <c:pt idx="19">
                  <c:v>-8.6370073388310487E-3</c:v>
                </c:pt>
                <c:pt idx="20">
                  <c:v>-7.8567852281604122E-3</c:v>
                </c:pt>
                <c:pt idx="21">
                  <c:v>-7.1941547882193313E-3</c:v>
                </c:pt>
                <c:pt idx="22">
                  <c:v>-6.5649375283580169E-3</c:v>
                </c:pt>
                <c:pt idx="23">
                  <c:v>-5.7764502825370934E-3</c:v>
                </c:pt>
                <c:pt idx="24">
                  <c:v>-5.0347075412190967E-3</c:v>
                </c:pt>
                <c:pt idx="25">
                  <c:v>-5.1760804350561296E-3</c:v>
                </c:pt>
                <c:pt idx="26">
                  <c:v>-5.6990038609781579E-3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5-44FE-85B1-D0EFB6F66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17023"/>
        <c:axId val="211218687"/>
      </c:lineChart>
      <c:catAx>
        <c:axId val="21121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auto val="1"/>
        <c:lblAlgn val="ctr"/>
        <c:lblOffset val="100"/>
        <c:noMultiLvlLbl val="1"/>
      </c:cat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'Bineáris differenciák DE'!$D$4:$D$29</c:f>
              <c:numCache>
                <c:formatCode>General</c:formatCode>
                <c:ptCount val="2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8-4FCC-98D0-E153058F5BD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'Bineáris differenciák DE'!$E$4:$E$29</c:f>
              <c:numCache>
                <c:formatCode>General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8-4FCC-98D0-E153058F5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034864"/>
        <c:axId val="649011344"/>
      </c:lineChart>
      <c:catAx>
        <c:axId val="649034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49011344"/>
        <c:crosses val="autoZero"/>
        <c:auto val="1"/>
        <c:lblAlgn val="ctr"/>
        <c:lblOffset val="100"/>
        <c:noMultiLvlLbl val="0"/>
      </c:catAx>
      <c:valAx>
        <c:axId val="64901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4903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'Bineáris differenciák DE'!$F$4:$F$29</c:f>
              <c:numCache>
                <c:formatCode>General</c:formatCode>
                <c:ptCount val="2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3C-489F-88E6-9C866FA84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491088"/>
        <c:axId val="1392473328"/>
      </c:lineChart>
      <c:catAx>
        <c:axId val="1392491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92473328"/>
        <c:crosses val="autoZero"/>
        <c:auto val="1"/>
        <c:lblAlgn val="ctr"/>
        <c:lblOffset val="100"/>
        <c:noMultiLvlLbl val="0"/>
      </c:catAx>
      <c:valAx>
        <c:axId val="13924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9249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DE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DE'!$A$8:$A$34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DE'!$B$8:$B$34</c:f>
              <c:numCache>
                <c:formatCode>General</c:formatCode>
                <c:ptCount val="27"/>
                <c:pt idx="0">
                  <c:v>-1.2418242602982799E-2</c:v>
                </c:pt>
                <c:pt idx="1">
                  <c:v>-1.1701276178753384E-2</c:v>
                </c:pt>
                <c:pt idx="2">
                  <c:v>-1.1409822566967598E-2</c:v>
                </c:pt>
                <c:pt idx="3">
                  <c:v>-1.0662489502183681E-2</c:v>
                </c:pt>
                <c:pt idx="4">
                  <c:v>-1.0933346776374642E-2</c:v>
                </c:pt>
                <c:pt idx="5">
                  <c:v>-1.078031121605505E-2</c:v>
                </c:pt>
                <c:pt idx="6">
                  <c:v>-1.031952371555539E-2</c:v>
                </c:pt>
                <c:pt idx="7">
                  <c:v>-1.0359000161182685E-2</c:v>
                </c:pt>
                <c:pt idx="8">
                  <c:v>-9.7637460868952863E-3</c:v>
                </c:pt>
                <c:pt idx="9">
                  <c:v>-9.7044410569714912E-3</c:v>
                </c:pt>
                <c:pt idx="10">
                  <c:v>-9.1702477514331027E-3</c:v>
                </c:pt>
                <c:pt idx="11">
                  <c:v>-8.9596511283532854E-3</c:v>
                </c:pt>
                <c:pt idx="12">
                  <c:v>-8.6997315977591083E-3</c:v>
                </c:pt>
                <c:pt idx="13">
                  <c:v>-8.6420552829037378E-3</c:v>
                </c:pt>
                <c:pt idx="14">
                  <c:v>-9.8174543477221876E-3</c:v>
                </c:pt>
                <c:pt idx="15">
                  <c:v>-9.6726866265724465E-3</c:v>
                </c:pt>
                <c:pt idx="16">
                  <c:v>-9.4236273810496818E-3</c:v>
                </c:pt>
                <c:pt idx="17">
                  <c:v>-9.2101728472773758E-3</c:v>
                </c:pt>
                <c:pt idx="18">
                  <c:v>-9.0572536890159427E-3</c:v>
                </c:pt>
                <c:pt idx="19">
                  <c:v>-8.6370073388310487E-3</c:v>
                </c:pt>
                <c:pt idx="20">
                  <c:v>-7.8567852281604122E-3</c:v>
                </c:pt>
                <c:pt idx="21">
                  <c:v>-7.1941547882193313E-3</c:v>
                </c:pt>
                <c:pt idx="22">
                  <c:v>-6.5649375283580169E-3</c:v>
                </c:pt>
                <c:pt idx="23">
                  <c:v>-5.7764502825370934E-3</c:v>
                </c:pt>
                <c:pt idx="24">
                  <c:v>-5.0347075412190967E-3</c:v>
                </c:pt>
                <c:pt idx="25">
                  <c:v>-5.1760804350561296E-3</c:v>
                </c:pt>
                <c:pt idx="26">
                  <c:v>-5.6990038609781579E-3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19-4919-B18C-0ADC0F2E4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'avg wages HU'!$G$4:$AG$4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HU'!$G$35:$AG$35</c:f>
              <c:numCache>
                <c:formatCode>General</c:formatCode>
                <c:ptCount val="27"/>
                <c:pt idx="0">
                  <c:v>0.52811710383140764</c:v>
                </c:pt>
                <c:pt idx="1">
                  <c:v>0.52296616884080516</c:v>
                </c:pt>
                <c:pt idx="2">
                  <c:v>0.52296169514142088</c:v>
                </c:pt>
                <c:pt idx="3">
                  <c:v>0.52088858681330508</c:v>
                </c:pt>
                <c:pt idx="4">
                  <c:v>0.52983447704767883</c:v>
                </c:pt>
                <c:pt idx="5">
                  <c:v>0.51562488695562603</c:v>
                </c:pt>
                <c:pt idx="6">
                  <c:v>0.48676437250023885</c:v>
                </c:pt>
                <c:pt idx="7">
                  <c:v>0.47078969161906442</c:v>
                </c:pt>
                <c:pt idx="8">
                  <c:v>0.43829914427563565</c:v>
                </c:pt>
                <c:pt idx="9">
                  <c:v>0.41182858844051767</c:v>
                </c:pt>
                <c:pt idx="10">
                  <c:v>0.39706439489967754</c:v>
                </c:pt>
                <c:pt idx="11">
                  <c:v>0.39665427563249828</c:v>
                </c:pt>
                <c:pt idx="12">
                  <c:v>0.41473790713988162</c:v>
                </c:pt>
                <c:pt idx="13">
                  <c:v>0.41319702360154109</c:v>
                </c:pt>
                <c:pt idx="14">
                  <c:v>0.45421397434799032</c:v>
                </c:pt>
                <c:pt idx="15">
                  <c:v>0.44943494712016924</c:v>
                </c:pt>
                <c:pt idx="16">
                  <c:v>0.43980185758038609</c:v>
                </c:pt>
                <c:pt idx="17">
                  <c:v>0.45558756285636604</c:v>
                </c:pt>
                <c:pt idx="18">
                  <c:v>0.46272398779076579</c:v>
                </c:pt>
                <c:pt idx="19">
                  <c:v>0.47520880848368285</c:v>
                </c:pt>
                <c:pt idx="20">
                  <c:v>0.47936523057298086</c:v>
                </c:pt>
                <c:pt idx="21">
                  <c:v>0.48163581616389584</c:v>
                </c:pt>
                <c:pt idx="22">
                  <c:v>0.45051279561544277</c:v>
                </c:pt>
                <c:pt idx="23">
                  <c:v>0.43050538052866638</c:v>
                </c:pt>
                <c:pt idx="24">
                  <c:v>0.42212587398995322</c:v>
                </c:pt>
                <c:pt idx="25">
                  <c:v>0.41455934656713223</c:v>
                </c:pt>
                <c:pt idx="26">
                  <c:v>0.40509028832276395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E-4566-AB34-39C801D26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16191"/>
        <c:axId val="343509535"/>
      </c:lineChart>
      <c:catAx>
        <c:axId val="343516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09535"/>
        <c:crosses val="autoZero"/>
        <c:auto val="1"/>
        <c:lblAlgn val="ctr"/>
        <c:lblOffset val="100"/>
        <c:noMultiLvlLbl val="0"/>
      </c:catAx>
      <c:valAx>
        <c:axId val="343509535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43516191"/>
        <c:crosses val="autoZero"/>
        <c:crossBetween val="between"/>
      </c:valAx>
      <c:spPr>
        <a:noFill/>
        <a:ln>
          <a:solidFill>
            <a:schemeClr val="bg2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DE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DE'!$A$33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DE'!$G$33:$AG$33</c:f>
              <c:numCache>
                <c:formatCode>#\ ##0_ ;\-#\ ##0\ </c:formatCode>
                <c:ptCount val="27"/>
                <c:pt idx="0">
                  <c:v>14156.320861518197</c:v>
                </c:pt>
                <c:pt idx="1">
                  <c:v>15013.639442549174</c:v>
                </c:pt>
                <c:pt idx="2">
                  <c:v>14044.168213220859</c:v>
                </c:pt>
                <c:pt idx="3">
                  <c:v>14030.175958627216</c:v>
                </c:pt>
                <c:pt idx="4">
                  <c:v>13884.916363344229</c:v>
                </c:pt>
                <c:pt idx="5">
                  <c:v>13643.636605382155</c:v>
                </c:pt>
                <c:pt idx="6">
                  <c:v>13464.02651267749</c:v>
                </c:pt>
                <c:pt idx="7">
                  <c:v>13115.485075211407</c:v>
                </c:pt>
                <c:pt idx="8">
                  <c:v>12657.498232951039</c:v>
                </c:pt>
                <c:pt idx="9">
                  <c:v>11876.551826902687</c:v>
                </c:pt>
                <c:pt idx="10">
                  <c:v>11374.483009203876</c:v>
                </c:pt>
                <c:pt idx="11">
                  <c:v>10667.269407887979</c:v>
                </c:pt>
                <c:pt idx="12">
                  <c:v>9637.8497142647611</c:v>
                </c:pt>
                <c:pt idx="13">
                  <c:v>9417.8366287373283</c:v>
                </c:pt>
                <c:pt idx="14">
                  <c:v>8891.0857329788705</c:v>
                </c:pt>
                <c:pt idx="15">
                  <c:v>9142.0211268982821</c:v>
                </c:pt>
                <c:pt idx="16">
                  <c:v>10312.274904403035</c:v>
                </c:pt>
                <c:pt idx="17">
                  <c:v>11189.401637689669</c:v>
                </c:pt>
                <c:pt idx="18">
                  <c:v>11556.983510433027</c:v>
                </c:pt>
                <c:pt idx="19">
                  <c:v>12005.94255680724</c:v>
                </c:pt>
                <c:pt idx="20">
                  <c:v>12570.506588932352</c:v>
                </c:pt>
                <c:pt idx="21">
                  <c:v>12837.22128771538</c:v>
                </c:pt>
                <c:pt idx="22">
                  <c:v>12928.798501749428</c:v>
                </c:pt>
                <c:pt idx="23">
                  <c:v>13201.558201629858</c:v>
                </c:pt>
                <c:pt idx="24">
                  <c:v>13325.037981363763</c:v>
                </c:pt>
                <c:pt idx="25">
                  <c:v>12748.670487603587</c:v>
                </c:pt>
                <c:pt idx="26">
                  <c:v>11885.554661077258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D-4F60-B015-7E5AF2D4D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DE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DE'!$A$34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8885030897891606E-2"/>
                  <c:y val="-8.612916775604997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DE'!$G$34:$AG$34</c:f>
              <c:numCache>
                <c:formatCode>0.000</c:formatCode>
                <c:ptCount val="27"/>
                <c:pt idx="0">
                  <c:v>2.238150495934637</c:v>
                </c:pt>
                <c:pt idx="1">
                  <c:v>2.0883300277477028</c:v>
                </c:pt>
                <c:pt idx="2">
                  <c:v>2.2875563115994351</c:v>
                </c:pt>
                <c:pt idx="3">
                  <c:v>2.3311338810479554</c:v>
                </c:pt>
                <c:pt idx="4">
                  <c:v>2.4107631407791446</c:v>
                </c:pt>
                <c:pt idx="5">
                  <c:v>2.4910733571234305</c:v>
                </c:pt>
                <c:pt idx="6">
                  <c:v>2.5634428624370642</c:v>
                </c:pt>
                <c:pt idx="7">
                  <c:v>2.6796923819402911</c:v>
                </c:pt>
                <c:pt idx="8">
                  <c:v>2.8254716254484347</c:v>
                </c:pt>
                <c:pt idx="9">
                  <c:v>3.0764909502978757</c:v>
                </c:pt>
                <c:pt idx="10">
                  <c:v>3.2718135760695635</c:v>
                </c:pt>
                <c:pt idx="11">
                  <c:v>3.5541515536272335</c:v>
                </c:pt>
                <c:pt idx="12">
                  <c:v>4.0252437450557768</c:v>
                </c:pt>
                <c:pt idx="13">
                  <c:v>4.1656838014721496</c:v>
                </c:pt>
                <c:pt idx="14">
                  <c:v>4.4728219858042317</c:v>
                </c:pt>
                <c:pt idx="15">
                  <c:v>4.3692111554756687</c:v>
                </c:pt>
                <c:pt idx="16">
                  <c:v>3.8559497007070846</c:v>
                </c:pt>
                <c:pt idx="17">
                  <c:v>3.5349701026006501</c:v>
                </c:pt>
                <c:pt idx="18">
                  <c:v>3.4320797987601432</c:v>
                </c:pt>
                <c:pt idx="19">
                  <c:v>3.3378818338314136</c:v>
                </c:pt>
                <c:pt idx="20">
                  <c:v>3.2383282975311216</c:v>
                </c:pt>
                <c:pt idx="21">
                  <c:v>3.2138332947535493</c:v>
                </c:pt>
                <c:pt idx="22">
                  <c:v>3.2280692216423277</c:v>
                </c:pt>
                <c:pt idx="23">
                  <c:v>3.1996984633176475</c:v>
                </c:pt>
                <c:pt idx="24">
                  <c:v>3.2275422423380538</c:v>
                </c:pt>
                <c:pt idx="25">
                  <c:v>3.3863922239733957</c:v>
                </c:pt>
                <c:pt idx="26">
                  <c:v>3.7149853536396211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3-4D6C-AFFD-999161F9E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 differences from the average DE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DE'!$G$35:$AG$35</c:f>
              <c:numCache>
                <c:formatCode>0.000</c:formatCode>
                <c:ptCount val="27"/>
                <c:pt idx="0">
                  <c:v>0.44679747935466979</c:v>
                </c:pt>
                <c:pt idx="1">
                  <c:v>0.47885151614590149</c:v>
                </c:pt>
                <c:pt idx="2">
                  <c:v>0.4371477086397102</c:v>
                </c:pt>
                <c:pt idx="3">
                  <c:v>0.4289757907643007</c:v>
                </c:pt>
                <c:pt idx="4">
                  <c:v>0.41480640842916067</c:v>
                </c:pt>
                <c:pt idx="5">
                  <c:v>0.40143338097226933</c:v>
                </c:pt>
                <c:pt idx="6">
                  <c:v>0.39010036644596802</c:v>
                </c:pt>
                <c:pt idx="7">
                  <c:v>0.37317716269952139</c:v>
                </c:pt>
                <c:pt idx="8">
                  <c:v>0.35392321444434555</c:v>
                </c:pt>
                <c:pt idx="9">
                  <c:v>0.32504564978589545</c:v>
                </c:pt>
                <c:pt idx="10">
                  <c:v>0.30564088593375854</c:v>
                </c:pt>
                <c:pt idx="11">
                  <c:v>0.28136110261798986</c:v>
                </c:pt>
                <c:pt idx="12">
                  <c:v>0.24843216046936389</c:v>
                </c:pt>
                <c:pt idx="13">
                  <c:v>0.24005662639267067</c:v>
                </c:pt>
                <c:pt idx="14">
                  <c:v>0.22357250147083504</c:v>
                </c:pt>
                <c:pt idx="15">
                  <c:v>0.22887426686777548</c:v>
                </c:pt>
                <c:pt idx="16">
                  <c:v>0.25933948251882671</c:v>
                </c:pt>
                <c:pt idx="17">
                  <c:v>0.28288782393500522</c:v>
                </c:pt>
                <c:pt idx="18">
                  <c:v>0.2913685166531545</c:v>
                </c:pt>
                <c:pt idx="19">
                  <c:v>0.29959119279310803</c:v>
                </c:pt>
                <c:pt idx="20">
                  <c:v>0.30880130367337766</c:v>
                </c:pt>
                <c:pt idx="21">
                  <c:v>0.31115490701787768</c:v>
                </c:pt>
                <c:pt idx="22">
                  <c:v>0.30978270022699056</c:v>
                </c:pt>
                <c:pt idx="23">
                  <c:v>0.31252944971668906</c:v>
                </c:pt>
                <c:pt idx="24">
                  <c:v>0.30983328022241252</c:v>
                </c:pt>
                <c:pt idx="25">
                  <c:v>0.29529952051055036</c:v>
                </c:pt>
                <c:pt idx="26">
                  <c:v>0.26918006527812727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3D-4535-B7C1-FF91255C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703375"/>
        <c:axId val="548704207"/>
      </c:lineChart>
      <c:catAx>
        <c:axId val="54870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8704207"/>
        <c:crosses val="autoZero"/>
        <c:auto val="1"/>
        <c:lblAlgn val="ctr"/>
        <c:lblOffset val="100"/>
        <c:noMultiLvlLbl val="0"/>
      </c:catAx>
      <c:valAx>
        <c:axId val="548704207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870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</a:t>
            </a:r>
            <a:r>
              <a:rPr lang="hu-HU" baseline="0"/>
              <a:t> és Németország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'avg wages DE'!$A$31</c:f>
              <c:strCache>
                <c:ptCount val="1"/>
                <c:pt idx="0">
                  <c:v>Az átlaghoz mért viszony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DE'!$G$31:$AG$31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B-4DAC-B000-05FF8C277E0B}"/>
            </c:ext>
          </c:extLst>
        </c:ser>
        <c:ser>
          <c:idx val="3"/>
          <c:order val="3"/>
          <c:tx>
            <c:strRef>
              <c:f>'avg wages DE'!$A$32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DE'!$G$32:$AG$32</c:f>
              <c:numCache>
                <c:formatCode>General</c:formatCode>
                <c:ptCount val="27"/>
              </c:numCache>
            </c:numRef>
          </c:val>
          <c:extLst>
            <c:ext xmlns:c16="http://schemas.microsoft.com/office/drawing/2014/chart" uri="{C3380CC4-5D6E-409C-BE32-E72D297353CC}">
              <c16:uniqueId val="{00000001-533B-4DAC-B000-05FF8C277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425487"/>
        <c:axId val="1660435087"/>
      </c:barChart>
      <c:lineChart>
        <c:grouping val="standard"/>
        <c:varyColors val="0"/>
        <c:ser>
          <c:idx val="0"/>
          <c:order val="0"/>
          <c:tx>
            <c:strRef>
              <c:f>'avg wages DE'!$A$29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B-4DAC-B000-05FF8C277E0B}"/>
            </c:ext>
          </c:extLst>
        </c:ser>
        <c:ser>
          <c:idx val="1"/>
          <c:order val="1"/>
          <c:tx>
            <c:strRef>
              <c:f>'avg wages DE'!$A$30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DE'!$G$30:$AG$30</c:f>
              <c:numCache>
                <c:formatCode>General</c:formatCode>
                <c:ptCount val="27"/>
                <c:pt idx="0">
                  <c:v>45840.297418335002</c:v>
                </c:pt>
                <c:pt idx="1">
                  <c:v>46367.073516201897</c:v>
                </c:pt>
                <c:pt idx="2">
                  <c:v>46170.993850538398</c:v>
                </c:pt>
                <c:pt idx="3">
                  <c:v>46736.394492847598</c:v>
                </c:pt>
                <c:pt idx="4">
                  <c:v>47358.160944895702</c:v>
                </c:pt>
                <c:pt idx="5">
                  <c:v>47630.936247323603</c:v>
                </c:pt>
                <c:pt idx="6">
                  <c:v>47978.289176263999</c:v>
                </c:pt>
                <c:pt idx="7">
                  <c:v>48260.950516707002</c:v>
                </c:pt>
                <c:pt idx="8">
                  <c:v>48420.900339317901</c:v>
                </c:pt>
                <c:pt idx="9">
                  <c:v>48414.656043112504</c:v>
                </c:pt>
                <c:pt idx="10">
                  <c:v>48589.670939489697</c:v>
                </c:pt>
                <c:pt idx="11">
                  <c:v>48580.361546893299</c:v>
                </c:pt>
                <c:pt idx="12">
                  <c:v>48432.543992396597</c:v>
                </c:pt>
                <c:pt idx="13">
                  <c:v>48649.566117979499</c:v>
                </c:pt>
                <c:pt idx="14">
                  <c:v>48659.329477117099</c:v>
                </c:pt>
                <c:pt idx="15">
                  <c:v>49085.441818136504</c:v>
                </c:pt>
                <c:pt idx="16">
                  <c:v>50075.888235645099</c:v>
                </c:pt>
                <c:pt idx="17">
                  <c:v>50743.601892913401</c:v>
                </c:pt>
                <c:pt idx="18">
                  <c:v>51221.473151194303</c:v>
                </c:pt>
                <c:pt idx="19">
                  <c:v>52080.360115197604</c:v>
                </c:pt>
                <c:pt idx="20">
                  <c:v>53277.933790173403</c:v>
                </c:pt>
                <c:pt idx="21">
                  <c:v>54093.910474294098</c:v>
                </c:pt>
                <c:pt idx="22">
                  <c:v>54663.855018062197</c:v>
                </c:pt>
                <c:pt idx="23">
                  <c:v>55442.563692783398</c:v>
                </c:pt>
                <c:pt idx="24">
                  <c:v>56332.160946974298</c:v>
                </c:pt>
                <c:pt idx="25">
                  <c:v>55920.669092823497</c:v>
                </c:pt>
                <c:pt idx="26">
                  <c:v>56040.216146862404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B-4DAC-B000-05FF8C277E0B}"/>
            </c:ext>
          </c:extLst>
        </c:ser>
        <c:ser>
          <c:idx val="5"/>
          <c:order val="4"/>
          <c:tx>
            <c:strRef>
              <c:f>'avg wages DE'!$A$34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DE'!$G$34:$AG$34</c:f>
              <c:numCache>
                <c:formatCode>0.000</c:formatCode>
                <c:ptCount val="27"/>
                <c:pt idx="0">
                  <c:v>2.238150495934637</c:v>
                </c:pt>
                <c:pt idx="1">
                  <c:v>2.0883300277477028</c:v>
                </c:pt>
                <c:pt idx="2">
                  <c:v>2.2875563115994351</c:v>
                </c:pt>
                <c:pt idx="3">
                  <c:v>2.3311338810479554</c:v>
                </c:pt>
                <c:pt idx="4">
                  <c:v>2.4107631407791446</c:v>
                </c:pt>
                <c:pt idx="5">
                  <c:v>2.4910733571234305</c:v>
                </c:pt>
                <c:pt idx="6">
                  <c:v>2.5634428624370642</c:v>
                </c:pt>
                <c:pt idx="7">
                  <c:v>2.6796923819402911</c:v>
                </c:pt>
                <c:pt idx="8">
                  <c:v>2.8254716254484347</c:v>
                </c:pt>
                <c:pt idx="9">
                  <c:v>3.0764909502978757</c:v>
                </c:pt>
                <c:pt idx="10">
                  <c:v>3.2718135760695635</c:v>
                </c:pt>
                <c:pt idx="11">
                  <c:v>3.5541515536272335</c:v>
                </c:pt>
                <c:pt idx="12">
                  <c:v>4.0252437450557768</c:v>
                </c:pt>
                <c:pt idx="13">
                  <c:v>4.1656838014721496</c:v>
                </c:pt>
                <c:pt idx="14">
                  <c:v>4.4728219858042317</c:v>
                </c:pt>
                <c:pt idx="15">
                  <c:v>4.3692111554756687</c:v>
                </c:pt>
                <c:pt idx="16">
                  <c:v>3.8559497007070846</c:v>
                </c:pt>
                <c:pt idx="17">
                  <c:v>3.5349701026006501</c:v>
                </c:pt>
                <c:pt idx="18">
                  <c:v>3.4320797987601432</c:v>
                </c:pt>
                <c:pt idx="19">
                  <c:v>3.3378818338314136</c:v>
                </c:pt>
                <c:pt idx="20">
                  <c:v>3.2383282975311216</c:v>
                </c:pt>
                <c:pt idx="21">
                  <c:v>3.2138332947535493</c:v>
                </c:pt>
                <c:pt idx="22">
                  <c:v>3.2280692216423277</c:v>
                </c:pt>
                <c:pt idx="23">
                  <c:v>3.1996984633176475</c:v>
                </c:pt>
                <c:pt idx="24">
                  <c:v>3.2275422423380538</c:v>
                </c:pt>
                <c:pt idx="25">
                  <c:v>3.3863922239733957</c:v>
                </c:pt>
                <c:pt idx="26">
                  <c:v>3.7149853536396211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3B-4DAC-B000-05FF8C277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425487"/>
        <c:axId val="1660435087"/>
      </c:lineChart>
      <c:lineChart>
        <c:grouping val="standard"/>
        <c:varyColors val="0"/>
        <c:ser>
          <c:idx val="6"/>
          <c:order val="5"/>
          <c:tx>
            <c:strRef>
              <c:f>'avg wages DE'!$A$35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DE'!$G$4:$AG$4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DE'!$G$35:$AG$35</c:f>
              <c:numCache>
                <c:formatCode>0.000</c:formatCode>
                <c:ptCount val="27"/>
                <c:pt idx="0">
                  <c:v>0.44679747935466979</c:v>
                </c:pt>
                <c:pt idx="1">
                  <c:v>0.47885151614590149</c:v>
                </c:pt>
                <c:pt idx="2">
                  <c:v>0.4371477086397102</c:v>
                </c:pt>
                <c:pt idx="3">
                  <c:v>0.4289757907643007</c:v>
                </c:pt>
                <c:pt idx="4">
                  <c:v>0.41480640842916067</c:v>
                </c:pt>
                <c:pt idx="5">
                  <c:v>0.40143338097226933</c:v>
                </c:pt>
                <c:pt idx="6">
                  <c:v>0.39010036644596802</c:v>
                </c:pt>
                <c:pt idx="7">
                  <c:v>0.37317716269952139</c:v>
                </c:pt>
                <c:pt idx="8">
                  <c:v>0.35392321444434555</c:v>
                </c:pt>
                <c:pt idx="9">
                  <c:v>0.32504564978589545</c:v>
                </c:pt>
                <c:pt idx="10">
                  <c:v>0.30564088593375854</c:v>
                </c:pt>
                <c:pt idx="11">
                  <c:v>0.28136110261798986</c:v>
                </c:pt>
                <c:pt idx="12">
                  <c:v>0.24843216046936389</c:v>
                </c:pt>
                <c:pt idx="13">
                  <c:v>0.24005662639267067</c:v>
                </c:pt>
                <c:pt idx="14">
                  <c:v>0.22357250147083504</c:v>
                </c:pt>
                <c:pt idx="15">
                  <c:v>0.22887426686777548</c:v>
                </c:pt>
                <c:pt idx="16">
                  <c:v>0.25933948251882671</c:v>
                </c:pt>
                <c:pt idx="17">
                  <c:v>0.28288782393500522</c:v>
                </c:pt>
                <c:pt idx="18">
                  <c:v>0.2913685166531545</c:v>
                </c:pt>
                <c:pt idx="19">
                  <c:v>0.29959119279310803</c:v>
                </c:pt>
                <c:pt idx="20">
                  <c:v>0.30880130367337766</c:v>
                </c:pt>
                <c:pt idx="21">
                  <c:v>0.31115490701787768</c:v>
                </c:pt>
                <c:pt idx="22">
                  <c:v>0.30978270022699056</c:v>
                </c:pt>
                <c:pt idx="23">
                  <c:v>0.31252944971668906</c:v>
                </c:pt>
                <c:pt idx="24">
                  <c:v>0.30983328022241252</c:v>
                </c:pt>
                <c:pt idx="25">
                  <c:v>0.29529952051055036</c:v>
                </c:pt>
                <c:pt idx="26">
                  <c:v>0.26918006527812727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3B-4DAC-B000-05FF8C277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025264"/>
        <c:axId val="649036304"/>
      </c:lineChart>
      <c:catAx>
        <c:axId val="1660425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60435087"/>
        <c:crosses val="autoZero"/>
        <c:auto val="1"/>
        <c:lblAlgn val="ctr"/>
        <c:lblOffset val="100"/>
        <c:noMultiLvlLbl val="0"/>
      </c:catAx>
      <c:valAx>
        <c:axId val="1660435087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60425487"/>
        <c:crosses val="autoZero"/>
        <c:crossBetween val="between"/>
      </c:valAx>
      <c:valAx>
        <c:axId val="649036304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49025264"/>
        <c:crosses val="max"/>
        <c:crossBetween val="between"/>
      </c:valAx>
      <c:catAx>
        <c:axId val="64902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9036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aseline="0"/>
              <a:t>DE difference from the average (absolut) (USD)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FR'!$A$33</c:f>
              <c:strCache>
                <c:ptCount val="1"/>
                <c:pt idx="0">
                  <c:v>Abszolút eltérés az átlagtól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3360017497812771E-2"/>
                  <c:y val="-0.102945502677713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FR'!$G$33:$AG$33</c:f>
              <c:numCache>
                <c:formatCode>#\ ##0_ ;\-#\ ##0\ </c:formatCode>
                <c:ptCount val="27"/>
                <c:pt idx="0">
                  <c:v>6704.1831492074962</c:v>
                </c:pt>
                <c:pt idx="1">
                  <c:v>7148.4080677391757</c:v>
                </c:pt>
                <c:pt idx="2">
                  <c:v>6805.3861704250594</c:v>
                </c:pt>
                <c:pt idx="3">
                  <c:v>6827.4923126475187</c:v>
                </c:pt>
                <c:pt idx="4">
                  <c:v>6930.9721875560281</c:v>
                </c:pt>
                <c:pt idx="5">
                  <c:v>6609.3449531824517</c:v>
                </c:pt>
                <c:pt idx="6">
                  <c:v>6337.9198382893883</c:v>
                </c:pt>
                <c:pt idx="7">
                  <c:v>6808.6603899073016</c:v>
                </c:pt>
                <c:pt idx="8">
                  <c:v>6533.2502084643347</c:v>
                </c:pt>
                <c:pt idx="9">
                  <c:v>6448.1400364451838</c:v>
                </c:pt>
                <c:pt idx="10">
                  <c:v>6288.9445259545755</c:v>
                </c:pt>
                <c:pt idx="11">
                  <c:v>6076.7505043576821</c:v>
                </c:pt>
                <c:pt idx="12">
                  <c:v>5356.1719925255675</c:v>
                </c:pt>
                <c:pt idx="13">
                  <c:v>4834.4609898656272</c:v>
                </c:pt>
                <c:pt idx="14">
                  <c:v>5699.9861383387688</c:v>
                </c:pt>
                <c:pt idx="15">
                  <c:v>6442.691164296979</c:v>
                </c:pt>
                <c:pt idx="16">
                  <c:v>6539.2030353923328</c:v>
                </c:pt>
                <c:pt idx="17">
                  <c:v>7048.4463667038654</c:v>
                </c:pt>
                <c:pt idx="18">
                  <c:v>7330.7274143813265</c:v>
                </c:pt>
                <c:pt idx="19">
                  <c:v>7244.1142373275361</c:v>
                </c:pt>
                <c:pt idx="20">
                  <c:v>7062.5501563716462</c:v>
                </c:pt>
                <c:pt idx="21">
                  <c:v>7065.7896808651785</c:v>
                </c:pt>
                <c:pt idx="22">
                  <c:v>7257.9934047268325</c:v>
                </c:pt>
                <c:pt idx="23">
                  <c:v>6689.4982214793563</c:v>
                </c:pt>
                <c:pt idx="24">
                  <c:v>6395.4015169430641</c:v>
                </c:pt>
                <c:pt idx="25">
                  <c:v>4200.8098806198905</c:v>
                </c:pt>
                <c:pt idx="26">
                  <c:v>5157.9199959272519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B-4FC1-AE61-61B0FFF7F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6255"/>
        <c:axId val="302788751"/>
      </c:lineChart>
      <c:catAx>
        <c:axId val="30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8751"/>
        <c:crosses val="autoZero"/>
        <c:auto val="1"/>
        <c:lblAlgn val="ctr"/>
        <c:lblOffset val="100"/>
        <c:noMultiLvlLbl val="0"/>
      </c:catAx>
      <c:valAx>
        <c:axId val="30278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02786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DE Difference from the average (abg.=100%)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FR'!$A$34</c:f>
              <c:strCache>
                <c:ptCount val="1"/>
                <c:pt idx="0">
                  <c:v>Átlagtól való eltérés (átlag =100%)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87769184286512"/>
                  <c:y val="-0.168561595421987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FR'!$G$34:$AG$34</c:f>
              <c:numCache>
                <c:formatCode>0.000</c:formatCode>
                <c:ptCount val="27"/>
                <c:pt idx="0">
                  <c:v>4.7260010431788659</c:v>
                </c:pt>
                <c:pt idx="1">
                  <c:v>4.386072224269209</c:v>
                </c:pt>
                <c:pt idx="2">
                  <c:v>4.7207939171673665</c:v>
                </c:pt>
                <c:pt idx="3">
                  <c:v>4.7903706128872647</c:v>
                </c:pt>
                <c:pt idx="4">
                  <c:v>4.829516505873424</c:v>
                </c:pt>
                <c:pt idx="5">
                  <c:v>5.1423098480548051</c:v>
                </c:pt>
                <c:pt idx="6">
                  <c:v>5.4456767431918083</c:v>
                </c:pt>
                <c:pt idx="7">
                  <c:v>5.1618767024410355</c:v>
                </c:pt>
                <c:pt idx="8">
                  <c:v>5.4740597658471106</c:v>
                </c:pt>
                <c:pt idx="9">
                  <c:v>5.6664563749693357</c:v>
                </c:pt>
                <c:pt idx="10">
                  <c:v>5.9175570362718481</c:v>
                </c:pt>
                <c:pt idx="11">
                  <c:v>6.2390404397576571</c:v>
                </c:pt>
                <c:pt idx="12">
                  <c:v>7.2429888980915971</c:v>
                </c:pt>
                <c:pt idx="13">
                  <c:v>8.1150162492742766</c:v>
                </c:pt>
                <c:pt idx="14">
                  <c:v>6.9769018343136668</c:v>
                </c:pt>
                <c:pt idx="15">
                  <c:v>6.1998037268323438</c:v>
                </c:pt>
                <c:pt idx="16">
                  <c:v>6.080804207489539</c:v>
                </c:pt>
                <c:pt idx="17">
                  <c:v>5.6117615425256977</c:v>
                </c:pt>
                <c:pt idx="18">
                  <c:v>5.4107167541038272</c:v>
                </c:pt>
                <c:pt idx="19">
                  <c:v>5.531996907488641</c:v>
                </c:pt>
                <c:pt idx="20">
                  <c:v>5.7638425639378834</c:v>
                </c:pt>
                <c:pt idx="21">
                  <c:v>5.8389353561295074</c:v>
                </c:pt>
                <c:pt idx="22">
                  <c:v>5.7502196804329477</c:v>
                </c:pt>
                <c:pt idx="23">
                  <c:v>6.3145252592371728</c:v>
                </c:pt>
                <c:pt idx="24">
                  <c:v>6.7246947438207911</c:v>
                </c:pt>
                <c:pt idx="25">
                  <c:v>10.27706557356727</c:v>
                </c:pt>
                <c:pt idx="26">
                  <c:v>8.560555712506229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A-40F4-9CCE-58E19C05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73039"/>
        <c:axId val="125778031"/>
      </c:lineChart>
      <c:catAx>
        <c:axId val="125773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8031"/>
        <c:crosses val="autoZero"/>
        <c:auto val="1"/>
        <c:lblAlgn val="ctr"/>
        <c:lblOffset val="100"/>
        <c:noMultiLvlLbl val="0"/>
      </c:catAx>
      <c:valAx>
        <c:axId val="12577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773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Relative</a:t>
            </a:r>
            <a:r>
              <a:rPr lang="hu-HU" baseline="0"/>
              <a:t> differences from the average FR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FR'!$G$35:$AG$35</c:f>
              <c:numCache>
                <c:formatCode>0.000</c:formatCode>
                <c:ptCount val="27"/>
                <c:pt idx="0">
                  <c:v>0.21159538283287524</c:v>
                </c:pt>
                <c:pt idx="1">
                  <c:v>0.22799442163007619</c:v>
                </c:pt>
                <c:pt idx="2">
                  <c:v>0.21182877658850088</c:v>
                </c:pt>
                <c:pt idx="3">
                  <c:v>0.2087521156107956</c:v>
                </c:pt>
                <c:pt idx="4">
                  <c:v>0.20706006466358451</c:v>
                </c:pt>
                <c:pt idx="5">
                  <c:v>0.19446513911997593</c:v>
                </c:pt>
                <c:pt idx="6">
                  <c:v>0.18363190603448895</c:v>
                </c:pt>
                <c:pt idx="7">
                  <c:v>0.19372799035031255</c:v>
                </c:pt>
                <c:pt idx="8">
                  <c:v>0.18267977383788209</c:v>
                </c:pt>
                <c:pt idx="9">
                  <c:v>0.17647713735472137</c:v>
                </c:pt>
                <c:pt idx="10">
                  <c:v>0.16898865424878362</c:v>
                </c:pt>
                <c:pt idx="11">
                  <c:v>0.16028105758500949</c:v>
                </c:pt>
                <c:pt idx="12">
                  <c:v>0.13806454960375306</c:v>
                </c:pt>
                <c:pt idx="13">
                  <c:v>0.1232283422832862</c:v>
                </c:pt>
                <c:pt idx="14">
                  <c:v>0.14333009461045002</c:v>
                </c:pt>
                <c:pt idx="15">
                  <c:v>0.16129542870398714</c:v>
                </c:pt>
                <c:pt idx="16">
                  <c:v>0.16445193199418109</c:v>
                </c:pt>
                <c:pt idx="17">
                  <c:v>0.17819716543941527</c:v>
                </c:pt>
                <c:pt idx="18">
                  <c:v>0.18481839753329116</c:v>
                </c:pt>
                <c:pt idx="19">
                  <c:v>0.18076655079945983</c:v>
                </c:pt>
                <c:pt idx="20">
                  <c:v>0.17349537030324358</c:v>
                </c:pt>
                <c:pt idx="21">
                  <c:v>0.17126409850560093</c:v>
                </c:pt>
                <c:pt idx="22">
                  <c:v>0.17390639933337426</c:v>
                </c:pt>
                <c:pt idx="23">
                  <c:v>0.15836503283238193</c:v>
                </c:pt>
                <c:pt idx="24">
                  <c:v>0.14870563469351278</c:v>
                </c:pt>
                <c:pt idx="25">
                  <c:v>9.7304040033763278E-2</c:v>
                </c:pt>
                <c:pt idx="26">
                  <c:v>0.11681484632347952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9-48B4-B49B-DD10ACFB4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72463"/>
        <c:axId val="176971631"/>
      </c:lineChart>
      <c:catAx>
        <c:axId val="176972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1631"/>
        <c:crosses val="autoZero"/>
        <c:auto val="1"/>
        <c:lblAlgn val="ctr"/>
        <c:lblOffset val="100"/>
        <c:noMultiLvlLbl val="0"/>
      </c:catAx>
      <c:valAx>
        <c:axId val="17697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6972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Franciaország és relatív eltérések az átlagtól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FR'!$A$29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1-4768-817B-FB26E24C1813}"/>
            </c:ext>
          </c:extLst>
        </c:ser>
        <c:ser>
          <c:idx val="1"/>
          <c:order val="1"/>
          <c:tx>
            <c:strRef>
              <c:f>'avg wages FR'!$A$30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FR'!$G$30:$AG$30</c:f>
              <c:numCache>
                <c:formatCode>General</c:formatCode>
                <c:ptCount val="27"/>
                <c:pt idx="0">
                  <c:v>38388.1597060243</c:v>
                </c:pt>
                <c:pt idx="1">
                  <c:v>38501.842141391899</c:v>
                </c:pt>
                <c:pt idx="2">
                  <c:v>38932.211807742598</c:v>
                </c:pt>
                <c:pt idx="3">
                  <c:v>39533.7108468679</c:v>
                </c:pt>
                <c:pt idx="4">
                  <c:v>40404.216769107501</c:v>
                </c:pt>
                <c:pt idx="5">
                  <c:v>40596.6445951239</c:v>
                </c:pt>
                <c:pt idx="6">
                  <c:v>40852.182501875897</c:v>
                </c:pt>
                <c:pt idx="7">
                  <c:v>41954.125831402896</c:v>
                </c:pt>
                <c:pt idx="8">
                  <c:v>42296.652314831197</c:v>
                </c:pt>
                <c:pt idx="9">
                  <c:v>42986.244252655</c:v>
                </c:pt>
                <c:pt idx="10">
                  <c:v>43504.132456240397</c:v>
                </c:pt>
                <c:pt idx="11">
                  <c:v>43989.842643363001</c:v>
                </c:pt>
                <c:pt idx="12">
                  <c:v>44150.866270657403</c:v>
                </c:pt>
                <c:pt idx="13">
                  <c:v>44066.190479107798</c:v>
                </c:pt>
                <c:pt idx="14">
                  <c:v>45468.229882476997</c:v>
                </c:pt>
                <c:pt idx="15">
                  <c:v>46386.1118555352</c:v>
                </c:pt>
                <c:pt idx="16">
                  <c:v>46302.816366634397</c:v>
                </c:pt>
                <c:pt idx="17">
                  <c:v>46602.646621927597</c:v>
                </c:pt>
                <c:pt idx="18">
                  <c:v>46995.217055142602</c:v>
                </c:pt>
                <c:pt idx="19">
                  <c:v>47318.5317957179</c:v>
                </c:pt>
                <c:pt idx="20">
                  <c:v>47769.977357612697</c:v>
                </c:pt>
                <c:pt idx="21">
                  <c:v>48322.478867443897</c:v>
                </c:pt>
                <c:pt idx="22">
                  <c:v>48993.049921039601</c:v>
                </c:pt>
                <c:pt idx="23">
                  <c:v>48930.503712632897</c:v>
                </c:pt>
                <c:pt idx="24">
                  <c:v>49402.524482553599</c:v>
                </c:pt>
                <c:pt idx="25">
                  <c:v>47372.8084858398</c:v>
                </c:pt>
                <c:pt idx="26">
                  <c:v>49312.581481712397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1-4768-817B-FB26E24C1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6479"/>
        <c:axId val="394242303"/>
      </c:lineChart>
      <c:lineChart>
        <c:grouping val="standard"/>
        <c:varyColors val="0"/>
        <c:ser>
          <c:idx val="6"/>
          <c:order val="2"/>
          <c:tx>
            <c:strRef>
              <c:f>'avg wages FR'!$A$35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FR'!$G$35:$AG$35</c:f>
              <c:numCache>
                <c:formatCode>0.000</c:formatCode>
                <c:ptCount val="27"/>
                <c:pt idx="0">
                  <c:v>0.21159538283287524</c:v>
                </c:pt>
                <c:pt idx="1">
                  <c:v>0.22799442163007619</c:v>
                </c:pt>
                <c:pt idx="2">
                  <c:v>0.21182877658850088</c:v>
                </c:pt>
                <c:pt idx="3">
                  <c:v>0.2087521156107956</c:v>
                </c:pt>
                <c:pt idx="4">
                  <c:v>0.20706006466358451</c:v>
                </c:pt>
                <c:pt idx="5">
                  <c:v>0.19446513911997593</c:v>
                </c:pt>
                <c:pt idx="6">
                  <c:v>0.18363190603448895</c:v>
                </c:pt>
                <c:pt idx="7">
                  <c:v>0.19372799035031255</c:v>
                </c:pt>
                <c:pt idx="8">
                  <c:v>0.18267977383788209</c:v>
                </c:pt>
                <c:pt idx="9">
                  <c:v>0.17647713735472137</c:v>
                </c:pt>
                <c:pt idx="10">
                  <c:v>0.16898865424878362</c:v>
                </c:pt>
                <c:pt idx="11">
                  <c:v>0.16028105758500949</c:v>
                </c:pt>
                <c:pt idx="12">
                  <c:v>0.13806454960375306</c:v>
                </c:pt>
                <c:pt idx="13">
                  <c:v>0.1232283422832862</c:v>
                </c:pt>
                <c:pt idx="14">
                  <c:v>0.14333009461045002</c:v>
                </c:pt>
                <c:pt idx="15">
                  <c:v>0.16129542870398714</c:v>
                </c:pt>
                <c:pt idx="16">
                  <c:v>0.16445193199418109</c:v>
                </c:pt>
                <c:pt idx="17">
                  <c:v>0.17819716543941527</c:v>
                </c:pt>
                <c:pt idx="18">
                  <c:v>0.18481839753329116</c:v>
                </c:pt>
                <c:pt idx="19">
                  <c:v>0.18076655079945983</c:v>
                </c:pt>
                <c:pt idx="20">
                  <c:v>0.17349537030324358</c:v>
                </c:pt>
                <c:pt idx="21">
                  <c:v>0.17126409850560093</c:v>
                </c:pt>
                <c:pt idx="22">
                  <c:v>0.17390639933337426</c:v>
                </c:pt>
                <c:pt idx="23">
                  <c:v>0.15836503283238193</c:v>
                </c:pt>
                <c:pt idx="24">
                  <c:v>0.14870563469351278</c:v>
                </c:pt>
                <c:pt idx="25">
                  <c:v>9.7304040033763278E-2</c:v>
                </c:pt>
                <c:pt idx="26">
                  <c:v>0.11681484632347952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31-4768-817B-FB26E24C1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26975"/>
        <c:axId val="394226463"/>
      </c:lineChart>
      <c:catAx>
        <c:axId val="390966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4242303"/>
        <c:crosses val="autoZero"/>
        <c:auto val="1"/>
        <c:lblAlgn val="ctr"/>
        <c:lblOffset val="100"/>
        <c:noMultiLvlLbl val="0"/>
      </c:catAx>
      <c:valAx>
        <c:axId val="39424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0966479"/>
        <c:crosses val="autoZero"/>
        <c:crossBetween val="between"/>
      </c:valAx>
      <c:valAx>
        <c:axId val="39422646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79726975"/>
        <c:crosses val="max"/>
        <c:crossBetween val="between"/>
      </c:valAx>
      <c:catAx>
        <c:axId val="4797269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2264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EU átlag és Franciaország és relatív eltérések az átlagtól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wages FR'!$A$29</c:f>
              <c:strCache>
                <c:ptCount val="1"/>
                <c:pt idx="0">
                  <c:v>Összesített átlag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FR'!$G$29:$AG$29</c:f>
              <c:numCache>
                <c:formatCode>#\ ##0_ ;\-#\ ##0\ </c:formatCode>
                <c:ptCount val="27"/>
                <c:pt idx="0">
                  <c:v>31683.976556816804</c:v>
                </c:pt>
                <c:pt idx="1">
                  <c:v>31353.434073652723</c:v>
                </c:pt>
                <c:pt idx="2">
                  <c:v>32126.825637317539</c:v>
                </c:pt>
                <c:pt idx="3">
                  <c:v>32706.218534220381</c:v>
                </c:pt>
                <c:pt idx="4">
                  <c:v>33473.244581551473</c:v>
                </c:pt>
                <c:pt idx="5">
                  <c:v>33987.299641941448</c:v>
                </c:pt>
                <c:pt idx="6">
                  <c:v>34514.262663586509</c:v>
                </c:pt>
                <c:pt idx="7">
                  <c:v>35145.465441495595</c:v>
                </c:pt>
                <c:pt idx="8">
                  <c:v>35763.402106366862</c:v>
                </c:pt>
                <c:pt idx="9">
                  <c:v>36538.104216209817</c:v>
                </c:pt>
                <c:pt idx="10">
                  <c:v>37215.187930285821</c:v>
                </c:pt>
                <c:pt idx="11">
                  <c:v>37913.092139005319</c:v>
                </c:pt>
                <c:pt idx="12">
                  <c:v>38794.694278131836</c:v>
                </c:pt>
                <c:pt idx="13">
                  <c:v>39231.729489242171</c:v>
                </c:pt>
                <c:pt idx="14">
                  <c:v>39768.243744138228</c:v>
                </c:pt>
                <c:pt idx="15">
                  <c:v>39943.420691238221</c:v>
                </c:pt>
                <c:pt idx="16">
                  <c:v>39763.613331242064</c:v>
                </c:pt>
                <c:pt idx="17">
                  <c:v>39554.200255223732</c:v>
                </c:pt>
                <c:pt idx="18">
                  <c:v>39664.489640761276</c:v>
                </c:pt>
                <c:pt idx="19">
                  <c:v>40074.417558390363</c:v>
                </c:pt>
                <c:pt idx="20">
                  <c:v>40707.427201241051</c:v>
                </c:pt>
                <c:pt idx="21">
                  <c:v>41256.689186578718</c:v>
                </c:pt>
                <c:pt idx="22">
                  <c:v>41735.056516312769</c:v>
                </c:pt>
                <c:pt idx="23">
                  <c:v>42241.005491153541</c:v>
                </c:pt>
                <c:pt idx="24">
                  <c:v>43007.122965610535</c:v>
                </c:pt>
                <c:pt idx="25">
                  <c:v>43171.998605219909</c:v>
                </c:pt>
                <c:pt idx="26">
                  <c:v>44154.661485785145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9-4528-A484-7FD03B35C0F8}"/>
            </c:ext>
          </c:extLst>
        </c:ser>
        <c:ser>
          <c:idx val="1"/>
          <c:order val="1"/>
          <c:tx>
            <c:strRef>
              <c:f>'avg wages FR'!$A$30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FR'!$G$30:$AG$30</c:f>
              <c:numCache>
                <c:formatCode>General</c:formatCode>
                <c:ptCount val="27"/>
                <c:pt idx="0">
                  <c:v>38388.1597060243</c:v>
                </c:pt>
                <c:pt idx="1">
                  <c:v>38501.842141391899</c:v>
                </c:pt>
                <c:pt idx="2">
                  <c:v>38932.211807742598</c:v>
                </c:pt>
                <c:pt idx="3">
                  <c:v>39533.7108468679</c:v>
                </c:pt>
                <c:pt idx="4">
                  <c:v>40404.216769107501</c:v>
                </c:pt>
                <c:pt idx="5">
                  <c:v>40596.6445951239</c:v>
                </c:pt>
                <c:pt idx="6">
                  <c:v>40852.182501875897</c:v>
                </c:pt>
                <c:pt idx="7">
                  <c:v>41954.125831402896</c:v>
                </c:pt>
                <c:pt idx="8">
                  <c:v>42296.652314831197</c:v>
                </c:pt>
                <c:pt idx="9">
                  <c:v>42986.244252655</c:v>
                </c:pt>
                <c:pt idx="10">
                  <c:v>43504.132456240397</c:v>
                </c:pt>
                <c:pt idx="11">
                  <c:v>43989.842643363001</c:v>
                </c:pt>
                <c:pt idx="12">
                  <c:v>44150.866270657403</c:v>
                </c:pt>
                <c:pt idx="13">
                  <c:v>44066.190479107798</c:v>
                </c:pt>
                <c:pt idx="14">
                  <c:v>45468.229882476997</c:v>
                </c:pt>
                <c:pt idx="15">
                  <c:v>46386.1118555352</c:v>
                </c:pt>
                <c:pt idx="16">
                  <c:v>46302.816366634397</c:v>
                </c:pt>
                <c:pt idx="17">
                  <c:v>46602.646621927597</c:v>
                </c:pt>
                <c:pt idx="18">
                  <c:v>46995.217055142602</c:v>
                </c:pt>
                <c:pt idx="19">
                  <c:v>47318.5317957179</c:v>
                </c:pt>
                <c:pt idx="20">
                  <c:v>47769.977357612697</c:v>
                </c:pt>
                <c:pt idx="21">
                  <c:v>48322.478867443897</c:v>
                </c:pt>
                <c:pt idx="22">
                  <c:v>48993.049921039601</c:v>
                </c:pt>
                <c:pt idx="23">
                  <c:v>48930.503712632897</c:v>
                </c:pt>
                <c:pt idx="24">
                  <c:v>49402.524482553599</c:v>
                </c:pt>
                <c:pt idx="25">
                  <c:v>47372.8084858398</c:v>
                </c:pt>
                <c:pt idx="26">
                  <c:v>49312.581481712397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79-4528-A484-7FD03B35C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6479"/>
        <c:axId val="394242303"/>
      </c:lineChart>
      <c:lineChart>
        <c:grouping val="standard"/>
        <c:varyColors val="0"/>
        <c:ser>
          <c:idx val="6"/>
          <c:order val="2"/>
          <c:tx>
            <c:strRef>
              <c:f>'avg wages FR'!$A$35</c:f>
              <c:strCache>
                <c:ptCount val="1"/>
                <c:pt idx="0">
                  <c:v>Relatív átlagtól való eltérés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'avg wages FR'!$G$4:$AG$4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'avg wages FR'!$G$35:$AG$35</c:f>
              <c:numCache>
                <c:formatCode>0.000</c:formatCode>
                <c:ptCount val="27"/>
                <c:pt idx="0">
                  <c:v>0.21159538283287524</c:v>
                </c:pt>
                <c:pt idx="1">
                  <c:v>0.22799442163007619</c:v>
                </c:pt>
                <c:pt idx="2">
                  <c:v>0.21182877658850088</c:v>
                </c:pt>
                <c:pt idx="3">
                  <c:v>0.2087521156107956</c:v>
                </c:pt>
                <c:pt idx="4">
                  <c:v>0.20706006466358451</c:v>
                </c:pt>
                <c:pt idx="5">
                  <c:v>0.19446513911997593</c:v>
                </c:pt>
                <c:pt idx="6">
                  <c:v>0.18363190603448895</c:v>
                </c:pt>
                <c:pt idx="7">
                  <c:v>0.19372799035031255</c:v>
                </c:pt>
                <c:pt idx="8">
                  <c:v>0.18267977383788209</c:v>
                </c:pt>
                <c:pt idx="9">
                  <c:v>0.17647713735472137</c:v>
                </c:pt>
                <c:pt idx="10">
                  <c:v>0.16898865424878362</c:v>
                </c:pt>
                <c:pt idx="11">
                  <c:v>0.16028105758500949</c:v>
                </c:pt>
                <c:pt idx="12">
                  <c:v>0.13806454960375306</c:v>
                </c:pt>
                <c:pt idx="13">
                  <c:v>0.1232283422832862</c:v>
                </c:pt>
                <c:pt idx="14">
                  <c:v>0.14333009461045002</c:v>
                </c:pt>
                <c:pt idx="15">
                  <c:v>0.16129542870398714</c:v>
                </c:pt>
                <c:pt idx="16">
                  <c:v>0.16445193199418109</c:v>
                </c:pt>
                <c:pt idx="17">
                  <c:v>0.17819716543941527</c:v>
                </c:pt>
                <c:pt idx="18">
                  <c:v>0.18481839753329116</c:v>
                </c:pt>
                <c:pt idx="19">
                  <c:v>0.18076655079945983</c:v>
                </c:pt>
                <c:pt idx="20">
                  <c:v>0.17349537030324358</c:v>
                </c:pt>
                <c:pt idx="21">
                  <c:v>0.17126409850560093</c:v>
                </c:pt>
                <c:pt idx="22">
                  <c:v>0.17390639933337426</c:v>
                </c:pt>
                <c:pt idx="23">
                  <c:v>0.15836503283238193</c:v>
                </c:pt>
                <c:pt idx="24">
                  <c:v>0.14870563469351278</c:v>
                </c:pt>
                <c:pt idx="25">
                  <c:v>9.7304040033763278E-2</c:v>
                </c:pt>
                <c:pt idx="26">
                  <c:v>0.11681484632347952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79-4528-A484-7FD03B35C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26975"/>
        <c:axId val="394226463"/>
      </c:lineChart>
      <c:catAx>
        <c:axId val="390966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4242303"/>
        <c:crosses val="autoZero"/>
        <c:auto val="1"/>
        <c:lblAlgn val="ctr"/>
        <c:lblOffset val="100"/>
        <c:noMultiLvlLbl val="0"/>
      </c:catAx>
      <c:valAx>
        <c:axId val="39424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0966479"/>
        <c:crosses val="autoZero"/>
        <c:crossBetween val="between"/>
      </c:valAx>
      <c:valAx>
        <c:axId val="394226463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79726975"/>
        <c:crosses val="max"/>
        <c:crossBetween val="between"/>
      </c:valAx>
      <c:catAx>
        <c:axId val="4797269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42264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std.dev. differences with and without FR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'sum FR'!$A$8:$A$34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xVal>
          <c:yVal>
            <c:numRef>
              <c:f>'sum FR'!$B$8:$B$34</c:f>
              <c:numCache>
                <c:formatCode>General</c:formatCode>
                <c:ptCount val="27"/>
                <c:pt idx="0">
                  <c:v>-1.5353199579976162E-2</c:v>
                </c:pt>
                <c:pt idx="1">
                  <c:v>-1.5015895968040316E-2</c:v>
                </c:pt>
                <c:pt idx="2">
                  <c:v>-1.421387131594648E-2</c:v>
                </c:pt>
                <c:pt idx="3">
                  <c:v>-1.3656148579279159E-2</c:v>
                </c:pt>
                <c:pt idx="4">
                  <c:v>-1.3599462324306921E-2</c:v>
                </c:pt>
                <c:pt idx="5">
                  <c:v>-1.3313097412497421E-2</c:v>
                </c:pt>
                <c:pt idx="6">
                  <c:v>-1.2872795149190042E-2</c:v>
                </c:pt>
                <c:pt idx="7">
                  <c:v>-1.2636934900870034E-2</c:v>
                </c:pt>
                <c:pt idx="8">
                  <c:v>-1.1992835453471185E-2</c:v>
                </c:pt>
                <c:pt idx="9">
                  <c:v>-1.153592134001058E-2</c:v>
                </c:pt>
                <c:pt idx="10">
                  <c:v>-1.0912989938117124E-2</c:v>
                </c:pt>
                <c:pt idx="11">
                  <c:v>-1.0439611317483333E-2</c:v>
                </c:pt>
                <c:pt idx="12">
                  <c:v>-9.8629878710809193E-3</c:v>
                </c:pt>
                <c:pt idx="13">
                  <c:v>-9.7360258485877926E-3</c:v>
                </c:pt>
                <c:pt idx="14">
                  <c:v>-1.0394943449606509E-2</c:v>
                </c:pt>
                <c:pt idx="15">
                  <c:v>-1.0284080887999536E-2</c:v>
                </c:pt>
                <c:pt idx="16">
                  <c:v>-1.0452094721148053E-2</c:v>
                </c:pt>
                <c:pt idx="17">
                  <c:v>-1.0559036705091118E-2</c:v>
                </c:pt>
                <c:pt idx="18">
                  <c:v>-1.0537262366634048E-2</c:v>
                </c:pt>
                <c:pt idx="19">
                  <c:v>-1.0394080030028674E-2</c:v>
                </c:pt>
                <c:pt idx="20">
                  <c:v>-1.0064264422778524E-2</c:v>
                </c:pt>
                <c:pt idx="21">
                  <c:v>-9.6877911444484544E-3</c:v>
                </c:pt>
                <c:pt idx="22">
                  <c:v>-9.232638877630317E-3</c:v>
                </c:pt>
                <c:pt idx="23">
                  <c:v>-8.9275843770374452E-3</c:v>
                </c:pt>
                <c:pt idx="24">
                  <c:v>-8.5135248383800266E-3</c:v>
                </c:pt>
                <c:pt idx="25">
                  <c:v>-8.5344211256171421E-3</c:v>
                </c:pt>
                <c:pt idx="26">
                  <c:v>-8.3157617174745013E-3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02-456F-875E-769F39A9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217023"/>
        <c:axId val="211218687"/>
      </c:scatterChart>
      <c:valAx>
        <c:axId val="2112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8687"/>
        <c:crosses val="autoZero"/>
        <c:crossBetween val="midCat"/>
      </c:valAx>
      <c:valAx>
        <c:axId val="21121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121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4" Type="http://schemas.openxmlformats.org/officeDocument/2006/relationships/chart" Target="../charts/chart4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4" Type="http://schemas.openxmlformats.org/officeDocument/2006/relationships/chart" Target="../charts/chart6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4" Type="http://schemas.openxmlformats.org/officeDocument/2006/relationships/chart" Target="../charts/chart7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chart" Target="../charts/chart79.xml"/><Relationship Id="rId4" Type="http://schemas.openxmlformats.org/officeDocument/2006/relationships/chart" Target="../charts/chart7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4" Type="http://schemas.openxmlformats.org/officeDocument/2006/relationships/chart" Target="../charts/chart8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5" Type="http://schemas.openxmlformats.org/officeDocument/2006/relationships/chart" Target="../charts/chart98.xml"/><Relationship Id="rId4" Type="http://schemas.openxmlformats.org/officeDocument/2006/relationships/chart" Target="../charts/chart9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Relationship Id="rId4" Type="http://schemas.openxmlformats.org/officeDocument/2006/relationships/chart" Target="../charts/chart107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5" Type="http://schemas.openxmlformats.org/officeDocument/2006/relationships/chart" Target="../charts/chart112.xml"/><Relationship Id="rId4" Type="http://schemas.openxmlformats.org/officeDocument/2006/relationships/chart" Target="../charts/chart11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4" Type="http://schemas.openxmlformats.org/officeDocument/2006/relationships/chart" Target="../charts/chart116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Relationship Id="rId5" Type="http://schemas.openxmlformats.org/officeDocument/2006/relationships/chart" Target="../charts/chart121.xml"/><Relationship Id="rId4" Type="http://schemas.openxmlformats.org/officeDocument/2006/relationships/chart" Target="../charts/chart12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4" Type="http://schemas.openxmlformats.org/officeDocument/2006/relationships/chart" Target="../charts/chart125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chart" Target="../charts/chart130.xml"/><Relationship Id="rId4" Type="http://schemas.openxmlformats.org/officeDocument/2006/relationships/chart" Target="../charts/chart12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4" Type="http://schemas.openxmlformats.org/officeDocument/2006/relationships/chart" Target="../charts/chart13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5" Type="http://schemas.openxmlformats.org/officeDocument/2006/relationships/chart" Target="../charts/chart139.xml"/><Relationship Id="rId4" Type="http://schemas.openxmlformats.org/officeDocument/2006/relationships/chart" Target="../charts/chart138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4" Type="http://schemas.openxmlformats.org/officeDocument/2006/relationships/chart" Target="../charts/chart14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5" Type="http://schemas.openxmlformats.org/officeDocument/2006/relationships/chart" Target="../charts/chart148.xml"/><Relationship Id="rId4" Type="http://schemas.openxmlformats.org/officeDocument/2006/relationships/chart" Target="../charts/chart147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1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4" Type="http://schemas.openxmlformats.org/officeDocument/2006/relationships/chart" Target="../charts/chart15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5" Type="http://schemas.openxmlformats.org/officeDocument/2006/relationships/chart" Target="../charts/chart157.xml"/><Relationship Id="rId4" Type="http://schemas.openxmlformats.org/officeDocument/2006/relationships/chart" Target="../charts/chart156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0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Relationship Id="rId4" Type="http://schemas.openxmlformats.org/officeDocument/2006/relationships/chart" Target="../charts/chart161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Relationship Id="rId4" Type="http://schemas.openxmlformats.org/officeDocument/2006/relationships/chart" Target="../charts/chart170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5" Type="http://schemas.openxmlformats.org/officeDocument/2006/relationships/chart" Target="../charts/chart175.xml"/><Relationship Id="rId4" Type="http://schemas.openxmlformats.org/officeDocument/2006/relationships/chart" Target="../charts/chart17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4" Type="http://schemas.openxmlformats.org/officeDocument/2006/relationships/chart" Target="../charts/chart17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Relationship Id="rId5" Type="http://schemas.openxmlformats.org/officeDocument/2006/relationships/chart" Target="../charts/chart184.xml"/><Relationship Id="rId4" Type="http://schemas.openxmlformats.org/officeDocument/2006/relationships/chart" Target="../charts/chart183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7.xml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Relationship Id="rId4" Type="http://schemas.openxmlformats.org/officeDocument/2006/relationships/chart" Target="../charts/chart18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Relationship Id="rId5" Type="http://schemas.openxmlformats.org/officeDocument/2006/relationships/chart" Target="../charts/chart193.xml"/><Relationship Id="rId4" Type="http://schemas.openxmlformats.org/officeDocument/2006/relationships/chart" Target="../charts/chart192.xml"/></Relationships>
</file>

<file path=xl/drawings/_rels/drawing46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19.xml"/><Relationship Id="rId21" Type="http://schemas.openxmlformats.org/officeDocument/2006/relationships/chart" Target="../charts/chart214.xml"/><Relationship Id="rId42" Type="http://schemas.openxmlformats.org/officeDocument/2006/relationships/chart" Target="../charts/chart235.xml"/><Relationship Id="rId47" Type="http://schemas.openxmlformats.org/officeDocument/2006/relationships/chart" Target="../charts/chart240.xml"/><Relationship Id="rId63" Type="http://schemas.openxmlformats.org/officeDocument/2006/relationships/chart" Target="../charts/chart256.xml"/><Relationship Id="rId68" Type="http://schemas.openxmlformats.org/officeDocument/2006/relationships/chart" Target="../charts/chart261.xml"/><Relationship Id="rId84" Type="http://schemas.openxmlformats.org/officeDocument/2006/relationships/chart" Target="../charts/chart277.xml"/><Relationship Id="rId89" Type="http://schemas.openxmlformats.org/officeDocument/2006/relationships/chart" Target="../charts/chart282.xml"/><Relationship Id="rId16" Type="http://schemas.openxmlformats.org/officeDocument/2006/relationships/chart" Target="../charts/chart209.xml"/><Relationship Id="rId107" Type="http://schemas.openxmlformats.org/officeDocument/2006/relationships/chart" Target="../charts/chart300.xml"/><Relationship Id="rId11" Type="http://schemas.openxmlformats.org/officeDocument/2006/relationships/chart" Target="../charts/chart204.xml"/><Relationship Id="rId32" Type="http://schemas.openxmlformats.org/officeDocument/2006/relationships/chart" Target="../charts/chart225.xml"/><Relationship Id="rId37" Type="http://schemas.openxmlformats.org/officeDocument/2006/relationships/chart" Target="../charts/chart230.xml"/><Relationship Id="rId53" Type="http://schemas.openxmlformats.org/officeDocument/2006/relationships/chart" Target="../charts/chart246.xml"/><Relationship Id="rId58" Type="http://schemas.openxmlformats.org/officeDocument/2006/relationships/chart" Target="../charts/chart251.xml"/><Relationship Id="rId74" Type="http://schemas.openxmlformats.org/officeDocument/2006/relationships/chart" Target="../charts/chart267.xml"/><Relationship Id="rId79" Type="http://schemas.openxmlformats.org/officeDocument/2006/relationships/chart" Target="../charts/chart272.xml"/><Relationship Id="rId102" Type="http://schemas.openxmlformats.org/officeDocument/2006/relationships/chart" Target="../charts/chart295.xml"/><Relationship Id="rId5" Type="http://schemas.openxmlformats.org/officeDocument/2006/relationships/chart" Target="../charts/chart198.xml"/><Relationship Id="rId90" Type="http://schemas.openxmlformats.org/officeDocument/2006/relationships/chart" Target="../charts/chart283.xml"/><Relationship Id="rId95" Type="http://schemas.openxmlformats.org/officeDocument/2006/relationships/chart" Target="../charts/chart288.xml"/><Relationship Id="rId22" Type="http://schemas.openxmlformats.org/officeDocument/2006/relationships/chart" Target="../charts/chart215.xml"/><Relationship Id="rId27" Type="http://schemas.openxmlformats.org/officeDocument/2006/relationships/chart" Target="../charts/chart220.xml"/><Relationship Id="rId43" Type="http://schemas.openxmlformats.org/officeDocument/2006/relationships/chart" Target="../charts/chart236.xml"/><Relationship Id="rId48" Type="http://schemas.openxmlformats.org/officeDocument/2006/relationships/chart" Target="../charts/chart241.xml"/><Relationship Id="rId64" Type="http://schemas.openxmlformats.org/officeDocument/2006/relationships/chart" Target="../charts/chart257.xml"/><Relationship Id="rId69" Type="http://schemas.openxmlformats.org/officeDocument/2006/relationships/chart" Target="../charts/chart262.xml"/><Relationship Id="rId80" Type="http://schemas.openxmlformats.org/officeDocument/2006/relationships/chart" Target="../charts/chart273.xml"/><Relationship Id="rId85" Type="http://schemas.openxmlformats.org/officeDocument/2006/relationships/chart" Target="../charts/chart278.xml"/><Relationship Id="rId12" Type="http://schemas.openxmlformats.org/officeDocument/2006/relationships/chart" Target="../charts/chart205.xml"/><Relationship Id="rId17" Type="http://schemas.openxmlformats.org/officeDocument/2006/relationships/chart" Target="../charts/chart210.xml"/><Relationship Id="rId33" Type="http://schemas.openxmlformats.org/officeDocument/2006/relationships/chart" Target="../charts/chart226.xml"/><Relationship Id="rId38" Type="http://schemas.openxmlformats.org/officeDocument/2006/relationships/chart" Target="../charts/chart231.xml"/><Relationship Id="rId59" Type="http://schemas.openxmlformats.org/officeDocument/2006/relationships/chart" Target="../charts/chart252.xml"/><Relationship Id="rId103" Type="http://schemas.openxmlformats.org/officeDocument/2006/relationships/chart" Target="../charts/chart296.xml"/><Relationship Id="rId108" Type="http://schemas.openxmlformats.org/officeDocument/2006/relationships/chart" Target="../charts/chart301.xml"/><Relationship Id="rId54" Type="http://schemas.openxmlformats.org/officeDocument/2006/relationships/chart" Target="../charts/chart247.xml"/><Relationship Id="rId70" Type="http://schemas.openxmlformats.org/officeDocument/2006/relationships/chart" Target="../charts/chart263.xml"/><Relationship Id="rId75" Type="http://schemas.openxmlformats.org/officeDocument/2006/relationships/chart" Target="../charts/chart268.xml"/><Relationship Id="rId91" Type="http://schemas.openxmlformats.org/officeDocument/2006/relationships/chart" Target="../charts/chart284.xml"/><Relationship Id="rId96" Type="http://schemas.openxmlformats.org/officeDocument/2006/relationships/chart" Target="../charts/chart289.xml"/><Relationship Id="rId1" Type="http://schemas.openxmlformats.org/officeDocument/2006/relationships/chart" Target="../charts/chart194.xml"/><Relationship Id="rId6" Type="http://schemas.openxmlformats.org/officeDocument/2006/relationships/chart" Target="../charts/chart199.xml"/><Relationship Id="rId15" Type="http://schemas.openxmlformats.org/officeDocument/2006/relationships/chart" Target="../charts/chart208.xml"/><Relationship Id="rId23" Type="http://schemas.openxmlformats.org/officeDocument/2006/relationships/chart" Target="../charts/chart216.xml"/><Relationship Id="rId28" Type="http://schemas.openxmlformats.org/officeDocument/2006/relationships/chart" Target="../charts/chart221.xml"/><Relationship Id="rId36" Type="http://schemas.openxmlformats.org/officeDocument/2006/relationships/chart" Target="../charts/chart229.xml"/><Relationship Id="rId49" Type="http://schemas.openxmlformats.org/officeDocument/2006/relationships/chart" Target="../charts/chart242.xml"/><Relationship Id="rId57" Type="http://schemas.openxmlformats.org/officeDocument/2006/relationships/chart" Target="../charts/chart250.xml"/><Relationship Id="rId106" Type="http://schemas.openxmlformats.org/officeDocument/2006/relationships/chart" Target="../charts/chart299.xml"/><Relationship Id="rId10" Type="http://schemas.openxmlformats.org/officeDocument/2006/relationships/chart" Target="../charts/chart203.xml"/><Relationship Id="rId31" Type="http://schemas.openxmlformats.org/officeDocument/2006/relationships/chart" Target="../charts/chart224.xml"/><Relationship Id="rId44" Type="http://schemas.openxmlformats.org/officeDocument/2006/relationships/chart" Target="../charts/chart237.xml"/><Relationship Id="rId52" Type="http://schemas.openxmlformats.org/officeDocument/2006/relationships/chart" Target="../charts/chart245.xml"/><Relationship Id="rId60" Type="http://schemas.openxmlformats.org/officeDocument/2006/relationships/chart" Target="../charts/chart253.xml"/><Relationship Id="rId65" Type="http://schemas.openxmlformats.org/officeDocument/2006/relationships/chart" Target="../charts/chart258.xml"/><Relationship Id="rId73" Type="http://schemas.openxmlformats.org/officeDocument/2006/relationships/chart" Target="../charts/chart266.xml"/><Relationship Id="rId78" Type="http://schemas.openxmlformats.org/officeDocument/2006/relationships/chart" Target="../charts/chart271.xml"/><Relationship Id="rId81" Type="http://schemas.openxmlformats.org/officeDocument/2006/relationships/chart" Target="../charts/chart274.xml"/><Relationship Id="rId86" Type="http://schemas.openxmlformats.org/officeDocument/2006/relationships/chart" Target="../charts/chart279.xml"/><Relationship Id="rId94" Type="http://schemas.openxmlformats.org/officeDocument/2006/relationships/chart" Target="../charts/chart287.xml"/><Relationship Id="rId99" Type="http://schemas.openxmlformats.org/officeDocument/2006/relationships/chart" Target="../charts/chart292.xml"/><Relationship Id="rId101" Type="http://schemas.openxmlformats.org/officeDocument/2006/relationships/chart" Target="../charts/chart294.xml"/><Relationship Id="rId4" Type="http://schemas.openxmlformats.org/officeDocument/2006/relationships/chart" Target="../charts/chart197.xml"/><Relationship Id="rId9" Type="http://schemas.openxmlformats.org/officeDocument/2006/relationships/chart" Target="../charts/chart202.xml"/><Relationship Id="rId13" Type="http://schemas.openxmlformats.org/officeDocument/2006/relationships/chart" Target="../charts/chart206.xml"/><Relationship Id="rId18" Type="http://schemas.openxmlformats.org/officeDocument/2006/relationships/chart" Target="../charts/chart211.xml"/><Relationship Id="rId39" Type="http://schemas.openxmlformats.org/officeDocument/2006/relationships/chart" Target="../charts/chart232.xml"/><Relationship Id="rId109" Type="http://schemas.openxmlformats.org/officeDocument/2006/relationships/chart" Target="../charts/chart302.xml"/><Relationship Id="rId34" Type="http://schemas.openxmlformats.org/officeDocument/2006/relationships/chart" Target="../charts/chart227.xml"/><Relationship Id="rId50" Type="http://schemas.openxmlformats.org/officeDocument/2006/relationships/chart" Target="../charts/chart243.xml"/><Relationship Id="rId55" Type="http://schemas.openxmlformats.org/officeDocument/2006/relationships/chart" Target="../charts/chart248.xml"/><Relationship Id="rId76" Type="http://schemas.openxmlformats.org/officeDocument/2006/relationships/chart" Target="../charts/chart269.xml"/><Relationship Id="rId97" Type="http://schemas.openxmlformats.org/officeDocument/2006/relationships/chart" Target="../charts/chart290.xml"/><Relationship Id="rId104" Type="http://schemas.openxmlformats.org/officeDocument/2006/relationships/chart" Target="../charts/chart297.xml"/><Relationship Id="rId7" Type="http://schemas.openxmlformats.org/officeDocument/2006/relationships/chart" Target="../charts/chart200.xml"/><Relationship Id="rId71" Type="http://schemas.openxmlformats.org/officeDocument/2006/relationships/chart" Target="../charts/chart264.xml"/><Relationship Id="rId92" Type="http://schemas.openxmlformats.org/officeDocument/2006/relationships/chart" Target="../charts/chart285.xml"/><Relationship Id="rId2" Type="http://schemas.openxmlformats.org/officeDocument/2006/relationships/chart" Target="../charts/chart195.xml"/><Relationship Id="rId29" Type="http://schemas.openxmlformats.org/officeDocument/2006/relationships/chart" Target="../charts/chart222.xml"/><Relationship Id="rId24" Type="http://schemas.openxmlformats.org/officeDocument/2006/relationships/chart" Target="../charts/chart217.xml"/><Relationship Id="rId40" Type="http://schemas.openxmlformats.org/officeDocument/2006/relationships/chart" Target="../charts/chart233.xml"/><Relationship Id="rId45" Type="http://schemas.openxmlformats.org/officeDocument/2006/relationships/chart" Target="../charts/chart238.xml"/><Relationship Id="rId66" Type="http://schemas.openxmlformats.org/officeDocument/2006/relationships/chart" Target="../charts/chart259.xml"/><Relationship Id="rId87" Type="http://schemas.openxmlformats.org/officeDocument/2006/relationships/chart" Target="../charts/chart280.xml"/><Relationship Id="rId110" Type="http://schemas.openxmlformats.org/officeDocument/2006/relationships/chart" Target="../charts/chart303.xml"/><Relationship Id="rId61" Type="http://schemas.openxmlformats.org/officeDocument/2006/relationships/chart" Target="../charts/chart254.xml"/><Relationship Id="rId82" Type="http://schemas.openxmlformats.org/officeDocument/2006/relationships/chart" Target="../charts/chart275.xml"/><Relationship Id="rId19" Type="http://schemas.openxmlformats.org/officeDocument/2006/relationships/chart" Target="../charts/chart212.xml"/><Relationship Id="rId14" Type="http://schemas.openxmlformats.org/officeDocument/2006/relationships/chart" Target="../charts/chart207.xml"/><Relationship Id="rId30" Type="http://schemas.openxmlformats.org/officeDocument/2006/relationships/chart" Target="../charts/chart223.xml"/><Relationship Id="rId35" Type="http://schemas.openxmlformats.org/officeDocument/2006/relationships/chart" Target="../charts/chart228.xml"/><Relationship Id="rId56" Type="http://schemas.openxmlformats.org/officeDocument/2006/relationships/chart" Target="../charts/chart249.xml"/><Relationship Id="rId77" Type="http://schemas.openxmlformats.org/officeDocument/2006/relationships/chart" Target="../charts/chart270.xml"/><Relationship Id="rId100" Type="http://schemas.openxmlformats.org/officeDocument/2006/relationships/chart" Target="../charts/chart293.xml"/><Relationship Id="rId105" Type="http://schemas.openxmlformats.org/officeDocument/2006/relationships/chart" Target="../charts/chart298.xml"/><Relationship Id="rId8" Type="http://schemas.openxmlformats.org/officeDocument/2006/relationships/chart" Target="../charts/chart201.xml"/><Relationship Id="rId51" Type="http://schemas.openxmlformats.org/officeDocument/2006/relationships/chart" Target="../charts/chart244.xml"/><Relationship Id="rId72" Type="http://schemas.openxmlformats.org/officeDocument/2006/relationships/chart" Target="../charts/chart265.xml"/><Relationship Id="rId93" Type="http://schemas.openxmlformats.org/officeDocument/2006/relationships/chart" Target="../charts/chart286.xml"/><Relationship Id="rId98" Type="http://schemas.openxmlformats.org/officeDocument/2006/relationships/chart" Target="../charts/chart291.xml"/><Relationship Id="rId3" Type="http://schemas.openxmlformats.org/officeDocument/2006/relationships/chart" Target="../charts/chart196.xml"/><Relationship Id="rId25" Type="http://schemas.openxmlformats.org/officeDocument/2006/relationships/chart" Target="../charts/chart218.xml"/><Relationship Id="rId46" Type="http://schemas.openxmlformats.org/officeDocument/2006/relationships/chart" Target="../charts/chart239.xml"/><Relationship Id="rId67" Type="http://schemas.openxmlformats.org/officeDocument/2006/relationships/chart" Target="../charts/chart260.xml"/><Relationship Id="rId20" Type="http://schemas.openxmlformats.org/officeDocument/2006/relationships/chart" Target="../charts/chart213.xml"/><Relationship Id="rId41" Type="http://schemas.openxmlformats.org/officeDocument/2006/relationships/chart" Target="../charts/chart234.xml"/><Relationship Id="rId62" Type="http://schemas.openxmlformats.org/officeDocument/2006/relationships/chart" Target="../charts/chart255.xml"/><Relationship Id="rId83" Type="http://schemas.openxmlformats.org/officeDocument/2006/relationships/chart" Target="../charts/chart276.xml"/><Relationship Id="rId88" Type="http://schemas.openxmlformats.org/officeDocument/2006/relationships/chart" Target="../charts/chart281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Relationship Id="rId4" Type="http://schemas.openxmlformats.org/officeDocument/2006/relationships/chart" Target="../charts/chart30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0.xml"/><Relationship Id="rId2" Type="http://schemas.openxmlformats.org/officeDocument/2006/relationships/chart" Target="../charts/chart309.xml"/><Relationship Id="rId1" Type="http://schemas.openxmlformats.org/officeDocument/2006/relationships/chart" Target="../charts/chart308.xml"/><Relationship Id="rId5" Type="http://schemas.openxmlformats.org/officeDocument/2006/relationships/chart" Target="../charts/chart312.xml"/><Relationship Id="rId4" Type="http://schemas.openxmlformats.org/officeDocument/2006/relationships/chart" Target="../charts/chart311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Relationship Id="rId4" Type="http://schemas.openxmlformats.org/officeDocument/2006/relationships/chart" Target="../charts/chart3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9.xml"/><Relationship Id="rId2" Type="http://schemas.openxmlformats.org/officeDocument/2006/relationships/chart" Target="../charts/chart318.xml"/><Relationship Id="rId1" Type="http://schemas.openxmlformats.org/officeDocument/2006/relationships/chart" Target="../charts/chart317.xml"/><Relationship Id="rId5" Type="http://schemas.openxmlformats.org/officeDocument/2006/relationships/chart" Target="../charts/chart321.xml"/><Relationship Id="rId4" Type="http://schemas.openxmlformats.org/officeDocument/2006/relationships/chart" Target="../charts/chart3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510540</xdr:colOff>
      <xdr:row>2</xdr:row>
      <xdr:rowOff>38100</xdr:rowOff>
    </xdr:from>
    <xdr:to>
      <xdr:col>19</xdr:col>
      <xdr:colOff>137160</xdr:colOff>
      <xdr:row>25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90D4F6A-48BD-05BF-CDE8-706F82D378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852109</xdr:colOff>
      <xdr:row>40</xdr:row>
      <xdr:rowOff>136073</xdr:rowOff>
    </xdr:from>
    <xdr:to>
      <xdr:col>8</xdr:col>
      <xdr:colOff>231623</xdr:colOff>
      <xdr:row>57</xdr:row>
      <xdr:rowOff>6653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DBC7E50-B3E9-4025-A1DF-E416EE879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358623</xdr:colOff>
      <xdr:row>40</xdr:row>
      <xdr:rowOff>75595</xdr:rowOff>
    </xdr:from>
    <xdr:to>
      <xdr:col>17</xdr:col>
      <xdr:colOff>53823</xdr:colOff>
      <xdr:row>56</xdr:row>
      <xdr:rowOff>109461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4629178-471A-4D29-8C7A-C0D8764F5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393700</xdr:colOff>
      <xdr:row>40</xdr:row>
      <xdr:rowOff>7861</xdr:rowOff>
    </xdr:from>
    <xdr:to>
      <xdr:col>25</xdr:col>
      <xdr:colOff>88900</xdr:colOff>
      <xdr:row>56</xdr:row>
      <xdr:rowOff>41729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7ECD0C8-778C-76A5-8E39-DE4C1D4673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381000</xdr:colOff>
      <xdr:row>39</xdr:row>
      <xdr:rowOff>157844</xdr:rowOff>
    </xdr:from>
    <xdr:to>
      <xdr:col>33</xdr:col>
      <xdr:colOff>76200</xdr:colOff>
      <xdr:row>56</xdr:row>
      <xdr:rowOff>125187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C254C4D-E79F-4350-EF17-A46834704D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BA69C4A-6AE7-4EA9-AFD3-F20C6869F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</xdr:row>
      <xdr:rowOff>16934</xdr:rowOff>
    </xdr:from>
    <xdr:to>
      <xdr:col>13</xdr:col>
      <xdr:colOff>304800</xdr:colOff>
      <xdr:row>37</xdr:row>
      <xdr:rowOff>16933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91BEB6E-4461-4BF7-A3BA-F9E664B77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50800</xdr:colOff>
      <xdr:row>21</xdr:row>
      <xdr:rowOff>0</xdr:rowOff>
    </xdr:from>
    <xdr:to>
      <xdr:col>21</xdr:col>
      <xdr:colOff>355600</xdr:colOff>
      <xdr:row>36</xdr:row>
      <xdr:rowOff>171449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DE72BC0-A50E-4C49-89ED-B5580AF7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194734</xdr:colOff>
      <xdr:row>21</xdr:row>
      <xdr:rowOff>8465</xdr:rowOff>
    </xdr:from>
    <xdr:to>
      <xdr:col>29</xdr:col>
      <xdr:colOff>499534</xdr:colOff>
      <xdr:row>37</xdr:row>
      <xdr:rowOff>8466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8B0D058-4124-42D6-9C9B-F21EB94A1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18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17E268D-A486-4162-BE66-0612FB381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47586AA-25AA-4D9C-AD32-E63E8B7E8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1B59E12-1F07-4440-BD7D-CE0D181F9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588433</xdr:colOff>
      <xdr:row>39</xdr:row>
      <xdr:rowOff>131233</xdr:rowOff>
    </xdr:from>
    <xdr:to>
      <xdr:col>29</xdr:col>
      <xdr:colOff>283633</xdr:colOff>
      <xdr:row>55</xdr:row>
      <xdr:rowOff>165100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82F1FE5-D3BB-5C10-00C2-E469129F32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576943</xdr:colOff>
      <xdr:row>40</xdr:row>
      <xdr:rowOff>92529</xdr:rowOff>
    </xdr:from>
    <xdr:to>
      <xdr:col>37</xdr:col>
      <xdr:colOff>272143</xdr:colOff>
      <xdr:row>57</xdr:row>
      <xdr:rowOff>59872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1C0E120-C731-6703-2575-BDFA84E58A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7C74D09-82D9-46D9-9A89-D3561FCF9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381000</xdr:colOff>
      <xdr:row>19</xdr:row>
      <xdr:rowOff>151343</xdr:rowOff>
    </xdr:from>
    <xdr:to>
      <xdr:col>12</xdr:col>
      <xdr:colOff>76200</xdr:colOff>
      <xdr:row>35</xdr:row>
      <xdr:rowOff>151342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CA3B0CB-4630-444A-997D-EE9DCA650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569384</xdr:colOff>
      <xdr:row>20</xdr:row>
      <xdr:rowOff>2118</xdr:rowOff>
    </xdr:from>
    <xdr:to>
      <xdr:col>20</xdr:col>
      <xdr:colOff>501650</xdr:colOff>
      <xdr:row>36</xdr:row>
      <xdr:rowOff>2117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A6250FD-4309-4A9E-861F-25E55975D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104775</xdr:colOff>
      <xdr:row>19</xdr:row>
      <xdr:rowOff>101600</xdr:rowOff>
    </xdr:from>
    <xdr:to>
      <xdr:col>31</xdr:col>
      <xdr:colOff>457200</xdr:colOff>
      <xdr:row>35</xdr:row>
      <xdr:rowOff>101601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0C54F49-2CC8-4D3E-9782-ECD358482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18</xdr:row>
      <xdr:rowOff>33867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61618EA-23AC-484A-BBC0-E840224BC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700919</xdr:colOff>
      <xdr:row>40</xdr:row>
      <xdr:rowOff>57452</xdr:rowOff>
    </xdr:from>
    <xdr:to>
      <xdr:col>8</xdr:col>
      <xdr:colOff>80433</xdr:colOff>
      <xdr:row>56</xdr:row>
      <xdr:rowOff>91318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3FC1B52-C87E-4A9D-8C88-527084B8E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358622</xdr:colOff>
      <xdr:row>40</xdr:row>
      <xdr:rowOff>42939</xdr:rowOff>
    </xdr:from>
    <xdr:to>
      <xdr:col>16</xdr:col>
      <xdr:colOff>227993</xdr:colOff>
      <xdr:row>56</xdr:row>
      <xdr:rowOff>76805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9C6B1B2-76BB-438E-B20F-ED28874A1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706966</xdr:colOff>
      <xdr:row>40</xdr:row>
      <xdr:rowOff>58660</xdr:rowOff>
    </xdr:from>
    <xdr:to>
      <xdr:col>24</xdr:col>
      <xdr:colOff>227995</xdr:colOff>
      <xdr:row>56</xdr:row>
      <xdr:rowOff>92527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36CC0D4-FD9F-FA25-8929-01B30880EF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391886</xdr:colOff>
      <xdr:row>39</xdr:row>
      <xdr:rowOff>114300</xdr:rowOff>
    </xdr:from>
    <xdr:to>
      <xdr:col>32</xdr:col>
      <xdr:colOff>87086</xdr:colOff>
      <xdr:row>56</xdr:row>
      <xdr:rowOff>81643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486E692-7ADF-259F-6A93-D334CEAD19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700909A-EC3B-49DC-B393-9394B3B72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23</xdr:row>
      <xdr:rowOff>0</xdr:rowOff>
    </xdr:from>
    <xdr:to>
      <xdr:col>13</xdr:col>
      <xdr:colOff>304800</xdr:colOff>
      <xdr:row>38</xdr:row>
      <xdr:rowOff>74687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A7B748F-F8C1-45DE-B3BD-36C6EBC30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278190</xdr:colOff>
      <xdr:row>23</xdr:row>
      <xdr:rowOff>7258</xdr:rowOff>
    </xdr:from>
    <xdr:to>
      <xdr:col>22</xdr:col>
      <xdr:colOff>212875</xdr:colOff>
      <xdr:row>38</xdr:row>
      <xdr:rowOff>81945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2612242-C338-4E24-87E2-7052982CF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125790</xdr:colOff>
      <xdr:row>23</xdr:row>
      <xdr:rowOff>22980</xdr:rowOff>
    </xdr:from>
    <xdr:to>
      <xdr:col>30</xdr:col>
      <xdr:colOff>430590</xdr:colOff>
      <xdr:row>38</xdr:row>
      <xdr:rowOff>97668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8335548-0C2F-4722-8D5A-9BB34FA5F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18</xdr:row>
      <xdr:rowOff>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68DD346-4B05-4A0F-BAB0-1E7EC1A0E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559404</xdr:colOff>
      <xdr:row>40</xdr:row>
      <xdr:rowOff>111881</xdr:rowOff>
    </xdr:from>
    <xdr:to>
      <xdr:col>7</xdr:col>
      <xdr:colOff>548518</xdr:colOff>
      <xdr:row>56</xdr:row>
      <xdr:rowOff>145747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30578A3-D9AA-4D71-9972-54510EF13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151795</xdr:colOff>
      <xdr:row>40</xdr:row>
      <xdr:rowOff>97367</xdr:rowOff>
    </xdr:from>
    <xdr:to>
      <xdr:col>16</xdr:col>
      <xdr:colOff>21166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377891A-A590-415D-889E-E09F29986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367091</xdr:colOff>
      <xdr:row>41</xdr:row>
      <xdr:rowOff>1814</xdr:rowOff>
    </xdr:from>
    <xdr:to>
      <xdr:col>23</xdr:col>
      <xdr:colOff>497720</xdr:colOff>
      <xdr:row>57</xdr:row>
      <xdr:rowOff>35680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6D16FAF-8449-2002-FAE4-26D67D0174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97972</xdr:colOff>
      <xdr:row>40</xdr:row>
      <xdr:rowOff>48986</xdr:rowOff>
    </xdr:from>
    <xdr:to>
      <xdr:col>31</xdr:col>
      <xdr:colOff>402772</xdr:colOff>
      <xdr:row>57</xdr:row>
      <xdr:rowOff>16329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C8083DF-88D9-D87C-B4F4-37722F55A7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F03C3C4-0F32-43D1-99EA-5F20BC1FC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87086</xdr:colOff>
      <xdr:row>21</xdr:row>
      <xdr:rowOff>130628</xdr:rowOff>
    </xdr:from>
    <xdr:to>
      <xdr:col>13</xdr:col>
      <xdr:colOff>391886</xdr:colOff>
      <xdr:row>38</xdr:row>
      <xdr:rowOff>1208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ED829B3-647A-429F-AAC1-AFB158064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408820</xdr:colOff>
      <xdr:row>22</xdr:row>
      <xdr:rowOff>18142</xdr:rowOff>
    </xdr:from>
    <xdr:to>
      <xdr:col>22</xdr:col>
      <xdr:colOff>343505</xdr:colOff>
      <xdr:row>38</xdr:row>
      <xdr:rowOff>52008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9734B4C-C353-416F-956A-B2158377C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191105</xdr:colOff>
      <xdr:row>22</xdr:row>
      <xdr:rowOff>61686</xdr:rowOff>
    </xdr:from>
    <xdr:to>
      <xdr:col>29</xdr:col>
      <xdr:colOff>431801</xdr:colOff>
      <xdr:row>36</xdr:row>
      <xdr:rowOff>42333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6F77BEA-02EF-41A9-AF05-F7022E11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18</xdr:row>
      <xdr:rowOff>33867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20A9DB9-D043-468C-960D-3D7BC241A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100996</xdr:rowOff>
    </xdr:from>
    <xdr:to>
      <xdr:col>6</xdr:col>
      <xdr:colOff>598714</xdr:colOff>
      <xdr:row>55</xdr:row>
      <xdr:rowOff>134861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F55AFA-A3DD-43DD-8540-8B9FBB10F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173566</xdr:colOff>
      <xdr:row>40</xdr:row>
      <xdr:rowOff>10281</xdr:rowOff>
    </xdr:from>
    <xdr:to>
      <xdr:col>15</xdr:col>
      <xdr:colOff>108251</xdr:colOff>
      <xdr:row>56</xdr:row>
      <xdr:rowOff>44147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B5A6ED3-59C9-450A-8315-5B02E7912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390524</xdr:colOff>
      <xdr:row>40</xdr:row>
      <xdr:rowOff>45584</xdr:rowOff>
    </xdr:from>
    <xdr:to>
      <xdr:col>22</xdr:col>
      <xdr:colOff>455839</xdr:colOff>
      <xdr:row>56</xdr:row>
      <xdr:rowOff>45584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2905BF2-EA2E-40E0-2EF5-7485CF09E5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130629</xdr:colOff>
      <xdr:row>40</xdr:row>
      <xdr:rowOff>5443</xdr:rowOff>
    </xdr:from>
    <xdr:to>
      <xdr:col>30</xdr:col>
      <xdr:colOff>435429</xdr:colOff>
      <xdr:row>56</xdr:row>
      <xdr:rowOff>136072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F17AB29-9587-5BBB-E8AC-D575ED1553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946436F-6EC2-427D-B610-7C50A58C8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</xdr:row>
      <xdr:rowOff>0</xdr:rowOff>
    </xdr:from>
    <xdr:to>
      <xdr:col>13</xdr:col>
      <xdr:colOff>304800</xdr:colOff>
      <xdr:row>37</xdr:row>
      <xdr:rowOff>33866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65CBE47-9F3F-451E-8352-D056CC30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321734</xdr:colOff>
      <xdr:row>21</xdr:row>
      <xdr:rowOff>50800</xdr:rowOff>
    </xdr:from>
    <xdr:to>
      <xdr:col>22</xdr:col>
      <xdr:colOff>245534</xdr:colOff>
      <xdr:row>37</xdr:row>
      <xdr:rowOff>84666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8D484CBF-4DAF-48C0-9AFD-2AB68DA9C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357718</xdr:colOff>
      <xdr:row>21</xdr:row>
      <xdr:rowOff>15346</xdr:rowOff>
    </xdr:from>
    <xdr:to>
      <xdr:col>31</xdr:col>
      <xdr:colOff>52918</xdr:colOff>
      <xdr:row>37</xdr:row>
      <xdr:rowOff>15346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9D644A1-3216-4E10-9D86-AC42F786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18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B5FCB41-9388-4CD2-B759-DA7393CAE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351366</xdr:colOff>
      <xdr:row>12</xdr:row>
      <xdr:rowOff>110067</xdr:rowOff>
    </xdr:from>
    <xdr:to>
      <xdr:col>40</xdr:col>
      <xdr:colOff>533400</xdr:colOff>
      <xdr:row>41</xdr:row>
      <xdr:rowOff>143934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0B427CF-5C58-D49E-3BB1-500C105BAB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8D77092-02C4-4737-852A-612703B7E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402166</xdr:colOff>
      <xdr:row>39</xdr:row>
      <xdr:rowOff>165101</xdr:rowOff>
    </xdr:from>
    <xdr:to>
      <xdr:col>20</xdr:col>
      <xdr:colOff>97366</xdr:colOff>
      <xdr:row>56</xdr:row>
      <xdr:rowOff>29633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93532D2-25B0-42C3-A3B3-5CB289F4A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169334</xdr:colOff>
      <xdr:row>39</xdr:row>
      <xdr:rowOff>165101</xdr:rowOff>
    </xdr:from>
    <xdr:to>
      <xdr:col>27</xdr:col>
      <xdr:colOff>499534</xdr:colOff>
      <xdr:row>56</xdr:row>
      <xdr:rowOff>29633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07A8965-CEDD-0873-353E-48748187AF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136679</xdr:colOff>
      <xdr:row>40</xdr:row>
      <xdr:rowOff>28424</xdr:rowOff>
    </xdr:from>
    <xdr:to>
      <xdr:col>36</xdr:col>
      <xdr:colOff>499534</xdr:colOff>
      <xdr:row>57</xdr:row>
      <xdr:rowOff>44754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5CDD5F3-9500-E9ED-3805-19DE271C69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447675</xdr:colOff>
      <xdr:row>10</xdr:row>
      <xdr:rowOff>0</xdr:rowOff>
    </xdr:from>
    <xdr:to>
      <xdr:col>23</xdr:col>
      <xdr:colOff>590550</xdr:colOff>
      <xdr:row>26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C4E5FAC-C75F-122F-A727-FC94EE4096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15</xdr:row>
      <xdr:rowOff>68580</xdr:rowOff>
    </xdr:from>
    <xdr:to>
      <xdr:col>19</xdr:col>
      <xdr:colOff>350520</xdr:colOff>
      <xdr:row>31</xdr:row>
      <xdr:rowOff>165522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B17D893-685D-45CE-B6A3-565F7900A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175260</xdr:colOff>
      <xdr:row>0</xdr:row>
      <xdr:rowOff>60960</xdr:rowOff>
    </xdr:from>
    <xdr:to>
      <xdr:col>19</xdr:col>
      <xdr:colOff>342900</xdr:colOff>
      <xdr:row>16</xdr:row>
      <xdr:rowOff>150707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1F61DAB-B91C-4308-891C-719394A56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365760</xdr:colOff>
      <xdr:row>1</xdr:row>
      <xdr:rowOff>22860</xdr:rowOff>
    </xdr:from>
    <xdr:to>
      <xdr:col>9</xdr:col>
      <xdr:colOff>388620</xdr:colOff>
      <xdr:row>29</xdr:row>
      <xdr:rowOff>152400</xdr:rowOff>
    </xdr:to>
    <xdr:cxnSp macro="">
      <xdr:nvCxnSpPr>
        <xdr:cNvPr id="5" name="Egyenes összekötő 4">
          <a:extLst>
            <a:ext uri="{FF2B5EF4-FFF2-40B4-BE49-F238E27FC236}">
              <a16:creationId xmlns:a16="http://schemas.microsoft.com/office/drawing/2014/main" id="{4BA8F0C8-2BBF-48ED-E51D-403B8AC648CB}"/>
            </a:ext>
          </a:extLst>
        </xdr:cNvPr>
        <xdr:cNvCxnSpPr/>
      </xdr:nvCxnSpPr>
      <xdr:spPr>
        <a:xfrm>
          <a:off x="5852160" y="190500"/>
          <a:ext cx="22860" cy="482346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99060</xdr:colOff>
      <xdr:row>1</xdr:row>
      <xdr:rowOff>22860</xdr:rowOff>
    </xdr:from>
    <xdr:to>
      <xdr:col>14</xdr:col>
      <xdr:colOff>121920</xdr:colOff>
      <xdr:row>29</xdr:row>
      <xdr:rowOff>152400</xdr:rowOff>
    </xdr:to>
    <xdr:cxnSp macro="">
      <xdr:nvCxnSpPr>
        <xdr:cNvPr id="6" name="Egyenes összekötő 5">
          <a:extLst>
            <a:ext uri="{FF2B5EF4-FFF2-40B4-BE49-F238E27FC236}">
              <a16:creationId xmlns:a16="http://schemas.microsoft.com/office/drawing/2014/main" id="{629482CF-8419-49F7-ACC9-C867E2B5A341}"/>
            </a:ext>
          </a:extLst>
        </xdr:cNvPr>
        <xdr:cNvCxnSpPr/>
      </xdr:nvCxnSpPr>
      <xdr:spPr>
        <a:xfrm>
          <a:off x="8633460" y="190500"/>
          <a:ext cx="22860" cy="482346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444501</xdr:colOff>
      <xdr:row>0</xdr:row>
      <xdr:rowOff>135465</xdr:rowOff>
    </xdr:from>
    <xdr:to>
      <xdr:col>27</xdr:col>
      <xdr:colOff>139701</xdr:colOff>
      <xdr:row>16</xdr:row>
      <xdr:rowOff>169332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0D3082A-D2C9-4DC9-A767-716E03944C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571500</xdr:colOff>
      <xdr:row>17</xdr:row>
      <xdr:rowOff>33866</xdr:rowOff>
    </xdr:from>
    <xdr:to>
      <xdr:col>27</xdr:col>
      <xdr:colOff>266700</xdr:colOff>
      <xdr:row>33</xdr:row>
      <xdr:rowOff>67733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FA31303E-920D-DABF-0A87-BC26F1DE07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CC52FE7-EC4A-4E5E-AC95-5396F3729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70907</xdr:colOff>
      <xdr:row>21</xdr:row>
      <xdr:rowOff>87842</xdr:rowOff>
    </xdr:from>
    <xdr:to>
      <xdr:col>13</xdr:col>
      <xdr:colOff>307974</xdr:colOff>
      <xdr:row>37</xdr:row>
      <xdr:rowOff>148801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54CC276-D715-48C4-A8A8-EB07F039C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410633</xdr:colOff>
      <xdr:row>21</xdr:row>
      <xdr:rowOff>127000</xdr:rowOff>
    </xdr:from>
    <xdr:to>
      <xdr:col>22</xdr:col>
      <xdr:colOff>385232</xdr:colOff>
      <xdr:row>38</xdr:row>
      <xdr:rowOff>16509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1DEE4F86-DC4B-452B-B0DD-0D1A5EF2C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533400</xdr:colOff>
      <xdr:row>21</xdr:row>
      <xdr:rowOff>81492</xdr:rowOff>
    </xdr:from>
    <xdr:to>
      <xdr:col>29</xdr:col>
      <xdr:colOff>514350</xdr:colOff>
      <xdr:row>35</xdr:row>
      <xdr:rowOff>85726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6D0583D-4D6D-4774-BBC1-BC14357A6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27</xdr:col>
      <xdr:colOff>362855</xdr:colOff>
      <xdr:row>18</xdr:row>
      <xdr:rowOff>48987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EBC5AA2-281B-4D83-BDBB-0C309B0B2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D96479-11A2-40C8-831E-0FCEB5F99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6173985-23AA-48B3-A1C3-88C7213CD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53228B5-DBB4-1031-FD54-4B2EA9D7CA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544285</xdr:colOff>
      <xdr:row>13</xdr:row>
      <xdr:rowOff>38100</xdr:rowOff>
    </xdr:from>
    <xdr:to>
      <xdr:col>22</xdr:col>
      <xdr:colOff>0</xdr:colOff>
      <xdr:row>30</xdr:row>
      <xdr:rowOff>5443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52B9EA1-B443-C1E6-419F-470EEACF14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0</xdr:colOff>
      <xdr:row>41</xdr:row>
      <xdr:rowOff>0</xdr:rowOff>
    </xdr:from>
    <xdr:to>
      <xdr:col>37</xdr:col>
      <xdr:colOff>304800</xdr:colOff>
      <xdr:row>57</xdr:row>
      <xdr:rowOff>130629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DCB5C20-AC81-4D62-8342-B84238555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2056839-48C0-47EC-82D9-DBCF3AD0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22</xdr:row>
      <xdr:rowOff>0</xdr:rowOff>
    </xdr:from>
    <xdr:to>
      <xdr:col>13</xdr:col>
      <xdr:colOff>304800</xdr:colOff>
      <xdr:row>38</xdr:row>
      <xdr:rowOff>33865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C93BC63D-6221-48FF-92CA-4EA2F4461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321734</xdr:colOff>
      <xdr:row>22</xdr:row>
      <xdr:rowOff>50800</xdr:rowOff>
    </xdr:from>
    <xdr:to>
      <xdr:col>22</xdr:col>
      <xdr:colOff>254000</xdr:colOff>
      <xdr:row>38</xdr:row>
      <xdr:rowOff>84665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863E35B-B1B4-4DD6-9469-A8F1DC0B9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565152</xdr:colOff>
      <xdr:row>21</xdr:row>
      <xdr:rowOff>171150</xdr:rowOff>
    </xdr:from>
    <xdr:to>
      <xdr:col>29</xdr:col>
      <xdr:colOff>447676</xdr:colOff>
      <xdr:row>38</xdr:row>
      <xdr:rowOff>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9429BD9F-4A1B-4617-8160-FEC9A2F97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18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21D29CC-2B06-4F0F-AE63-79E882DAE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2991D3-1D7A-4ED5-8739-51D13046E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F7E97B9-6974-43F3-936C-0037AFB8D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1ACA8C7-F81A-464E-873D-4BA53C3AF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261258</xdr:colOff>
      <xdr:row>40</xdr:row>
      <xdr:rowOff>125186</xdr:rowOff>
    </xdr:from>
    <xdr:to>
      <xdr:col>36</xdr:col>
      <xdr:colOff>566058</xdr:colOff>
      <xdr:row>57</xdr:row>
      <xdr:rowOff>92529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CE5B192-483C-1B7D-6D9B-E43D857F4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D60BF4-8590-4F8C-8810-D670B19B1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600075</xdr:colOff>
      <xdr:row>21</xdr:row>
      <xdr:rowOff>0</xdr:rowOff>
    </xdr:from>
    <xdr:to>
      <xdr:col>12</xdr:col>
      <xdr:colOff>295275</xdr:colOff>
      <xdr:row>36</xdr:row>
      <xdr:rowOff>171449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08C2E71-2D0A-47C4-B3D6-822368E89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312209</xdr:colOff>
      <xdr:row>21</xdr:row>
      <xdr:rowOff>50800</xdr:rowOff>
    </xdr:from>
    <xdr:to>
      <xdr:col>21</xdr:col>
      <xdr:colOff>244475</xdr:colOff>
      <xdr:row>37</xdr:row>
      <xdr:rowOff>50799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94D3230C-4CE3-46B3-8B0C-13F4E7EB5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27518</xdr:colOff>
      <xdr:row>21</xdr:row>
      <xdr:rowOff>20109</xdr:rowOff>
    </xdr:from>
    <xdr:to>
      <xdr:col>29</xdr:col>
      <xdr:colOff>332318</xdr:colOff>
      <xdr:row>37</xdr:row>
      <xdr:rowOff>20108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2CC5D28-724D-4085-8B68-0BF42CBF1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25</xdr:col>
      <xdr:colOff>304800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C10DD87-BF91-40D2-9F3C-BEE2EB0FA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0404326-6DEB-43D8-BAB8-5628DE5C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A899047-41B0-4CD4-A104-2392B71E1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DB040EC-CEB2-4C14-9925-F7CB059F4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468085</xdr:colOff>
      <xdr:row>40</xdr:row>
      <xdr:rowOff>81643</xdr:rowOff>
    </xdr:from>
    <xdr:to>
      <xdr:col>37</xdr:col>
      <xdr:colOff>163285</xdr:colOff>
      <xdr:row>57</xdr:row>
      <xdr:rowOff>48986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0529192-02CE-0C5D-7C19-A74DD0107A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B91CAB6-F45B-4012-B118-3D44207F3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</xdr:row>
      <xdr:rowOff>0</xdr:rowOff>
    </xdr:from>
    <xdr:to>
      <xdr:col>13</xdr:col>
      <xdr:colOff>304800</xdr:colOff>
      <xdr:row>37</xdr:row>
      <xdr:rowOff>33866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55C65A66-F25F-4710-AAE5-FE3576CA3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321734</xdr:colOff>
      <xdr:row>21</xdr:row>
      <xdr:rowOff>50800</xdr:rowOff>
    </xdr:from>
    <xdr:to>
      <xdr:col>22</xdr:col>
      <xdr:colOff>254000</xdr:colOff>
      <xdr:row>37</xdr:row>
      <xdr:rowOff>84666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9957EFCD-D0BD-40C2-A729-13593E261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541868</xdr:colOff>
      <xdr:row>21</xdr:row>
      <xdr:rowOff>67734</xdr:rowOff>
    </xdr:from>
    <xdr:to>
      <xdr:col>30</xdr:col>
      <xdr:colOff>237068</xdr:colOff>
      <xdr:row>37</xdr:row>
      <xdr:rowOff>101600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3740AC32-2E4F-4712-87F8-63D74D4A3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25</xdr:col>
      <xdr:colOff>304800</xdr:colOff>
      <xdr:row>18</xdr:row>
      <xdr:rowOff>130628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9050735-5790-47C9-9B95-4D1D32A4B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26004</xdr:colOff>
      <xdr:row>40</xdr:row>
      <xdr:rowOff>13910</xdr:rowOff>
    </xdr:from>
    <xdr:to>
      <xdr:col>7</xdr:col>
      <xdr:colOff>15118</xdr:colOff>
      <xdr:row>56</xdr:row>
      <xdr:rowOff>47776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832FBFB-9587-7E12-884A-8BE002970F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347737</xdr:colOff>
      <xdr:row>39</xdr:row>
      <xdr:rowOff>162681</xdr:rowOff>
    </xdr:from>
    <xdr:to>
      <xdr:col>15</xdr:col>
      <xdr:colOff>42937</xdr:colOff>
      <xdr:row>56</xdr:row>
      <xdr:rowOff>33262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2A85E6A-D4C1-F789-3EC6-AC826881F4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221947</xdr:colOff>
      <xdr:row>40</xdr:row>
      <xdr:rowOff>18748</xdr:rowOff>
    </xdr:from>
    <xdr:to>
      <xdr:col>22</xdr:col>
      <xdr:colOff>526747</xdr:colOff>
      <xdr:row>56</xdr:row>
      <xdr:rowOff>52615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BB536F7-CE8D-E7FD-030C-67D97D93D9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87085</xdr:colOff>
      <xdr:row>40</xdr:row>
      <xdr:rowOff>65312</xdr:rowOff>
    </xdr:from>
    <xdr:to>
      <xdr:col>32</xdr:col>
      <xdr:colOff>631371</xdr:colOff>
      <xdr:row>56</xdr:row>
      <xdr:rowOff>76199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86E6173-6BE2-EA2D-2F16-AC6BF89A96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297A098-72A5-4FC3-8C71-10A481C84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5CA56FF-D775-47E9-B3DC-CA02EF702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B0ED063-CF29-40E6-8E72-20007D577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478971</xdr:colOff>
      <xdr:row>40</xdr:row>
      <xdr:rowOff>125186</xdr:rowOff>
    </xdr:from>
    <xdr:to>
      <xdr:col>37</xdr:col>
      <xdr:colOff>174171</xdr:colOff>
      <xdr:row>57</xdr:row>
      <xdr:rowOff>92529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3275BA7-8295-0D21-9297-985C31C71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1C6A4BC-B145-4731-A9BF-6E002EE5E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</xdr:row>
      <xdr:rowOff>0</xdr:rowOff>
    </xdr:from>
    <xdr:to>
      <xdr:col>13</xdr:col>
      <xdr:colOff>304800</xdr:colOff>
      <xdr:row>36</xdr:row>
      <xdr:rowOff>171449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5232EB4E-742D-42D2-8243-63669C547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321734</xdr:colOff>
      <xdr:row>21</xdr:row>
      <xdr:rowOff>50800</xdr:rowOff>
    </xdr:from>
    <xdr:to>
      <xdr:col>22</xdr:col>
      <xdr:colOff>254000</xdr:colOff>
      <xdr:row>37</xdr:row>
      <xdr:rowOff>50799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8EFE615-72BD-4394-A8F9-DF725F2B8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541868</xdr:colOff>
      <xdr:row>21</xdr:row>
      <xdr:rowOff>67734</xdr:rowOff>
    </xdr:from>
    <xdr:to>
      <xdr:col>30</xdr:col>
      <xdr:colOff>237068</xdr:colOff>
      <xdr:row>37</xdr:row>
      <xdr:rowOff>67733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9384D440-20B7-4C80-9FC2-49545D377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18</xdr:row>
      <xdr:rowOff>130628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A517846-68E2-4A5A-9C73-FC4E3F016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3C8A14-FB7B-4075-8E0B-4E17B852A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42DDCD2-D253-455E-8F23-2692A4426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C009AE5-55FC-44E6-8665-1D5538512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500742</xdr:colOff>
      <xdr:row>40</xdr:row>
      <xdr:rowOff>38100</xdr:rowOff>
    </xdr:from>
    <xdr:to>
      <xdr:col>37</xdr:col>
      <xdr:colOff>195942</xdr:colOff>
      <xdr:row>57</xdr:row>
      <xdr:rowOff>5443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BC533AF-231B-2993-8640-DA53E160B5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220980</xdr:colOff>
      <xdr:row>2</xdr:row>
      <xdr:rowOff>7620</xdr:rowOff>
    </xdr:from>
    <xdr:to>
      <xdr:col>17</xdr:col>
      <xdr:colOff>388620</xdr:colOff>
      <xdr:row>18</xdr:row>
      <xdr:rowOff>68580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C3DA741-C343-4CBF-97CE-64AB0A65E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</xdr:row>
      <xdr:rowOff>0</xdr:rowOff>
    </xdr:from>
    <xdr:to>
      <xdr:col>13</xdr:col>
      <xdr:colOff>304800</xdr:colOff>
      <xdr:row>37</xdr:row>
      <xdr:rowOff>60959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CE58983D-C345-4FE5-8B92-97524A943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321734</xdr:colOff>
      <xdr:row>21</xdr:row>
      <xdr:rowOff>50800</xdr:rowOff>
    </xdr:from>
    <xdr:to>
      <xdr:col>22</xdr:col>
      <xdr:colOff>254000</xdr:colOff>
      <xdr:row>37</xdr:row>
      <xdr:rowOff>111759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8E5A2A3-90AF-434B-ADD1-741E0FB1A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541868</xdr:colOff>
      <xdr:row>21</xdr:row>
      <xdr:rowOff>67734</xdr:rowOff>
    </xdr:from>
    <xdr:to>
      <xdr:col>30</xdr:col>
      <xdr:colOff>237068</xdr:colOff>
      <xdr:row>37</xdr:row>
      <xdr:rowOff>128693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437ECB21-C241-48E7-B109-4220B6B2A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25</xdr:col>
      <xdr:colOff>304800</xdr:colOff>
      <xdr:row>18</xdr:row>
      <xdr:rowOff>130628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5B271E2-16F1-4855-BFC6-200683018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3EDB1CD-6D27-4B35-BA71-AD5E72CCF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86FE55E-0E9C-4CB8-9394-0ACED501E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7C63D82-2FC6-4AAD-8CBF-8DEEC618F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468086</xdr:colOff>
      <xdr:row>40</xdr:row>
      <xdr:rowOff>92529</xdr:rowOff>
    </xdr:from>
    <xdr:to>
      <xdr:col>37</xdr:col>
      <xdr:colOff>163286</xdr:colOff>
      <xdr:row>57</xdr:row>
      <xdr:rowOff>59872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683745A-5F14-072C-0423-9954F4EC1D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220980</xdr:colOff>
      <xdr:row>2</xdr:row>
      <xdr:rowOff>7620</xdr:rowOff>
    </xdr:from>
    <xdr:to>
      <xdr:col>17</xdr:col>
      <xdr:colOff>388620</xdr:colOff>
      <xdr:row>18</xdr:row>
      <xdr:rowOff>68580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5349CD-EA6D-43E4-A5FA-AC63E5B7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20</xdr:row>
      <xdr:rowOff>123825</xdr:rowOff>
    </xdr:from>
    <xdr:to>
      <xdr:col>13</xdr:col>
      <xdr:colOff>323850</xdr:colOff>
      <xdr:row>37</xdr:row>
      <xdr:rowOff>13334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B01C46CE-A491-4B96-BFC3-B12E6C173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340784</xdr:colOff>
      <xdr:row>21</xdr:row>
      <xdr:rowOff>3175</xdr:rowOff>
    </xdr:from>
    <xdr:to>
      <xdr:col>22</xdr:col>
      <xdr:colOff>273050</xdr:colOff>
      <xdr:row>37</xdr:row>
      <xdr:rowOff>64134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789A683-D909-433B-B7B9-8CDD9F406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560918</xdr:colOff>
      <xdr:row>21</xdr:row>
      <xdr:rowOff>20109</xdr:rowOff>
    </xdr:from>
    <xdr:to>
      <xdr:col>30</xdr:col>
      <xdr:colOff>256118</xdr:colOff>
      <xdr:row>37</xdr:row>
      <xdr:rowOff>81068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644D2DA6-66E5-459C-824D-3C555B38B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25</xdr:col>
      <xdr:colOff>304800</xdr:colOff>
      <xdr:row>18</xdr:row>
      <xdr:rowOff>130628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9699765-8C99-4265-A578-372A29DCC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014A3B6-A914-4F2A-A24D-363D02E55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71AD801-5737-41C1-AB44-9FC610188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8D0D61A-6C13-4F75-B040-0F0319C48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337457</xdr:colOff>
      <xdr:row>40</xdr:row>
      <xdr:rowOff>38101</xdr:rowOff>
    </xdr:from>
    <xdr:to>
      <xdr:col>37</xdr:col>
      <xdr:colOff>32657</xdr:colOff>
      <xdr:row>57</xdr:row>
      <xdr:rowOff>5444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D31AE75-C81B-8658-5C99-621B0929AF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220980</xdr:colOff>
      <xdr:row>2</xdr:row>
      <xdr:rowOff>7620</xdr:rowOff>
    </xdr:from>
    <xdr:to>
      <xdr:col>17</xdr:col>
      <xdr:colOff>388620</xdr:colOff>
      <xdr:row>18</xdr:row>
      <xdr:rowOff>68580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D554A2A-1ED9-4F0D-8F42-4BAE821CB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</xdr:row>
      <xdr:rowOff>0</xdr:rowOff>
    </xdr:from>
    <xdr:to>
      <xdr:col>13</xdr:col>
      <xdr:colOff>304800</xdr:colOff>
      <xdr:row>36</xdr:row>
      <xdr:rowOff>171449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E9CC4F2-CAF2-40FA-A1D7-4075490AF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321734</xdr:colOff>
      <xdr:row>21</xdr:row>
      <xdr:rowOff>50800</xdr:rowOff>
    </xdr:from>
    <xdr:to>
      <xdr:col>22</xdr:col>
      <xdr:colOff>254000</xdr:colOff>
      <xdr:row>37</xdr:row>
      <xdr:rowOff>50799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94BFFBB3-CD1A-47A2-B51D-6DF475076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541868</xdr:colOff>
      <xdr:row>21</xdr:row>
      <xdr:rowOff>67734</xdr:rowOff>
    </xdr:from>
    <xdr:to>
      <xdr:col>30</xdr:col>
      <xdr:colOff>237068</xdr:colOff>
      <xdr:row>37</xdr:row>
      <xdr:rowOff>67733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FA2F52CF-C1CD-4844-8D9C-464922918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25</xdr:col>
      <xdr:colOff>304800</xdr:colOff>
      <xdr:row>18</xdr:row>
      <xdr:rowOff>130628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5EA8F38-FB5D-4476-A343-BD98FDD8E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754DD97-7EFF-47B4-9938-53C53B501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5A2A15B-41F5-461F-A2F1-90F821E76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A7F65C7-5700-41C2-8412-3799C602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370114</xdr:colOff>
      <xdr:row>40</xdr:row>
      <xdr:rowOff>114300</xdr:rowOff>
    </xdr:from>
    <xdr:to>
      <xdr:col>37</xdr:col>
      <xdr:colOff>65314</xdr:colOff>
      <xdr:row>57</xdr:row>
      <xdr:rowOff>81643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F8C331B-A075-6661-5C90-428E50129F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220980</xdr:colOff>
      <xdr:row>2</xdr:row>
      <xdr:rowOff>7620</xdr:rowOff>
    </xdr:from>
    <xdr:to>
      <xdr:col>17</xdr:col>
      <xdr:colOff>388620</xdr:colOff>
      <xdr:row>18</xdr:row>
      <xdr:rowOff>68580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0661A37-2B87-4279-AEA6-342D46834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171450</xdr:colOff>
      <xdr:row>21</xdr:row>
      <xdr:rowOff>95250</xdr:rowOff>
    </xdr:from>
    <xdr:to>
      <xdr:col>13</xdr:col>
      <xdr:colOff>476250</xdr:colOff>
      <xdr:row>37</xdr:row>
      <xdr:rowOff>95249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C78574DF-0CDD-43B0-A096-D2D680E38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493184</xdr:colOff>
      <xdr:row>21</xdr:row>
      <xdr:rowOff>146050</xdr:rowOff>
    </xdr:from>
    <xdr:to>
      <xdr:col>22</xdr:col>
      <xdr:colOff>425450</xdr:colOff>
      <xdr:row>37</xdr:row>
      <xdr:rowOff>146049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DE59C839-0023-4E7E-BCA4-90686D697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103718</xdr:colOff>
      <xdr:row>21</xdr:row>
      <xdr:rowOff>162984</xdr:rowOff>
    </xdr:from>
    <xdr:to>
      <xdr:col>30</xdr:col>
      <xdr:colOff>408518</xdr:colOff>
      <xdr:row>37</xdr:row>
      <xdr:rowOff>162983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9DB4B573-379C-45D8-A57C-4079D8194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25</xdr:col>
      <xdr:colOff>304800</xdr:colOff>
      <xdr:row>18</xdr:row>
      <xdr:rowOff>130628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4843E7E-0EFE-46D4-9137-D1BEB0BCB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502920</xdr:colOff>
      <xdr:row>1</xdr:row>
      <xdr:rowOff>19050</xdr:rowOff>
    </xdr:from>
    <xdr:to>
      <xdr:col>19</xdr:col>
      <xdr:colOff>266700</xdr:colOff>
      <xdr:row>18</xdr:row>
      <xdr:rowOff>121920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A0D45E4-8E00-C7C8-E4D7-E35745E27E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53340</xdr:colOff>
      <xdr:row>31</xdr:row>
      <xdr:rowOff>137160</xdr:rowOff>
    </xdr:from>
    <xdr:to>
      <xdr:col>19</xdr:col>
      <xdr:colOff>220980</xdr:colOff>
      <xdr:row>48</xdr:row>
      <xdr:rowOff>95250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BD2375A-30B9-4C47-8CFE-9A1E2A605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91440</xdr:colOff>
      <xdr:row>41</xdr:row>
      <xdr:rowOff>106680</xdr:rowOff>
    </xdr:from>
    <xdr:to>
      <xdr:col>19</xdr:col>
      <xdr:colOff>158116</xdr:colOff>
      <xdr:row>57</xdr:row>
      <xdr:rowOff>68580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68D7A41-C44A-4073-8191-D4F43E8A1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426720</xdr:colOff>
      <xdr:row>33</xdr:row>
      <xdr:rowOff>45720</xdr:rowOff>
    </xdr:from>
    <xdr:to>
      <xdr:col>17</xdr:col>
      <xdr:colOff>441960</xdr:colOff>
      <xdr:row>54</xdr:row>
      <xdr:rowOff>160020</xdr:rowOff>
    </xdr:to>
    <xdr:cxnSp macro="">
      <xdr:nvCxnSpPr>
        <xdr:cNvPr id="9" name="Egyenes összekötő 8">
          <a:extLst>
            <a:ext uri="{FF2B5EF4-FFF2-40B4-BE49-F238E27FC236}">
              <a16:creationId xmlns:a16="http://schemas.microsoft.com/office/drawing/2014/main" id="{A2D7941A-1540-DB6A-871F-EE54ACF93A91}"/>
            </a:ext>
          </a:extLst>
        </xdr:cNvPr>
        <xdr:cNvCxnSpPr/>
      </xdr:nvCxnSpPr>
      <xdr:spPr>
        <a:xfrm>
          <a:off x="10789920" y="5577840"/>
          <a:ext cx="15240" cy="363474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33</xdr:row>
      <xdr:rowOff>45720</xdr:rowOff>
    </xdr:from>
    <xdr:to>
      <xdr:col>10</xdr:col>
      <xdr:colOff>30480</xdr:colOff>
      <xdr:row>54</xdr:row>
      <xdr:rowOff>160020</xdr:rowOff>
    </xdr:to>
    <xdr:cxnSp macro="">
      <xdr:nvCxnSpPr>
        <xdr:cNvPr id="10" name="Egyenes összekötő 9">
          <a:extLst>
            <a:ext uri="{FF2B5EF4-FFF2-40B4-BE49-F238E27FC236}">
              <a16:creationId xmlns:a16="http://schemas.microsoft.com/office/drawing/2014/main" id="{0A072053-B6E8-4FE6-92A6-AC05B08BCA27}"/>
            </a:ext>
          </a:extLst>
        </xdr:cNvPr>
        <xdr:cNvCxnSpPr/>
      </xdr:nvCxnSpPr>
      <xdr:spPr>
        <a:xfrm>
          <a:off x="6111240" y="5577840"/>
          <a:ext cx="15240" cy="363474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18</xdr:row>
      <xdr:rowOff>133350</xdr:rowOff>
    </xdr:from>
    <xdr:to>
      <xdr:col>17</xdr:col>
      <xdr:colOff>381000</xdr:colOff>
      <xdr:row>35</xdr:row>
      <xdr:rowOff>26670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E307843F-4C44-88BC-BC05-CD53FC644D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EA62812-47CB-4ACE-8404-165B80B44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7A2A7E0-E93D-4D26-9A8D-184DD5326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2D4A418-44B8-4AC3-B1B9-3F6A00F9D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76200</xdr:colOff>
      <xdr:row>40</xdr:row>
      <xdr:rowOff>103414</xdr:rowOff>
    </xdr:from>
    <xdr:to>
      <xdr:col>37</xdr:col>
      <xdr:colOff>381000</xdr:colOff>
      <xdr:row>57</xdr:row>
      <xdr:rowOff>70757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5AFC7B8-4247-A2D2-9E2E-AD63F4016F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220980</xdr:colOff>
      <xdr:row>2</xdr:row>
      <xdr:rowOff>7620</xdr:rowOff>
    </xdr:from>
    <xdr:to>
      <xdr:col>17</xdr:col>
      <xdr:colOff>388620</xdr:colOff>
      <xdr:row>18</xdr:row>
      <xdr:rowOff>68580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F11483B-62AE-48B1-8A0E-C34E88CAE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</xdr:row>
      <xdr:rowOff>0</xdr:rowOff>
    </xdr:from>
    <xdr:to>
      <xdr:col>13</xdr:col>
      <xdr:colOff>304800</xdr:colOff>
      <xdr:row>37</xdr:row>
      <xdr:rowOff>60959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B447CBD-395B-48A1-A52B-9911C2733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321734</xdr:colOff>
      <xdr:row>21</xdr:row>
      <xdr:rowOff>50800</xdr:rowOff>
    </xdr:from>
    <xdr:to>
      <xdr:col>22</xdr:col>
      <xdr:colOff>254000</xdr:colOff>
      <xdr:row>37</xdr:row>
      <xdr:rowOff>111759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CC03D8A-4FD3-4B12-BAAE-B45B7C337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541868</xdr:colOff>
      <xdr:row>21</xdr:row>
      <xdr:rowOff>67734</xdr:rowOff>
    </xdr:from>
    <xdr:to>
      <xdr:col>30</xdr:col>
      <xdr:colOff>237068</xdr:colOff>
      <xdr:row>37</xdr:row>
      <xdr:rowOff>128693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96360C3-D1C0-4AF9-8826-D0298D257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25</xdr:col>
      <xdr:colOff>304800</xdr:colOff>
      <xdr:row>18</xdr:row>
      <xdr:rowOff>130628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7F50614-1505-4761-9240-3E892BD89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12C0A1-D5D5-42AE-B817-3EAA61FE1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A5095D4-075B-44E4-8688-44C285C50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99A0777-54A1-4018-95A0-5D0EA0CE1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566057</xdr:colOff>
      <xdr:row>40</xdr:row>
      <xdr:rowOff>92529</xdr:rowOff>
    </xdr:from>
    <xdr:to>
      <xdr:col>37</xdr:col>
      <xdr:colOff>261257</xdr:colOff>
      <xdr:row>57</xdr:row>
      <xdr:rowOff>59872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1838BCA-F8EA-E1D5-6F16-82CE5644F9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220980</xdr:colOff>
      <xdr:row>2</xdr:row>
      <xdr:rowOff>7620</xdr:rowOff>
    </xdr:from>
    <xdr:to>
      <xdr:col>17</xdr:col>
      <xdr:colOff>388620</xdr:colOff>
      <xdr:row>18</xdr:row>
      <xdr:rowOff>68580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8130773-54AF-42A9-A2AF-32015BDFB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22</xdr:row>
      <xdr:rowOff>0</xdr:rowOff>
    </xdr:from>
    <xdr:to>
      <xdr:col>13</xdr:col>
      <xdr:colOff>304800</xdr:colOff>
      <xdr:row>38</xdr:row>
      <xdr:rowOff>60959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1E4DC23-135E-48EE-8ADF-B85452AC5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321734</xdr:colOff>
      <xdr:row>22</xdr:row>
      <xdr:rowOff>50800</xdr:rowOff>
    </xdr:from>
    <xdr:to>
      <xdr:col>22</xdr:col>
      <xdr:colOff>254000</xdr:colOff>
      <xdr:row>38</xdr:row>
      <xdr:rowOff>111759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CAD3CEF-3B66-4F82-BCAF-77611A459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541868</xdr:colOff>
      <xdr:row>22</xdr:row>
      <xdr:rowOff>67734</xdr:rowOff>
    </xdr:from>
    <xdr:to>
      <xdr:col>30</xdr:col>
      <xdr:colOff>237068</xdr:colOff>
      <xdr:row>38</xdr:row>
      <xdr:rowOff>128693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F94806B-E9F9-4ECF-9253-E73F46278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25</xdr:col>
      <xdr:colOff>304800</xdr:colOff>
      <xdr:row>18</xdr:row>
      <xdr:rowOff>130628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8FB0E61-E46E-4D0F-92BC-62180BF84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E40640E-DDAD-48FA-88EC-1A99F35C8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8A342EE-D7E9-4918-826C-452F9B751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62C410D-B639-4E5B-8013-3C133DF5E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413657</xdr:colOff>
      <xdr:row>40</xdr:row>
      <xdr:rowOff>48986</xdr:rowOff>
    </xdr:from>
    <xdr:to>
      <xdr:col>37</xdr:col>
      <xdr:colOff>108857</xdr:colOff>
      <xdr:row>57</xdr:row>
      <xdr:rowOff>16329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E7978EA-FB71-2B6D-1749-0D4CE36C17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220980</xdr:colOff>
      <xdr:row>2</xdr:row>
      <xdr:rowOff>7620</xdr:rowOff>
    </xdr:from>
    <xdr:to>
      <xdr:col>17</xdr:col>
      <xdr:colOff>388620</xdr:colOff>
      <xdr:row>18</xdr:row>
      <xdr:rowOff>68580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EBAF8C5-C13E-477E-9A44-ABA7B8DDE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</xdr:row>
      <xdr:rowOff>0</xdr:rowOff>
    </xdr:from>
    <xdr:to>
      <xdr:col>13</xdr:col>
      <xdr:colOff>304800</xdr:colOff>
      <xdr:row>37</xdr:row>
      <xdr:rowOff>60959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0D7741C-02C6-492D-826E-4CDBA728F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321734</xdr:colOff>
      <xdr:row>21</xdr:row>
      <xdr:rowOff>50800</xdr:rowOff>
    </xdr:from>
    <xdr:to>
      <xdr:col>22</xdr:col>
      <xdr:colOff>254000</xdr:colOff>
      <xdr:row>37</xdr:row>
      <xdr:rowOff>111759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83800828-75BD-4A85-8F6C-FCDCBACEA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541868</xdr:colOff>
      <xdr:row>21</xdr:row>
      <xdr:rowOff>67734</xdr:rowOff>
    </xdr:from>
    <xdr:to>
      <xdr:col>30</xdr:col>
      <xdr:colOff>237068</xdr:colOff>
      <xdr:row>37</xdr:row>
      <xdr:rowOff>128693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411F15A-08A6-4461-A1C1-FD2AF83FB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25</xdr:col>
      <xdr:colOff>304800</xdr:colOff>
      <xdr:row>18</xdr:row>
      <xdr:rowOff>130628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6719C58-B9AF-414C-85C3-7C53CC8A9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158</xdr:row>
      <xdr:rowOff>0</xdr:rowOff>
    </xdr:from>
    <xdr:to>
      <xdr:col>8</xdr:col>
      <xdr:colOff>304800</xdr:colOff>
      <xdr:row>174</xdr:row>
      <xdr:rowOff>33866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C1B76F9-E077-4F01-AAAD-292017208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321734</xdr:colOff>
      <xdr:row>158</xdr:row>
      <xdr:rowOff>50800</xdr:rowOff>
    </xdr:from>
    <xdr:to>
      <xdr:col>17</xdr:col>
      <xdr:colOff>254000</xdr:colOff>
      <xdr:row>174</xdr:row>
      <xdr:rowOff>84666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ACB8018-EE07-48D1-B0BA-865A46BB6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482601</xdr:colOff>
      <xdr:row>158</xdr:row>
      <xdr:rowOff>59266</xdr:rowOff>
    </xdr:from>
    <xdr:to>
      <xdr:col>25</xdr:col>
      <xdr:colOff>177801</xdr:colOff>
      <xdr:row>174</xdr:row>
      <xdr:rowOff>93132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64A1A59-3CE2-452C-A9B4-FDF6AF007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0</xdr:colOff>
      <xdr:row>158</xdr:row>
      <xdr:rowOff>0</xdr:rowOff>
    </xdr:from>
    <xdr:to>
      <xdr:col>37</xdr:col>
      <xdr:colOff>167640</xdr:colOff>
      <xdr:row>174</xdr:row>
      <xdr:rowOff>33867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464F56D-FC49-4E6D-8761-0F74D1047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596535</xdr:colOff>
      <xdr:row>176</xdr:row>
      <xdr:rowOff>163284</xdr:rowOff>
    </xdr:from>
    <xdr:to>
      <xdr:col>37</xdr:col>
      <xdr:colOff>154575</xdr:colOff>
      <xdr:row>193</xdr:row>
      <xdr:rowOff>76198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8921080-E868-4204-B96A-99CCD377B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587828</xdr:colOff>
      <xdr:row>176</xdr:row>
      <xdr:rowOff>120468</xdr:rowOff>
    </xdr:from>
    <xdr:to>
      <xdr:col>8</xdr:col>
      <xdr:colOff>283028</xdr:colOff>
      <xdr:row>193</xdr:row>
      <xdr:rowOff>87810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62BFE88-956C-490C-813A-614D08A80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299962</xdr:colOff>
      <xdr:row>177</xdr:row>
      <xdr:rowOff>7983</xdr:rowOff>
    </xdr:from>
    <xdr:to>
      <xdr:col>17</xdr:col>
      <xdr:colOff>232228</xdr:colOff>
      <xdr:row>193</xdr:row>
      <xdr:rowOff>138610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DF8773D-CBF8-4485-8D0C-17B9A4DF4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520096</xdr:colOff>
      <xdr:row>177</xdr:row>
      <xdr:rowOff>24917</xdr:rowOff>
    </xdr:from>
    <xdr:to>
      <xdr:col>25</xdr:col>
      <xdr:colOff>215296</xdr:colOff>
      <xdr:row>193</xdr:row>
      <xdr:rowOff>155544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8CBD6FE-CD80-4BF1-B96E-BBEEAF2FE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606063</xdr:colOff>
      <xdr:row>196</xdr:row>
      <xdr:rowOff>130628</xdr:rowOff>
    </xdr:from>
    <xdr:to>
      <xdr:col>37</xdr:col>
      <xdr:colOff>164103</xdr:colOff>
      <xdr:row>213</xdr:row>
      <xdr:rowOff>162741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1959B49-642E-424C-950E-142ECB38E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468085</xdr:colOff>
      <xdr:row>196</xdr:row>
      <xdr:rowOff>58782</xdr:rowOff>
    </xdr:from>
    <xdr:to>
      <xdr:col>8</xdr:col>
      <xdr:colOff>163285</xdr:colOff>
      <xdr:row>213</xdr:row>
      <xdr:rowOff>26124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7F30DB9-1B77-443A-AF21-C4B0BC034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180219</xdr:colOff>
      <xdr:row>196</xdr:row>
      <xdr:rowOff>109582</xdr:rowOff>
    </xdr:from>
    <xdr:to>
      <xdr:col>17</xdr:col>
      <xdr:colOff>112485</xdr:colOff>
      <xdr:row>213</xdr:row>
      <xdr:rowOff>76924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79E43463-72C2-4C93-ABF9-8F72438E0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400353</xdr:colOff>
      <xdr:row>196</xdr:row>
      <xdr:rowOff>126516</xdr:rowOff>
    </xdr:from>
    <xdr:to>
      <xdr:col>25</xdr:col>
      <xdr:colOff>95553</xdr:colOff>
      <xdr:row>213</xdr:row>
      <xdr:rowOff>93858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C6C6661-280A-4476-B14E-F54ADFE7A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52252</xdr:colOff>
      <xdr:row>217</xdr:row>
      <xdr:rowOff>0</xdr:rowOff>
    </xdr:from>
    <xdr:to>
      <xdr:col>37</xdr:col>
      <xdr:colOff>219892</xdr:colOff>
      <xdr:row>233</xdr:row>
      <xdr:rowOff>159416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A0107C03-5108-4320-97C1-70DEA1EEB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413658</xdr:colOff>
      <xdr:row>216</xdr:row>
      <xdr:rowOff>103535</xdr:rowOff>
    </xdr:from>
    <xdr:to>
      <xdr:col>8</xdr:col>
      <xdr:colOff>108858</xdr:colOff>
      <xdr:row>233</xdr:row>
      <xdr:rowOff>70877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FC105D0-1479-4477-A102-1A3B4F692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125792</xdr:colOff>
      <xdr:row>216</xdr:row>
      <xdr:rowOff>154335</xdr:rowOff>
    </xdr:from>
    <xdr:to>
      <xdr:col>17</xdr:col>
      <xdr:colOff>58058</xdr:colOff>
      <xdr:row>233</xdr:row>
      <xdr:rowOff>121677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54078F8D-8BD6-453F-A949-197FBF5F5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</xdr:col>
      <xdr:colOff>345926</xdr:colOff>
      <xdr:row>217</xdr:row>
      <xdr:rowOff>7983</xdr:rowOff>
    </xdr:from>
    <xdr:to>
      <xdr:col>25</xdr:col>
      <xdr:colOff>41126</xdr:colOff>
      <xdr:row>233</xdr:row>
      <xdr:rowOff>138611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24477B2-4514-4372-B063-F17634CB8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55880</xdr:colOff>
      <xdr:row>236</xdr:row>
      <xdr:rowOff>114300</xdr:rowOff>
    </xdr:from>
    <xdr:to>
      <xdr:col>37</xdr:col>
      <xdr:colOff>223520</xdr:colOff>
      <xdr:row>253</xdr:row>
      <xdr:rowOff>146413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2D798C6-0B2C-4B87-8B3F-6EE47E7C9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406400</xdr:colOff>
      <xdr:row>236</xdr:row>
      <xdr:rowOff>102325</xdr:rowOff>
    </xdr:from>
    <xdr:to>
      <xdr:col>8</xdr:col>
      <xdr:colOff>101600</xdr:colOff>
      <xdr:row>253</xdr:row>
      <xdr:rowOff>67853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A69B8AF-6CE7-4FB2-A09F-F2E965C41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118534</xdr:colOff>
      <xdr:row>236</xdr:row>
      <xdr:rowOff>153125</xdr:rowOff>
    </xdr:from>
    <xdr:to>
      <xdr:col>17</xdr:col>
      <xdr:colOff>50800</xdr:colOff>
      <xdr:row>253</xdr:row>
      <xdr:rowOff>120467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24F78284-D428-4C2E-83EE-8A09B777E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17</xdr:col>
      <xdr:colOff>338668</xdr:colOff>
      <xdr:row>237</xdr:row>
      <xdr:rowOff>4959</xdr:rowOff>
    </xdr:from>
    <xdr:to>
      <xdr:col>25</xdr:col>
      <xdr:colOff>33868</xdr:colOff>
      <xdr:row>253</xdr:row>
      <xdr:rowOff>137401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7C66092-BDD8-4C2A-89B9-4E63BD1FE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576580</xdr:colOff>
      <xdr:row>256</xdr:row>
      <xdr:rowOff>152400</xdr:rowOff>
    </xdr:from>
    <xdr:to>
      <xdr:col>37</xdr:col>
      <xdr:colOff>134620</xdr:colOff>
      <xdr:row>273</xdr:row>
      <xdr:rowOff>149860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96C11069-4BB1-4B83-9F6E-DA0D054A7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393700</xdr:colOff>
      <xdr:row>256</xdr:row>
      <xdr:rowOff>100330</xdr:rowOff>
    </xdr:from>
    <xdr:to>
      <xdr:col>8</xdr:col>
      <xdr:colOff>88900</xdr:colOff>
      <xdr:row>273</xdr:row>
      <xdr:rowOff>97789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D0BAC153-D0A9-482F-B41F-A4230F961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105834</xdr:colOff>
      <xdr:row>256</xdr:row>
      <xdr:rowOff>151130</xdr:rowOff>
    </xdr:from>
    <xdr:to>
      <xdr:col>17</xdr:col>
      <xdr:colOff>38100</xdr:colOff>
      <xdr:row>273</xdr:row>
      <xdr:rowOff>148589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B6B5CB74-7248-4CC8-A792-4135D7A09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17</xdr:col>
      <xdr:colOff>325968</xdr:colOff>
      <xdr:row>257</xdr:row>
      <xdr:rowOff>2964</xdr:rowOff>
    </xdr:from>
    <xdr:to>
      <xdr:col>25</xdr:col>
      <xdr:colOff>21168</xdr:colOff>
      <xdr:row>274</xdr:row>
      <xdr:rowOff>423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9272F80A-AF64-469D-B938-5CA2091C5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570230</xdr:colOff>
      <xdr:row>276</xdr:row>
      <xdr:rowOff>88900</xdr:rowOff>
    </xdr:from>
    <xdr:to>
      <xdr:col>37</xdr:col>
      <xdr:colOff>128270</xdr:colOff>
      <xdr:row>293</xdr:row>
      <xdr:rowOff>86360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EC9068E7-C433-4190-82A3-C865AC8EE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419100</xdr:colOff>
      <xdr:row>277</xdr:row>
      <xdr:rowOff>40005</xdr:rowOff>
    </xdr:from>
    <xdr:to>
      <xdr:col>8</xdr:col>
      <xdr:colOff>114300</xdr:colOff>
      <xdr:row>294</xdr:row>
      <xdr:rowOff>37464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EEE5A773-AC88-4C85-8FA9-66E78DD59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131234</xdr:colOff>
      <xdr:row>277</xdr:row>
      <xdr:rowOff>90805</xdr:rowOff>
    </xdr:from>
    <xdr:to>
      <xdr:col>17</xdr:col>
      <xdr:colOff>63500</xdr:colOff>
      <xdr:row>294</xdr:row>
      <xdr:rowOff>88264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6F80C72A-0278-4FD8-9A20-13A8CDE9D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351368</xdr:colOff>
      <xdr:row>277</xdr:row>
      <xdr:rowOff>107739</xdr:rowOff>
    </xdr:from>
    <xdr:to>
      <xdr:col>25</xdr:col>
      <xdr:colOff>46568</xdr:colOff>
      <xdr:row>294</xdr:row>
      <xdr:rowOff>105198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F4E04A45-4AB4-4E48-B6CC-B122B0F69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17780</xdr:colOff>
      <xdr:row>297</xdr:row>
      <xdr:rowOff>0</xdr:rowOff>
    </xdr:from>
    <xdr:to>
      <xdr:col>37</xdr:col>
      <xdr:colOff>185420</xdr:colOff>
      <xdr:row>313</xdr:row>
      <xdr:rowOff>162560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8737317F-CDE6-48F8-8BEA-FA2EE8F3D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533400</xdr:colOff>
      <xdr:row>297</xdr:row>
      <xdr:rowOff>151130</xdr:rowOff>
    </xdr:from>
    <xdr:to>
      <xdr:col>8</xdr:col>
      <xdr:colOff>228600</xdr:colOff>
      <xdr:row>314</xdr:row>
      <xdr:rowOff>87629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AA8A13D8-241C-4001-800D-855BCB96C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245534</xdr:colOff>
      <xdr:row>298</xdr:row>
      <xdr:rowOff>36830</xdr:rowOff>
    </xdr:from>
    <xdr:to>
      <xdr:col>17</xdr:col>
      <xdr:colOff>177800</xdr:colOff>
      <xdr:row>314</xdr:row>
      <xdr:rowOff>138429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987DE9-3B76-4F7D-8014-4BD7C1C06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465668</xdr:colOff>
      <xdr:row>298</xdr:row>
      <xdr:rowOff>53764</xdr:rowOff>
    </xdr:from>
    <xdr:to>
      <xdr:col>25</xdr:col>
      <xdr:colOff>160868</xdr:colOff>
      <xdr:row>314</xdr:row>
      <xdr:rowOff>155363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C81B6C4D-3E3A-4EBD-AB38-1A834600C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26</xdr:col>
      <xdr:colOff>36830</xdr:colOff>
      <xdr:row>317</xdr:row>
      <xdr:rowOff>88900</xdr:rowOff>
    </xdr:from>
    <xdr:to>
      <xdr:col>37</xdr:col>
      <xdr:colOff>204470</xdr:colOff>
      <xdr:row>334</xdr:row>
      <xdr:rowOff>86360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45BB64E6-E36E-4AB3-A0A3-0156B0EC5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12700</xdr:colOff>
      <xdr:row>317</xdr:row>
      <xdr:rowOff>106680</xdr:rowOff>
    </xdr:from>
    <xdr:to>
      <xdr:col>8</xdr:col>
      <xdr:colOff>317500</xdr:colOff>
      <xdr:row>334</xdr:row>
      <xdr:rowOff>43179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972395BB-F575-4DDA-A330-9CF07BC10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334434</xdr:colOff>
      <xdr:row>317</xdr:row>
      <xdr:rowOff>157480</xdr:rowOff>
    </xdr:from>
    <xdr:to>
      <xdr:col>17</xdr:col>
      <xdr:colOff>266700</xdr:colOff>
      <xdr:row>334</xdr:row>
      <xdr:rowOff>93979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397BB00D-274B-470F-AB7C-01E346537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17</xdr:col>
      <xdr:colOff>554568</xdr:colOff>
      <xdr:row>318</xdr:row>
      <xdr:rowOff>9314</xdr:rowOff>
    </xdr:from>
    <xdr:to>
      <xdr:col>25</xdr:col>
      <xdr:colOff>249768</xdr:colOff>
      <xdr:row>334</xdr:row>
      <xdr:rowOff>110913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3791035A-C301-4E02-9E81-1555E238A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43180</xdr:colOff>
      <xdr:row>337</xdr:row>
      <xdr:rowOff>88900</xdr:rowOff>
    </xdr:from>
    <xdr:to>
      <xdr:col>37</xdr:col>
      <xdr:colOff>210820</xdr:colOff>
      <xdr:row>354</xdr:row>
      <xdr:rowOff>25400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D046022A-F9B7-44ED-82FB-303644B1E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76200</xdr:colOff>
      <xdr:row>337</xdr:row>
      <xdr:rowOff>40640</xdr:rowOff>
    </xdr:from>
    <xdr:to>
      <xdr:col>8</xdr:col>
      <xdr:colOff>381000</xdr:colOff>
      <xdr:row>353</xdr:row>
      <xdr:rowOff>142239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4B3ABBD6-6AEA-4D3B-8742-3861D736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397934</xdr:colOff>
      <xdr:row>337</xdr:row>
      <xdr:rowOff>91440</xdr:rowOff>
    </xdr:from>
    <xdr:to>
      <xdr:col>17</xdr:col>
      <xdr:colOff>330200</xdr:colOff>
      <xdr:row>354</xdr:row>
      <xdr:rowOff>27939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CC2BE8EB-B04D-4A72-A5FF-4174E50C6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18</xdr:col>
      <xdr:colOff>8468</xdr:colOff>
      <xdr:row>337</xdr:row>
      <xdr:rowOff>108374</xdr:rowOff>
    </xdr:from>
    <xdr:to>
      <xdr:col>25</xdr:col>
      <xdr:colOff>313268</xdr:colOff>
      <xdr:row>354</xdr:row>
      <xdr:rowOff>44873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479326D-1DF9-4106-962C-8330B95AF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26</xdr:col>
      <xdr:colOff>55880</xdr:colOff>
      <xdr:row>357</xdr:row>
      <xdr:rowOff>0</xdr:rowOff>
    </xdr:from>
    <xdr:to>
      <xdr:col>37</xdr:col>
      <xdr:colOff>223520</xdr:colOff>
      <xdr:row>373</xdr:row>
      <xdr:rowOff>162560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1A12FA30-05A3-43D8-897D-DE82F4B7B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25400</xdr:colOff>
      <xdr:row>357</xdr:row>
      <xdr:rowOff>81280</xdr:rowOff>
    </xdr:from>
    <xdr:to>
      <xdr:col>8</xdr:col>
      <xdr:colOff>330200</xdr:colOff>
      <xdr:row>374</xdr:row>
      <xdr:rowOff>78739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9DC150CA-471D-448B-9C77-7F831ACA2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347134</xdr:colOff>
      <xdr:row>357</xdr:row>
      <xdr:rowOff>132080</xdr:rowOff>
    </xdr:from>
    <xdr:to>
      <xdr:col>17</xdr:col>
      <xdr:colOff>279400</xdr:colOff>
      <xdr:row>374</xdr:row>
      <xdr:rowOff>129539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A5063D5D-41A4-4B71-B959-A6B5A6C8F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17</xdr:col>
      <xdr:colOff>567268</xdr:colOff>
      <xdr:row>357</xdr:row>
      <xdr:rowOff>149014</xdr:rowOff>
    </xdr:from>
    <xdr:to>
      <xdr:col>25</xdr:col>
      <xdr:colOff>262468</xdr:colOff>
      <xdr:row>374</xdr:row>
      <xdr:rowOff>146473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63E74BC-AC94-43F4-BEC5-ADD65D29F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26</xdr:col>
      <xdr:colOff>5080</xdr:colOff>
      <xdr:row>377</xdr:row>
      <xdr:rowOff>25400</xdr:rowOff>
    </xdr:from>
    <xdr:to>
      <xdr:col>37</xdr:col>
      <xdr:colOff>172720</xdr:colOff>
      <xdr:row>393</xdr:row>
      <xdr:rowOff>154093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FA11F73E-5FA7-45CC-833E-097500091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377</xdr:row>
      <xdr:rowOff>149013</xdr:rowOff>
    </xdr:from>
    <xdr:to>
      <xdr:col>8</xdr:col>
      <xdr:colOff>304800</xdr:colOff>
      <xdr:row>394</xdr:row>
      <xdr:rowOff>112605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37396123-207F-4962-81BE-90E1B5F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321734</xdr:colOff>
      <xdr:row>378</xdr:row>
      <xdr:rowOff>34713</xdr:rowOff>
    </xdr:from>
    <xdr:to>
      <xdr:col>17</xdr:col>
      <xdr:colOff>254000</xdr:colOff>
      <xdr:row>394</xdr:row>
      <xdr:rowOff>163405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E267EC6D-57E2-45B3-AF46-311D1A28B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17</xdr:col>
      <xdr:colOff>541868</xdr:colOff>
      <xdr:row>378</xdr:row>
      <xdr:rowOff>51647</xdr:rowOff>
    </xdr:from>
    <xdr:to>
      <xdr:col>25</xdr:col>
      <xdr:colOff>237068</xdr:colOff>
      <xdr:row>395</xdr:row>
      <xdr:rowOff>15239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BA28D8D9-29F9-4C78-BFC2-2F85DCEC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25</xdr:col>
      <xdr:colOff>576580</xdr:colOff>
      <xdr:row>397</xdr:row>
      <xdr:rowOff>152400</xdr:rowOff>
    </xdr:from>
    <xdr:to>
      <xdr:col>37</xdr:col>
      <xdr:colOff>134620</xdr:colOff>
      <xdr:row>414</xdr:row>
      <xdr:rowOff>149860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35DF6DEE-99E6-4A71-93AA-07E8E645A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12700</xdr:colOff>
      <xdr:row>398</xdr:row>
      <xdr:rowOff>11430</xdr:rowOff>
    </xdr:from>
    <xdr:to>
      <xdr:col>8</xdr:col>
      <xdr:colOff>317500</xdr:colOff>
      <xdr:row>414</xdr:row>
      <xdr:rowOff>146896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E7F62932-F03C-4F7D-A9A9-1825AB341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334434</xdr:colOff>
      <xdr:row>398</xdr:row>
      <xdr:rowOff>62230</xdr:rowOff>
    </xdr:from>
    <xdr:to>
      <xdr:col>17</xdr:col>
      <xdr:colOff>266700</xdr:colOff>
      <xdr:row>415</xdr:row>
      <xdr:rowOff>32596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C3AB4F50-D234-4FCB-B32D-A96FC8905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17</xdr:col>
      <xdr:colOff>554568</xdr:colOff>
      <xdr:row>398</xdr:row>
      <xdr:rowOff>79164</xdr:rowOff>
    </xdr:from>
    <xdr:to>
      <xdr:col>25</xdr:col>
      <xdr:colOff>249768</xdr:colOff>
      <xdr:row>415</xdr:row>
      <xdr:rowOff>49530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59F57712-3BB2-4C62-B40E-3462C86B4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26</xdr:col>
      <xdr:colOff>5080</xdr:colOff>
      <xdr:row>417</xdr:row>
      <xdr:rowOff>127000</xdr:rowOff>
    </xdr:from>
    <xdr:to>
      <xdr:col>37</xdr:col>
      <xdr:colOff>172720</xdr:colOff>
      <xdr:row>434</xdr:row>
      <xdr:rowOff>124460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40713640-5C78-4850-9EF7-CFF786616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25400</xdr:colOff>
      <xdr:row>418</xdr:row>
      <xdr:rowOff>24130</xdr:rowOff>
    </xdr:from>
    <xdr:to>
      <xdr:col>8</xdr:col>
      <xdr:colOff>330200</xdr:colOff>
      <xdr:row>434</xdr:row>
      <xdr:rowOff>159596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71E85076-54B5-41E0-A410-EE516658D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347134</xdr:colOff>
      <xdr:row>418</xdr:row>
      <xdr:rowOff>74930</xdr:rowOff>
    </xdr:from>
    <xdr:to>
      <xdr:col>17</xdr:col>
      <xdr:colOff>279400</xdr:colOff>
      <xdr:row>435</xdr:row>
      <xdr:rowOff>45296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6A6FCCE3-1F1D-4D38-A484-3D8FB18BE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17</xdr:col>
      <xdr:colOff>567268</xdr:colOff>
      <xdr:row>418</xdr:row>
      <xdr:rowOff>91864</xdr:rowOff>
    </xdr:from>
    <xdr:to>
      <xdr:col>25</xdr:col>
      <xdr:colOff>262468</xdr:colOff>
      <xdr:row>435</xdr:row>
      <xdr:rowOff>62230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78B83871-EBD9-4467-A88A-72107399B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25</xdr:col>
      <xdr:colOff>601980</xdr:colOff>
      <xdr:row>138</xdr:row>
      <xdr:rowOff>127000</xdr:rowOff>
    </xdr:from>
    <xdr:to>
      <xdr:col>37</xdr:col>
      <xdr:colOff>160020</xdr:colOff>
      <xdr:row>155</xdr:row>
      <xdr:rowOff>128270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63CABF45-326E-48A5-8FF1-C24BD1240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38100</xdr:colOff>
      <xdr:row>138</xdr:row>
      <xdr:rowOff>53340</xdr:rowOff>
    </xdr:from>
    <xdr:to>
      <xdr:col>8</xdr:col>
      <xdr:colOff>342900</xdr:colOff>
      <xdr:row>155</xdr:row>
      <xdr:rowOff>23706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41853812-575A-463B-9D30-5D74C539E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359834</xdr:colOff>
      <xdr:row>138</xdr:row>
      <xdr:rowOff>104140</xdr:rowOff>
    </xdr:from>
    <xdr:to>
      <xdr:col>17</xdr:col>
      <xdr:colOff>283634</xdr:colOff>
      <xdr:row>155</xdr:row>
      <xdr:rowOff>74506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FAE063F7-3349-43CB-B173-607A01988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17</xdr:col>
      <xdr:colOff>424393</xdr:colOff>
      <xdr:row>138</xdr:row>
      <xdr:rowOff>106786</xdr:rowOff>
    </xdr:from>
    <xdr:to>
      <xdr:col>25</xdr:col>
      <xdr:colOff>119593</xdr:colOff>
      <xdr:row>155</xdr:row>
      <xdr:rowOff>43286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EF25ED69-A85A-42A4-956E-78A979165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26</xdr:col>
      <xdr:colOff>70394</xdr:colOff>
      <xdr:row>119</xdr:row>
      <xdr:rowOff>114300</xdr:rowOff>
    </xdr:from>
    <xdr:to>
      <xdr:col>37</xdr:col>
      <xdr:colOff>238034</xdr:colOff>
      <xdr:row>135</xdr:row>
      <xdr:rowOff>141877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6923BCE4-2B4E-4567-9B51-7FDCAA329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12700</xdr:colOff>
      <xdr:row>119</xdr:row>
      <xdr:rowOff>96882</xdr:rowOff>
    </xdr:from>
    <xdr:to>
      <xdr:col>8</xdr:col>
      <xdr:colOff>317500</xdr:colOff>
      <xdr:row>135</xdr:row>
      <xdr:rowOff>101719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ECDF0C98-1341-4D41-90D1-F6A74883C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334434</xdr:colOff>
      <xdr:row>119</xdr:row>
      <xdr:rowOff>147682</xdr:rowOff>
    </xdr:from>
    <xdr:to>
      <xdr:col>17</xdr:col>
      <xdr:colOff>269119</xdr:colOff>
      <xdr:row>135</xdr:row>
      <xdr:rowOff>152519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E85F03F0-6654-456B-954F-89C8F04D0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18</xdr:col>
      <xdr:colOff>48987</xdr:colOff>
      <xdr:row>119</xdr:row>
      <xdr:rowOff>139215</xdr:rowOff>
    </xdr:from>
    <xdr:to>
      <xdr:col>25</xdr:col>
      <xdr:colOff>353787</xdr:colOff>
      <xdr:row>135</xdr:row>
      <xdr:rowOff>144052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277E8A21-DE7F-4FFF-B761-27DC426E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26</xdr:col>
      <xdr:colOff>68580</xdr:colOff>
      <xdr:row>99</xdr:row>
      <xdr:rowOff>139700</xdr:rowOff>
    </xdr:from>
    <xdr:to>
      <xdr:col>37</xdr:col>
      <xdr:colOff>236220</xdr:colOff>
      <xdr:row>116</xdr:row>
      <xdr:rowOff>12700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EE6A5998-CF60-458D-BCBF-1308D8620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100</xdr:row>
      <xdr:rowOff>53340</xdr:rowOff>
    </xdr:from>
    <xdr:to>
      <xdr:col>8</xdr:col>
      <xdr:colOff>304800</xdr:colOff>
      <xdr:row>116</xdr:row>
      <xdr:rowOff>58177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73EC3C45-3DD4-4E26-900B-13C4E9514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9</xdr:col>
      <xdr:colOff>278190</xdr:colOff>
      <xdr:row>100</xdr:row>
      <xdr:rowOff>60598</xdr:rowOff>
    </xdr:from>
    <xdr:to>
      <xdr:col>17</xdr:col>
      <xdr:colOff>212875</xdr:colOff>
      <xdr:row>116</xdr:row>
      <xdr:rowOff>65435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DB5745EE-D8D1-4835-85EB-A9C07A37E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18</xdr:col>
      <xdr:colOff>125790</xdr:colOff>
      <xdr:row>100</xdr:row>
      <xdr:rowOff>76320</xdr:rowOff>
    </xdr:from>
    <xdr:to>
      <xdr:col>25</xdr:col>
      <xdr:colOff>430590</xdr:colOff>
      <xdr:row>116</xdr:row>
      <xdr:rowOff>81158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D2B20858-805C-4A37-8537-EDAFA4BDD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26</xdr:col>
      <xdr:colOff>5080</xdr:colOff>
      <xdr:row>80</xdr:row>
      <xdr:rowOff>76200</xdr:rowOff>
    </xdr:from>
    <xdr:to>
      <xdr:col>37</xdr:col>
      <xdr:colOff>172720</xdr:colOff>
      <xdr:row>97</xdr:row>
      <xdr:rowOff>77470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D10E5152-34ED-44A8-AA32-6E8153359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12700</xdr:colOff>
      <xdr:row>80</xdr:row>
      <xdr:rowOff>52283</xdr:rowOff>
    </xdr:from>
    <xdr:to>
      <xdr:col>8</xdr:col>
      <xdr:colOff>317500</xdr:colOff>
      <xdr:row>96</xdr:row>
      <xdr:rowOff>153882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8470DC7-7344-45B2-8110-C5CB59FF7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9</xdr:col>
      <xdr:colOff>201084</xdr:colOff>
      <xdr:row>80</xdr:row>
      <xdr:rowOff>74508</xdr:rowOff>
    </xdr:from>
    <xdr:to>
      <xdr:col>17</xdr:col>
      <xdr:colOff>133350</xdr:colOff>
      <xdr:row>97</xdr:row>
      <xdr:rowOff>11007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3E9F1719-B0C6-4FBD-A4F7-B24EC1E5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17</xdr:col>
      <xdr:colOff>586317</xdr:colOff>
      <xdr:row>80</xdr:row>
      <xdr:rowOff>91440</xdr:rowOff>
    </xdr:from>
    <xdr:to>
      <xdr:col>25</xdr:col>
      <xdr:colOff>281517</xdr:colOff>
      <xdr:row>97</xdr:row>
      <xdr:rowOff>27941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FEAAF202-A987-48AE-B4E6-81203EB29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596900</xdr:colOff>
      <xdr:row>61</xdr:row>
      <xdr:rowOff>55034</xdr:rowOff>
    </xdr:from>
    <xdr:to>
      <xdr:col>8</xdr:col>
      <xdr:colOff>292100</xdr:colOff>
      <xdr:row>77</xdr:row>
      <xdr:rowOff>156633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3C9C57BE-FBDC-41CC-83DB-368F6AA2F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</xdr:col>
      <xdr:colOff>38100</xdr:colOff>
      <xdr:row>61</xdr:row>
      <xdr:rowOff>38100</xdr:rowOff>
    </xdr:from>
    <xdr:to>
      <xdr:col>16</xdr:col>
      <xdr:colOff>342900</xdr:colOff>
      <xdr:row>77</xdr:row>
      <xdr:rowOff>139699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642F3275-AC3D-436C-9191-80E70A3CB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17</xdr:col>
      <xdr:colOff>182034</xdr:colOff>
      <xdr:row>61</xdr:row>
      <xdr:rowOff>46565</xdr:rowOff>
    </xdr:from>
    <xdr:to>
      <xdr:col>24</xdr:col>
      <xdr:colOff>486834</xdr:colOff>
      <xdr:row>77</xdr:row>
      <xdr:rowOff>148166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1D473499-892E-4571-A79F-75411BE8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26</xdr:col>
      <xdr:colOff>25400</xdr:colOff>
      <xdr:row>61</xdr:row>
      <xdr:rowOff>50800</xdr:rowOff>
    </xdr:from>
    <xdr:to>
      <xdr:col>37</xdr:col>
      <xdr:colOff>193040</xdr:colOff>
      <xdr:row>78</xdr:row>
      <xdr:rowOff>52070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53667442-7796-4D71-922E-CF7AD45B5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26</xdr:col>
      <xdr:colOff>6895</xdr:colOff>
      <xdr:row>42</xdr:row>
      <xdr:rowOff>12700</xdr:rowOff>
    </xdr:from>
    <xdr:to>
      <xdr:col>37</xdr:col>
      <xdr:colOff>174535</xdr:colOff>
      <xdr:row>58</xdr:row>
      <xdr:rowOff>40277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F1417D01-6332-4A72-B973-8A40EE2D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41</xdr:row>
      <xdr:rowOff>109583</xdr:rowOff>
    </xdr:from>
    <xdr:to>
      <xdr:col>8</xdr:col>
      <xdr:colOff>304800</xdr:colOff>
      <xdr:row>57</xdr:row>
      <xdr:rowOff>114420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40665F25-F05A-4AF2-BAAD-DF74A2729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9</xdr:col>
      <xdr:colOff>180220</xdr:colOff>
      <xdr:row>41</xdr:row>
      <xdr:rowOff>116840</xdr:rowOff>
    </xdr:from>
    <xdr:to>
      <xdr:col>16</xdr:col>
      <xdr:colOff>485020</xdr:colOff>
      <xdr:row>57</xdr:row>
      <xdr:rowOff>121677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F46A1614-A993-410A-8402-D3F0F40C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17</xdr:col>
      <xdr:colOff>374952</xdr:colOff>
      <xdr:row>42</xdr:row>
      <xdr:rowOff>1330</xdr:rowOff>
    </xdr:from>
    <xdr:to>
      <xdr:col>25</xdr:col>
      <xdr:colOff>70152</xdr:colOff>
      <xdr:row>58</xdr:row>
      <xdr:rowOff>6168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126F1075-6289-49EA-B9E4-B227ABE9C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25</xdr:col>
      <xdr:colOff>576580</xdr:colOff>
      <xdr:row>22</xdr:row>
      <xdr:rowOff>25400</xdr:rowOff>
    </xdr:from>
    <xdr:to>
      <xdr:col>37</xdr:col>
      <xdr:colOff>134620</xdr:colOff>
      <xdr:row>38</xdr:row>
      <xdr:rowOff>52977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5C512404-5952-4DDF-AC13-B8D10B47B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596900</xdr:colOff>
      <xdr:row>21</xdr:row>
      <xdr:rowOff>136798</xdr:rowOff>
    </xdr:from>
    <xdr:to>
      <xdr:col>8</xdr:col>
      <xdr:colOff>292100</xdr:colOff>
      <xdr:row>37</xdr:row>
      <xdr:rowOff>135589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174BFB11-8019-4EA7-9526-8E5E133F1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9</xdr:col>
      <xdr:colOff>342899</xdr:colOff>
      <xdr:row>21</xdr:row>
      <xdr:rowOff>145266</xdr:rowOff>
    </xdr:from>
    <xdr:to>
      <xdr:col>17</xdr:col>
      <xdr:colOff>38099</xdr:colOff>
      <xdr:row>37</xdr:row>
      <xdr:rowOff>144057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37AEED78-D34C-4582-8062-449661BD9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17</xdr:col>
      <xdr:colOff>411692</xdr:colOff>
      <xdr:row>22</xdr:row>
      <xdr:rowOff>49789</xdr:rowOff>
    </xdr:from>
    <xdr:to>
      <xdr:col>25</xdr:col>
      <xdr:colOff>106892</xdr:colOff>
      <xdr:row>38</xdr:row>
      <xdr:rowOff>20761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E8833BD8-2B74-4E8B-AE1E-698B22098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25</xdr:col>
      <xdr:colOff>570230</xdr:colOff>
      <xdr:row>0</xdr:row>
      <xdr:rowOff>139700</xdr:rowOff>
    </xdr:from>
    <xdr:to>
      <xdr:col>37</xdr:col>
      <xdr:colOff>128270</xdr:colOff>
      <xdr:row>17</xdr:row>
      <xdr:rowOff>140970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22042B00-EC8F-4D1F-90E6-50BD2B29A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38100</xdr:colOff>
      <xdr:row>2</xdr:row>
      <xdr:rowOff>22649</xdr:rowOff>
    </xdr:from>
    <xdr:to>
      <xdr:col>8</xdr:col>
      <xdr:colOff>342900</xdr:colOff>
      <xdr:row>18</xdr:row>
      <xdr:rowOff>27487</xdr:rowOff>
    </xdr:to>
    <xdr:graphicFrame macro="">
      <xdr:nvGraphicFramePr>
        <xdr:cNvPr id="103" name="Diagram 102">
          <a:extLst>
            <a:ext uri="{FF2B5EF4-FFF2-40B4-BE49-F238E27FC236}">
              <a16:creationId xmlns:a16="http://schemas.microsoft.com/office/drawing/2014/main" id="{8A95C4C1-7E25-4EDE-8B2C-6B7307173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9</xdr:col>
      <xdr:colOff>359834</xdr:colOff>
      <xdr:row>1</xdr:row>
      <xdr:rowOff>149649</xdr:rowOff>
    </xdr:from>
    <xdr:to>
      <xdr:col>17</xdr:col>
      <xdr:colOff>55034</xdr:colOff>
      <xdr:row>17</xdr:row>
      <xdr:rowOff>154487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7B0CEADA-4D90-4085-9B44-57E8BAAEC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17</xdr:col>
      <xdr:colOff>342900</xdr:colOff>
      <xdr:row>2</xdr:row>
      <xdr:rowOff>5715</xdr:rowOff>
    </xdr:from>
    <xdr:to>
      <xdr:col>25</xdr:col>
      <xdr:colOff>38100</xdr:colOff>
      <xdr:row>18</xdr:row>
      <xdr:rowOff>10554</xdr:rowOff>
    </xdr:to>
    <xdr:graphicFrame macro="">
      <xdr:nvGraphicFramePr>
        <xdr:cNvPr id="105" name="Diagram 104">
          <a:extLst>
            <a:ext uri="{FF2B5EF4-FFF2-40B4-BE49-F238E27FC236}">
              <a16:creationId xmlns:a16="http://schemas.microsoft.com/office/drawing/2014/main" id="{6CBA862E-B697-4088-9355-83FD40C36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38</xdr:col>
      <xdr:colOff>0</xdr:colOff>
      <xdr:row>1</xdr:row>
      <xdr:rowOff>0</xdr:rowOff>
    </xdr:from>
    <xdr:to>
      <xdr:col>47</xdr:col>
      <xdr:colOff>544286</xdr:colOff>
      <xdr:row>16</xdr:row>
      <xdr:rowOff>146959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596A0A78-9069-480D-B1D1-B5DE77EBA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38</xdr:col>
      <xdr:colOff>0</xdr:colOff>
      <xdr:row>22</xdr:row>
      <xdr:rowOff>0</xdr:rowOff>
    </xdr:from>
    <xdr:to>
      <xdr:col>48</xdr:col>
      <xdr:colOff>38100</xdr:colOff>
      <xdr:row>38</xdr:row>
      <xdr:rowOff>101600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EEB6402-03E9-4FCA-8776-B514099C6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48</xdr:col>
      <xdr:colOff>12700</xdr:colOff>
      <xdr:row>58</xdr:row>
      <xdr:rowOff>101600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F85834DE-4689-4D40-9396-D2694F106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38</xdr:col>
      <xdr:colOff>0</xdr:colOff>
      <xdr:row>61</xdr:row>
      <xdr:rowOff>0</xdr:rowOff>
    </xdr:from>
    <xdr:to>
      <xdr:col>48</xdr:col>
      <xdr:colOff>0</xdr:colOff>
      <xdr:row>77</xdr:row>
      <xdr:rowOff>101600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A95F586B-A78E-4C8C-8632-7BF4F095C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38</xdr:col>
      <xdr:colOff>0</xdr:colOff>
      <xdr:row>80</xdr:row>
      <xdr:rowOff>0</xdr:rowOff>
    </xdr:from>
    <xdr:to>
      <xdr:col>48</xdr:col>
      <xdr:colOff>50800</xdr:colOff>
      <xdr:row>96</xdr:row>
      <xdr:rowOff>101600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B8357B35-7261-4C1F-AC26-48FEF89F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38</xdr:col>
      <xdr:colOff>0</xdr:colOff>
      <xdr:row>100</xdr:row>
      <xdr:rowOff>0</xdr:rowOff>
    </xdr:from>
    <xdr:to>
      <xdr:col>48</xdr:col>
      <xdr:colOff>25400</xdr:colOff>
      <xdr:row>116</xdr:row>
      <xdr:rowOff>101600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52877D0F-66E3-489F-9075-B2EC7028B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38</xdr:col>
      <xdr:colOff>0</xdr:colOff>
      <xdr:row>120</xdr:row>
      <xdr:rowOff>0</xdr:rowOff>
    </xdr:from>
    <xdr:to>
      <xdr:col>48</xdr:col>
      <xdr:colOff>25400</xdr:colOff>
      <xdr:row>136</xdr:row>
      <xdr:rowOff>101600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43FF92AE-823E-4AB7-9433-4BB6C05F7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38</xdr:col>
      <xdr:colOff>0</xdr:colOff>
      <xdr:row>139</xdr:row>
      <xdr:rowOff>0</xdr:rowOff>
    </xdr:from>
    <xdr:to>
      <xdr:col>48</xdr:col>
      <xdr:colOff>12700</xdr:colOff>
      <xdr:row>155</xdr:row>
      <xdr:rowOff>101600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83404F5D-C43C-4584-8E27-21C7F1BB5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38</xdr:col>
      <xdr:colOff>0</xdr:colOff>
      <xdr:row>158</xdr:row>
      <xdr:rowOff>0</xdr:rowOff>
    </xdr:from>
    <xdr:to>
      <xdr:col>48</xdr:col>
      <xdr:colOff>0</xdr:colOff>
      <xdr:row>174</xdr:row>
      <xdr:rowOff>150587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F54447CB-B081-409C-9295-A5FA6968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38</xdr:col>
      <xdr:colOff>0</xdr:colOff>
      <xdr:row>177</xdr:row>
      <xdr:rowOff>0</xdr:rowOff>
    </xdr:from>
    <xdr:to>
      <xdr:col>48</xdr:col>
      <xdr:colOff>50800</xdr:colOff>
      <xdr:row>193</xdr:row>
      <xdr:rowOff>101600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8F0792F-13A5-435B-81B9-A0E119CE7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38</xdr:col>
      <xdr:colOff>0</xdr:colOff>
      <xdr:row>197</xdr:row>
      <xdr:rowOff>0</xdr:rowOff>
    </xdr:from>
    <xdr:to>
      <xdr:col>48</xdr:col>
      <xdr:colOff>10886</xdr:colOff>
      <xdr:row>213</xdr:row>
      <xdr:rowOff>130629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F7A48B7E-34AA-4ABE-A151-8E64BF05E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37</xdr:col>
      <xdr:colOff>609599</xdr:colOff>
      <xdr:row>217</xdr:row>
      <xdr:rowOff>0</xdr:rowOff>
    </xdr:from>
    <xdr:to>
      <xdr:col>48</xdr:col>
      <xdr:colOff>21770</xdr:colOff>
      <xdr:row>233</xdr:row>
      <xdr:rowOff>130629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7B3C8D56-3739-4649-95FF-104DAB76D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38</xdr:col>
      <xdr:colOff>0</xdr:colOff>
      <xdr:row>237</xdr:row>
      <xdr:rowOff>0</xdr:rowOff>
    </xdr:from>
    <xdr:to>
      <xdr:col>48</xdr:col>
      <xdr:colOff>0</xdr:colOff>
      <xdr:row>253</xdr:row>
      <xdr:rowOff>130628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D4C8B70C-63CC-4D23-9082-EBD75323A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38</xdr:col>
      <xdr:colOff>0</xdr:colOff>
      <xdr:row>257</xdr:row>
      <xdr:rowOff>0</xdr:rowOff>
    </xdr:from>
    <xdr:to>
      <xdr:col>48</xdr:col>
      <xdr:colOff>0</xdr:colOff>
      <xdr:row>273</xdr:row>
      <xdr:rowOff>130629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94736610-EA5D-4983-93B0-A391801D1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38</xdr:col>
      <xdr:colOff>0</xdr:colOff>
      <xdr:row>277</xdr:row>
      <xdr:rowOff>0</xdr:rowOff>
    </xdr:from>
    <xdr:to>
      <xdr:col>48</xdr:col>
      <xdr:colOff>0</xdr:colOff>
      <xdr:row>293</xdr:row>
      <xdr:rowOff>130629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C854F62-A026-4F2C-AE13-D7BA2BA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37</xdr:col>
      <xdr:colOff>609599</xdr:colOff>
      <xdr:row>297</xdr:row>
      <xdr:rowOff>0</xdr:rowOff>
    </xdr:from>
    <xdr:to>
      <xdr:col>47</xdr:col>
      <xdr:colOff>566056</xdr:colOff>
      <xdr:row>313</xdr:row>
      <xdr:rowOff>130628</xdr:rowOff>
    </xdr:to>
    <xdr:graphicFrame macro="">
      <xdr:nvGraphicFramePr>
        <xdr:cNvPr id="106" name="Diagram 105">
          <a:extLst>
            <a:ext uri="{FF2B5EF4-FFF2-40B4-BE49-F238E27FC236}">
              <a16:creationId xmlns:a16="http://schemas.microsoft.com/office/drawing/2014/main" id="{FA112CE7-41F5-4225-BFA1-7103BB687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37</xdr:col>
      <xdr:colOff>609599</xdr:colOff>
      <xdr:row>317</xdr:row>
      <xdr:rowOff>0</xdr:rowOff>
    </xdr:from>
    <xdr:to>
      <xdr:col>48</xdr:col>
      <xdr:colOff>21770</xdr:colOff>
      <xdr:row>333</xdr:row>
      <xdr:rowOff>130628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29221B8F-578F-4ED0-93C9-9558FC34D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38</xdr:col>
      <xdr:colOff>0</xdr:colOff>
      <xdr:row>338</xdr:row>
      <xdr:rowOff>0</xdr:rowOff>
    </xdr:from>
    <xdr:to>
      <xdr:col>47</xdr:col>
      <xdr:colOff>598714</xdr:colOff>
      <xdr:row>354</xdr:row>
      <xdr:rowOff>130628</xdr:rowOff>
    </xdr:to>
    <xdr:graphicFrame macro="">
      <xdr:nvGraphicFramePr>
        <xdr:cNvPr id="108" name="Diagram 107">
          <a:extLst>
            <a:ext uri="{FF2B5EF4-FFF2-40B4-BE49-F238E27FC236}">
              <a16:creationId xmlns:a16="http://schemas.microsoft.com/office/drawing/2014/main" id="{CA68E7A7-76F4-4A50-A87C-3A228469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37</xdr:col>
      <xdr:colOff>609599</xdr:colOff>
      <xdr:row>357</xdr:row>
      <xdr:rowOff>0</xdr:rowOff>
    </xdr:from>
    <xdr:to>
      <xdr:col>48</xdr:col>
      <xdr:colOff>54428</xdr:colOff>
      <xdr:row>373</xdr:row>
      <xdr:rowOff>130629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FECDA9FB-29F8-4F96-88A1-3DB3012A5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37</xdr:col>
      <xdr:colOff>609599</xdr:colOff>
      <xdr:row>377</xdr:row>
      <xdr:rowOff>0</xdr:rowOff>
    </xdr:from>
    <xdr:to>
      <xdr:col>48</xdr:col>
      <xdr:colOff>54428</xdr:colOff>
      <xdr:row>393</xdr:row>
      <xdr:rowOff>130628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5E6923F0-4DF7-462B-BA67-9C5DCC97B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38</xdr:col>
      <xdr:colOff>0</xdr:colOff>
      <xdr:row>398</xdr:row>
      <xdr:rowOff>0</xdr:rowOff>
    </xdr:from>
    <xdr:to>
      <xdr:col>48</xdr:col>
      <xdr:colOff>65314</xdr:colOff>
      <xdr:row>414</xdr:row>
      <xdr:rowOff>130628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A4B9C7C0-65E5-42CE-B4F7-3F4BE0C87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38</xdr:col>
      <xdr:colOff>0</xdr:colOff>
      <xdr:row>418</xdr:row>
      <xdr:rowOff>0</xdr:rowOff>
    </xdr:from>
    <xdr:to>
      <xdr:col>48</xdr:col>
      <xdr:colOff>65314</xdr:colOff>
      <xdr:row>434</xdr:row>
      <xdr:rowOff>130629</xdr:rowOff>
    </xdr:to>
    <xdr:graphicFrame macro="">
      <xdr:nvGraphicFramePr>
        <xdr:cNvPr id="112" name="Diagram 111">
          <a:extLst>
            <a:ext uri="{FF2B5EF4-FFF2-40B4-BE49-F238E27FC236}">
              <a16:creationId xmlns:a16="http://schemas.microsoft.com/office/drawing/2014/main" id="{D98B0146-EA61-4C09-831C-AFA6105A9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9163991-64BF-427A-88EA-FC1AE2EB4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78C9DC0-BC2F-45E6-983A-6FFD5E7F1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3A6DC06-9FBB-4AD3-BD54-2AE6013DB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359229</xdr:colOff>
      <xdr:row>40</xdr:row>
      <xdr:rowOff>59871</xdr:rowOff>
    </xdr:from>
    <xdr:to>
      <xdr:col>37</xdr:col>
      <xdr:colOff>54429</xdr:colOff>
      <xdr:row>57</xdr:row>
      <xdr:rowOff>27214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10D828A-EEED-E531-472A-F1B1481B2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220980</xdr:colOff>
      <xdr:row>2</xdr:row>
      <xdr:rowOff>7620</xdr:rowOff>
    </xdr:from>
    <xdr:to>
      <xdr:col>17</xdr:col>
      <xdr:colOff>388620</xdr:colOff>
      <xdr:row>18</xdr:row>
      <xdr:rowOff>68580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7624A46-D4C2-404E-B92A-72517B0A3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</xdr:row>
      <xdr:rowOff>0</xdr:rowOff>
    </xdr:from>
    <xdr:to>
      <xdr:col>13</xdr:col>
      <xdr:colOff>304800</xdr:colOff>
      <xdr:row>37</xdr:row>
      <xdr:rowOff>33866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DA7BE07-A830-48CC-A125-12CD1DB58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321734</xdr:colOff>
      <xdr:row>21</xdr:row>
      <xdr:rowOff>50800</xdr:rowOff>
    </xdr:from>
    <xdr:to>
      <xdr:col>22</xdr:col>
      <xdr:colOff>254000</xdr:colOff>
      <xdr:row>37</xdr:row>
      <xdr:rowOff>84666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97524C9-1407-4597-87B8-238816A81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541868</xdr:colOff>
      <xdr:row>21</xdr:row>
      <xdr:rowOff>67734</xdr:rowOff>
    </xdr:from>
    <xdr:to>
      <xdr:col>30</xdr:col>
      <xdr:colOff>237068</xdr:colOff>
      <xdr:row>37</xdr:row>
      <xdr:rowOff>101600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06301A5-E18A-4886-B614-5FA09B83D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25</xdr:col>
      <xdr:colOff>304800</xdr:colOff>
      <xdr:row>18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63BC181-8A3C-427A-B386-9964EEAF1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813AC00-1FE5-48E9-8DD2-FF1BADA85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478366</xdr:colOff>
      <xdr:row>40</xdr:row>
      <xdr:rowOff>97367</xdr:rowOff>
    </xdr:from>
    <xdr:to>
      <xdr:col>21</xdr:col>
      <xdr:colOff>173566</xdr:colOff>
      <xdr:row>56</xdr:row>
      <xdr:rowOff>131233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BBD9B47-0762-4D99-A3E5-D7D64B366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461434</xdr:colOff>
      <xdr:row>40</xdr:row>
      <xdr:rowOff>114301</xdr:rowOff>
    </xdr:from>
    <xdr:to>
      <xdr:col>29</xdr:col>
      <xdr:colOff>156634</xdr:colOff>
      <xdr:row>56</xdr:row>
      <xdr:rowOff>148167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0F5B97E-DDAD-4C48-BD42-D5C39A41A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337457</xdr:colOff>
      <xdr:row>40</xdr:row>
      <xdr:rowOff>136072</xdr:rowOff>
    </xdr:from>
    <xdr:to>
      <xdr:col>37</xdr:col>
      <xdr:colOff>32657</xdr:colOff>
      <xdr:row>57</xdr:row>
      <xdr:rowOff>103415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F815AF3-528A-98E9-9617-3830444AEC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287655</xdr:colOff>
      <xdr:row>2</xdr:row>
      <xdr:rowOff>22860</xdr:rowOff>
    </xdr:from>
    <xdr:to>
      <xdr:col>17</xdr:col>
      <xdr:colOff>455295</xdr:colOff>
      <xdr:row>18</xdr:row>
      <xdr:rowOff>87630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704A520-48AD-7448-1EEB-1EC618A8A2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457200</xdr:colOff>
      <xdr:row>29</xdr:row>
      <xdr:rowOff>102659</xdr:rowOff>
    </xdr:from>
    <xdr:to>
      <xdr:col>13</xdr:col>
      <xdr:colOff>152400</xdr:colOff>
      <xdr:row>45</xdr:row>
      <xdr:rowOff>5897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E16943F-D6E5-4258-AF6F-E0E930D80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436034</xdr:colOff>
      <xdr:row>29</xdr:row>
      <xdr:rowOff>105834</xdr:rowOff>
    </xdr:from>
    <xdr:to>
      <xdr:col>21</xdr:col>
      <xdr:colOff>131234</xdr:colOff>
      <xdr:row>45</xdr:row>
      <xdr:rowOff>9072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1E0765E-341B-4449-ACBE-EB04E9D8E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600074</xdr:colOff>
      <xdr:row>40</xdr:row>
      <xdr:rowOff>62865</xdr:rowOff>
    </xdr:from>
    <xdr:to>
      <xdr:col>31</xdr:col>
      <xdr:colOff>9525</xdr:colOff>
      <xdr:row>56</xdr:row>
      <xdr:rowOff>9524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7D7559D-3CEB-4559-BE4D-F1309AF80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257175</xdr:colOff>
      <xdr:row>1</xdr:row>
      <xdr:rowOff>76200</xdr:rowOff>
    </xdr:from>
    <xdr:to>
      <xdr:col>28</xdr:col>
      <xdr:colOff>191861</xdr:colOff>
      <xdr:row>17</xdr:row>
      <xdr:rowOff>130629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15CED99-2A01-4382-8514-FD52FCECD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0</xdr:colOff>
      <xdr:row>24</xdr:row>
      <xdr:rowOff>0</xdr:rowOff>
    </xdr:from>
    <xdr:to>
      <xdr:col>31</xdr:col>
      <xdr:colOff>19050</xdr:colOff>
      <xdr:row>40</xdr:row>
      <xdr:rowOff>64770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9F94F8C-492B-4D6A-BEE1-9CD018483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220980</xdr:colOff>
      <xdr:row>2</xdr:row>
      <xdr:rowOff>7620</xdr:rowOff>
    </xdr:from>
    <xdr:to>
      <xdr:col>17</xdr:col>
      <xdr:colOff>388620</xdr:colOff>
      <xdr:row>18</xdr:row>
      <xdr:rowOff>68580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1C81018-545C-4601-B068-0FAB2090A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</xdr:row>
      <xdr:rowOff>0</xdr:rowOff>
    </xdr:from>
    <xdr:to>
      <xdr:col>13</xdr:col>
      <xdr:colOff>304800</xdr:colOff>
      <xdr:row>37</xdr:row>
      <xdr:rowOff>33866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88F6157-72E5-4022-A63D-6675989D2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321734</xdr:colOff>
      <xdr:row>21</xdr:row>
      <xdr:rowOff>50800</xdr:rowOff>
    </xdr:from>
    <xdr:to>
      <xdr:col>22</xdr:col>
      <xdr:colOff>254000</xdr:colOff>
      <xdr:row>37</xdr:row>
      <xdr:rowOff>84666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F951877-3DCB-4CAC-8A13-A5D185885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541868</xdr:colOff>
      <xdr:row>21</xdr:row>
      <xdr:rowOff>67734</xdr:rowOff>
    </xdr:from>
    <xdr:to>
      <xdr:col>30</xdr:col>
      <xdr:colOff>237068</xdr:colOff>
      <xdr:row>37</xdr:row>
      <xdr:rowOff>101600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486330D-4968-466F-BE9B-E42AF8F73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25</xdr:col>
      <xdr:colOff>304800</xdr:colOff>
      <xdr:row>18</xdr:row>
      <xdr:rowOff>130628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91DAABD-5461-48EA-BC78-B0A233716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58661</xdr:colOff>
      <xdr:row>40</xdr:row>
      <xdr:rowOff>36890</xdr:rowOff>
    </xdr:from>
    <xdr:to>
      <xdr:col>8</xdr:col>
      <xdr:colOff>298147</xdr:colOff>
      <xdr:row>56</xdr:row>
      <xdr:rowOff>64709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225BCAC-806E-383E-FA76-BD7A5C8789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566660</xdr:colOff>
      <xdr:row>40</xdr:row>
      <xdr:rowOff>12701</xdr:rowOff>
    </xdr:from>
    <xdr:to>
      <xdr:col>16</xdr:col>
      <xdr:colOff>261860</xdr:colOff>
      <xdr:row>56</xdr:row>
      <xdr:rowOff>40520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843438B-3BB6-49F2-98FA-2D061BC5C8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14968</xdr:colOff>
      <xdr:row>40</xdr:row>
      <xdr:rowOff>6124</xdr:rowOff>
    </xdr:from>
    <xdr:to>
      <xdr:col>24</xdr:col>
      <xdr:colOff>319768</xdr:colOff>
      <xdr:row>56</xdr:row>
      <xdr:rowOff>6124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7B1960D-CDC0-4E90-1879-B376651C40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555172</xdr:colOff>
      <xdr:row>39</xdr:row>
      <xdr:rowOff>114299</xdr:rowOff>
    </xdr:from>
    <xdr:to>
      <xdr:col>32</xdr:col>
      <xdr:colOff>250372</xdr:colOff>
      <xdr:row>56</xdr:row>
      <xdr:rowOff>81642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B18C060-B9CA-677C-390E-D59AC6468E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6A0248A-6E4F-48A1-B7F6-F104BE963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21</xdr:row>
      <xdr:rowOff>119744</xdr:rowOff>
    </xdr:from>
    <xdr:to>
      <xdr:col>13</xdr:col>
      <xdr:colOff>457200</xdr:colOff>
      <xdr:row>37</xdr:row>
      <xdr:rowOff>147564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9CC7ED6-C984-40B3-9C91-3F9AACE63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507999</xdr:colOff>
      <xdr:row>21</xdr:row>
      <xdr:rowOff>128212</xdr:rowOff>
    </xdr:from>
    <xdr:to>
      <xdr:col>22</xdr:col>
      <xdr:colOff>203199</xdr:colOff>
      <xdr:row>37</xdr:row>
      <xdr:rowOff>156032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3914614-954B-48F2-8CA2-3FFBCAFBD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576792</xdr:colOff>
      <xdr:row>22</xdr:row>
      <xdr:rowOff>34549</xdr:rowOff>
    </xdr:from>
    <xdr:to>
      <xdr:col>30</xdr:col>
      <xdr:colOff>271992</xdr:colOff>
      <xdr:row>38</xdr:row>
      <xdr:rowOff>34550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A5D50709-52F7-42EE-B49C-63E074CFD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29</xdr:col>
      <xdr:colOff>370114</xdr:colOff>
      <xdr:row>19</xdr:row>
      <xdr:rowOff>65314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FD5176D-A4EA-47DF-88BB-270184F2A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156632</xdr:colOff>
      <xdr:row>40</xdr:row>
      <xdr:rowOff>46567</xdr:rowOff>
    </xdr:from>
    <xdr:to>
      <xdr:col>12</xdr:col>
      <xdr:colOff>461432</xdr:colOff>
      <xdr:row>56</xdr:row>
      <xdr:rowOff>80433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4FE58B-BBE1-4500-A5FF-8B174DD96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576337</xdr:colOff>
      <xdr:row>40</xdr:row>
      <xdr:rowOff>53824</xdr:rowOff>
    </xdr:from>
    <xdr:to>
      <xdr:col>21</xdr:col>
      <xdr:colOff>271537</xdr:colOff>
      <xdr:row>56</xdr:row>
      <xdr:rowOff>87690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4EF0514-4856-4712-A9B6-892F90639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564242</xdr:colOff>
      <xdr:row>40</xdr:row>
      <xdr:rowOff>103414</xdr:rowOff>
    </xdr:from>
    <xdr:to>
      <xdr:col>29</xdr:col>
      <xdr:colOff>259442</xdr:colOff>
      <xdr:row>56</xdr:row>
      <xdr:rowOff>137281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81DFB50-048E-C8F1-4746-F312EF8073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533400</xdr:colOff>
      <xdr:row>40</xdr:row>
      <xdr:rowOff>59872</xdr:rowOff>
    </xdr:from>
    <xdr:to>
      <xdr:col>37</xdr:col>
      <xdr:colOff>228600</xdr:colOff>
      <xdr:row>57</xdr:row>
      <xdr:rowOff>27215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9975A20-CE47-5011-14D2-E80E05EB9B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137160</xdr:rowOff>
    </xdr:from>
    <xdr:to>
      <xdr:col>17</xdr:col>
      <xdr:colOff>426720</xdr:colOff>
      <xdr:row>18</xdr:row>
      <xdr:rowOff>30480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D4A26E8-884F-4EAB-84BE-81BCBCB45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163285</xdr:colOff>
      <xdr:row>20</xdr:row>
      <xdr:rowOff>65315</xdr:rowOff>
    </xdr:from>
    <xdr:to>
      <xdr:col>13</xdr:col>
      <xdr:colOff>468085</xdr:colOff>
      <xdr:row>36</xdr:row>
      <xdr:rowOff>99180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E8F07EE-AB5D-4D79-BE59-0AB98D45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343505</xdr:colOff>
      <xdr:row>20</xdr:row>
      <xdr:rowOff>72572</xdr:rowOff>
    </xdr:from>
    <xdr:to>
      <xdr:col>22</xdr:col>
      <xdr:colOff>38705</xdr:colOff>
      <xdr:row>36</xdr:row>
      <xdr:rowOff>106437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3302D77-FA18-4151-82C8-AC0B95EE4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246741</xdr:colOff>
      <xdr:row>20</xdr:row>
      <xdr:rowOff>39913</xdr:rowOff>
    </xdr:from>
    <xdr:to>
      <xdr:col>30</xdr:col>
      <xdr:colOff>546704</xdr:colOff>
      <xdr:row>36</xdr:row>
      <xdr:rowOff>73780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B4290D37-9397-4366-B335-E54F6D92F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500741</xdr:colOff>
      <xdr:row>1</xdr:row>
      <xdr:rowOff>130628</xdr:rowOff>
    </xdr:from>
    <xdr:to>
      <xdr:col>28</xdr:col>
      <xdr:colOff>326570</xdr:colOff>
      <xdr:row>18</xdr:row>
      <xdr:rowOff>97971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90D558C-B069-48CC-B51B-1438BB2F3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stats.oecd.org/OECDStat_Metadata/ShowMetadata.ashx?Dataset=AV_AN_WAGE&amp;Coords=%5bSERIES%5d.%5bUSDPPP%5d,%5bCOUNTRY%5d.%5bFIN%5d&amp;ShowOnWeb=true" TargetMode="External"/><Relationship Id="rId13" Type="http://schemas.openxmlformats.org/officeDocument/2006/relationships/hyperlink" Target="http://stats.oecd.org/OECDStat_Metadata/ShowMetadata.ashx?Dataset=AV_AN_WAGE&amp;Coords=%5bSERIES%5d.%5bUSDPPP%5d,%5bCOUNTRY%5d.%5bIRL%5d&amp;ShowOnWeb=true" TargetMode="External"/><Relationship Id="rId18" Type="http://schemas.openxmlformats.org/officeDocument/2006/relationships/hyperlink" Target="http://stats.oecd.org/OECDStat_Metadata/ShowMetadata.ashx?Dataset=AV_AN_WAGE&amp;Coords=%5bSERIES%5d.%5bUSDPPP%5d,%5bCOUNTRY%5d.%5bNLD%5d&amp;ShowOnWeb=true" TargetMode="External"/><Relationship Id="rId3" Type="http://schemas.openxmlformats.org/officeDocument/2006/relationships/hyperlink" Target="http://stats.oecd.org/OECDStat_Metadata/ShowMetadata.ashx?Dataset=AV_AN_WAGE&amp;Coords=%5bSERIES%5d.%5bUSDPPP%5d,%5bCOUNTRY%5d.%5bAUT%5d&amp;ShowOnWeb=true" TargetMode="External"/><Relationship Id="rId21" Type="http://schemas.openxmlformats.org/officeDocument/2006/relationships/hyperlink" Target="http://stats.oecd.org/OECDStat_Metadata/ShowMetadata.ashx?Dataset=AV_AN_WAGE&amp;Coords=%5bSERIES%5d.%5bUSDPPP%5d,%5bCOUNTRY%5d.%5bSVK%5d&amp;ShowOnWeb=true" TargetMode="External"/><Relationship Id="rId7" Type="http://schemas.openxmlformats.org/officeDocument/2006/relationships/hyperlink" Target="http://stats.oecd.org/OECDStat_Metadata/ShowMetadata.ashx?Dataset=AV_AN_WAGE&amp;Coords=%5bSERIES%5d.%5bUSDPPP%5d,%5bCOUNTRY%5d.%5bEST%5d&amp;ShowOnWeb=true" TargetMode="External"/><Relationship Id="rId12" Type="http://schemas.openxmlformats.org/officeDocument/2006/relationships/hyperlink" Target="http://stats.oecd.org/OECDStat_Metadata/ShowMetadata.ashx?Dataset=AV_AN_WAGE&amp;Coords=%5bSERIES%5d.%5bUSDPPP%5d,%5bCOUNTRY%5d.%5bHUN%5d&amp;ShowOnWeb=true" TargetMode="External"/><Relationship Id="rId17" Type="http://schemas.openxmlformats.org/officeDocument/2006/relationships/hyperlink" Target="http://stats.oecd.org/OECDStat_Metadata/ShowMetadata.ashx?Dataset=AV_AN_WAGE&amp;Coords=%5bSERIES%5d.%5bUSDPPP%5d,%5bCOUNTRY%5d.%5bLUX%5d&amp;ShowOnWeb=true" TargetMode="External"/><Relationship Id="rId25" Type="http://schemas.openxmlformats.org/officeDocument/2006/relationships/hyperlink" Target="https://stats-1.oecd.org/" TargetMode="External"/><Relationship Id="rId2" Type="http://schemas.openxmlformats.org/officeDocument/2006/relationships/hyperlink" Target="http://stats.oecd.org/OECDStat_Metadata/ShowMetadata.ashx?Dataset=AV_AN_WAGE&amp;Coords=%5bSERIES%5d.%5bUSDPPP%5d&amp;ShowOnWeb=true&amp;Lang=en" TargetMode="External"/><Relationship Id="rId16" Type="http://schemas.openxmlformats.org/officeDocument/2006/relationships/hyperlink" Target="http://stats.oecd.org/OECDStat_Metadata/ShowMetadata.ashx?Dataset=AV_AN_WAGE&amp;Coords=%5bSERIES%5d.%5bUSDPPP%5d,%5bCOUNTRY%5d.%5bLTU%5d&amp;ShowOnWeb=true" TargetMode="External"/><Relationship Id="rId20" Type="http://schemas.openxmlformats.org/officeDocument/2006/relationships/hyperlink" Target="http://stats.oecd.org/OECDStat_Metadata/ShowMetadata.ashx?Dataset=AV_AN_WAGE&amp;Coords=%5bSERIES%5d.%5bUSDPPP%5d,%5bCOUNTRY%5d.%5bPRT%5d&amp;ShowOnWeb=true" TargetMode="External"/><Relationship Id="rId1" Type="http://schemas.openxmlformats.org/officeDocument/2006/relationships/hyperlink" Target="http://stats.oecd.org/OECDStat_Metadata/ShowMetadata.ashx?Dataset=AV_AN_WAGE&amp;ShowOnWeb=true&amp;Lang=en" TargetMode="External"/><Relationship Id="rId6" Type="http://schemas.openxmlformats.org/officeDocument/2006/relationships/hyperlink" Target="http://stats.oecd.org/OECDStat_Metadata/ShowMetadata.ashx?Dataset=AV_AN_WAGE&amp;Coords=%5bSERIES%5d.%5bUSDPPP%5d,%5bCOUNTRY%5d.%5bDNK%5d&amp;ShowOnWeb=true" TargetMode="External"/><Relationship Id="rId11" Type="http://schemas.openxmlformats.org/officeDocument/2006/relationships/hyperlink" Target="http://stats.oecd.org/OECDStat_Metadata/ShowMetadata.ashx?Dataset=AV_AN_WAGE&amp;Coords=%5bSERIES%5d.%5bUSDPPP%5d,%5bCOUNTRY%5d.%5bGRC%5d&amp;ShowOnWeb=true" TargetMode="External"/><Relationship Id="rId24" Type="http://schemas.openxmlformats.org/officeDocument/2006/relationships/hyperlink" Target="http://stats.oecd.org/OECDStat_Metadata/ShowMetadata.ashx?Dataset=AV_AN_WAGE&amp;Coords=%5bSERIES%5d.%5bUSDPPP%5d,%5bCOUNTRY%5d.%5bSWE%5d&amp;ShowOnWeb=true" TargetMode="External"/><Relationship Id="rId5" Type="http://schemas.openxmlformats.org/officeDocument/2006/relationships/hyperlink" Target="http://stats.oecd.org/OECDStat_Metadata/ShowMetadata.ashx?Dataset=AV_AN_WAGE&amp;Coords=%5bSERIES%5d.%5bUSDPPP%5d,%5bCOUNTRY%5d.%5bCZE%5d&amp;ShowOnWeb=true" TargetMode="External"/><Relationship Id="rId15" Type="http://schemas.openxmlformats.org/officeDocument/2006/relationships/hyperlink" Target="http://stats.oecd.org/OECDStat_Metadata/ShowMetadata.ashx?Dataset=AV_AN_WAGE&amp;Coords=%5bSERIES%5d.%5bUSDPPP%5d,%5bCOUNTRY%5d.%5bLVA%5d&amp;ShowOnWeb=true" TargetMode="External"/><Relationship Id="rId23" Type="http://schemas.openxmlformats.org/officeDocument/2006/relationships/hyperlink" Target="http://stats.oecd.org/OECDStat_Metadata/ShowMetadata.ashx?Dataset=AV_AN_WAGE&amp;Coords=%5bSERIES%5d.%5bUSDPPP%5d,%5bCOUNTRY%5d.%5bESP%5d&amp;ShowOnWeb=true" TargetMode="External"/><Relationship Id="rId10" Type="http://schemas.openxmlformats.org/officeDocument/2006/relationships/hyperlink" Target="http://stats.oecd.org/OECDStat_Metadata/ShowMetadata.ashx?Dataset=AV_AN_WAGE&amp;Coords=%5bSERIES%5d.%5bUSDPPP%5d,%5bCOUNTRY%5d.%5bDEU%5d&amp;ShowOnWeb=true" TargetMode="External"/><Relationship Id="rId19" Type="http://schemas.openxmlformats.org/officeDocument/2006/relationships/hyperlink" Target="http://stats.oecd.org/OECDStat_Metadata/ShowMetadata.ashx?Dataset=AV_AN_WAGE&amp;Coords=%5bSERIES%5d.%5bUSDPPP%5d,%5bCOUNTRY%5d.%5bPOL%5d&amp;ShowOnWeb=true" TargetMode="External"/><Relationship Id="rId4" Type="http://schemas.openxmlformats.org/officeDocument/2006/relationships/hyperlink" Target="http://stats.oecd.org/OECDStat_Metadata/ShowMetadata.ashx?Dataset=AV_AN_WAGE&amp;Coords=%5bSERIES%5d.%5bUSDPPP%5d,%5bCOUNTRY%5d.%5bBEL%5d&amp;ShowOnWeb=true" TargetMode="External"/><Relationship Id="rId9" Type="http://schemas.openxmlformats.org/officeDocument/2006/relationships/hyperlink" Target="http://stats.oecd.org/OECDStat_Metadata/ShowMetadata.ashx?Dataset=AV_AN_WAGE&amp;Coords=%5bSERIES%5d.%5bUSDPPP%5d,%5bCOUNTRY%5d.%5bFRA%5d&amp;ShowOnWeb=true" TargetMode="External"/><Relationship Id="rId14" Type="http://schemas.openxmlformats.org/officeDocument/2006/relationships/hyperlink" Target="http://stats.oecd.org/OECDStat_Metadata/ShowMetadata.ashx?Dataset=AV_AN_WAGE&amp;Coords=%5bSERIES%5d.%5bUSDPPP%5d,%5bCOUNTRY%5d.%5bITA%5d&amp;ShowOnWeb=true" TargetMode="External"/><Relationship Id="rId22" Type="http://schemas.openxmlformats.org/officeDocument/2006/relationships/hyperlink" Target="http://stats.oecd.org/OECDStat_Metadata/ShowMetadata.ashx?Dataset=AV_AN_WAGE&amp;Coords=%5bSERIES%5d.%5bUSDPPP%5d,%5bCOUNTRY%5d.%5bSVN%5d&amp;ShowOnWeb=true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stats-1.oecd.org/" TargetMode="External"/><Relationship Id="rId1" Type="http://schemas.openxmlformats.org/officeDocument/2006/relationships/hyperlink" Target="http://stats.oecd.org/OECDStat_Metadata/ShowMetadata.ashx?Dataset=AV_AN_WAGE&amp;Coords=%5bSERIES%5d.%5bUSDPPP%5d&amp;ShowOnWeb=true&amp;Lang=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A1D2A-256D-4D4D-94A5-A1A33F0533FD}">
  <sheetPr>
    <tabColor rgb="FFFF0000"/>
  </sheetPr>
  <dimension ref="A2:E29"/>
  <sheetViews>
    <sheetView zoomScale="80" zoomScaleNormal="80" workbookViewId="0">
      <selection activeCell="X25" sqref="X25"/>
    </sheetView>
  </sheetViews>
  <sheetFormatPr defaultRowHeight="13.2" x14ac:dyDescent="0.25"/>
  <sheetData>
    <row r="2" spans="1:5" x14ac:dyDescent="0.25">
      <c r="A2" t="s">
        <v>2</v>
      </c>
      <c r="B2" t="s">
        <v>82</v>
      </c>
      <c r="C2" t="s">
        <v>85</v>
      </c>
      <c r="D2" t="s">
        <v>84</v>
      </c>
      <c r="E2" t="s">
        <v>83</v>
      </c>
    </row>
    <row r="3" spans="1:5" x14ac:dyDescent="0.25">
      <c r="A3">
        <v>1995</v>
      </c>
      <c r="B3">
        <f>'sum HU'!B8</f>
        <v>1.5570412886936558E-2</v>
      </c>
      <c r="C3">
        <f>'sum PL'!B8</f>
        <v>1.0203233893179176E-2</v>
      </c>
      <c r="D3">
        <f>'sum SK'!B8</f>
        <v>2.5474742540009809E-2</v>
      </c>
      <c r="E3">
        <f>'sum CZ'!B8</f>
        <v>1.7049782181060069E-2</v>
      </c>
    </row>
    <row r="4" spans="1:5" x14ac:dyDescent="0.25">
      <c r="A4">
        <v>1996</v>
      </c>
      <c r="B4">
        <f>'sum HU'!B9</f>
        <v>1.4114707803762783E-2</v>
      </c>
      <c r="C4">
        <f>'sum PL'!B9</f>
        <v>6.1430312082458305E-3</v>
      </c>
      <c r="D4">
        <f>'sum SK'!B9</f>
        <v>2.0916308894491309E-2</v>
      </c>
      <c r="E4">
        <f>'sum CZ'!B9</f>
        <v>1.1934477934942012E-2</v>
      </c>
    </row>
    <row r="5" spans="1:5" x14ac:dyDescent="0.25">
      <c r="A5">
        <v>1997</v>
      </c>
      <c r="B5">
        <f>'sum HU'!B10</f>
        <v>1.4702932993999829E-2</v>
      </c>
      <c r="C5">
        <f>'sum PL'!B10</f>
        <v>5.5782065597657082E-3</v>
      </c>
      <c r="D5">
        <f>'sum SK'!B10</f>
        <v>1.8035087953411133E-2</v>
      </c>
      <c r="E5">
        <f>'sum CZ'!B10</f>
        <v>1.2819433484990761E-2</v>
      </c>
    </row>
    <row r="6" spans="1:5" x14ac:dyDescent="0.25">
      <c r="A6">
        <v>1998</v>
      </c>
      <c r="B6">
        <f>'sum HU'!B11</f>
        <v>1.4989950290170251E-2</v>
      </c>
      <c r="C6">
        <f>'sum PL'!B11</f>
        <v>5.4605227605378226E-3</v>
      </c>
      <c r="D6">
        <f>'sum SK'!B11</f>
        <v>1.7776538545362597E-2</v>
      </c>
      <c r="E6">
        <f>'sum CZ'!B11</f>
        <v>1.3934509284391217E-2</v>
      </c>
    </row>
    <row r="7" spans="1:5" x14ac:dyDescent="0.25">
      <c r="A7">
        <v>1999</v>
      </c>
      <c r="B7">
        <f>'sum HU'!B12</f>
        <v>1.5750772974574057E-2</v>
      </c>
      <c r="C7">
        <f>'sum PL'!B12</f>
        <v>3.1381943482317043E-3</v>
      </c>
      <c r="D7">
        <f>'sum SK'!B12</f>
        <v>1.9448175467844997E-2</v>
      </c>
      <c r="E7">
        <f>'sum CZ'!B12</f>
        <v>1.3375129967039656E-2</v>
      </c>
    </row>
    <row r="8" spans="1:5" x14ac:dyDescent="0.25">
      <c r="A8">
        <v>2000</v>
      </c>
      <c r="B8">
        <f>'sum HU'!B13</f>
        <v>1.4870549710980563E-2</v>
      </c>
      <c r="C8">
        <f>'sum PL'!B13</f>
        <v>3.7224582244514415E-3</v>
      </c>
      <c r="D8">
        <f>'sum SK'!B13</f>
        <v>1.8917794832549018E-2</v>
      </c>
      <c r="E8">
        <f>'sum CZ'!B13</f>
        <v>1.2771810333141842E-2</v>
      </c>
    </row>
    <row r="9" spans="1:5" x14ac:dyDescent="0.25">
      <c r="A9">
        <v>2001</v>
      </c>
      <c r="B9">
        <f>'sum HU'!B14</f>
        <v>1.3003038555840174E-2</v>
      </c>
      <c r="C9">
        <f>'sum PL'!B14</f>
        <v>2.4047977959967826E-3</v>
      </c>
      <c r="D9">
        <f>'sum SK'!B14</f>
        <v>1.9953857316035994E-2</v>
      </c>
      <c r="E9">
        <f>'sum CZ'!B14</f>
        <v>1.1763384480070804E-2</v>
      </c>
    </row>
    <row r="10" spans="1:5" x14ac:dyDescent="0.25">
      <c r="A10">
        <v>2002</v>
      </c>
      <c r="B10">
        <f>'sum HU'!B15</f>
        <v>1.1981119954440234E-2</v>
      </c>
      <c r="C10">
        <f>'sum PL'!B15</f>
        <v>3.4262634035375217E-3</v>
      </c>
      <c r="D10">
        <f>'sum SK'!B15</f>
        <v>1.8991671230689566E-2</v>
      </c>
      <c r="E10">
        <f>'sum CZ'!B15</f>
        <v>1.0327060031576241E-2</v>
      </c>
    </row>
    <row r="11" spans="1:5" x14ac:dyDescent="0.25">
      <c r="A11">
        <v>2003</v>
      </c>
      <c r="B11">
        <f>'sum HU'!B16</f>
        <v>1.012413275022056E-2</v>
      </c>
      <c r="C11">
        <f>'sum PL'!B16</f>
        <v>4.0718227588341649E-3</v>
      </c>
      <c r="D11">
        <f>'sum SK'!B16</f>
        <v>1.967125407772935E-2</v>
      </c>
      <c r="E11">
        <f>'sum CZ'!B16</f>
        <v>8.5743916298328671E-3</v>
      </c>
    </row>
    <row r="12" spans="1:5" x14ac:dyDescent="0.25">
      <c r="A12">
        <v>2004</v>
      </c>
      <c r="B12">
        <f>'sum HU'!B17</f>
        <v>8.6136542243771541E-3</v>
      </c>
      <c r="C12">
        <f>'sum PL'!B17</f>
        <v>6.2038204319945223E-3</v>
      </c>
      <c r="D12">
        <f>'sum SK'!B17</f>
        <v>2.0530310300051924E-2</v>
      </c>
      <c r="E12">
        <f>'sum CZ'!B17</f>
        <v>8.0185453561955056E-3</v>
      </c>
    </row>
    <row r="13" spans="1:5" x14ac:dyDescent="0.25">
      <c r="A13">
        <v>2005</v>
      </c>
      <c r="B13">
        <f>'sum HU'!B18</f>
        <v>8.1199590215294548E-3</v>
      </c>
      <c r="C13">
        <f>'sum PL'!B18</f>
        <v>7.5697556184580739E-3</v>
      </c>
      <c r="D13">
        <f>'sum SK'!B18</f>
        <v>1.9712461237279155E-2</v>
      </c>
      <c r="E13">
        <f>'sum CZ'!B18</f>
        <v>8.1154437691610681E-3</v>
      </c>
    </row>
    <row r="14" spans="1:5" x14ac:dyDescent="0.25">
      <c r="A14">
        <v>2006</v>
      </c>
      <c r="B14">
        <f>'sum HU'!B19</f>
        <v>8.5462280219665288E-3</v>
      </c>
      <c r="C14">
        <f>'sum PL'!B19</f>
        <v>8.5360667833573323E-3</v>
      </c>
      <c r="D14">
        <f>'sum SK'!B19</f>
        <v>1.9769337555021582E-2</v>
      </c>
      <c r="E14">
        <f>'sum CZ'!B19</f>
        <v>7.6755933954920086E-3</v>
      </c>
    </row>
    <row r="15" spans="1:5" x14ac:dyDescent="0.25">
      <c r="A15">
        <v>2007</v>
      </c>
      <c r="B15">
        <f>'sum HU'!B20</f>
        <v>1.0552810137823609E-2</v>
      </c>
      <c r="C15">
        <f>'sum PL'!B20</f>
        <v>8.7987437284359205E-3</v>
      </c>
      <c r="D15">
        <f>'sum SK'!B20</f>
        <v>1.9162474961362252E-2</v>
      </c>
      <c r="E15">
        <f>'sum CZ'!B20</f>
        <v>8.015023821962286E-3</v>
      </c>
    </row>
    <row r="16" spans="1:5" x14ac:dyDescent="0.25">
      <c r="A16">
        <v>2008</v>
      </c>
      <c r="B16">
        <f>'sum HU'!B21</f>
        <v>1.0611111202638912E-2</v>
      </c>
      <c r="C16">
        <f>'sum PL'!B21</f>
        <v>7.148724866166245E-3</v>
      </c>
      <c r="D16">
        <f>'sum SK'!B21</f>
        <v>1.945339692602388E-2</v>
      </c>
      <c r="E16">
        <f>'sum CZ'!B21</f>
        <v>8.434810842866014E-3</v>
      </c>
    </row>
    <row r="17" spans="1:5" x14ac:dyDescent="0.25">
      <c r="A17">
        <v>2009</v>
      </c>
      <c r="B17">
        <f>'sum HU'!B22</f>
        <v>1.3011618229625266E-2</v>
      </c>
      <c r="C17">
        <f>'sum PL'!B22</f>
        <v>7.1818704147670331E-3</v>
      </c>
      <c r="D17">
        <f>'sum SK'!B22</f>
        <v>1.751352615304036E-2</v>
      </c>
      <c r="E17">
        <f>'sum CZ'!B22</f>
        <v>8.4970692226159494E-3</v>
      </c>
    </row>
    <row r="18" spans="1:5" x14ac:dyDescent="0.25">
      <c r="A18">
        <v>2010</v>
      </c>
      <c r="B18">
        <f>'sum HU'!B23</f>
        <v>1.2697933829920793E-2</v>
      </c>
      <c r="C18">
        <f>'sum PL'!B23</f>
        <v>6.225149602369251E-3</v>
      </c>
      <c r="D18">
        <f>'sum SK'!B23</f>
        <v>1.5930641335839435E-2</v>
      </c>
      <c r="E18">
        <f>'sum CZ'!B23</f>
        <v>7.4306917707909204E-3</v>
      </c>
    </row>
    <row r="19" spans="1:5" x14ac:dyDescent="0.25">
      <c r="A19">
        <v>2011</v>
      </c>
      <c r="B19">
        <f>'sum HU'!B24</f>
        <v>1.1742312405846222E-2</v>
      </c>
      <c r="C19">
        <f>'sum PL'!B24</f>
        <v>5.9313192835349082E-3</v>
      </c>
      <c r="D19">
        <f>'sum SK'!B24</f>
        <v>1.588798269356817E-2</v>
      </c>
      <c r="E19">
        <f>'sum CZ'!B24</f>
        <v>6.7275257018974965E-3</v>
      </c>
    </row>
    <row r="20" spans="1:5" x14ac:dyDescent="0.25">
      <c r="A20">
        <v>2012</v>
      </c>
      <c r="B20">
        <f>'sum HU'!B25</f>
        <v>1.2799867397434939E-2</v>
      </c>
      <c r="C20">
        <f>'sum PL'!B25</f>
        <v>6.0074082179050747E-3</v>
      </c>
      <c r="D20">
        <f>'sum SK'!B25</f>
        <v>1.5990750297392109E-2</v>
      </c>
      <c r="E20">
        <f>'sum CZ'!B25</f>
        <v>6.2804004615183429E-3</v>
      </c>
    </row>
    <row r="21" spans="1:5" x14ac:dyDescent="0.25">
      <c r="A21">
        <v>2013</v>
      </c>
      <c r="B21">
        <f>'sum HU'!B26</f>
        <v>1.3350985837018658E-2</v>
      </c>
      <c r="C21">
        <f>'sum PL'!B26</f>
        <v>5.6629247835747742E-3</v>
      </c>
      <c r="D21">
        <f>'sum SK'!B26</f>
        <v>1.5762682924295335E-2</v>
      </c>
      <c r="E21">
        <f>'sum CZ'!B26</f>
        <v>6.6508036001051707E-3</v>
      </c>
    </row>
    <row r="22" spans="1:5" x14ac:dyDescent="0.25">
      <c r="A22">
        <v>2014</v>
      </c>
      <c r="B22">
        <f>'sum HU'!B27</f>
        <v>1.4551257557879282E-2</v>
      </c>
      <c r="C22">
        <f>'sum PL'!B27</f>
        <v>5.3410913050230824E-3</v>
      </c>
      <c r="D22">
        <f>'sum SK'!B27</f>
        <v>1.5546188660991056E-2</v>
      </c>
      <c r="E22">
        <f>'sum CZ'!B27</f>
        <v>6.3342157369023488E-3</v>
      </c>
    </row>
    <row r="23" spans="1:5" x14ac:dyDescent="0.25">
      <c r="A23">
        <v>2015</v>
      </c>
      <c r="B23">
        <f>'sum HU'!B28</f>
        <v>1.5338415951612949E-2</v>
      </c>
      <c r="C23">
        <f>'sum PL'!B28</f>
        <v>5.1976408434292187E-3</v>
      </c>
      <c r="D23">
        <f>'sum SK'!B28</f>
        <v>1.4993017265805764E-2</v>
      </c>
      <c r="E23">
        <f>'sum CZ'!B28</f>
        <v>6.0694438488089197E-3</v>
      </c>
    </row>
    <row r="24" spans="1:5" x14ac:dyDescent="0.25">
      <c r="A24">
        <v>2016</v>
      </c>
      <c r="B24">
        <f>'sum HU'!B29</f>
        <v>1.6024430663456823E-2</v>
      </c>
      <c r="C24">
        <f>'sum PL'!B29</f>
        <v>3.9854689670546506E-3</v>
      </c>
      <c r="D24">
        <f>'sum SK'!B29</f>
        <v>1.4671650765394784E-2</v>
      </c>
      <c r="E24">
        <f>'sum CZ'!B29</f>
        <v>5.4724116117103594E-3</v>
      </c>
    </row>
    <row r="25" spans="1:5" x14ac:dyDescent="0.25">
      <c r="A25">
        <v>2017</v>
      </c>
      <c r="B25">
        <f>'sum HU'!B30</f>
        <v>1.3919353512454713E-2</v>
      </c>
      <c r="C25">
        <f>'sum PL'!B30</f>
        <v>3.04396411157698E-3</v>
      </c>
      <c r="D25">
        <f>'sum SK'!B30</f>
        <v>1.4403126404908539E-2</v>
      </c>
      <c r="E25">
        <f>'sum CZ'!B30</f>
        <v>4.1634505057689397E-3</v>
      </c>
    </row>
    <row r="26" spans="1:5" x14ac:dyDescent="0.25">
      <c r="A26">
        <v>2018</v>
      </c>
      <c r="B26">
        <f>'sum HU'!B31</f>
        <v>1.2802557522767599E-2</v>
      </c>
      <c r="C26">
        <f>'sum PL'!B31</f>
        <v>1.1324385709690077E-3</v>
      </c>
      <c r="D26">
        <f>'sum SK'!B31</f>
        <v>1.4234838332877808E-2</v>
      </c>
      <c r="E26">
        <f>'sum CZ'!B31</f>
        <v>2.8089484992532276E-3</v>
      </c>
    </row>
    <row r="27" spans="1:5" x14ac:dyDescent="0.25">
      <c r="A27">
        <v>2019</v>
      </c>
      <c r="B27">
        <f>'sum HU'!B32</f>
        <v>1.2751480666239268E-2</v>
      </c>
      <c r="C27">
        <f>'sum PL'!B32</f>
        <v>3.3003684842525249E-4</v>
      </c>
      <c r="D27">
        <f>'sum SK'!B32</f>
        <v>1.4243413360227664E-2</v>
      </c>
      <c r="E27">
        <f>'sum CZ'!B32</f>
        <v>2.2315444537601148E-3</v>
      </c>
    </row>
    <row r="28" spans="1:5" x14ac:dyDescent="0.25">
      <c r="A28">
        <v>2020</v>
      </c>
      <c r="B28">
        <f>'sum HU'!B33</f>
        <v>1.2412240477893022E-2</v>
      </c>
      <c r="C28">
        <f>'sum PL'!B33</f>
        <v>-1.3547601133745424E-4</v>
      </c>
      <c r="D28">
        <f>'sum SK'!B33</f>
        <v>1.4116035169939367E-2</v>
      </c>
      <c r="E28">
        <f>'sum CZ'!B33</f>
        <v>3.02474688763954E-3</v>
      </c>
    </row>
    <row r="29" spans="1:5" x14ac:dyDescent="0.25">
      <c r="A29">
        <v>2021</v>
      </c>
      <c r="B29">
        <f>'sum HU'!B34</f>
        <v>1.190015518939469E-2</v>
      </c>
      <c r="C29">
        <f>'sum PL'!B34</f>
        <v>6.4009398316972055E-4</v>
      </c>
      <c r="D29">
        <f>'sum SK'!B34</f>
        <v>1.4727094349896275E-2</v>
      </c>
      <c r="E29">
        <f>'sum CZ'!B34</f>
        <v>3.0647152759385454E-3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E8961-7DE6-4DB9-AE94-F854D98613C9}">
  <dimension ref="A1:AG39"/>
  <sheetViews>
    <sheetView zoomScale="90" zoomScaleNormal="90" workbookViewId="0">
      <selection activeCell="G3" sqref="G3:AG3"/>
    </sheetView>
  </sheetViews>
  <sheetFormatPr defaultRowHeight="13.2" x14ac:dyDescent="0.25"/>
  <cols>
    <col min="1" max="1" width="13.44140625" customWidth="1"/>
    <col min="2" max="2" width="12.33203125" bestFit="1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0</v>
      </c>
      <c r="C3">
        <f t="shared" ref="C3:AG3" si="0">ABS(C4)</f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1.7049782181060069E-2</v>
      </c>
      <c r="H3">
        <f t="shared" si="0"/>
        <v>1.1934477934942012E-2</v>
      </c>
      <c r="I3">
        <f t="shared" si="0"/>
        <v>1.2819433484990761E-2</v>
      </c>
      <c r="J3">
        <f t="shared" si="0"/>
        <v>1.3934509284391217E-2</v>
      </c>
      <c r="K3">
        <f t="shared" si="0"/>
        <v>1.3375129967039656E-2</v>
      </c>
      <c r="L3">
        <f t="shared" si="0"/>
        <v>1.2771810333141842E-2</v>
      </c>
      <c r="M3">
        <f t="shared" si="0"/>
        <v>1.1763384480070804E-2</v>
      </c>
      <c r="N3">
        <f t="shared" si="0"/>
        <v>1.0327060031576241E-2</v>
      </c>
      <c r="O3">
        <f t="shared" si="0"/>
        <v>8.5743916298328671E-3</v>
      </c>
      <c r="P3">
        <f t="shared" si="0"/>
        <v>8.0185453561955056E-3</v>
      </c>
      <c r="Q3">
        <f t="shared" si="0"/>
        <v>8.1154437691610681E-3</v>
      </c>
      <c r="R3">
        <f t="shared" si="0"/>
        <v>7.6755933954920086E-3</v>
      </c>
      <c r="S3">
        <f t="shared" si="0"/>
        <v>8.015023821962286E-3</v>
      </c>
      <c r="T3">
        <f t="shared" si="0"/>
        <v>8.434810842866014E-3</v>
      </c>
      <c r="U3">
        <f t="shared" si="0"/>
        <v>8.4970692226159494E-3</v>
      </c>
      <c r="V3">
        <f t="shared" si="0"/>
        <v>7.4306917707909204E-3</v>
      </c>
      <c r="W3">
        <f t="shared" si="0"/>
        <v>6.7275257018974965E-3</v>
      </c>
      <c r="X3">
        <f t="shared" si="0"/>
        <v>6.2804004615183429E-3</v>
      </c>
      <c r="Y3">
        <f t="shared" si="0"/>
        <v>6.6508036001051707E-3</v>
      </c>
      <c r="Z3">
        <f t="shared" si="0"/>
        <v>6.3342157369023488E-3</v>
      </c>
      <c r="AA3">
        <f t="shared" si="0"/>
        <v>6.0694438488089197E-3</v>
      </c>
      <c r="AB3">
        <f t="shared" si="0"/>
        <v>5.4724116117103594E-3</v>
      </c>
      <c r="AC3">
        <f t="shared" si="0"/>
        <v>4.1634505057689397E-3</v>
      </c>
      <c r="AD3">
        <f t="shared" si="0"/>
        <v>2.8089484992532276E-3</v>
      </c>
      <c r="AE3">
        <f t="shared" si="0"/>
        <v>2.2315444537601148E-3</v>
      </c>
      <c r="AF3">
        <f t="shared" si="0"/>
        <v>3.02474688763954E-3</v>
      </c>
      <c r="AG3">
        <f t="shared" si="0"/>
        <v>3.0647152759385454E-3</v>
      </c>
    </row>
    <row r="4" spans="1:33" x14ac:dyDescent="0.25">
      <c r="A4" t="s">
        <v>73</v>
      </c>
      <c r="B4">
        <f>B5-B6</f>
        <v>0</v>
      </c>
      <c r="C4">
        <f>C5-C6</f>
        <v>0</v>
      </c>
      <c r="D4">
        <f t="shared" ref="D4:AG4" si="1">D5-D6</f>
        <v>0</v>
      </c>
      <c r="E4">
        <f t="shared" si="1"/>
        <v>0</v>
      </c>
      <c r="F4">
        <f t="shared" si="1"/>
        <v>0</v>
      </c>
      <c r="G4">
        <f t="shared" si="1"/>
        <v>1.7049782181060069E-2</v>
      </c>
      <c r="H4">
        <f t="shared" si="1"/>
        <v>1.1934477934942012E-2</v>
      </c>
      <c r="I4">
        <f t="shared" si="1"/>
        <v>1.2819433484990761E-2</v>
      </c>
      <c r="J4">
        <f t="shared" si="1"/>
        <v>1.3934509284391217E-2</v>
      </c>
      <c r="K4">
        <f t="shared" si="1"/>
        <v>1.3375129967039656E-2</v>
      </c>
      <c r="L4">
        <f t="shared" si="1"/>
        <v>1.2771810333141842E-2</v>
      </c>
      <c r="M4">
        <f t="shared" si="1"/>
        <v>1.1763384480070804E-2</v>
      </c>
      <c r="N4">
        <f t="shared" si="1"/>
        <v>1.0327060031576241E-2</v>
      </c>
      <c r="O4">
        <f t="shared" si="1"/>
        <v>8.5743916298328671E-3</v>
      </c>
      <c r="P4">
        <f t="shared" si="1"/>
        <v>8.0185453561955056E-3</v>
      </c>
      <c r="Q4">
        <f t="shared" si="1"/>
        <v>8.1154437691610681E-3</v>
      </c>
      <c r="R4">
        <f t="shared" si="1"/>
        <v>7.6755933954920086E-3</v>
      </c>
      <c r="S4">
        <f t="shared" si="1"/>
        <v>8.015023821962286E-3</v>
      </c>
      <c r="T4">
        <f t="shared" si="1"/>
        <v>8.434810842866014E-3</v>
      </c>
      <c r="U4">
        <f t="shared" si="1"/>
        <v>8.4970692226159494E-3</v>
      </c>
      <c r="V4">
        <f t="shared" si="1"/>
        <v>7.4306917707909204E-3</v>
      </c>
      <c r="W4">
        <f t="shared" si="1"/>
        <v>6.7275257018974965E-3</v>
      </c>
      <c r="X4">
        <f t="shared" si="1"/>
        <v>6.2804004615183429E-3</v>
      </c>
      <c r="Y4">
        <f t="shared" si="1"/>
        <v>6.6508036001051707E-3</v>
      </c>
      <c r="Z4">
        <f t="shared" si="1"/>
        <v>6.3342157369023488E-3</v>
      </c>
      <c r="AA4">
        <f t="shared" si="1"/>
        <v>6.0694438488089197E-3</v>
      </c>
      <c r="AB4">
        <f t="shared" si="1"/>
        <v>5.4724116117103594E-3</v>
      </c>
      <c r="AC4">
        <f t="shared" si="1"/>
        <v>4.1634505057689397E-3</v>
      </c>
      <c r="AD4">
        <f t="shared" si="1"/>
        <v>2.8089484992532276E-3</v>
      </c>
      <c r="AE4">
        <f t="shared" si="1"/>
        <v>2.2315444537601148E-3</v>
      </c>
      <c r="AF4">
        <f t="shared" si="1"/>
        <v>3.02474688763954E-3</v>
      </c>
      <c r="AG4">
        <f t="shared" si="1"/>
        <v>3.0647152759385454E-3</v>
      </c>
    </row>
    <row r="5" spans="1:33" x14ac:dyDescent="0.25">
      <c r="A5" t="s">
        <v>76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77</v>
      </c>
      <c r="B6">
        <f>STDEV(B8:B29)/AVERAGE(B8:B29)</f>
        <v>0.20731954270072461</v>
      </c>
      <c r="C6">
        <f t="shared" ref="C6:AG6" si="2">STDEV(C8:C29)/AVERAGE(C8:C29)</f>
        <v>0.2034986771830827</v>
      </c>
      <c r="D6">
        <f t="shared" si="2"/>
        <v>0.20209504500421574</v>
      </c>
      <c r="E6">
        <f t="shared" si="2"/>
        <v>0.20751092455811335</v>
      </c>
      <c r="F6">
        <f t="shared" si="2"/>
        <v>0.30651827472416365</v>
      </c>
      <c r="G6">
        <f t="shared" si="2"/>
        <v>0.4668128515601605</v>
      </c>
      <c r="H6">
        <f t="shared" si="2"/>
        <v>0.48174586044247764</v>
      </c>
      <c r="I6">
        <f t="shared" si="2"/>
        <v>0.46141574947295072</v>
      </c>
      <c r="J6">
        <f t="shared" si="2"/>
        <v>0.44645541444437303</v>
      </c>
      <c r="K6">
        <f t="shared" si="2"/>
        <v>0.44557712284007817</v>
      </c>
      <c r="L6">
        <f t="shared" si="2"/>
        <v>0.438850979820753</v>
      </c>
      <c r="M6">
        <f t="shared" si="2"/>
        <v>0.42849915892648333</v>
      </c>
      <c r="N6">
        <f t="shared" si="2"/>
        <v>0.42405106002976634</v>
      </c>
      <c r="O6">
        <f t="shared" si="2"/>
        <v>0.40877926369305007</v>
      </c>
      <c r="P6">
        <f t="shared" si="2"/>
        <v>0.39709068479309767</v>
      </c>
      <c r="Q6">
        <f t="shared" si="2"/>
        <v>0.38006729761408864</v>
      </c>
      <c r="R6">
        <f t="shared" si="2"/>
        <v>0.36711125662851368</v>
      </c>
      <c r="S6">
        <f t="shared" si="2"/>
        <v>0.34904715562166033</v>
      </c>
      <c r="T6">
        <f t="shared" si="2"/>
        <v>0.34430695931516053</v>
      </c>
      <c r="U6">
        <f t="shared" si="2"/>
        <v>0.36385837874060523</v>
      </c>
      <c r="V6">
        <f t="shared" si="2"/>
        <v>0.36330738723259121</v>
      </c>
      <c r="W6">
        <f t="shared" si="2"/>
        <v>0.36882461169410985</v>
      </c>
      <c r="X6">
        <f t="shared" si="2"/>
        <v>0.37378416539502007</v>
      </c>
      <c r="Y6">
        <f t="shared" si="2"/>
        <v>0.37386404486945107</v>
      </c>
      <c r="Z6">
        <f t="shared" si="2"/>
        <v>0.36992982694699583</v>
      </c>
      <c r="AA6">
        <f t="shared" si="2"/>
        <v>0.36062543993743168</v>
      </c>
      <c r="AB6">
        <f t="shared" si="2"/>
        <v>0.35119718412264916</v>
      </c>
      <c r="AC6">
        <f t="shared" si="2"/>
        <v>0.34152159991458353</v>
      </c>
      <c r="AD6">
        <f t="shared" si="2"/>
        <v>0.33166340627293944</v>
      </c>
      <c r="AE6">
        <f t="shared" si="2"/>
        <v>0.31926551091312899</v>
      </c>
      <c r="AF6">
        <f t="shared" si="2"/>
        <v>0.31277880168187899</v>
      </c>
      <c r="AG6">
        <f t="shared" si="2"/>
        <v>0.30742789584705232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ht="13.8" thickBot="1" x14ac:dyDescent="0.3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s="13" customFormat="1" ht="13.8" thickBot="1" x14ac:dyDescent="0.3">
      <c r="A10" s="19" t="s">
        <v>44</v>
      </c>
      <c r="P10" s="20"/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G20" t="s">
        <v>45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  <row r="31" spans="1:33" x14ac:dyDescent="0.25">
      <c r="A31" s="17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x14ac:dyDescent="0.25">
      <c r="A32" s="17"/>
      <c r="B32" s="16"/>
      <c r="C32" s="16"/>
      <c r="D32" s="16"/>
      <c r="E32" s="16"/>
      <c r="F32" s="16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x14ac:dyDescent="0.25">
      <c r="A33" s="17"/>
    </row>
    <row r="35" spans="1:33" x14ac:dyDescent="0.25">
      <c r="A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x14ac:dyDescent="0.25">
      <c r="A36" s="17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</row>
    <row r="38" spans="1:33" x14ac:dyDescent="0.25">
      <c r="A38" s="17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x14ac:dyDescent="0.25">
      <c r="A39" s="17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7CAE0B75-6583-499A-9D70-5C387DC40267}"/>
    <hyperlink ref="D1" r:id="rId2" tooltip="Click once to display linked information. Click and hold to select this cell." display="https://stats-1.oecd.org/" xr:uid="{0F3A4D46-E135-4835-BDC7-9D3982950C7B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86BFA-F6A7-48CE-B2EB-8B39FB39618E}">
  <sheetPr>
    <tabColor rgb="FF00B050"/>
  </sheetPr>
  <dimension ref="A2:D34"/>
  <sheetViews>
    <sheetView zoomScale="70" zoomScaleNormal="70" workbookViewId="0">
      <selection activeCell="T4" sqref="T4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76</v>
      </c>
      <c r="D2" t="s">
        <v>77</v>
      </c>
    </row>
    <row r="3" spans="1:4" x14ac:dyDescent="0.25">
      <c r="A3">
        <v>1990</v>
      </c>
      <c r="B3">
        <v>0</v>
      </c>
      <c r="C3">
        <v>0.207319542700725</v>
      </c>
      <c r="D3">
        <v>0.20731954270072461</v>
      </c>
    </row>
    <row r="4" spans="1:4" x14ac:dyDescent="0.25">
      <c r="A4">
        <v>1991</v>
      </c>
      <c r="B4">
        <v>0</v>
      </c>
      <c r="C4">
        <v>0.2034986771830827</v>
      </c>
      <c r="D4">
        <v>0.2034986771830827</v>
      </c>
    </row>
    <row r="5" spans="1:4" x14ac:dyDescent="0.25">
      <c r="A5">
        <v>1992</v>
      </c>
      <c r="B5">
        <v>0</v>
      </c>
      <c r="C5">
        <v>0.20209504500421574</v>
      </c>
      <c r="D5">
        <v>0.20209504500421574</v>
      </c>
    </row>
    <row r="6" spans="1:4" x14ac:dyDescent="0.25">
      <c r="A6">
        <v>1993</v>
      </c>
      <c r="B6">
        <v>0</v>
      </c>
      <c r="C6">
        <v>0.20751092455811335</v>
      </c>
      <c r="D6">
        <v>0.20751092455811335</v>
      </c>
    </row>
    <row r="7" spans="1:4" x14ac:dyDescent="0.25">
      <c r="A7">
        <v>1994</v>
      </c>
      <c r="B7">
        <v>0</v>
      </c>
      <c r="C7">
        <v>0.30651827472416365</v>
      </c>
      <c r="D7">
        <v>0.30651827472416365</v>
      </c>
    </row>
    <row r="8" spans="1:4" x14ac:dyDescent="0.25">
      <c r="A8">
        <v>1995</v>
      </c>
      <c r="B8">
        <v>1.7049782181060069E-2</v>
      </c>
      <c r="C8">
        <v>0.48386263374122057</v>
      </c>
      <c r="D8">
        <v>0.4668128515601605</v>
      </c>
    </row>
    <row r="9" spans="1:4" x14ac:dyDescent="0.25">
      <c r="A9">
        <v>1996</v>
      </c>
      <c r="B9">
        <v>1.1934477934942012E-2</v>
      </c>
      <c r="C9">
        <v>0.49368033837741965</v>
      </c>
      <c r="D9">
        <v>0.48174586044247764</v>
      </c>
    </row>
    <row r="10" spans="1:4" x14ac:dyDescent="0.25">
      <c r="A10">
        <v>1997</v>
      </c>
      <c r="B10">
        <v>1.2819433484990761E-2</v>
      </c>
      <c r="C10">
        <v>0.47423518295794148</v>
      </c>
      <c r="D10">
        <v>0.46141574947295072</v>
      </c>
    </row>
    <row r="11" spans="1:4" x14ac:dyDescent="0.25">
      <c r="A11">
        <v>1998</v>
      </c>
      <c r="B11">
        <v>1.3934509284391217E-2</v>
      </c>
      <c r="C11">
        <v>0.46038992372876425</v>
      </c>
      <c r="D11">
        <v>0.44645541444437303</v>
      </c>
    </row>
    <row r="12" spans="1:4" x14ac:dyDescent="0.25">
      <c r="A12">
        <v>1999</v>
      </c>
      <c r="B12">
        <v>1.3375129967039656E-2</v>
      </c>
      <c r="C12">
        <v>0.45895225280711782</v>
      </c>
      <c r="D12">
        <v>0.44557712284007817</v>
      </c>
    </row>
    <row r="13" spans="1:4" x14ac:dyDescent="0.25">
      <c r="A13">
        <v>2000</v>
      </c>
      <c r="B13">
        <v>1.2771810333141842E-2</v>
      </c>
      <c r="C13">
        <v>0.45162279015389484</v>
      </c>
      <c r="D13">
        <v>0.438850979820753</v>
      </c>
    </row>
    <row r="14" spans="1:4" x14ac:dyDescent="0.25">
      <c r="A14">
        <v>2001</v>
      </c>
      <c r="B14">
        <v>1.1763384480070804E-2</v>
      </c>
      <c r="C14">
        <v>0.44026254340655413</v>
      </c>
      <c r="D14">
        <v>0.42849915892648333</v>
      </c>
    </row>
    <row r="15" spans="1:4" x14ac:dyDescent="0.25">
      <c r="A15">
        <v>2002</v>
      </c>
      <c r="B15">
        <v>1.0327060031576241E-2</v>
      </c>
      <c r="C15">
        <v>0.43437812006134258</v>
      </c>
      <c r="D15">
        <v>0.42405106002976634</v>
      </c>
    </row>
    <row r="16" spans="1:4" x14ac:dyDescent="0.25">
      <c r="A16">
        <v>2003</v>
      </c>
      <c r="B16">
        <v>8.5743916298328671E-3</v>
      </c>
      <c r="C16">
        <v>0.41735365532288293</v>
      </c>
      <c r="D16">
        <v>0.40877926369305007</v>
      </c>
    </row>
    <row r="17" spans="1:4" x14ac:dyDescent="0.25">
      <c r="A17">
        <v>2004</v>
      </c>
      <c r="B17">
        <v>8.0185453561955056E-3</v>
      </c>
      <c r="C17">
        <v>0.40510923014929318</v>
      </c>
      <c r="D17">
        <v>0.39709068479309767</v>
      </c>
    </row>
    <row r="18" spans="1:4" x14ac:dyDescent="0.25">
      <c r="A18">
        <v>2005</v>
      </c>
      <c r="B18">
        <v>8.1154437691610681E-3</v>
      </c>
      <c r="C18">
        <v>0.38818274138324971</v>
      </c>
      <c r="D18">
        <v>0.38006729761408864</v>
      </c>
    </row>
    <row r="19" spans="1:4" x14ac:dyDescent="0.25">
      <c r="A19">
        <v>2006</v>
      </c>
      <c r="B19">
        <v>7.6755933954920086E-3</v>
      </c>
      <c r="C19">
        <v>0.37478685002400569</v>
      </c>
      <c r="D19">
        <v>0.36711125662851368</v>
      </c>
    </row>
    <row r="20" spans="1:4" x14ac:dyDescent="0.25">
      <c r="A20">
        <v>2007</v>
      </c>
      <c r="B20">
        <v>8.015023821962286E-3</v>
      </c>
      <c r="C20">
        <v>0.35706217944362262</v>
      </c>
      <c r="D20">
        <v>0.34904715562166033</v>
      </c>
    </row>
    <row r="21" spans="1:4" x14ac:dyDescent="0.25">
      <c r="A21">
        <v>2008</v>
      </c>
      <c r="B21">
        <v>8.434810842866014E-3</v>
      </c>
      <c r="C21">
        <v>0.35274177015802655</v>
      </c>
      <c r="D21">
        <v>0.34430695931516053</v>
      </c>
    </row>
    <row r="22" spans="1:4" x14ac:dyDescent="0.25">
      <c r="A22">
        <v>2009</v>
      </c>
      <c r="B22">
        <v>8.4970692226159494E-3</v>
      </c>
      <c r="C22">
        <v>0.37235544796322118</v>
      </c>
      <c r="D22">
        <v>0.36385837874060523</v>
      </c>
    </row>
    <row r="23" spans="1:4" x14ac:dyDescent="0.25">
      <c r="A23">
        <v>2010</v>
      </c>
      <c r="B23">
        <v>7.4306917707909204E-3</v>
      </c>
      <c r="C23">
        <v>0.37073807900338213</v>
      </c>
      <c r="D23">
        <v>0.36330738723259121</v>
      </c>
    </row>
    <row r="24" spans="1:4" x14ac:dyDescent="0.25">
      <c r="A24">
        <v>2011</v>
      </c>
      <c r="B24">
        <v>6.7275257018974965E-3</v>
      </c>
      <c r="C24">
        <v>0.37555213739600735</v>
      </c>
      <c r="D24">
        <v>0.36882461169410985</v>
      </c>
    </row>
    <row r="25" spans="1:4" x14ac:dyDescent="0.25">
      <c r="A25">
        <v>2012</v>
      </c>
      <c r="B25">
        <v>6.2804004615183429E-3</v>
      </c>
      <c r="C25">
        <v>0.38006456585653842</v>
      </c>
      <c r="D25">
        <v>0.37378416539502007</v>
      </c>
    </row>
    <row r="26" spans="1:4" x14ac:dyDescent="0.25">
      <c r="A26">
        <v>2013</v>
      </c>
      <c r="B26">
        <v>6.6508036001051707E-3</v>
      </c>
      <c r="C26">
        <v>0.38051484846955624</v>
      </c>
      <c r="D26">
        <v>0.37386404486945107</v>
      </c>
    </row>
    <row r="27" spans="1:4" x14ac:dyDescent="0.25">
      <c r="A27">
        <v>2014</v>
      </c>
      <c r="B27">
        <v>6.3342157369023488E-3</v>
      </c>
      <c r="C27">
        <v>0.37626404268389818</v>
      </c>
      <c r="D27">
        <v>0.36992982694699583</v>
      </c>
    </row>
    <row r="28" spans="1:4" x14ac:dyDescent="0.25">
      <c r="A28">
        <v>2015</v>
      </c>
      <c r="B28">
        <v>6.0694438488089197E-3</v>
      </c>
      <c r="C28">
        <v>0.3666948837862406</v>
      </c>
      <c r="D28">
        <v>0.36062543993743168</v>
      </c>
    </row>
    <row r="29" spans="1:4" x14ac:dyDescent="0.25">
      <c r="A29">
        <v>2016</v>
      </c>
      <c r="B29">
        <v>5.4724116117103594E-3</v>
      </c>
      <c r="C29">
        <v>0.35666959573435952</v>
      </c>
      <c r="D29">
        <v>0.35119718412264916</v>
      </c>
    </row>
    <row r="30" spans="1:4" x14ac:dyDescent="0.25">
      <c r="A30">
        <v>2017</v>
      </c>
      <c r="B30">
        <v>4.1634505057689397E-3</v>
      </c>
      <c r="C30">
        <v>0.34568505042035247</v>
      </c>
      <c r="D30">
        <v>0.34152159991458353</v>
      </c>
    </row>
    <row r="31" spans="1:4" x14ac:dyDescent="0.25">
      <c r="A31">
        <v>2018</v>
      </c>
      <c r="B31">
        <v>2.8089484992532276E-3</v>
      </c>
      <c r="C31">
        <v>0.33447235477219267</v>
      </c>
      <c r="D31">
        <v>0.33166340627293944</v>
      </c>
    </row>
    <row r="32" spans="1:4" x14ac:dyDescent="0.25">
      <c r="A32">
        <v>2019</v>
      </c>
      <c r="B32">
        <v>2.2315444537601148E-3</v>
      </c>
      <c r="C32">
        <v>0.32149705536688911</v>
      </c>
      <c r="D32">
        <v>0.31926551091312899</v>
      </c>
    </row>
    <row r="33" spans="1:4" x14ac:dyDescent="0.25">
      <c r="A33">
        <v>2020</v>
      </c>
      <c r="B33">
        <v>3.02474688763954E-3</v>
      </c>
      <c r="C33">
        <v>0.31580354856951853</v>
      </c>
      <c r="D33">
        <v>0.31277880168187899</v>
      </c>
    </row>
    <row r="34" spans="1:4" x14ac:dyDescent="0.25">
      <c r="A34">
        <v>2021</v>
      </c>
      <c r="B34">
        <v>3.0647152759385454E-3</v>
      </c>
      <c r="C34">
        <v>0.31049261112299087</v>
      </c>
      <c r="D34">
        <v>0.30742789584705232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7FD21-12B8-4C33-BF89-4C7728872AA5}">
  <dimension ref="A1:AG38"/>
  <sheetViews>
    <sheetView topLeftCell="A12" zoomScale="70" zoomScaleNormal="70" workbookViewId="0">
      <selection activeCell="A29" sqref="A29:AG35"/>
    </sheetView>
  </sheetViews>
  <sheetFormatPr defaultRowHeight="13.2" x14ac:dyDescent="0.25"/>
  <cols>
    <col min="1" max="1" width="13.44140625" customWidth="1"/>
    <col min="6" max="6" width="10.4414062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s="22" customFormat="1" x14ac:dyDescent="0.25">
      <c r="A23" s="22" t="s">
        <v>61</v>
      </c>
      <c r="F23" s="22">
        <v>10581.771420388999</v>
      </c>
      <c r="G23" s="22">
        <v>11396.8885674064</v>
      </c>
      <c r="H23" s="22">
        <v>12324.3745012172</v>
      </c>
      <c r="I23" s="22">
        <v>13993.4663143245</v>
      </c>
      <c r="J23" s="22">
        <v>14544.2510396693</v>
      </c>
      <c r="K23" s="22">
        <v>14241.4007867447</v>
      </c>
      <c r="L23" s="22">
        <v>14786.275297452001</v>
      </c>
      <c r="M23" s="22">
        <v>14785.400715726601</v>
      </c>
      <c r="N23" s="22">
        <v>15547.495133812799</v>
      </c>
      <c r="O23" s="22">
        <v>15848.015219930099</v>
      </c>
      <c r="P23" s="23">
        <v>16077.602238444801</v>
      </c>
      <c r="Q23" s="22">
        <v>17064.025151812599</v>
      </c>
      <c r="R23" s="22">
        <v>17654.803535483701</v>
      </c>
      <c r="S23" s="22">
        <v>18737.8454834238</v>
      </c>
      <c r="T23" s="22">
        <v>18931.216154289199</v>
      </c>
      <c r="U23" s="22">
        <v>19575.012542590401</v>
      </c>
      <c r="V23" s="22">
        <v>20427.2619057228</v>
      </c>
      <c r="W23" s="22">
        <v>20248.8293740462</v>
      </c>
      <c r="X23" s="22">
        <v>19996.421653742</v>
      </c>
      <c r="Y23" s="22">
        <v>20149.347854912499</v>
      </c>
      <c r="Z23" s="22">
        <v>20553.2012349736</v>
      </c>
      <c r="AA23" s="22">
        <v>21360.360574099301</v>
      </c>
      <c r="AB23" s="22">
        <v>22039.349850609498</v>
      </c>
      <c r="AC23" s="22">
        <v>22692.785094886101</v>
      </c>
      <c r="AD23" s="22">
        <v>23333.383339546101</v>
      </c>
      <c r="AE23" s="22">
        <v>24095.532888277699</v>
      </c>
      <c r="AF23" s="22">
        <v>24406.745653828901</v>
      </c>
      <c r="AG23" s="22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 t="shared" si="0"/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A23</f>
        <v>Slovak Republic</v>
      </c>
      <c r="B30" s="15"/>
      <c r="C30" s="15"/>
      <c r="D30" s="15"/>
      <c r="E30" s="15"/>
      <c r="F30" s="15">
        <f>F23</f>
        <v>10581.771420388999</v>
      </c>
      <c r="G30" s="15">
        <f t="shared" ref="G30:AG30" si="1">G23</f>
        <v>11396.8885674064</v>
      </c>
      <c r="H30" s="15">
        <f t="shared" si="1"/>
        <v>12324.3745012172</v>
      </c>
      <c r="I30" s="15">
        <f t="shared" si="1"/>
        <v>13993.4663143245</v>
      </c>
      <c r="J30" s="15">
        <f t="shared" si="1"/>
        <v>14544.2510396693</v>
      </c>
      <c r="K30" s="15">
        <f t="shared" si="1"/>
        <v>14241.4007867447</v>
      </c>
      <c r="L30" s="15">
        <f t="shared" si="1"/>
        <v>14786.275297452001</v>
      </c>
      <c r="M30" s="15">
        <f t="shared" si="1"/>
        <v>14785.400715726601</v>
      </c>
      <c r="N30" s="15">
        <f t="shared" si="1"/>
        <v>15547.495133812799</v>
      </c>
      <c r="O30" s="15">
        <f t="shared" si="1"/>
        <v>15848.015219930099</v>
      </c>
      <c r="P30" s="15">
        <f t="shared" si="1"/>
        <v>16077.602238444801</v>
      </c>
      <c r="Q30" s="15">
        <f t="shared" si="1"/>
        <v>17064.025151812599</v>
      </c>
      <c r="R30" s="15">
        <f t="shared" si="1"/>
        <v>17654.803535483701</v>
      </c>
      <c r="S30" s="15">
        <f t="shared" si="1"/>
        <v>18737.8454834238</v>
      </c>
      <c r="T30" s="15">
        <f t="shared" si="1"/>
        <v>18931.216154289199</v>
      </c>
      <c r="U30" s="15">
        <f t="shared" si="1"/>
        <v>19575.012542590401</v>
      </c>
      <c r="V30" s="15">
        <f t="shared" si="1"/>
        <v>20427.2619057228</v>
      </c>
      <c r="W30" s="15">
        <f t="shared" si="1"/>
        <v>20248.8293740462</v>
      </c>
      <c r="X30" s="15">
        <f t="shared" si="1"/>
        <v>19996.421653742</v>
      </c>
      <c r="Y30" s="15">
        <f t="shared" si="1"/>
        <v>20149.347854912499</v>
      </c>
      <c r="Z30" s="15">
        <f t="shared" si="1"/>
        <v>20553.2012349736</v>
      </c>
      <c r="AA30" s="15">
        <f t="shared" si="1"/>
        <v>21360.360574099301</v>
      </c>
      <c r="AB30" s="15">
        <f t="shared" si="1"/>
        <v>22039.349850609498</v>
      </c>
      <c r="AC30" s="15">
        <f t="shared" si="1"/>
        <v>22692.785094886101</v>
      </c>
      <c r="AD30" s="15">
        <f t="shared" si="1"/>
        <v>23333.383339546101</v>
      </c>
      <c r="AE30" s="15">
        <f t="shared" si="1"/>
        <v>24095.532888277699</v>
      </c>
      <c r="AF30" s="15">
        <f t="shared" si="1"/>
        <v>24406.745653828901</v>
      </c>
      <c r="AG30" s="15">
        <f t="shared" si="1"/>
        <v>24804.671139622002</v>
      </c>
    </row>
    <row r="31" spans="1:33" x14ac:dyDescent="0.25">
      <c r="A31" s="17" t="s">
        <v>139</v>
      </c>
      <c r="B31">
        <f>IF(B30&lt;B29,0,1)</f>
        <v>0</v>
      </c>
      <c r="C31">
        <f>IF(C30&lt;C29,0,1)</f>
        <v>0</v>
      </c>
      <c r="D31">
        <f t="shared" ref="D31:AG31" si="2">IF(D30&lt;D29,0,1)</f>
        <v>0</v>
      </c>
      <c r="E31">
        <f t="shared" si="2"/>
        <v>0</v>
      </c>
      <c r="F31">
        <f t="shared" si="2"/>
        <v>0</v>
      </c>
      <c r="G31">
        <f>IF(G30&lt;G29,0,1)</f>
        <v>0</v>
      </c>
      <c r="H31">
        <f t="shared" si="2"/>
        <v>0</v>
      </c>
      <c r="I31">
        <f t="shared" si="2"/>
        <v>0</v>
      </c>
      <c r="J31">
        <f t="shared" si="2"/>
        <v>0</v>
      </c>
      <c r="K31">
        <f t="shared" si="2"/>
        <v>0</v>
      </c>
      <c r="L31">
        <f t="shared" si="2"/>
        <v>0</v>
      </c>
      <c r="M31">
        <f t="shared" si="2"/>
        <v>0</v>
      </c>
      <c r="N31">
        <f t="shared" si="2"/>
        <v>0</v>
      </c>
      <c r="O31">
        <f t="shared" si="2"/>
        <v>0</v>
      </c>
      <c r="P31">
        <f t="shared" si="2"/>
        <v>0</v>
      </c>
      <c r="Q31">
        <f t="shared" si="2"/>
        <v>0</v>
      </c>
      <c r="R31">
        <f t="shared" si="2"/>
        <v>0</v>
      </c>
      <c r="S31">
        <f t="shared" si="2"/>
        <v>0</v>
      </c>
      <c r="T31">
        <f t="shared" si="2"/>
        <v>0</v>
      </c>
      <c r="U31">
        <f t="shared" si="2"/>
        <v>0</v>
      </c>
      <c r="V31">
        <f t="shared" si="2"/>
        <v>0</v>
      </c>
      <c r="W31">
        <f t="shared" si="2"/>
        <v>0</v>
      </c>
      <c r="X31">
        <f t="shared" si="2"/>
        <v>0</v>
      </c>
      <c r="Y31">
        <f t="shared" si="2"/>
        <v>0</v>
      </c>
      <c r="Z31">
        <f t="shared" si="2"/>
        <v>0</v>
      </c>
      <c r="AA31">
        <f t="shared" si="2"/>
        <v>0</v>
      </c>
      <c r="AB31">
        <f t="shared" si="2"/>
        <v>0</v>
      </c>
      <c r="AC31">
        <f t="shared" si="2"/>
        <v>0</v>
      </c>
      <c r="AD31">
        <f t="shared" si="2"/>
        <v>0</v>
      </c>
      <c r="AE31">
        <f t="shared" si="2"/>
        <v>0</v>
      </c>
      <c r="AF31">
        <f t="shared" si="2"/>
        <v>0</v>
      </c>
      <c r="AG31">
        <f t="shared" si="2"/>
        <v>0</v>
      </c>
    </row>
    <row r="33" spans="1:33" x14ac:dyDescent="0.25">
      <c r="A33" s="17" t="s">
        <v>136</v>
      </c>
      <c r="F33" s="15">
        <f>ABS(F29-F30)</f>
        <v>29761.921987636619</v>
      </c>
      <c r="G33" s="15">
        <f>ABS(G29-G30)</f>
        <v>20287.087989410404</v>
      </c>
      <c r="H33" s="15">
        <f t="shared" ref="H33:AG33" si="3">ABS(H29-H30)</f>
        <v>19029.059572435523</v>
      </c>
      <c r="I33" s="15">
        <f t="shared" si="3"/>
        <v>18133.359322993041</v>
      </c>
      <c r="J33" s="15">
        <f t="shared" si="3"/>
        <v>18161.967494551081</v>
      </c>
      <c r="K33" s="15">
        <f t="shared" si="3"/>
        <v>19231.843794806773</v>
      </c>
      <c r="L33" s="15">
        <f t="shared" si="3"/>
        <v>19201.024344489448</v>
      </c>
      <c r="M33" s="15">
        <f t="shared" si="3"/>
        <v>19728.861947859907</v>
      </c>
      <c r="N33" s="15">
        <f t="shared" si="3"/>
        <v>19597.970307682794</v>
      </c>
      <c r="O33" s="15">
        <f t="shared" si="3"/>
        <v>19915.386886436761</v>
      </c>
      <c r="P33" s="15">
        <f t="shared" si="3"/>
        <v>20460.501977765016</v>
      </c>
      <c r="Q33" s="15">
        <f t="shared" si="3"/>
        <v>20151.162778473223</v>
      </c>
      <c r="R33" s="15">
        <f t="shared" si="3"/>
        <v>20258.288603521618</v>
      </c>
      <c r="S33" s="15">
        <f t="shared" si="3"/>
        <v>20056.848794708036</v>
      </c>
      <c r="T33" s="15">
        <f t="shared" si="3"/>
        <v>20300.513334952971</v>
      </c>
      <c r="U33" s="15">
        <f t="shared" si="3"/>
        <v>20193.231201547827</v>
      </c>
      <c r="V33" s="15">
        <f t="shared" si="3"/>
        <v>19516.158785515421</v>
      </c>
      <c r="W33" s="15">
        <f t="shared" si="3"/>
        <v>19514.783957195865</v>
      </c>
      <c r="X33" s="15">
        <f t="shared" si="3"/>
        <v>19557.778601481732</v>
      </c>
      <c r="Y33" s="15">
        <f t="shared" si="3"/>
        <v>19515.141785848777</v>
      </c>
      <c r="Z33" s="15">
        <f t="shared" si="3"/>
        <v>19521.216323416764</v>
      </c>
      <c r="AA33" s="15">
        <f t="shared" si="3"/>
        <v>19347.06662714175</v>
      </c>
      <c r="AB33" s="15">
        <f t="shared" si="3"/>
        <v>19217.33933596922</v>
      </c>
      <c r="AC33" s="15">
        <f t="shared" si="3"/>
        <v>19042.271421426667</v>
      </c>
      <c r="AD33" s="15">
        <f t="shared" si="3"/>
        <v>18907.62215160744</v>
      </c>
      <c r="AE33" s="15">
        <f t="shared" si="3"/>
        <v>18911.590077332836</v>
      </c>
      <c r="AF33" s="15">
        <f t="shared" si="3"/>
        <v>18765.252951391009</v>
      </c>
      <c r="AG33" s="15">
        <f t="shared" si="3"/>
        <v>19349.990346163144</v>
      </c>
    </row>
    <row r="34" spans="1:33" x14ac:dyDescent="0.25">
      <c r="A34" s="17" t="s">
        <v>137</v>
      </c>
      <c r="F34" s="18">
        <f>F29/F33</f>
        <v>1.3555473139397638</v>
      </c>
      <c r="G34" s="18">
        <f>G29/G33</f>
        <v>1.5617804079794708</v>
      </c>
      <c r="H34" s="18">
        <f t="shared" ref="H34:AG34" si="4">H29/H33</f>
        <v>1.6476607240785366</v>
      </c>
      <c r="I34" s="18">
        <f t="shared" si="4"/>
        <v>1.7716974039432851</v>
      </c>
      <c r="J34" s="18">
        <f t="shared" si="4"/>
        <v>1.8008081197168113</v>
      </c>
      <c r="K34" s="18">
        <f t="shared" si="4"/>
        <v>1.740511463107367</v>
      </c>
      <c r="L34" s="18">
        <f t="shared" si="4"/>
        <v>1.7700774204630156</v>
      </c>
      <c r="M34" s="18">
        <f t="shared" si="4"/>
        <v>1.7494299851051698</v>
      </c>
      <c r="N34" s="18">
        <f t="shared" si="4"/>
        <v>1.7933217006517188</v>
      </c>
      <c r="O34" s="18">
        <f t="shared" si="4"/>
        <v>1.7957673787760198</v>
      </c>
      <c r="P34" s="18">
        <f t="shared" si="4"/>
        <v>1.7857872820479561</v>
      </c>
      <c r="Q34" s="18">
        <f t="shared" si="4"/>
        <v>1.8468010178569694</v>
      </c>
      <c r="R34" s="18">
        <f t="shared" si="4"/>
        <v>1.8714854389237332</v>
      </c>
      <c r="S34" s="18">
        <f t="shared" si="4"/>
        <v>1.9342367624752572</v>
      </c>
      <c r="T34" s="18">
        <f t="shared" si="4"/>
        <v>1.9325486425850056</v>
      </c>
      <c r="U34" s="18">
        <f t="shared" si="4"/>
        <v>1.9693848570945873</v>
      </c>
      <c r="V34" s="18">
        <f t="shared" si="4"/>
        <v>2.0466845515155159</v>
      </c>
      <c r="W34" s="18">
        <f t="shared" si="4"/>
        <v>2.0376148369595279</v>
      </c>
      <c r="X34" s="18">
        <f t="shared" si="4"/>
        <v>2.0224280610389482</v>
      </c>
      <c r="Y34" s="18">
        <f t="shared" si="4"/>
        <v>2.0324981532813466</v>
      </c>
      <c r="Z34" s="18">
        <f t="shared" si="4"/>
        <v>2.052864785393465</v>
      </c>
      <c r="AA34" s="18">
        <f t="shared" si="4"/>
        <v>2.1040619741358171</v>
      </c>
      <c r="AB34" s="18">
        <f t="shared" si="4"/>
        <v>2.1468470980974095</v>
      </c>
      <c r="AC34" s="18">
        <f t="shared" si="4"/>
        <v>2.1917057893288834</v>
      </c>
      <c r="AD34" s="18">
        <f t="shared" si="4"/>
        <v>2.2340728597415094</v>
      </c>
      <c r="AE34" s="18">
        <f t="shared" si="4"/>
        <v>2.2741145926781834</v>
      </c>
      <c r="AF34" s="18">
        <f t="shared" si="4"/>
        <v>2.3006350469696017</v>
      </c>
      <c r="AG34" s="18">
        <f t="shared" si="4"/>
        <v>2.2818957888803522</v>
      </c>
    </row>
    <row r="35" spans="1:33" x14ac:dyDescent="0.25">
      <c r="A35" t="s">
        <v>130</v>
      </c>
      <c r="B35">
        <f>B33/B29</f>
        <v>0</v>
      </c>
      <c r="C35">
        <f>C33/C29</f>
        <v>0</v>
      </c>
      <c r="D35">
        <f>D33/D29</f>
        <v>0</v>
      </c>
      <c r="E35">
        <f t="shared" ref="E35:AG35" si="5">E33/E29</f>
        <v>0</v>
      </c>
      <c r="F35">
        <f t="shared" si="5"/>
        <v>0.73770940321780365</v>
      </c>
      <c r="G35">
        <f t="shared" si="5"/>
        <v>0.64029488069563789</v>
      </c>
      <c r="H35">
        <f t="shared" si="5"/>
        <v>0.60692106414034697</v>
      </c>
      <c r="I35">
        <f t="shared" si="5"/>
        <v>0.56443047089999099</v>
      </c>
      <c r="J35">
        <f t="shared" si="5"/>
        <v>0.5553062478179277</v>
      </c>
      <c r="K35">
        <f t="shared" si="5"/>
        <v>0.57454375980648908</v>
      </c>
      <c r="L35">
        <f t="shared" si="5"/>
        <v>0.56494704041726074</v>
      </c>
      <c r="M35">
        <f t="shared" si="5"/>
        <v>0.57161475938683159</v>
      </c>
      <c r="N35">
        <f t="shared" si="5"/>
        <v>0.55762443494470948</v>
      </c>
      <c r="O35">
        <f t="shared" si="5"/>
        <v>0.55686499923035226</v>
      </c>
      <c r="P35">
        <f>P33/P29</f>
        <v>0.55997710928548639</v>
      </c>
      <c r="Q35">
        <f t="shared" si="5"/>
        <v>0.54147685123132616</v>
      </c>
      <c r="R35">
        <f t="shared" si="5"/>
        <v>0.53433490809048823</v>
      </c>
      <c r="S35">
        <f t="shared" si="5"/>
        <v>0.51699978999483631</v>
      </c>
      <c r="T35">
        <f t="shared" si="5"/>
        <v>0.51745139965138742</v>
      </c>
      <c r="U35">
        <f t="shared" si="5"/>
        <v>0.50777276792677761</v>
      </c>
      <c r="V35">
        <f t="shared" si="5"/>
        <v>0.48859507893364734</v>
      </c>
      <c r="W35">
        <f t="shared" si="5"/>
        <v>0.49076988538823763</v>
      </c>
      <c r="X35">
        <f t="shared" si="5"/>
        <v>0.49445516469262529</v>
      </c>
      <c r="Y35">
        <f t="shared" si="5"/>
        <v>0.49200536708265141</v>
      </c>
      <c r="Z35">
        <f t="shared" si="5"/>
        <v>0.48712414335088983</v>
      </c>
      <c r="AA35">
        <f>AA33/AA29</f>
        <v>0.47527117180601169</v>
      </c>
      <c r="AB35">
        <f t="shared" si="5"/>
        <v>0.46579935799164524</v>
      </c>
      <c r="AC35">
        <f t="shared" si="5"/>
        <v>0.45626561962324674</v>
      </c>
      <c r="AD35">
        <f t="shared" si="5"/>
        <v>0.44761297539584444</v>
      </c>
      <c r="AE35">
        <f t="shared" si="5"/>
        <v>0.43973157870743806</v>
      </c>
      <c r="AF35">
        <f t="shared" si="5"/>
        <v>0.43466259514615357</v>
      </c>
      <c r="AG35">
        <f t="shared" si="5"/>
        <v>0.43823210721233929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:AG31">
    <cfRule type="cellIs" dxfId="37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CA942FB1-FD94-4FDF-B7DF-FCF89CD04B40}"/>
    <hyperlink ref="D1" r:id="rId2" tooltip="Click once to display linked information. Click and hold to select this cell." display="https://stats-1.oecd.org/" xr:uid="{3D05CBDD-2CED-4F3C-8DF9-C530E518F45E}"/>
  </hyperlinks>
  <pageMargins left="0.7" right="0.7" top="0.75" bottom="0.75" header="0.3" footer="0.3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D794-CB90-4CA7-8BAD-9760063E4973}">
  <dimension ref="A1:AG29"/>
  <sheetViews>
    <sheetView topLeftCell="V1" zoomScale="90" zoomScaleNormal="90" workbookViewId="0">
      <selection activeCell="G3" sqref="G3:AG3"/>
    </sheetView>
  </sheetViews>
  <sheetFormatPr defaultRowHeight="13.2" x14ac:dyDescent="0.25"/>
  <cols>
    <col min="1" max="1" width="19.5546875" customWidth="1"/>
    <col min="2" max="2" width="12.33203125" bestFit="1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0</v>
      </c>
      <c r="C3">
        <f t="shared" ref="C3:AG3" si="0">ABS(C4)</f>
        <v>0</v>
      </c>
      <c r="D3">
        <f t="shared" si="0"/>
        <v>0</v>
      </c>
      <c r="E3">
        <f t="shared" si="0"/>
        <v>0</v>
      </c>
      <c r="F3">
        <f t="shared" si="0"/>
        <v>9.8196700573599666E-2</v>
      </c>
      <c r="G3">
        <f t="shared" si="0"/>
        <v>2.5474742540009809E-2</v>
      </c>
      <c r="H3">
        <f t="shared" si="0"/>
        <v>2.0916308894491309E-2</v>
      </c>
      <c r="I3">
        <f t="shared" si="0"/>
        <v>1.8035087953411133E-2</v>
      </c>
      <c r="J3">
        <f t="shared" si="0"/>
        <v>1.7776538545362597E-2</v>
      </c>
      <c r="K3">
        <f t="shared" si="0"/>
        <v>1.9448175467844997E-2</v>
      </c>
      <c r="L3">
        <f t="shared" si="0"/>
        <v>1.8917794832549018E-2</v>
      </c>
      <c r="M3">
        <f t="shared" si="0"/>
        <v>1.9953857316035994E-2</v>
      </c>
      <c r="N3">
        <f t="shared" si="0"/>
        <v>1.8991671230689566E-2</v>
      </c>
      <c r="O3">
        <f t="shared" si="0"/>
        <v>1.967125407772935E-2</v>
      </c>
      <c r="P3">
        <f t="shared" si="0"/>
        <v>2.0530310300051924E-2</v>
      </c>
      <c r="Q3">
        <f t="shared" si="0"/>
        <v>1.9712461237279155E-2</v>
      </c>
      <c r="R3">
        <f t="shared" si="0"/>
        <v>1.9769337555021582E-2</v>
      </c>
      <c r="S3">
        <f t="shared" si="0"/>
        <v>1.9162474961362252E-2</v>
      </c>
      <c r="T3">
        <f t="shared" si="0"/>
        <v>1.945339692602388E-2</v>
      </c>
      <c r="U3">
        <f t="shared" si="0"/>
        <v>1.751352615304036E-2</v>
      </c>
      <c r="V3">
        <f t="shared" si="0"/>
        <v>1.5930641335839435E-2</v>
      </c>
      <c r="W3">
        <f t="shared" si="0"/>
        <v>1.588798269356817E-2</v>
      </c>
      <c r="X3">
        <f t="shared" si="0"/>
        <v>1.5990750297392109E-2</v>
      </c>
      <c r="Y3">
        <f t="shared" si="0"/>
        <v>1.5762682924295335E-2</v>
      </c>
      <c r="Z3">
        <f t="shared" si="0"/>
        <v>1.5546188660991056E-2</v>
      </c>
      <c r="AA3">
        <f t="shared" si="0"/>
        <v>1.4993017265805764E-2</v>
      </c>
      <c r="AB3">
        <f t="shared" si="0"/>
        <v>1.4671650765394784E-2</v>
      </c>
      <c r="AC3">
        <f t="shared" si="0"/>
        <v>1.4403126404908539E-2</v>
      </c>
      <c r="AD3">
        <f t="shared" si="0"/>
        <v>1.4234838332877808E-2</v>
      </c>
      <c r="AE3">
        <f t="shared" si="0"/>
        <v>1.4243413360227664E-2</v>
      </c>
      <c r="AF3">
        <f t="shared" si="0"/>
        <v>1.4116035169939367E-2</v>
      </c>
      <c r="AG3">
        <f t="shared" si="0"/>
        <v>1.4727094349896275E-2</v>
      </c>
    </row>
    <row r="4" spans="1:33" x14ac:dyDescent="0.25">
      <c r="A4" t="s">
        <v>73</v>
      </c>
      <c r="B4">
        <f>B5-B6</f>
        <v>0</v>
      </c>
      <c r="C4">
        <f>C5-C6</f>
        <v>0</v>
      </c>
      <c r="D4">
        <f t="shared" ref="D4:AG4" si="1">D5-D6</f>
        <v>0</v>
      </c>
      <c r="E4">
        <f t="shared" si="1"/>
        <v>0</v>
      </c>
      <c r="F4">
        <f>F5-F6</f>
        <v>9.8196700573599666E-2</v>
      </c>
      <c r="G4">
        <f>G5-G6</f>
        <v>2.5474742540009809E-2</v>
      </c>
      <c r="H4">
        <f t="shared" si="1"/>
        <v>2.0916308894491309E-2</v>
      </c>
      <c r="I4">
        <f t="shared" si="1"/>
        <v>1.8035087953411133E-2</v>
      </c>
      <c r="J4">
        <f t="shared" si="1"/>
        <v>1.7776538545362597E-2</v>
      </c>
      <c r="K4">
        <f t="shared" si="1"/>
        <v>1.9448175467844997E-2</v>
      </c>
      <c r="L4">
        <f t="shared" si="1"/>
        <v>1.8917794832549018E-2</v>
      </c>
      <c r="M4">
        <f t="shared" si="1"/>
        <v>1.9953857316035994E-2</v>
      </c>
      <c r="N4">
        <f>N5-N6</f>
        <v>1.8991671230689566E-2</v>
      </c>
      <c r="O4">
        <f t="shared" si="1"/>
        <v>1.967125407772935E-2</v>
      </c>
      <c r="P4">
        <f t="shared" si="1"/>
        <v>2.0530310300051924E-2</v>
      </c>
      <c r="Q4">
        <f t="shared" si="1"/>
        <v>1.9712461237279155E-2</v>
      </c>
      <c r="R4">
        <f t="shared" si="1"/>
        <v>1.9769337555021582E-2</v>
      </c>
      <c r="S4">
        <f t="shared" si="1"/>
        <v>1.9162474961362252E-2</v>
      </c>
      <c r="T4">
        <f t="shared" si="1"/>
        <v>1.945339692602388E-2</v>
      </c>
      <c r="U4">
        <f t="shared" si="1"/>
        <v>1.751352615304036E-2</v>
      </c>
      <c r="V4">
        <f t="shared" si="1"/>
        <v>1.5930641335839435E-2</v>
      </c>
      <c r="W4">
        <f t="shared" si="1"/>
        <v>1.588798269356817E-2</v>
      </c>
      <c r="X4">
        <f t="shared" si="1"/>
        <v>1.5990750297392109E-2</v>
      </c>
      <c r="Y4">
        <f t="shared" si="1"/>
        <v>1.5762682924295335E-2</v>
      </c>
      <c r="Z4">
        <f t="shared" si="1"/>
        <v>1.5546188660991056E-2</v>
      </c>
      <c r="AA4">
        <f t="shared" si="1"/>
        <v>1.4993017265805764E-2</v>
      </c>
      <c r="AB4">
        <f t="shared" si="1"/>
        <v>1.4671650765394784E-2</v>
      </c>
      <c r="AC4">
        <f t="shared" si="1"/>
        <v>1.4403126404908539E-2</v>
      </c>
      <c r="AD4">
        <f t="shared" si="1"/>
        <v>1.4234838332877808E-2</v>
      </c>
      <c r="AE4">
        <f t="shared" si="1"/>
        <v>1.4243413360227664E-2</v>
      </c>
      <c r="AF4">
        <f t="shared" si="1"/>
        <v>1.4116035169939367E-2</v>
      </c>
      <c r="AG4">
        <f t="shared" si="1"/>
        <v>1.4727094349896275E-2</v>
      </c>
    </row>
    <row r="5" spans="1:33" x14ac:dyDescent="0.25">
      <c r="A5" t="s">
        <v>78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79</v>
      </c>
      <c r="B6">
        <f>STDEV(B8:B29)/AVERAGE(B8:B29)</f>
        <v>0.20731954270072461</v>
      </c>
      <c r="C6">
        <f t="shared" ref="C6:AG6" si="2">STDEV(C8:C29)/AVERAGE(C8:C29)</f>
        <v>0.2034986771830827</v>
      </c>
      <c r="D6">
        <f t="shared" si="2"/>
        <v>0.20209504500421574</v>
      </c>
      <c r="E6">
        <f t="shared" si="2"/>
        <v>0.20751092455811335</v>
      </c>
      <c r="F6">
        <f t="shared" si="2"/>
        <v>0.20832157415056399</v>
      </c>
      <c r="G6">
        <f>STDEV(G8:G29)/AVERAGE(G8:G29)</f>
        <v>0.45838789120121076</v>
      </c>
      <c r="H6">
        <f t="shared" si="2"/>
        <v>0.47276402948292834</v>
      </c>
      <c r="I6">
        <f t="shared" si="2"/>
        <v>0.45620009500453035</v>
      </c>
      <c r="J6">
        <f t="shared" si="2"/>
        <v>0.44261338518340165</v>
      </c>
      <c r="K6">
        <f t="shared" si="2"/>
        <v>0.43950407733927283</v>
      </c>
      <c r="L6">
        <f t="shared" si="2"/>
        <v>0.43270499532134582</v>
      </c>
      <c r="M6">
        <f t="shared" si="2"/>
        <v>0.42030868609051814</v>
      </c>
      <c r="N6">
        <f t="shared" si="2"/>
        <v>0.41538644883065301</v>
      </c>
      <c r="O6">
        <f t="shared" si="2"/>
        <v>0.39768240124515358</v>
      </c>
      <c r="P6">
        <f t="shared" si="2"/>
        <v>0.38457891984924125</v>
      </c>
      <c r="Q6">
        <f t="shared" si="2"/>
        <v>0.36847028014597055</v>
      </c>
      <c r="R6">
        <f t="shared" si="2"/>
        <v>0.35501751246898411</v>
      </c>
      <c r="S6">
        <f t="shared" si="2"/>
        <v>0.33789970448226037</v>
      </c>
      <c r="T6">
        <f t="shared" si="2"/>
        <v>0.33328837323200267</v>
      </c>
      <c r="U6">
        <f t="shared" si="2"/>
        <v>0.35484192181018082</v>
      </c>
      <c r="V6">
        <f t="shared" si="2"/>
        <v>0.35480743766754269</v>
      </c>
      <c r="W6">
        <f t="shared" si="2"/>
        <v>0.35966415470243918</v>
      </c>
      <c r="X6">
        <f t="shared" si="2"/>
        <v>0.36407381555914631</v>
      </c>
      <c r="Y6">
        <f t="shared" si="2"/>
        <v>0.36475216554526091</v>
      </c>
      <c r="Z6">
        <f t="shared" si="2"/>
        <v>0.36071785402290713</v>
      </c>
      <c r="AA6">
        <f t="shared" si="2"/>
        <v>0.35170186652043484</v>
      </c>
      <c r="AB6">
        <f t="shared" si="2"/>
        <v>0.34199794496896474</v>
      </c>
      <c r="AC6">
        <f t="shared" si="2"/>
        <v>0.33128192401544393</v>
      </c>
      <c r="AD6">
        <f t="shared" si="2"/>
        <v>0.32023751643931486</v>
      </c>
      <c r="AE6">
        <f t="shared" si="2"/>
        <v>0.30725364200666144</v>
      </c>
      <c r="AF6">
        <f t="shared" si="2"/>
        <v>0.30168751339957917</v>
      </c>
      <c r="AG6">
        <f t="shared" si="2"/>
        <v>0.29576551677309459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G20" t="s">
        <v>45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s="22" customFormat="1" x14ac:dyDescent="0.25">
      <c r="A26" s="22" t="s">
        <v>61</v>
      </c>
      <c r="P26" s="23"/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B7B8DA3D-DBCF-4A23-9D63-11BCFCA8555E}"/>
    <hyperlink ref="D1" r:id="rId2" tooltip="Click once to display linked information. Click and hold to select this cell." display="https://stats-1.oecd.org/" xr:uid="{DB533B6F-7283-48BE-8884-A6123F13DB67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B21E9-BE52-4928-9ACB-E10CAD0C9FF8}">
  <sheetPr>
    <tabColor rgb="FF00B050"/>
  </sheetPr>
  <dimension ref="A2:D34"/>
  <sheetViews>
    <sheetView zoomScale="70" zoomScaleNormal="70" workbookViewId="0">
      <selection activeCell="AF19" sqref="AF19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78</v>
      </c>
      <c r="D2" t="s">
        <v>79</v>
      </c>
    </row>
    <row r="3" spans="1:4" x14ac:dyDescent="0.25">
      <c r="A3">
        <v>1990</v>
      </c>
      <c r="B3">
        <v>0</v>
      </c>
      <c r="C3">
        <v>0.207319542700725</v>
      </c>
      <c r="D3">
        <v>0.20731954270072461</v>
      </c>
    </row>
    <row r="4" spans="1:4" x14ac:dyDescent="0.25">
      <c r="A4">
        <v>1991</v>
      </c>
      <c r="B4">
        <v>0</v>
      </c>
      <c r="C4">
        <v>0.2034986771830827</v>
      </c>
      <c r="D4">
        <v>0.2034986771830827</v>
      </c>
    </row>
    <row r="5" spans="1:4" x14ac:dyDescent="0.25">
      <c r="A5">
        <v>1992</v>
      </c>
      <c r="B5">
        <v>0</v>
      </c>
      <c r="C5">
        <v>0.20209504500421574</v>
      </c>
      <c r="D5">
        <v>0.20209504500421574</v>
      </c>
    </row>
    <row r="6" spans="1:4" x14ac:dyDescent="0.25">
      <c r="A6">
        <v>1993</v>
      </c>
      <c r="B6">
        <v>0</v>
      </c>
      <c r="C6">
        <v>0.20751092455811335</v>
      </c>
      <c r="D6">
        <v>0.20751092455811335</v>
      </c>
    </row>
    <row r="7" spans="1:4" x14ac:dyDescent="0.25">
      <c r="A7">
        <v>1994</v>
      </c>
      <c r="B7">
        <v>9.8196700573599666E-2</v>
      </c>
      <c r="C7">
        <v>0.30651827472416365</v>
      </c>
      <c r="D7">
        <v>0.20832157415056399</v>
      </c>
    </row>
    <row r="8" spans="1:4" x14ac:dyDescent="0.25">
      <c r="A8">
        <v>1995</v>
      </c>
      <c r="B8">
        <v>2.5474742540009809E-2</v>
      </c>
      <c r="C8">
        <v>0.48386263374122057</v>
      </c>
      <c r="D8">
        <v>0.45838789120121076</v>
      </c>
    </row>
    <row r="9" spans="1:4" x14ac:dyDescent="0.25">
      <c r="A9">
        <v>1996</v>
      </c>
      <c r="B9">
        <v>2.0916308894491309E-2</v>
      </c>
      <c r="C9">
        <v>0.49368033837741965</v>
      </c>
      <c r="D9">
        <v>0.47276402948292834</v>
      </c>
    </row>
    <row r="10" spans="1:4" x14ac:dyDescent="0.25">
      <c r="A10">
        <v>1997</v>
      </c>
      <c r="B10">
        <v>1.8035087953411133E-2</v>
      </c>
      <c r="C10">
        <v>0.47423518295794148</v>
      </c>
      <c r="D10">
        <v>0.45620009500453035</v>
      </c>
    </row>
    <row r="11" spans="1:4" x14ac:dyDescent="0.25">
      <c r="A11">
        <v>1998</v>
      </c>
      <c r="B11">
        <v>1.7776538545362597E-2</v>
      </c>
      <c r="C11">
        <v>0.46038992372876425</v>
      </c>
      <c r="D11">
        <v>0.44261338518340165</v>
      </c>
    </row>
    <row r="12" spans="1:4" x14ac:dyDescent="0.25">
      <c r="A12">
        <v>1999</v>
      </c>
      <c r="B12">
        <v>1.9448175467844997E-2</v>
      </c>
      <c r="C12">
        <v>0.45895225280711782</v>
      </c>
      <c r="D12">
        <v>0.43950407733927283</v>
      </c>
    </row>
    <row r="13" spans="1:4" x14ac:dyDescent="0.25">
      <c r="A13">
        <v>2000</v>
      </c>
      <c r="B13">
        <v>1.8917794832549018E-2</v>
      </c>
      <c r="C13">
        <v>0.45162279015389484</v>
      </c>
      <c r="D13">
        <v>0.43270499532134582</v>
      </c>
    </row>
    <row r="14" spans="1:4" x14ac:dyDescent="0.25">
      <c r="A14">
        <v>2001</v>
      </c>
      <c r="B14">
        <v>1.9953857316035994E-2</v>
      </c>
      <c r="C14">
        <v>0.44026254340655413</v>
      </c>
      <c r="D14">
        <v>0.42030868609051814</v>
      </c>
    </row>
    <row r="15" spans="1:4" x14ac:dyDescent="0.25">
      <c r="A15">
        <v>2002</v>
      </c>
      <c r="B15">
        <v>1.8991671230689566E-2</v>
      </c>
      <c r="C15">
        <v>0.43437812006134258</v>
      </c>
      <c r="D15">
        <v>0.41538644883065301</v>
      </c>
    </row>
    <row r="16" spans="1:4" x14ac:dyDescent="0.25">
      <c r="A16">
        <v>2003</v>
      </c>
      <c r="B16">
        <v>1.967125407772935E-2</v>
      </c>
      <c r="C16">
        <v>0.41735365532288293</v>
      </c>
      <c r="D16">
        <v>0.39768240124515358</v>
      </c>
    </row>
    <row r="17" spans="1:4" x14ac:dyDescent="0.25">
      <c r="A17">
        <v>2004</v>
      </c>
      <c r="B17">
        <v>2.0530310300051924E-2</v>
      </c>
      <c r="C17">
        <v>0.40510923014929318</v>
      </c>
      <c r="D17">
        <v>0.38457891984924125</v>
      </c>
    </row>
    <row r="18" spans="1:4" x14ac:dyDescent="0.25">
      <c r="A18">
        <v>2005</v>
      </c>
      <c r="B18">
        <v>1.9712461237279155E-2</v>
      </c>
      <c r="C18">
        <v>0.38818274138324971</v>
      </c>
      <c r="D18">
        <v>0.36847028014597055</v>
      </c>
    </row>
    <row r="19" spans="1:4" x14ac:dyDescent="0.25">
      <c r="A19">
        <v>2006</v>
      </c>
      <c r="B19">
        <v>1.9769337555021582E-2</v>
      </c>
      <c r="C19">
        <v>0.37478685002400569</v>
      </c>
      <c r="D19">
        <v>0.35501751246898411</v>
      </c>
    </row>
    <row r="20" spans="1:4" x14ac:dyDescent="0.25">
      <c r="A20">
        <v>2007</v>
      </c>
      <c r="B20">
        <v>1.9162474961362252E-2</v>
      </c>
      <c r="C20">
        <v>0.35706217944362262</v>
      </c>
      <c r="D20">
        <v>0.33789970448226037</v>
      </c>
    </row>
    <row r="21" spans="1:4" x14ac:dyDescent="0.25">
      <c r="A21">
        <v>2008</v>
      </c>
      <c r="B21">
        <v>1.945339692602388E-2</v>
      </c>
      <c r="C21">
        <v>0.35274177015802655</v>
      </c>
      <c r="D21">
        <v>0.33328837323200267</v>
      </c>
    </row>
    <row r="22" spans="1:4" x14ac:dyDescent="0.25">
      <c r="A22">
        <v>2009</v>
      </c>
      <c r="B22">
        <v>1.751352615304036E-2</v>
      </c>
      <c r="C22">
        <v>0.37235544796322118</v>
      </c>
      <c r="D22">
        <v>0.35484192181018082</v>
      </c>
    </row>
    <row r="23" spans="1:4" x14ac:dyDescent="0.25">
      <c r="A23">
        <v>2010</v>
      </c>
      <c r="B23">
        <v>1.5930641335839435E-2</v>
      </c>
      <c r="C23">
        <v>0.37073807900338213</v>
      </c>
      <c r="D23">
        <v>0.35480743766754269</v>
      </c>
    </row>
    <row r="24" spans="1:4" x14ac:dyDescent="0.25">
      <c r="A24">
        <v>2011</v>
      </c>
      <c r="B24">
        <v>1.588798269356817E-2</v>
      </c>
      <c r="C24">
        <v>0.37555213739600735</v>
      </c>
      <c r="D24">
        <v>0.35966415470243918</v>
      </c>
    </row>
    <row r="25" spans="1:4" x14ac:dyDescent="0.25">
      <c r="A25">
        <v>2012</v>
      </c>
      <c r="B25">
        <v>1.5990750297392109E-2</v>
      </c>
      <c r="C25">
        <v>0.38006456585653842</v>
      </c>
      <c r="D25">
        <v>0.36407381555914631</v>
      </c>
    </row>
    <row r="26" spans="1:4" x14ac:dyDescent="0.25">
      <c r="A26">
        <v>2013</v>
      </c>
      <c r="B26">
        <v>1.5762682924295335E-2</v>
      </c>
      <c r="C26">
        <v>0.38051484846955624</v>
      </c>
      <c r="D26">
        <v>0.36475216554526091</v>
      </c>
    </row>
    <row r="27" spans="1:4" x14ac:dyDescent="0.25">
      <c r="A27">
        <v>2014</v>
      </c>
      <c r="B27">
        <v>1.5546188660991056E-2</v>
      </c>
      <c r="C27">
        <v>0.37626404268389818</v>
      </c>
      <c r="D27">
        <v>0.36071785402290713</v>
      </c>
    </row>
    <row r="28" spans="1:4" x14ac:dyDescent="0.25">
      <c r="A28">
        <v>2015</v>
      </c>
      <c r="B28">
        <v>1.4993017265805764E-2</v>
      </c>
      <c r="C28">
        <v>0.3666948837862406</v>
      </c>
      <c r="D28">
        <v>0.35170186652043484</v>
      </c>
    </row>
    <row r="29" spans="1:4" x14ac:dyDescent="0.25">
      <c r="A29">
        <v>2016</v>
      </c>
      <c r="B29">
        <v>1.4671650765394784E-2</v>
      </c>
      <c r="C29">
        <v>0.35666959573435952</v>
      </c>
      <c r="D29">
        <v>0.34199794496896474</v>
      </c>
    </row>
    <row r="30" spans="1:4" x14ac:dyDescent="0.25">
      <c r="A30">
        <v>2017</v>
      </c>
      <c r="B30">
        <v>1.4403126404908539E-2</v>
      </c>
      <c r="C30">
        <v>0.34568505042035247</v>
      </c>
      <c r="D30">
        <v>0.33128192401544393</v>
      </c>
    </row>
    <row r="31" spans="1:4" x14ac:dyDescent="0.25">
      <c r="A31">
        <v>2018</v>
      </c>
      <c r="B31">
        <v>1.4234838332877808E-2</v>
      </c>
      <c r="C31">
        <v>0.33447235477219267</v>
      </c>
      <c r="D31">
        <v>0.32023751643931486</v>
      </c>
    </row>
    <row r="32" spans="1:4" x14ac:dyDescent="0.25">
      <c r="A32">
        <v>2019</v>
      </c>
      <c r="B32">
        <v>1.4243413360227664E-2</v>
      </c>
      <c r="C32">
        <v>0.32149705536688911</v>
      </c>
      <c r="D32">
        <v>0.30725364200666144</v>
      </c>
    </row>
    <row r="33" spans="1:4" x14ac:dyDescent="0.25">
      <c r="A33">
        <v>2020</v>
      </c>
      <c r="B33">
        <v>1.4116035169939367E-2</v>
      </c>
      <c r="C33">
        <v>0.31580354856951853</v>
      </c>
      <c r="D33">
        <v>0.30168751339957917</v>
      </c>
    </row>
    <row r="34" spans="1:4" x14ac:dyDescent="0.25">
      <c r="A34">
        <v>2021</v>
      </c>
      <c r="B34">
        <v>1.4727094349896275E-2</v>
      </c>
      <c r="C34">
        <v>0.31049261112299087</v>
      </c>
      <c r="D34">
        <v>0.29576551677309459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CA959-B718-47FB-AD3E-0E59D80D213C}">
  <dimension ref="A1:AG38"/>
  <sheetViews>
    <sheetView topLeftCell="A12" zoomScale="70" zoomScaleNormal="70" workbookViewId="0">
      <selection activeCell="Y15" sqref="Y15"/>
    </sheetView>
  </sheetViews>
  <sheetFormatPr defaultRowHeight="13.2" x14ac:dyDescent="0.25"/>
  <cols>
    <col min="1" max="1" width="13.4414062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s="22" customFormat="1" x14ac:dyDescent="0.25">
      <c r="A21" s="22" t="s">
        <v>59</v>
      </c>
      <c r="G21" s="22">
        <v>17126.755926096801</v>
      </c>
      <c r="H21" s="22">
        <v>18481.206613689199</v>
      </c>
      <c r="I21" s="22">
        <v>19441.0715119948</v>
      </c>
      <c r="J21" s="22">
        <v>20020.469371385501</v>
      </c>
      <c r="K21" s="22">
        <v>21756.0499215979</v>
      </c>
      <c r="L21" s="22">
        <v>21858.728237625</v>
      </c>
      <c r="M21" s="22">
        <v>23107.565310379301</v>
      </c>
      <c r="N21" s="22">
        <v>23012.433354704299</v>
      </c>
      <c r="O21" s="22">
        <v>23290.6999255796</v>
      </c>
      <c r="P21" s="23">
        <v>22773.795637663399</v>
      </c>
      <c r="Q21" s="22">
        <v>22731.084961624099</v>
      </c>
      <c r="R21" s="22">
        <v>22880.071008603802</v>
      </c>
      <c r="S21" s="22">
        <v>23615.643225617601</v>
      </c>
      <c r="T21" s="22">
        <v>24874.981876543799</v>
      </c>
      <c r="U21" s="22">
        <v>24810.941660313099</v>
      </c>
      <c r="V21" s="22">
        <v>25511.561222882199</v>
      </c>
      <c r="W21" s="22">
        <v>25480.7308267439</v>
      </c>
      <c r="X21" s="22">
        <v>25217.824818250501</v>
      </c>
      <c r="Y21" s="22">
        <v>25486.251336319401</v>
      </c>
      <c r="Z21" s="22">
        <v>26025.5267930872</v>
      </c>
      <c r="AA21" s="22">
        <v>26709.770776110701</v>
      </c>
      <c r="AB21" s="22">
        <v>28050.6896604211</v>
      </c>
      <c r="AC21" s="22">
        <v>29236.477051689901</v>
      </c>
      <c r="AD21" s="22">
        <v>31213.413309215099</v>
      </c>
      <c r="AE21" s="22">
        <v>32695.432274650899</v>
      </c>
      <c r="AF21" s="22">
        <v>33330.322684904902</v>
      </c>
      <c r="AG21" s="22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 t="shared" si="0"/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A21</f>
        <v>Poland</v>
      </c>
      <c r="B30" s="16"/>
      <c r="C30" s="16"/>
      <c r="D30" s="16"/>
      <c r="E30" s="16"/>
      <c r="F30" s="16"/>
      <c r="G30" s="15">
        <v>17126.755926096801</v>
      </c>
      <c r="H30" s="15">
        <v>18481.206613689199</v>
      </c>
      <c r="I30" s="15">
        <v>19441.0715119948</v>
      </c>
      <c r="J30" s="15">
        <v>20020.469371385501</v>
      </c>
      <c r="K30" s="15">
        <v>21756.0499215979</v>
      </c>
      <c r="L30" s="15">
        <v>21858.728237625</v>
      </c>
      <c r="M30" s="15">
        <v>23107.565310379301</v>
      </c>
      <c r="N30" s="15">
        <v>23012.433354704299</v>
      </c>
      <c r="O30" s="15">
        <v>23290.6999255796</v>
      </c>
      <c r="P30" s="15">
        <v>22773.795637663399</v>
      </c>
      <c r="Q30" s="15">
        <v>22731.084961624099</v>
      </c>
      <c r="R30" s="15">
        <v>22880.071008603802</v>
      </c>
      <c r="S30" s="15">
        <v>23615.643225617601</v>
      </c>
      <c r="T30" s="15">
        <v>24874.981876543799</v>
      </c>
      <c r="U30" s="15">
        <v>24810.941660313099</v>
      </c>
      <c r="V30" s="15">
        <v>25511.561222882199</v>
      </c>
      <c r="W30" s="15">
        <v>25480.7308267439</v>
      </c>
      <c r="X30" s="15">
        <v>25217.824818250501</v>
      </c>
      <c r="Y30" s="15">
        <v>25486.251336319401</v>
      </c>
      <c r="Z30" s="15">
        <v>26025.5267930872</v>
      </c>
      <c r="AA30" s="15">
        <v>26709.770776110701</v>
      </c>
      <c r="AB30" s="15">
        <v>28050.6896604211</v>
      </c>
      <c r="AC30" s="15">
        <v>29236.477051689901</v>
      </c>
      <c r="AD30" s="15">
        <v>31213.413309215099</v>
      </c>
      <c r="AE30" s="15">
        <v>32695.432274650899</v>
      </c>
      <c r="AF30" s="15">
        <v>33330.322684904902</v>
      </c>
      <c r="AG30" s="15">
        <v>33566.278944622201</v>
      </c>
    </row>
    <row r="31" spans="1:33" x14ac:dyDescent="0.25">
      <c r="A31" s="17" t="s">
        <v>139</v>
      </c>
      <c r="B31">
        <f>IF(B30&lt;B29,0,1)</f>
        <v>0</v>
      </c>
      <c r="C31">
        <f>IF(C30&lt;C29,0,1)</f>
        <v>0</v>
      </c>
      <c r="D31">
        <f t="shared" ref="D31:AG31" si="1">IF(D30&lt;D29,0,1)</f>
        <v>0</v>
      </c>
      <c r="E31">
        <f t="shared" si="1"/>
        <v>0</v>
      </c>
      <c r="F31">
        <f t="shared" si="1"/>
        <v>0</v>
      </c>
      <c r="G31">
        <f>IF(G30&lt;G29,0,1)</f>
        <v>0</v>
      </c>
      <c r="H31">
        <f t="shared" si="1"/>
        <v>0</v>
      </c>
      <c r="I31">
        <f t="shared" si="1"/>
        <v>0</v>
      </c>
      <c r="J31">
        <f t="shared" si="1"/>
        <v>0</v>
      </c>
      <c r="K31">
        <f t="shared" si="1"/>
        <v>0</v>
      </c>
      <c r="L31">
        <f t="shared" si="1"/>
        <v>0</v>
      </c>
      <c r="M31">
        <f t="shared" si="1"/>
        <v>0</v>
      </c>
      <c r="N31">
        <f t="shared" si="1"/>
        <v>0</v>
      </c>
      <c r="O31">
        <f t="shared" si="1"/>
        <v>0</v>
      </c>
      <c r="P31">
        <f t="shared" si="1"/>
        <v>0</v>
      </c>
      <c r="Q31">
        <f t="shared" si="1"/>
        <v>0</v>
      </c>
      <c r="R31">
        <f t="shared" si="1"/>
        <v>0</v>
      </c>
      <c r="S31">
        <f t="shared" si="1"/>
        <v>0</v>
      </c>
      <c r="T31">
        <f t="shared" si="1"/>
        <v>0</v>
      </c>
      <c r="U31">
        <f t="shared" si="1"/>
        <v>0</v>
      </c>
      <c r="V31">
        <f t="shared" si="1"/>
        <v>0</v>
      </c>
      <c r="W31">
        <f t="shared" si="1"/>
        <v>0</v>
      </c>
      <c r="X31">
        <f t="shared" si="1"/>
        <v>0</v>
      </c>
      <c r="Y31">
        <f t="shared" si="1"/>
        <v>0</v>
      </c>
      <c r="Z31">
        <f t="shared" si="1"/>
        <v>0</v>
      </c>
      <c r="AA31">
        <f t="shared" si="1"/>
        <v>0</v>
      </c>
      <c r="AB31">
        <f t="shared" si="1"/>
        <v>0</v>
      </c>
      <c r="AC31">
        <f t="shared" si="1"/>
        <v>0</v>
      </c>
      <c r="AD31">
        <f t="shared" si="1"/>
        <v>0</v>
      </c>
      <c r="AE31">
        <f t="shared" si="1"/>
        <v>0</v>
      </c>
      <c r="AF31">
        <f t="shared" si="1"/>
        <v>0</v>
      </c>
      <c r="AG31">
        <f t="shared" si="1"/>
        <v>0</v>
      </c>
    </row>
    <row r="33" spans="1:33" x14ac:dyDescent="0.25">
      <c r="A33" s="17" t="s">
        <v>136</v>
      </c>
      <c r="F33" s="15">
        <f>ABS(F29-F30)</f>
        <v>40343.693408025618</v>
      </c>
      <c r="G33" s="15">
        <f>ABS(G29-G30)</f>
        <v>14557.220630720003</v>
      </c>
      <c r="H33" s="15">
        <f t="shared" ref="H33:AG33" si="2">ABS(H29-H30)</f>
        <v>12872.227459963524</v>
      </c>
      <c r="I33" s="15">
        <f t="shared" si="2"/>
        <v>12685.754125322739</v>
      </c>
      <c r="J33" s="15">
        <f t="shared" si="2"/>
        <v>12685.74916283488</v>
      </c>
      <c r="K33" s="15">
        <f t="shared" si="2"/>
        <v>11717.194659953573</v>
      </c>
      <c r="L33" s="15">
        <f t="shared" si="2"/>
        <v>12128.571404316448</v>
      </c>
      <c r="M33" s="15">
        <f t="shared" si="2"/>
        <v>11406.697353207208</v>
      </c>
      <c r="N33" s="15">
        <f t="shared" si="2"/>
        <v>12133.032086791296</v>
      </c>
      <c r="O33" s="15">
        <f t="shared" si="2"/>
        <v>12472.702180787262</v>
      </c>
      <c r="P33" s="15">
        <f t="shared" si="2"/>
        <v>13764.308578546417</v>
      </c>
      <c r="Q33" s="15">
        <f t="shared" si="2"/>
        <v>14484.102968661722</v>
      </c>
      <c r="R33" s="15">
        <f t="shared" si="2"/>
        <v>15033.021130401517</v>
      </c>
      <c r="S33" s="15">
        <f t="shared" si="2"/>
        <v>15179.051052514234</v>
      </c>
      <c r="T33" s="15">
        <f t="shared" si="2"/>
        <v>14356.747612698371</v>
      </c>
      <c r="U33" s="15">
        <f t="shared" si="2"/>
        <v>14957.302083825129</v>
      </c>
      <c r="V33" s="15">
        <f t="shared" si="2"/>
        <v>14431.859468356022</v>
      </c>
      <c r="W33" s="15">
        <f t="shared" si="2"/>
        <v>14282.882504498164</v>
      </c>
      <c r="X33" s="15">
        <f t="shared" si="2"/>
        <v>14336.375436973231</v>
      </c>
      <c r="Y33" s="15">
        <f t="shared" si="2"/>
        <v>14178.238304441875</v>
      </c>
      <c r="Z33" s="15">
        <f t="shared" si="2"/>
        <v>14048.890765303164</v>
      </c>
      <c r="AA33" s="15">
        <f t="shared" si="2"/>
        <v>13997.65642513035</v>
      </c>
      <c r="AB33" s="15">
        <f t="shared" si="2"/>
        <v>13205.999526157619</v>
      </c>
      <c r="AC33" s="15">
        <f t="shared" si="2"/>
        <v>12498.579464622868</v>
      </c>
      <c r="AD33" s="15">
        <f t="shared" si="2"/>
        <v>11027.592181938442</v>
      </c>
      <c r="AE33" s="15">
        <f t="shared" si="2"/>
        <v>10311.690690959636</v>
      </c>
      <c r="AF33" s="15">
        <f t="shared" si="2"/>
        <v>9841.6759203150068</v>
      </c>
      <c r="AG33" s="15">
        <f t="shared" si="2"/>
        <v>10588.382541162944</v>
      </c>
    </row>
    <row r="34" spans="1:33" x14ac:dyDescent="0.25">
      <c r="A34" s="17" t="s">
        <v>137</v>
      </c>
      <c r="F34" s="18"/>
      <c r="G34" s="18">
        <f>G29/G33</f>
        <v>2.1765127671386888</v>
      </c>
      <c r="H34" s="18">
        <f t="shared" ref="H34:AG34" si="3">H29/H33</f>
        <v>2.4357427004122849</v>
      </c>
      <c r="I34" s="18">
        <f t="shared" si="3"/>
        <v>2.5325120855990262</v>
      </c>
      <c r="J34" s="18">
        <f t="shared" si="3"/>
        <v>2.5781858142078802</v>
      </c>
      <c r="K34" s="18">
        <f t="shared" si="3"/>
        <v>2.8567626938856456</v>
      </c>
      <c r="L34" s="18">
        <f t="shared" si="3"/>
        <v>2.8022508594743218</v>
      </c>
      <c r="M34" s="18">
        <f t="shared" si="3"/>
        <v>3.0257892880696247</v>
      </c>
      <c r="N34" s="18">
        <f t="shared" si="3"/>
        <v>2.8966762133396924</v>
      </c>
      <c r="O34" s="18">
        <f t="shared" si="3"/>
        <v>2.8673339255591461</v>
      </c>
      <c r="P34" s="18">
        <f t="shared" si="3"/>
        <v>2.6545542776597957</v>
      </c>
      <c r="Q34" s="18">
        <f t="shared" si="3"/>
        <v>2.5693816186481011</v>
      </c>
      <c r="R34" s="18">
        <f t="shared" si="3"/>
        <v>2.5219875506150302</v>
      </c>
      <c r="S34" s="18">
        <f t="shared" si="3"/>
        <v>2.5558049804243819</v>
      </c>
      <c r="T34" s="18">
        <f t="shared" si="3"/>
        <v>2.7326335008175651</v>
      </c>
      <c r="U34" s="18">
        <f t="shared" si="3"/>
        <v>2.658784553609018</v>
      </c>
      <c r="V34" s="18">
        <f t="shared" si="3"/>
        <v>2.7677251693601961</v>
      </c>
      <c r="W34" s="18">
        <f t="shared" si="3"/>
        <v>2.7840047916601676</v>
      </c>
      <c r="X34" s="18">
        <f t="shared" si="3"/>
        <v>2.7590097949872479</v>
      </c>
      <c r="Y34" s="18">
        <f t="shared" si="3"/>
        <v>2.7975612194594626</v>
      </c>
      <c r="Z34" s="18">
        <f t="shared" si="3"/>
        <v>2.8524969143729826</v>
      </c>
      <c r="AA34" s="18">
        <f t="shared" si="3"/>
        <v>2.9081601923131908</v>
      </c>
      <c r="AB34" s="18">
        <f t="shared" si="3"/>
        <v>3.1240868292369726</v>
      </c>
      <c r="AC34" s="18">
        <f t="shared" si="3"/>
        <v>3.3391839956247447</v>
      </c>
      <c r="AD34" s="18">
        <f t="shared" si="3"/>
        <v>3.8304831004122581</v>
      </c>
      <c r="AE34" s="18">
        <f t="shared" si="3"/>
        <v>4.1707149927717788</v>
      </c>
      <c r="AF34" s="18">
        <f t="shared" si="3"/>
        <v>4.3866511105192014</v>
      </c>
      <c r="AG34" s="18">
        <f t="shared" si="3"/>
        <v>4.1701044814098251</v>
      </c>
    </row>
    <row r="35" spans="1:33" x14ac:dyDescent="0.25">
      <c r="A35" t="s">
        <v>130</v>
      </c>
      <c r="B35">
        <f>B33/B29</f>
        <v>0</v>
      </c>
      <c r="C35">
        <f>C33/C29</f>
        <v>0</v>
      </c>
      <c r="D35">
        <f>D33/D29</f>
        <v>0</v>
      </c>
      <c r="E35">
        <f t="shared" ref="E35:AG35" si="4">E33/E29</f>
        <v>0</v>
      </c>
      <c r="F35">
        <f t="shared" si="4"/>
        <v>1</v>
      </c>
      <c r="G35">
        <f t="shared" si="4"/>
        <v>0.45945055553918529</v>
      </c>
      <c r="H35">
        <f t="shared" si="4"/>
        <v>0.41055239530461712</v>
      </c>
      <c r="I35">
        <f t="shared" si="4"/>
        <v>0.39486484810336675</v>
      </c>
      <c r="J35">
        <f t="shared" si="4"/>
        <v>0.38786963859982265</v>
      </c>
      <c r="K35">
        <f t="shared" si="4"/>
        <v>0.35004657619630386</v>
      </c>
      <c r="L35">
        <f t="shared" si="4"/>
        <v>0.35685598832775145</v>
      </c>
      <c r="M35">
        <f t="shared" si="4"/>
        <v>0.33049227979717455</v>
      </c>
      <c r="N35">
        <f t="shared" si="4"/>
        <v>0.34522325808967808</v>
      </c>
      <c r="O35">
        <f t="shared" si="4"/>
        <v>0.34875603119891047</v>
      </c>
      <c r="P35">
        <f>P33/P29</f>
        <v>0.37671107666390641</v>
      </c>
      <c r="Q35">
        <f t="shared" si="4"/>
        <v>0.38919870553372965</v>
      </c>
      <c r="R35">
        <f t="shared" si="4"/>
        <v>0.39651266310023325</v>
      </c>
      <c r="S35">
        <f t="shared" si="4"/>
        <v>0.39126615984368013</v>
      </c>
      <c r="T35">
        <f t="shared" si="4"/>
        <v>0.36594735433815556</v>
      </c>
      <c r="U35">
        <f t="shared" si="4"/>
        <v>0.37611170812716138</v>
      </c>
      <c r="V35">
        <f t="shared" si="4"/>
        <v>0.36130754999462827</v>
      </c>
      <c r="W35">
        <f t="shared" si="4"/>
        <v>0.35919478407351318</v>
      </c>
      <c r="X35">
        <f t="shared" si="4"/>
        <v>0.36244887633848433</v>
      </c>
      <c r="Y35">
        <f t="shared" si="4"/>
        <v>0.35745419726443639</v>
      </c>
      <c r="Z35">
        <f t="shared" si="4"/>
        <v>0.35057005494423593</v>
      </c>
      <c r="AA35">
        <f>AA33/AA29</f>
        <v>0.34386001247221054</v>
      </c>
      <c r="AB35">
        <f t="shared" si="4"/>
        <v>0.32009353601872842</v>
      </c>
      <c r="AC35">
        <f t="shared" si="4"/>
        <v>0.29947436299116098</v>
      </c>
      <c r="AD35">
        <f t="shared" si="4"/>
        <v>0.2610636762481407</v>
      </c>
      <c r="AE35">
        <f t="shared" si="4"/>
        <v>0.23976704275719854</v>
      </c>
      <c r="AF35">
        <f t="shared" si="4"/>
        <v>0.22796433425079035</v>
      </c>
      <c r="AG35">
        <f t="shared" si="4"/>
        <v>0.23980214511601899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5">MIN(C5:C26)</f>
        <v>27972.400891202</v>
      </c>
      <c r="D37" s="15">
        <f t="shared" si="5"/>
        <v>29137.9508687056</v>
      </c>
      <c r="E37" s="15">
        <f t="shared" si="5"/>
        <v>28940.341111465299</v>
      </c>
      <c r="F37" s="15">
        <f t="shared" si="5"/>
        <v>10581.771420388999</v>
      </c>
      <c r="G37" s="15">
        <f t="shared" si="5"/>
        <v>9316.4634554218992</v>
      </c>
      <c r="H37" s="15">
        <f t="shared" si="5"/>
        <v>9932.8459644198592</v>
      </c>
      <c r="I37" s="15">
        <f t="shared" si="5"/>
        <v>10603.4519086741</v>
      </c>
      <c r="J37" s="15">
        <f t="shared" si="5"/>
        <v>10925.2856694973</v>
      </c>
      <c r="K37" s="15">
        <f t="shared" si="5"/>
        <v>11374.6538945676</v>
      </c>
      <c r="L37" s="15">
        <f t="shared" si="5"/>
        <v>11971.518006636001</v>
      </c>
      <c r="M37" s="15">
        <f t="shared" si="5"/>
        <v>12361.762892271299</v>
      </c>
      <c r="N37" s="15">
        <f t="shared" si="5"/>
        <v>11984.2062205982</v>
      </c>
      <c r="O37" s="15">
        <f t="shared" si="5"/>
        <v>12841.4055662869</v>
      </c>
      <c r="P37" s="15">
        <f t="shared" si="5"/>
        <v>13960.0639695759</v>
      </c>
      <c r="Q37" s="15">
        <f t="shared" si="5"/>
        <v>16237.124641958</v>
      </c>
      <c r="R37" s="15">
        <f t="shared" si="5"/>
        <v>17654.803535483701</v>
      </c>
      <c r="S37" s="15">
        <f t="shared" si="5"/>
        <v>18737.8454834238</v>
      </c>
      <c r="T37" s="15">
        <f t="shared" si="5"/>
        <v>18931.216154289199</v>
      </c>
      <c r="U37" s="15">
        <f t="shared" si="5"/>
        <v>19575.012542590401</v>
      </c>
      <c r="V37" s="15">
        <f t="shared" si="5"/>
        <v>19772.4060927504</v>
      </c>
      <c r="W37" s="15">
        <f t="shared" si="5"/>
        <v>19086.241255366702</v>
      </c>
      <c r="X37" s="15">
        <f t="shared" si="5"/>
        <v>19860.533097488202</v>
      </c>
      <c r="Y37" s="15">
        <f t="shared" si="5"/>
        <v>20149.347854912499</v>
      </c>
      <c r="Z37" s="15">
        <f t="shared" si="5"/>
        <v>20553.2012349736</v>
      </c>
      <c r="AA37" s="15">
        <f t="shared" si="5"/>
        <v>21193.701974885302</v>
      </c>
      <c r="AB37" s="15">
        <f t="shared" si="5"/>
        <v>21385.990017980701</v>
      </c>
      <c r="AC37" s="15">
        <f t="shared" si="5"/>
        <v>22692.785094886101</v>
      </c>
      <c r="AD37" s="15">
        <f t="shared" si="5"/>
        <v>23333.383339546101</v>
      </c>
      <c r="AE37" s="15">
        <f t="shared" si="5"/>
        <v>24095.532888277699</v>
      </c>
      <c r="AF37" s="15">
        <f t="shared" si="5"/>
        <v>24406.745653828901</v>
      </c>
      <c r="AG37" s="15">
        <f t="shared" si="5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6">MAX(C5:C26)</f>
        <v>54070.677523738501</v>
      </c>
      <c r="D38" s="15">
        <f t="shared" si="6"/>
        <v>54560.782501079302</v>
      </c>
      <c r="E38" s="15">
        <f t="shared" si="6"/>
        <v>55617.930758827402</v>
      </c>
      <c r="F38" s="15">
        <f t="shared" si="6"/>
        <v>56518.168884201899</v>
      </c>
      <c r="G38" s="15">
        <f t="shared" si="6"/>
        <v>56479.880159382701</v>
      </c>
      <c r="H38" s="15">
        <f t="shared" si="6"/>
        <v>57210.355349895603</v>
      </c>
      <c r="I38" s="15">
        <f t="shared" si="6"/>
        <v>58289.915938691498</v>
      </c>
      <c r="J38" s="15">
        <f t="shared" si="6"/>
        <v>58429.180727306702</v>
      </c>
      <c r="K38" s="15">
        <f t="shared" si="6"/>
        <v>59742.824873675097</v>
      </c>
      <c r="L38" s="15">
        <f t="shared" si="6"/>
        <v>61736.045349325002</v>
      </c>
      <c r="M38" s="15">
        <f t="shared" si="6"/>
        <v>62125.402583365103</v>
      </c>
      <c r="N38" s="15">
        <f t="shared" si="6"/>
        <v>63398.7643685613</v>
      </c>
      <c r="O38" s="15">
        <f t="shared" si="6"/>
        <v>62945.560196631901</v>
      </c>
      <c r="P38" s="15">
        <f t="shared" si="6"/>
        <v>63658.637561866803</v>
      </c>
      <c r="Q38" s="15">
        <f t="shared" si="6"/>
        <v>63966.168771643403</v>
      </c>
      <c r="R38" s="15">
        <f t="shared" si="6"/>
        <v>64851.371322435902</v>
      </c>
      <c r="S38" s="15">
        <f t="shared" si="6"/>
        <v>66606.503298233205</v>
      </c>
      <c r="T38" s="15">
        <f t="shared" si="6"/>
        <v>66260.377911415795</v>
      </c>
      <c r="U38" s="15">
        <f t="shared" si="6"/>
        <v>68323.711180884595</v>
      </c>
      <c r="V38" s="15">
        <f t="shared" si="6"/>
        <v>68363.888117204406</v>
      </c>
      <c r="W38" s="15">
        <f t="shared" si="6"/>
        <v>68750.434204410296</v>
      </c>
      <c r="X38" s="15">
        <f t="shared" si="6"/>
        <v>68035.092888592597</v>
      </c>
      <c r="Y38" s="15">
        <f t="shared" si="6"/>
        <v>68852.512316231005</v>
      </c>
      <c r="Z38" s="15">
        <f t="shared" si="6"/>
        <v>70029.042596836996</v>
      </c>
      <c r="AA38" s="15">
        <f t="shared" si="6"/>
        <v>70388.581201700596</v>
      </c>
      <c r="AB38" s="15">
        <f t="shared" si="6"/>
        <v>70174.451965512402</v>
      </c>
      <c r="AC38" s="15">
        <f t="shared" si="6"/>
        <v>71070.972989561997</v>
      </c>
      <c r="AD38" s="15">
        <f t="shared" si="6"/>
        <v>71131.695072172806</v>
      </c>
      <c r="AE38" s="15">
        <f t="shared" si="6"/>
        <v>71250.841297718594</v>
      </c>
      <c r="AF38" s="15">
        <f t="shared" si="6"/>
        <v>71222.892768213904</v>
      </c>
      <c r="AG38" s="15">
        <f t="shared" si="6"/>
        <v>73656.794472555193</v>
      </c>
    </row>
  </sheetData>
  <conditionalFormatting sqref="B31:AG31">
    <cfRule type="cellIs" dxfId="36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2C32E3F3-D99E-405F-91F6-371F7ADBA25F}"/>
    <hyperlink ref="D1" r:id="rId2" tooltip="Click once to display linked information. Click and hold to select this cell." display="https://stats-1.oecd.org/" xr:uid="{D9EB1CDC-B666-430F-8AB2-F3A272B5F71A}"/>
  </hyperlink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25F54-4BDE-4D0A-A2B1-891684B599A8}">
  <dimension ref="A1:AG29"/>
  <sheetViews>
    <sheetView topLeftCell="V1" zoomScale="90" zoomScaleNormal="90" workbookViewId="0">
      <selection activeCell="G3" sqref="G3:AG3"/>
    </sheetView>
  </sheetViews>
  <sheetFormatPr defaultRowHeight="13.2" x14ac:dyDescent="0.25"/>
  <cols>
    <col min="1" max="1" width="13.4414062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0</v>
      </c>
      <c r="C3">
        <f t="shared" ref="C3:AG3" si="0">ABS(C4)</f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1.0203233893179176E-2</v>
      </c>
      <c r="H3">
        <f t="shared" si="0"/>
        <v>6.1430312082458305E-3</v>
      </c>
      <c r="I3">
        <f t="shared" si="0"/>
        <v>5.5782065597657082E-3</v>
      </c>
      <c r="J3">
        <f t="shared" si="0"/>
        <v>5.4605227605378226E-3</v>
      </c>
      <c r="K3">
        <f t="shared" si="0"/>
        <v>3.1381943482317043E-3</v>
      </c>
      <c r="L3">
        <f t="shared" si="0"/>
        <v>3.7224582244514415E-3</v>
      </c>
      <c r="M3">
        <f t="shared" si="0"/>
        <v>2.4047977959967826E-3</v>
      </c>
      <c r="N3">
        <f t="shared" si="0"/>
        <v>3.4262634035375217E-3</v>
      </c>
      <c r="O3">
        <f t="shared" si="0"/>
        <v>4.0718227588341649E-3</v>
      </c>
      <c r="P3">
        <f t="shared" si="0"/>
        <v>6.2038204319945223E-3</v>
      </c>
      <c r="Q3">
        <f t="shared" si="0"/>
        <v>7.5697556184580739E-3</v>
      </c>
      <c r="R3">
        <f t="shared" si="0"/>
        <v>8.5360667833573323E-3</v>
      </c>
      <c r="S3">
        <f t="shared" si="0"/>
        <v>8.7987437284359205E-3</v>
      </c>
      <c r="T3">
        <f t="shared" si="0"/>
        <v>7.148724866166245E-3</v>
      </c>
      <c r="U3">
        <f t="shared" si="0"/>
        <v>7.1818704147670331E-3</v>
      </c>
      <c r="V3">
        <f t="shared" si="0"/>
        <v>6.225149602369251E-3</v>
      </c>
      <c r="W3">
        <f t="shared" si="0"/>
        <v>5.9313192835349082E-3</v>
      </c>
      <c r="X3">
        <f t="shared" si="0"/>
        <v>6.0074082179050747E-3</v>
      </c>
      <c r="Y3">
        <f t="shared" si="0"/>
        <v>5.6629247835747742E-3</v>
      </c>
      <c r="Z3">
        <f t="shared" si="0"/>
        <v>5.3410913050230824E-3</v>
      </c>
      <c r="AA3">
        <f t="shared" si="0"/>
        <v>5.1976408434292187E-3</v>
      </c>
      <c r="AB3">
        <f t="shared" si="0"/>
        <v>3.9854689670546506E-3</v>
      </c>
      <c r="AC3">
        <f t="shared" si="0"/>
        <v>3.04396411157698E-3</v>
      </c>
      <c r="AD3">
        <f t="shared" si="0"/>
        <v>1.1324385709690077E-3</v>
      </c>
      <c r="AE3">
        <f t="shared" si="0"/>
        <v>3.3003684842525249E-4</v>
      </c>
      <c r="AF3">
        <f t="shared" si="0"/>
        <v>1.3547601133745424E-4</v>
      </c>
      <c r="AG3">
        <f t="shared" si="0"/>
        <v>6.4009398316972055E-4</v>
      </c>
    </row>
    <row r="4" spans="1:33" x14ac:dyDescent="0.25">
      <c r="A4" t="s">
        <v>73</v>
      </c>
      <c r="B4">
        <f>B5-B6</f>
        <v>0</v>
      </c>
      <c r="C4">
        <f>C5-C6</f>
        <v>0</v>
      </c>
      <c r="D4">
        <f t="shared" ref="D4:AG4" si="1">D5-D6</f>
        <v>0</v>
      </c>
      <c r="E4">
        <f t="shared" si="1"/>
        <v>0</v>
      </c>
      <c r="F4">
        <f t="shared" si="1"/>
        <v>0</v>
      </c>
      <c r="G4">
        <f t="shared" si="1"/>
        <v>1.0203233893179176E-2</v>
      </c>
      <c r="H4">
        <f t="shared" si="1"/>
        <v>6.1430312082458305E-3</v>
      </c>
      <c r="I4">
        <f t="shared" si="1"/>
        <v>5.5782065597657082E-3</v>
      </c>
      <c r="J4">
        <f t="shared" si="1"/>
        <v>5.4605227605378226E-3</v>
      </c>
      <c r="K4">
        <f t="shared" si="1"/>
        <v>3.1381943482317043E-3</v>
      </c>
      <c r="L4">
        <f t="shared" si="1"/>
        <v>3.7224582244514415E-3</v>
      </c>
      <c r="M4">
        <f t="shared" si="1"/>
        <v>2.4047977959967826E-3</v>
      </c>
      <c r="N4">
        <f t="shared" si="1"/>
        <v>3.4262634035375217E-3</v>
      </c>
      <c r="O4">
        <f t="shared" si="1"/>
        <v>4.0718227588341649E-3</v>
      </c>
      <c r="P4">
        <f t="shared" si="1"/>
        <v>6.2038204319945223E-3</v>
      </c>
      <c r="Q4">
        <f t="shared" si="1"/>
        <v>7.5697556184580739E-3</v>
      </c>
      <c r="R4">
        <f t="shared" si="1"/>
        <v>8.5360667833573323E-3</v>
      </c>
      <c r="S4">
        <f t="shared" si="1"/>
        <v>8.7987437284359205E-3</v>
      </c>
      <c r="T4">
        <f t="shared" si="1"/>
        <v>7.148724866166245E-3</v>
      </c>
      <c r="U4">
        <f t="shared" si="1"/>
        <v>7.1818704147670331E-3</v>
      </c>
      <c r="V4">
        <f t="shared" si="1"/>
        <v>6.225149602369251E-3</v>
      </c>
      <c r="W4">
        <f t="shared" si="1"/>
        <v>5.9313192835349082E-3</v>
      </c>
      <c r="X4">
        <f>X5-X6</f>
        <v>6.0074082179050747E-3</v>
      </c>
      <c r="Y4">
        <f t="shared" si="1"/>
        <v>5.6629247835747742E-3</v>
      </c>
      <c r="Z4">
        <f t="shared" si="1"/>
        <v>5.3410913050230824E-3</v>
      </c>
      <c r="AA4">
        <f t="shared" si="1"/>
        <v>5.1976408434292187E-3</v>
      </c>
      <c r="AB4">
        <f t="shared" si="1"/>
        <v>3.9854689670546506E-3</v>
      </c>
      <c r="AC4">
        <f t="shared" si="1"/>
        <v>3.04396411157698E-3</v>
      </c>
      <c r="AD4">
        <f t="shared" si="1"/>
        <v>1.1324385709690077E-3</v>
      </c>
      <c r="AE4">
        <f t="shared" si="1"/>
        <v>3.3003684842525249E-4</v>
      </c>
      <c r="AF4">
        <f t="shared" si="1"/>
        <v>-1.3547601133745424E-4</v>
      </c>
      <c r="AG4">
        <f t="shared" si="1"/>
        <v>6.4009398316972055E-4</v>
      </c>
    </row>
    <row r="5" spans="1:33" x14ac:dyDescent="0.25">
      <c r="A5" t="s">
        <v>80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81</v>
      </c>
      <c r="B6">
        <f>STDEV(B8:B29)/AVERAGE(B8:B29)</f>
        <v>0.20731954270072461</v>
      </c>
      <c r="C6">
        <f t="shared" ref="C6:AG6" si="2">STDEV(C8:C29)/AVERAGE(C8:C29)</f>
        <v>0.2034986771830827</v>
      </c>
      <c r="D6">
        <f t="shared" si="2"/>
        <v>0.20209504500421574</v>
      </c>
      <c r="E6">
        <f t="shared" si="2"/>
        <v>0.20751092455811335</v>
      </c>
      <c r="F6">
        <f t="shared" si="2"/>
        <v>0.30651827472416365</v>
      </c>
      <c r="G6">
        <f t="shared" si="2"/>
        <v>0.4736593998480414</v>
      </c>
      <c r="H6">
        <f t="shared" si="2"/>
        <v>0.48753730716917382</v>
      </c>
      <c r="I6">
        <f t="shared" si="2"/>
        <v>0.46865697639817577</v>
      </c>
      <c r="J6">
        <f t="shared" si="2"/>
        <v>0.45492940096822643</v>
      </c>
      <c r="K6">
        <f t="shared" si="2"/>
        <v>0.45581405845888612</v>
      </c>
      <c r="L6">
        <f t="shared" si="2"/>
        <v>0.4479003319294434</v>
      </c>
      <c r="M6">
        <f t="shared" si="2"/>
        <v>0.43785774561055735</v>
      </c>
      <c r="N6">
        <f t="shared" si="2"/>
        <v>0.43095185665780505</v>
      </c>
      <c r="O6">
        <f t="shared" si="2"/>
        <v>0.41328183256404877</v>
      </c>
      <c r="P6">
        <f t="shared" si="2"/>
        <v>0.39890540971729865</v>
      </c>
      <c r="Q6">
        <f t="shared" si="2"/>
        <v>0.38061298576479163</v>
      </c>
      <c r="R6">
        <f t="shared" si="2"/>
        <v>0.36625078324064836</v>
      </c>
      <c r="S6">
        <f t="shared" si="2"/>
        <v>0.3482634357151867</v>
      </c>
      <c r="T6">
        <f t="shared" si="2"/>
        <v>0.3455930452918603</v>
      </c>
      <c r="U6">
        <f t="shared" si="2"/>
        <v>0.36517357754845414</v>
      </c>
      <c r="V6">
        <f t="shared" si="2"/>
        <v>0.36451292940101288</v>
      </c>
      <c r="W6">
        <f t="shared" si="2"/>
        <v>0.36962081811247244</v>
      </c>
      <c r="X6">
        <f t="shared" si="2"/>
        <v>0.37405715763863334</v>
      </c>
      <c r="Y6">
        <f t="shared" si="2"/>
        <v>0.37485192368598147</v>
      </c>
      <c r="Z6">
        <f t="shared" si="2"/>
        <v>0.3709229513788751</v>
      </c>
      <c r="AA6">
        <f t="shared" si="2"/>
        <v>0.36149724294281138</v>
      </c>
      <c r="AB6">
        <f t="shared" si="2"/>
        <v>0.35268412676730487</v>
      </c>
      <c r="AC6">
        <f t="shared" si="2"/>
        <v>0.34264108630877549</v>
      </c>
      <c r="AD6">
        <f t="shared" si="2"/>
        <v>0.33333991620122366</v>
      </c>
      <c r="AE6">
        <f t="shared" si="2"/>
        <v>0.32116701851846385</v>
      </c>
      <c r="AF6">
        <f t="shared" si="2"/>
        <v>0.31593902458085599</v>
      </c>
      <c r="AG6">
        <f t="shared" si="2"/>
        <v>0.30985251713982115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s="22" customFormat="1" x14ac:dyDescent="0.25">
      <c r="A24" s="22" t="s">
        <v>59</v>
      </c>
      <c r="P24" s="23"/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56ED9587-620B-4AD6-A732-B03A16A9A7EA}"/>
    <hyperlink ref="D1" r:id="rId2" tooltip="Click once to display linked information. Click and hold to select this cell." display="https://stats-1.oecd.org/" xr:uid="{A3C8CAF6-1CDA-4586-B8B2-6C7FFDA5F0D9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B649D-D44D-4DB0-8BD0-3A2FA48D8DFC}">
  <sheetPr>
    <tabColor rgb="FF00B050"/>
  </sheetPr>
  <dimension ref="A2:D34"/>
  <sheetViews>
    <sheetView zoomScale="80" zoomScaleNormal="80" workbookViewId="0">
      <selection activeCell="T3" sqref="T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80</v>
      </c>
      <c r="D2" t="s">
        <v>81</v>
      </c>
    </row>
    <row r="3" spans="1:4" x14ac:dyDescent="0.25">
      <c r="A3">
        <v>1990</v>
      </c>
      <c r="B3">
        <v>0</v>
      </c>
      <c r="C3">
        <v>0.207319542700725</v>
      </c>
      <c r="D3">
        <v>0.20731954270072461</v>
      </c>
    </row>
    <row r="4" spans="1:4" x14ac:dyDescent="0.25">
      <c r="A4">
        <v>1991</v>
      </c>
      <c r="B4">
        <v>0</v>
      </c>
      <c r="C4">
        <v>0.2034986771830827</v>
      </c>
      <c r="D4">
        <v>0.2034986771830827</v>
      </c>
    </row>
    <row r="5" spans="1:4" x14ac:dyDescent="0.25">
      <c r="A5">
        <v>1992</v>
      </c>
      <c r="B5">
        <v>0</v>
      </c>
      <c r="C5">
        <v>0.20209504500421574</v>
      </c>
      <c r="D5">
        <v>0.20209504500421574</v>
      </c>
    </row>
    <row r="6" spans="1:4" x14ac:dyDescent="0.25">
      <c r="A6">
        <v>1993</v>
      </c>
      <c r="B6">
        <v>0</v>
      </c>
      <c r="C6">
        <v>0.20751092455811335</v>
      </c>
      <c r="D6">
        <v>0.20751092455811335</v>
      </c>
    </row>
    <row r="7" spans="1:4" x14ac:dyDescent="0.25">
      <c r="A7">
        <v>1994</v>
      </c>
      <c r="B7">
        <v>0</v>
      </c>
      <c r="C7">
        <v>0.30651827472416365</v>
      </c>
      <c r="D7">
        <v>0.30651827472416365</v>
      </c>
    </row>
    <row r="8" spans="1:4" x14ac:dyDescent="0.25">
      <c r="A8">
        <v>1995</v>
      </c>
      <c r="B8">
        <v>1.0203233893179176E-2</v>
      </c>
      <c r="C8">
        <v>0.48386263374122057</v>
      </c>
      <c r="D8">
        <v>0.4736593998480414</v>
      </c>
    </row>
    <row r="9" spans="1:4" x14ac:dyDescent="0.25">
      <c r="A9">
        <v>1996</v>
      </c>
      <c r="B9">
        <v>6.1430312082458305E-3</v>
      </c>
      <c r="C9">
        <v>0.49368033837741965</v>
      </c>
      <c r="D9">
        <v>0.48753730716917382</v>
      </c>
    </row>
    <row r="10" spans="1:4" x14ac:dyDescent="0.25">
      <c r="A10">
        <v>1997</v>
      </c>
      <c r="B10">
        <v>5.5782065597657082E-3</v>
      </c>
      <c r="C10">
        <v>0.47423518295794148</v>
      </c>
      <c r="D10">
        <v>0.46865697639817577</v>
      </c>
    </row>
    <row r="11" spans="1:4" x14ac:dyDescent="0.25">
      <c r="A11">
        <v>1998</v>
      </c>
      <c r="B11">
        <v>5.4605227605378226E-3</v>
      </c>
      <c r="C11">
        <v>0.46038992372876425</v>
      </c>
      <c r="D11">
        <v>0.45492940096822643</v>
      </c>
    </row>
    <row r="12" spans="1:4" x14ac:dyDescent="0.25">
      <c r="A12">
        <v>1999</v>
      </c>
      <c r="B12">
        <v>3.1381943482317043E-3</v>
      </c>
      <c r="C12">
        <v>0.45895225280711782</v>
      </c>
      <c r="D12">
        <v>0.45581405845888612</v>
      </c>
    </row>
    <row r="13" spans="1:4" x14ac:dyDescent="0.25">
      <c r="A13">
        <v>2000</v>
      </c>
      <c r="B13">
        <v>3.7224582244514415E-3</v>
      </c>
      <c r="C13">
        <v>0.45162279015389484</v>
      </c>
      <c r="D13">
        <v>0.4479003319294434</v>
      </c>
    </row>
    <row r="14" spans="1:4" x14ac:dyDescent="0.25">
      <c r="A14">
        <v>2001</v>
      </c>
      <c r="B14">
        <v>2.4047977959967826E-3</v>
      </c>
      <c r="C14">
        <v>0.44026254340655413</v>
      </c>
      <c r="D14">
        <v>0.43785774561055735</v>
      </c>
    </row>
    <row r="15" spans="1:4" x14ac:dyDescent="0.25">
      <c r="A15">
        <v>2002</v>
      </c>
      <c r="B15">
        <v>3.4262634035375217E-3</v>
      </c>
      <c r="C15">
        <v>0.43437812006134258</v>
      </c>
      <c r="D15">
        <v>0.43095185665780505</v>
      </c>
    </row>
    <row r="16" spans="1:4" x14ac:dyDescent="0.25">
      <c r="A16">
        <v>2003</v>
      </c>
      <c r="B16">
        <v>4.0718227588341649E-3</v>
      </c>
      <c r="C16">
        <v>0.41735365532288293</v>
      </c>
      <c r="D16">
        <v>0.41328183256404877</v>
      </c>
    </row>
    <row r="17" spans="1:4" x14ac:dyDescent="0.25">
      <c r="A17">
        <v>2004</v>
      </c>
      <c r="B17">
        <v>6.2038204319945223E-3</v>
      </c>
      <c r="C17">
        <v>0.40510923014929318</v>
      </c>
      <c r="D17">
        <v>0.39890540971729865</v>
      </c>
    </row>
    <row r="18" spans="1:4" x14ac:dyDescent="0.25">
      <c r="A18">
        <v>2005</v>
      </c>
      <c r="B18">
        <v>7.5697556184580739E-3</v>
      </c>
      <c r="C18">
        <v>0.38818274138324971</v>
      </c>
      <c r="D18">
        <v>0.38061298576479163</v>
      </c>
    </row>
    <row r="19" spans="1:4" x14ac:dyDescent="0.25">
      <c r="A19">
        <v>2006</v>
      </c>
      <c r="B19">
        <v>8.5360667833573323E-3</v>
      </c>
      <c r="C19">
        <v>0.37478685002400569</v>
      </c>
      <c r="D19">
        <v>0.36625078324064836</v>
      </c>
    </row>
    <row r="20" spans="1:4" x14ac:dyDescent="0.25">
      <c r="A20">
        <v>2007</v>
      </c>
      <c r="B20">
        <v>8.7987437284359205E-3</v>
      </c>
      <c r="C20">
        <v>0.35706217944362262</v>
      </c>
      <c r="D20">
        <v>0.3482634357151867</v>
      </c>
    </row>
    <row r="21" spans="1:4" x14ac:dyDescent="0.25">
      <c r="A21">
        <v>2008</v>
      </c>
      <c r="B21">
        <v>7.148724866166245E-3</v>
      </c>
      <c r="C21">
        <v>0.35274177015802655</v>
      </c>
      <c r="D21">
        <v>0.3455930452918603</v>
      </c>
    </row>
    <row r="22" spans="1:4" x14ac:dyDescent="0.25">
      <c r="A22">
        <v>2009</v>
      </c>
      <c r="B22">
        <v>7.1818704147670331E-3</v>
      </c>
      <c r="C22">
        <v>0.37235544796322118</v>
      </c>
      <c r="D22">
        <v>0.36517357754845414</v>
      </c>
    </row>
    <row r="23" spans="1:4" x14ac:dyDescent="0.25">
      <c r="A23">
        <v>2010</v>
      </c>
      <c r="B23">
        <v>6.225149602369251E-3</v>
      </c>
      <c r="C23">
        <v>0.37073807900338213</v>
      </c>
      <c r="D23">
        <v>0.36451292940101288</v>
      </c>
    </row>
    <row r="24" spans="1:4" x14ac:dyDescent="0.25">
      <c r="A24">
        <v>2011</v>
      </c>
      <c r="B24">
        <v>5.9313192835349082E-3</v>
      </c>
      <c r="C24">
        <v>0.37555213739600735</v>
      </c>
      <c r="D24">
        <v>0.36962081811247244</v>
      </c>
    </row>
    <row r="25" spans="1:4" x14ac:dyDescent="0.25">
      <c r="A25">
        <v>2012</v>
      </c>
      <c r="B25">
        <v>6.0074082179050747E-3</v>
      </c>
      <c r="C25">
        <v>0.38006456585653842</v>
      </c>
      <c r="D25">
        <v>0.37405715763863334</v>
      </c>
    </row>
    <row r="26" spans="1:4" x14ac:dyDescent="0.25">
      <c r="A26">
        <v>2013</v>
      </c>
      <c r="B26">
        <v>5.6629247835747742E-3</v>
      </c>
      <c r="C26">
        <v>0.38051484846955624</v>
      </c>
      <c r="D26">
        <v>0.37485192368598147</v>
      </c>
    </row>
    <row r="27" spans="1:4" x14ac:dyDescent="0.25">
      <c r="A27">
        <v>2014</v>
      </c>
      <c r="B27">
        <v>5.3410913050230824E-3</v>
      </c>
      <c r="C27">
        <v>0.37626404268389818</v>
      </c>
      <c r="D27">
        <v>0.3709229513788751</v>
      </c>
    </row>
    <row r="28" spans="1:4" x14ac:dyDescent="0.25">
      <c r="A28">
        <v>2015</v>
      </c>
      <c r="B28">
        <v>5.1976408434292187E-3</v>
      </c>
      <c r="C28">
        <v>0.3666948837862406</v>
      </c>
      <c r="D28">
        <v>0.36149724294281138</v>
      </c>
    </row>
    <row r="29" spans="1:4" x14ac:dyDescent="0.25">
      <c r="A29">
        <v>2016</v>
      </c>
      <c r="B29">
        <v>3.9854689670546506E-3</v>
      </c>
      <c r="C29">
        <v>0.35666959573435952</v>
      </c>
      <c r="D29">
        <v>0.35268412676730487</v>
      </c>
    </row>
    <row r="30" spans="1:4" x14ac:dyDescent="0.25">
      <c r="A30">
        <v>2017</v>
      </c>
      <c r="B30">
        <v>3.04396411157698E-3</v>
      </c>
      <c r="C30">
        <v>0.34568505042035247</v>
      </c>
      <c r="D30">
        <v>0.34264108630877549</v>
      </c>
    </row>
    <row r="31" spans="1:4" x14ac:dyDescent="0.25">
      <c r="A31">
        <v>2018</v>
      </c>
      <c r="B31">
        <v>1.1324385709690077E-3</v>
      </c>
      <c r="C31">
        <v>0.33447235477219267</v>
      </c>
      <c r="D31">
        <v>0.33333991620122366</v>
      </c>
    </row>
    <row r="32" spans="1:4" x14ac:dyDescent="0.25">
      <c r="A32">
        <v>2019</v>
      </c>
      <c r="B32">
        <v>3.3003684842525249E-4</v>
      </c>
      <c r="C32">
        <v>0.32149705536688911</v>
      </c>
      <c r="D32">
        <v>0.32116701851846385</v>
      </c>
    </row>
    <row r="33" spans="1:4" x14ac:dyDescent="0.25">
      <c r="A33">
        <v>2020</v>
      </c>
      <c r="B33">
        <v>-1.3547601133745424E-4</v>
      </c>
      <c r="C33">
        <v>0.31580354856951853</v>
      </c>
      <c r="D33">
        <v>0.31593902458085599</v>
      </c>
    </row>
    <row r="34" spans="1:4" x14ac:dyDescent="0.25">
      <c r="A34">
        <v>2021</v>
      </c>
      <c r="B34">
        <v>6.4009398316972055E-4</v>
      </c>
      <c r="C34">
        <v>0.31049261112299087</v>
      </c>
      <c r="D34">
        <v>0.30985251713982115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F6575-6E3C-450C-8184-04789E363A18}">
  <dimension ref="A1:AG38"/>
  <sheetViews>
    <sheetView topLeftCell="L21" zoomScale="70" zoomScaleNormal="70" workbookViewId="0">
      <selection activeCell="B45" sqref="B45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s="22" customFormat="1" x14ac:dyDescent="0.25">
      <c r="A24" s="22" t="s">
        <v>62</v>
      </c>
      <c r="G24" s="22">
        <v>25264.143955305201</v>
      </c>
      <c r="H24" s="22">
        <v>26519.5367851749</v>
      </c>
      <c r="I24" s="22">
        <v>27933.604979528998</v>
      </c>
      <c r="J24" s="22">
        <v>28276.699496332902</v>
      </c>
      <c r="K24" s="22">
        <v>28804.729930071298</v>
      </c>
      <c r="L24" s="22">
        <v>29550.030171062899</v>
      </c>
      <c r="M24" s="22">
        <v>30758.0079799206</v>
      </c>
      <c r="N24" s="22">
        <v>30840.948378095301</v>
      </c>
      <c r="O24" s="22">
        <v>31480.804415467101</v>
      </c>
      <c r="P24" s="23">
        <v>33001.494558324099</v>
      </c>
      <c r="Q24" s="22">
        <v>34258.776229985699</v>
      </c>
      <c r="R24" s="22">
        <v>35399.413311555902</v>
      </c>
      <c r="S24" s="22">
        <v>36190.315357217703</v>
      </c>
      <c r="T24" s="22">
        <v>36740.532786167001</v>
      </c>
      <c r="U24" s="22">
        <v>37051.665442480902</v>
      </c>
      <c r="V24" s="22">
        <v>38123.301445166901</v>
      </c>
      <c r="W24" s="22">
        <v>38007.481926732202</v>
      </c>
      <c r="X24" s="22">
        <v>36882.525056992599</v>
      </c>
      <c r="Y24" s="22">
        <v>36279.0982532868</v>
      </c>
      <c r="Z24" s="22">
        <v>36999.8772267526</v>
      </c>
      <c r="AA24" s="22">
        <v>37779.399433636798</v>
      </c>
      <c r="AB24" s="22">
        <v>39241.770666589298</v>
      </c>
      <c r="AC24" s="22">
        <v>39962.199912276301</v>
      </c>
      <c r="AD24" s="22">
        <v>40664.405793378901</v>
      </c>
      <c r="AE24" s="22">
        <v>41860.161348893198</v>
      </c>
      <c r="AF24" s="22">
        <v>43309.717307024599</v>
      </c>
      <c r="AG24" s="22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140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A24</f>
        <v>Slovenia</v>
      </c>
      <c r="B30" s="16"/>
      <c r="C30" s="16"/>
      <c r="D30" s="16"/>
      <c r="E30" s="16"/>
      <c r="F30" s="16"/>
      <c r="G30" s="15">
        <v>25264.143955305201</v>
      </c>
      <c r="H30" s="15">
        <v>26519.5367851749</v>
      </c>
      <c r="I30" s="15">
        <v>27933.604979528998</v>
      </c>
      <c r="J30" s="15">
        <v>28276.699496332902</v>
      </c>
      <c r="K30" s="15">
        <v>28804.729930071298</v>
      </c>
      <c r="L30" s="15">
        <v>29550.030171062899</v>
      </c>
      <c r="M30" s="15">
        <v>30758.0079799206</v>
      </c>
      <c r="N30" s="15">
        <v>30840.948378095301</v>
      </c>
      <c r="O30" s="15">
        <v>31480.804415467101</v>
      </c>
      <c r="P30" s="15">
        <v>33001.494558324099</v>
      </c>
      <c r="Q30" s="15">
        <v>34258.776229985699</v>
      </c>
      <c r="R30" s="15">
        <v>35399.413311555902</v>
      </c>
      <c r="S30" s="15">
        <v>36190.315357217703</v>
      </c>
      <c r="T30" s="15">
        <v>36740.532786167001</v>
      </c>
      <c r="U30" s="15">
        <v>37051.665442480902</v>
      </c>
      <c r="V30" s="15">
        <v>38123.301445166901</v>
      </c>
      <c r="W30" s="15">
        <v>38007.481926732202</v>
      </c>
      <c r="X30" s="15">
        <v>36882.525056992599</v>
      </c>
      <c r="Y30" s="15">
        <v>36279.0982532868</v>
      </c>
      <c r="Z30" s="15">
        <v>36999.8772267526</v>
      </c>
      <c r="AA30" s="15">
        <v>37779.399433636798</v>
      </c>
      <c r="AB30" s="15">
        <v>39241.770666589298</v>
      </c>
      <c r="AC30" s="15">
        <v>39962.199912276301</v>
      </c>
      <c r="AD30" s="15">
        <v>40664.405793378901</v>
      </c>
      <c r="AE30" s="15">
        <v>41860.161348893198</v>
      </c>
      <c r="AF30" s="15">
        <v>43309.717307024599</v>
      </c>
      <c r="AG30" s="15">
        <v>43892.425404412599</v>
      </c>
    </row>
    <row r="31" spans="1:33" x14ac:dyDescent="0.25">
      <c r="A31" s="17" t="s">
        <v>139</v>
      </c>
      <c r="B31">
        <f>IF(B30&lt;B29,0,1)</f>
        <v>0</v>
      </c>
      <c r="C31">
        <f>IF(C30&lt;C29,0,1)</f>
        <v>0</v>
      </c>
      <c r="D31">
        <f t="shared" ref="D31:AG31" si="1">IF(D30&lt;D29,0,1)</f>
        <v>0</v>
      </c>
      <c r="E31">
        <f t="shared" si="1"/>
        <v>0</v>
      </c>
      <c r="F31">
        <f t="shared" si="1"/>
        <v>0</v>
      </c>
      <c r="G31">
        <f>IF(G30&lt;G29,0,1)</f>
        <v>0</v>
      </c>
      <c r="H31">
        <f t="shared" si="1"/>
        <v>0</v>
      </c>
      <c r="I31">
        <f t="shared" si="1"/>
        <v>0</v>
      </c>
      <c r="J31">
        <f t="shared" si="1"/>
        <v>0</v>
      </c>
      <c r="K31">
        <f t="shared" si="1"/>
        <v>0</v>
      </c>
      <c r="L31">
        <f t="shared" si="1"/>
        <v>0</v>
      </c>
      <c r="M31">
        <f t="shared" si="1"/>
        <v>0</v>
      </c>
      <c r="N31">
        <f t="shared" si="1"/>
        <v>0</v>
      </c>
      <c r="O31">
        <f t="shared" si="1"/>
        <v>0</v>
      </c>
      <c r="P31">
        <f t="shared" si="1"/>
        <v>0</v>
      </c>
      <c r="Q31">
        <f t="shared" si="1"/>
        <v>0</v>
      </c>
      <c r="R31">
        <f t="shared" si="1"/>
        <v>0</v>
      </c>
      <c r="S31">
        <f t="shared" si="1"/>
        <v>0</v>
      </c>
      <c r="T31">
        <f t="shared" si="1"/>
        <v>0</v>
      </c>
      <c r="U31">
        <f t="shared" si="1"/>
        <v>0</v>
      </c>
      <c r="V31">
        <f t="shared" si="1"/>
        <v>0</v>
      </c>
      <c r="W31">
        <f t="shared" si="1"/>
        <v>0</v>
      </c>
      <c r="X31">
        <f t="shared" si="1"/>
        <v>0</v>
      </c>
      <c r="Y31">
        <f t="shared" si="1"/>
        <v>0</v>
      </c>
      <c r="Z31">
        <f t="shared" si="1"/>
        <v>0</v>
      </c>
      <c r="AA31">
        <f t="shared" si="1"/>
        <v>0</v>
      </c>
      <c r="AB31">
        <f t="shared" si="1"/>
        <v>0</v>
      </c>
      <c r="AC31">
        <f t="shared" si="1"/>
        <v>0</v>
      </c>
      <c r="AD31">
        <f t="shared" si="1"/>
        <v>0</v>
      </c>
      <c r="AE31">
        <f t="shared" si="1"/>
        <v>0</v>
      </c>
      <c r="AF31" s="24">
        <f t="shared" si="1"/>
        <v>1</v>
      </c>
      <c r="AG31">
        <f t="shared" si="1"/>
        <v>0</v>
      </c>
    </row>
    <row r="33" spans="1:33" x14ac:dyDescent="0.25">
      <c r="A33" s="17" t="s">
        <v>136</v>
      </c>
      <c r="F33" s="15"/>
      <c r="G33" s="15">
        <f>ABS(G29-G30)</f>
        <v>6419.8326015116036</v>
      </c>
      <c r="H33" s="15">
        <f t="shared" ref="H33:AG33" si="2">ABS(H29-H30)</f>
        <v>4833.8972884778232</v>
      </c>
      <c r="I33" s="15">
        <f t="shared" si="2"/>
        <v>4193.2206577885408</v>
      </c>
      <c r="J33" s="15">
        <f t="shared" si="2"/>
        <v>4429.5190378874795</v>
      </c>
      <c r="K33" s="15">
        <f t="shared" si="2"/>
        <v>4668.5146514801745</v>
      </c>
      <c r="L33" s="15">
        <f t="shared" si="2"/>
        <v>4437.2694708785493</v>
      </c>
      <c r="M33" s="15">
        <f t="shared" si="2"/>
        <v>3756.2546836659094</v>
      </c>
      <c r="N33" s="15">
        <f t="shared" si="2"/>
        <v>4304.5170634002934</v>
      </c>
      <c r="O33" s="15">
        <f t="shared" si="2"/>
        <v>4282.5976908997618</v>
      </c>
      <c r="P33" s="15">
        <f t="shared" si="2"/>
        <v>3536.6096578857178</v>
      </c>
      <c r="Q33" s="15">
        <f t="shared" si="2"/>
        <v>2956.4117003001229</v>
      </c>
      <c r="R33" s="15">
        <f t="shared" si="2"/>
        <v>2513.6788274494174</v>
      </c>
      <c r="S33" s="15">
        <f t="shared" si="2"/>
        <v>2604.3789209141323</v>
      </c>
      <c r="T33" s="15">
        <f t="shared" si="2"/>
        <v>2491.1967030751694</v>
      </c>
      <c r="U33" s="15">
        <f t="shared" si="2"/>
        <v>2716.5783016573259</v>
      </c>
      <c r="V33" s="15">
        <f t="shared" si="2"/>
        <v>1820.119246071321</v>
      </c>
      <c r="W33" s="15">
        <f t="shared" si="2"/>
        <v>1756.1314045098625</v>
      </c>
      <c r="X33" s="15">
        <f t="shared" si="2"/>
        <v>2671.6751982311325</v>
      </c>
      <c r="Y33" s="15">
        <f t="shared" si="2"/>
        <v>3385.3913874744758</v>
      </c>
      <c r="Z33" s="15">
        <f t="shared" si="2"/>
        <v>3074.5403316377633</v>
      </c>
      <c r="AA33" s="15">
        <f t="shared" si="2"/>
        <v>2928.0277676042533</v>
      </c>
      <c r="AB33" s="15">
        <f t="shared" si="2"/>
        <v>2014.91851998942</v>
      </c>
      <c r="AC33" s="15">
        <f t="shared" si="2"/>
        <v>1772.8566040364676</v>
      </c>
      <c r="AD33" s="15">
        <f t="shared" si="2"/>
        <v>1576.5996977746399</v>
      </c>
      <c r="AE33" s="15">
        <f t="shared" si="2"/>
        <v>1146.9616167173372</v>
      </c>
      <c r="AF33" s="15">
        <f t="shared" si="2"/>
        <v>137.71870180468977</v>
      </c>
      <c r="AG33" s="15">
        <f t="shared" si="2"/>
        <v>262.23608137254632</v>
      </c>
    </row>
    <row r="34" spans="1:33" x14ac:dyDescent="0.25">
      <c r="A34" s="17" t="s">
        <v>137</v>
      </c>
      <c r="F34" s="18"/>
      <c r="G34" s="18">
        <f>G29/G33</f>
        <v>4.9353275269757884</v>
      </c>
      <c r="H34" s="18">
        <f t="shared" ref="H34:AG34" si="3">H29/H33</f>
        <v>6.4861605869010521</v>
      </c>
      <c r="I34" s="18">
        <f t="shared" si="3"/>
        <v>7.6616110286599799</v>
      </c>
      <c r="J34" s="18">
        <f t="shared" si="3"/>
        <v>7.3836952171264603</v>
      </c>
      <c r="K34" s="18">
        <f t="shared" si="3"/>
        <v>7.1699988284150766</v>
      </c>
      <c r="L34" s="18">
        <f t="shared" si="3"/>
        <v>7.6595076916102176</v>
      </c>
      <c r="M34" s="18">
        <f t="shared" si="3"/>
        <v>9.1884777711351511</v>
      </c>
      <c r="N34" s="18">
        <f t="shared" si="3"/>
        <v>8.1647871117353468</v>
      </c>
      <c r="O34" s="18">
        <f t="shared" si="3"/>
        <v>8.3508666205937896</v>
      </c>
      <c r="P34" s="18">
        <f t="shared" si="3"/>
        <v>10.331392986709565</v>
      </c>
      <c r="Q34" s="18">
        <f t="shared" si="3"/>
        <v>12.587958546675988</v>
      </c>
      <c r="R34" s="18">
        <f t="shared" si="3"/>
        <v>15.082711333283186</v>
      </c>
      <c r="S34" s="18">
        <f t="shared" si="3"/>
        <v>14.895948499120461</v>
      </c>
      <c r="T34" s="18">
        <f t="shared" si="3"/>
        <v>15.748146037931871</v>
      </c>
      <c r="U34" s="18">
        <f t="shared" si="3"/>
        <v>14.639093494885268</v>
      </c>
      <c r="V34" s="18">
        <f t="shared" si="3"/>
        <v>21.945496580762516</v>
      </c>
      <c r="W34" s="18">
        <f t="shared" si="3"/>
        <v>22.642732331490944</v>
      </c>
      <c r="X34" s="18">
        <f t="shared" si="3"/>
        <v>14.805018320120592</v>
      </c>
      <c r="Y34" s="18">
        <f t="shared" si="3"/>
        <v>11.716367504069078</v>
      </c>
      <c r="Z34" s="18">
        <f t="shared" si="3"/>
        <v>13.034279350969937</v>
      </c>
      <c r="AA34" s="18">
        <f t="shared" si="3"/>
        <v>13.902677990840349</v>
      </c>
      <c r="AB34" s="18">
        <f t="shared" si="3"/>
        <v>20.475611682201098</v>
      </c>
      <c r="AC34" s="18">
        <f t="shared" si="3"/>
        <v>23.541134923879202</v>
      </c>
      <c r="AD34" s="18">
        <f t="shared" si="3"/>
        <v>26.792473416540954</v>
      </c>
      <c r="AE34" s="18">
        <f t="shared" si="3"/>
        <v>37.496566876142829</v>
      </c>
      <c r="AF34" s="18">
        <f t="shared" si="3"/>
        <v>313.47956406418695</v>
      </c>
      <c r="AG34" s="18">
        <f t="shared" si="3"/>
        <v>168.37752171508663</v>
      </c>
    </row>
    <row r="35" spans="1:33" x14ac:dyDescent="0.25">
      <c r="A35" t="s">
        <v>141</v>
      </c>
      <c r="B35">
        <f>B33/B29</f>
        <v>0</v>
      </c>
      <c r="C35">
        <f>C33/C29</f>
        <v>0</v>
      </c>
      <c r="D35">
        <f>D33/D29</f>
        <v>0</v>
      </c>
      <c r="E35">
        <f t="shared" ref="E35:AG35" si="4">E33/E29</f>
        <v>0</v>
      </c>
      <c r="F35">
        <f t="shared" si="4"/>
        <v>0</v>
      </c>
      <c r="G35">
        <f>G33/G29</f>
        <v>0.20262079761356147</v>
      </c>
      <c r="H35">
        <f t="shared" si="4"/>
        <v>0.15417441282898894</v>
      </c>
      <c r="I35">
        <f t="shared" si="4"/>
        <v>0.1305208521105124</v>
      </c>
      <c r="J35">
        <f t="shared" si="4"/>
        <v>0.13543354250057651</v>
      </c>
      <c r="K35">
        <f t="shared" si="4"/>
        <v>0.13947003673654007</v>
      </c>
      <c r="L35">
        <f t="shared" si="4"/>
        <v>0.13055669375400489</v>
      </c>
      <c r="M35">
        <f t="shared" si="4"/>
        <v>0.10883195507545525</v>
      </c>
      <c r="N35">
        <f t="shared" si="4"/>
        <v>0.12247716766095322</v>
      </c>
      <c r="O35">
        <f t="shared" si="4"/>
        <v>0.11974805076325058</v>
      </c>
      <c r="P35">
        <f>P33/P29</f>
        <v>9.679236878186831E-2</v>
      </c>
      <c r="Q35">
        <f t="shared" si="4"/>
        <v>7.9440998815813776E-2</v>
      </c>
      <c r="R35">
        <f t="shared" si="4"/>
        <v>6.6301076636883505E-2</v>
      </c>
      <c r="S35">
        <f t="shared" si="4"/>
        <v>6.7132348105194209E-2</v>
      </c>
      <c r="T35">
        <f t="shared" si="4"/>
        <v>6.3499538141908493E-2</v>
      </c>
      <c r="U35">
        <f t="shared" si="4"/>
        <v>6.8310240681869305E-2</v>
      </c>
      <c r="V35">
        <f t="shared" si="4"/>
        <v>4.5567435501851564E-2</v>
      </c>
      <c r="W35">
        <f t="shared" si="4"/>
        <v>4.4164281296088327E-2</v>
      </c>
      <c r="X35">
        <f t="shared" si="4"/>
        <v>6.7544664814157052E-2</v>
      </c>
      <c r="Y35">
        <f t="shared" si="4"/>
        <v>8.5350685667097886E-2</v>
      </c>
      <c r="Z35">
        <f t="shared" si="4"/>
        <v>7.672077397401994E-2</v>
      </c>
      <c r="AA35">
        <f>AA33/AA29</f>
        <v>7.1928588194219906E-2</v>
      </c>
      <c r="AB35">
        <f t="shared" si="4"/>
        <v>4.8838589807271703E-2</v>
      </c>
      <c r="AC35">
        <f t="shared" si="4"/>
        <v>4.2478835588578158E-2</v>
      </c>
      <c r="AD35">
        <f t="shared" si="4"/>
        <v>3.7323914983624723E-2</v>
      </c>
      <c r="AE35">
        <f t="shared" si="4"/>
        <v>2.66691082227117E-2</v>
      </c>
      <c r="AF35">
        <f t="shared" si="4"/>
        <v>3.1900006081265427E-3</v>
      </c>
      <c r="AG35">
        <f t="shared" si="4"/>
        <v>5.9390350316006575E-3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5">MIN(C5:C26)</f>
        <v>27972.400891202</v>
      </c>
      <c r="D37" s="15">
        <f t="shared" si="5"/>
        <v>29137.9508687056</v>
      </c>
      <c r="E37" s="15">
        <f t="shared" si="5"/>
        <v>28940.341111465299</v>
      </c>
      <c r="F37" s="15">
        <f t="shared" si="5"/>
        <v>10581.771420388999</v>
      </c>
      <c r="G37" s="15">
        <f t="shared" si="5"/>
        <v>9316.4634554218992</v>
      </c>
      <c r="H37" s="15">
        <f t="shared" si="5"/>
        <v>9932.8459644198592</v>
      </c>
      <c r="I37" s="15">
        <f t="shared" si="5"/>
        <v>10603.4519086741</v>
      </c>
      <c r="J37" s="15">
        <f t="shared" si="5"/>
        <v>10925.2856694973</v>
      </c>
      <c r="K37" s="15">
        <f t="shared" si="5"/>
        <v>11374.6538945676</v>
      </c>
      <c r="L37" s="15">
        <f t="shared" si="5"/>
        <v>11971.518006636001</v>
      </c>
      <c r="M37" s="15">
        <f t="shared" si="5"/>
        <v>12361.762892271299</v>
      </c>
      <c r="N37" s="15">
        <f t="shared" si="5"/>
        <v>11984.2062205982</v>
      </c>
      <c r="O37" s="15">
        <f t="shared" si="5"/>
        <v>12841.4055662869</v>
      </c>
      <c r="P37" s="15">
        <f t="shared" si="5"/>
        <v>13960.0639695759</v>
      </c>
      <c r="Q37" s="15">
        <f t="shared" si="5"/>
        <v>16237.124641958</v>
      </c>
      <c r="R37" s="15">
        <f t="shared" si="5"/>
        <v>17654.803535483701</v>
      </c>
      <c r="S37" s="15">
        <f t="shared" si="5"/>
        <v>18737.8454834238</v>
      </c>
      <c r="T37" s="15">
        <f t="shared" si="5"/>
        <v>18931.216154289199</v>
      </c>
      <c r="U37" s="15">
        <f t="shared" si="5"/>
        <v>19575.012542590401</v>
      </c>
      <c r="V37" s="15">
        <f t="shared" si="5"/>
        <v>19772.4060927504</v>
      </c>
      <c r="W37" s="15">
        <f t="shared" si="5"/>
        <v>19086.241255366702</v>
      </c>
      <c r="X37" s="15">
        <f t="shared" si="5"/>
        <v>19860.533097488202</v>
      </c>
      <c r="Y37" s="15">
        <f t="shared" si="5"/>
        <v>20149.347854912499</v>
      </c>
      <c r="Z37" s="15">
        <f t="shared" si="5"/>
        <v>20553.2012349736</v>
      </c>
      <c r="AA37" s="15">
        <f t="shared" si="5"/>
        <v>21193.701974885302</v>
      </c>
      <c r="AB37" s="15">
        <f t="shared" si="5"/>
        <v>21385.990017980701</v>
      </c>
      <c r="AC37" s="15">
        <f t="shared" si="5"/>
        <v>22692.785094886101</v>
      </c>
      <c r="AD37" s="15">
        <f t="shared" si="5"/>
        <v>23333.383339546101</v>
      </c>
      <c r="AE37" s="15">
        <f t="shared" si="5"/>
        <v>24095.532888277699</v>
      </c>
      <c r="AF37" s="15">
        <f t="shared" si="5"/>
        <v>24406.745653828901</v>
      </c>
      <c r="AG37" s="15">
        <f t="shared" si="5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6">MAX(C5:C26)</f>
        <v>54070.677523738501</v>
      </c>
      <c r="D38" s="15">
        <f t="shared" si="6"/>
        <v>54560.782501079302</v>
      </c>
      <c r="E38" s="15">
        <f t="shared" si="6"/>
        <v>55617.930758827402</v>
      </c>
      <c r="F38" s="15">
        <f t="shared" si="6"/>
        <v>56518.168884201899</v>
      </c>
      <c r="G38" s="15">
        <f t="shared" si="6"/>
        <v>56479.880159382701</v>
      </c>
      <c r="H38" s="15">
        <f t="shared" si="6"/>
        <v>57210.355349895603</v>
      </c>
      <c r="I38" s="15">
        <f t="shared" si="6"/>
        <v>58289.915938691498</v>
      </c>
      <c r="J38" s="15">
        <f t="shared" si="6"/>
        <v>58429.180727306702</v>
      </c>
      <c r="K38" s="15">
        <f t="shared" si="6"/>
        <v>59742.824873675097</v>
      </c>
      <c r="L38" s="15">
        <f t="shared" si="6"/>
        <v>61736.045349325002</v>
      </c>
      <c r="M38" s="15">
        <f t="shared" si="6"/>
        <v>62125.402583365103</v>
      </c>
      <c r="N38" s="15">
        <f t="shared" si="6"/>
        <v>63398.7643685613</v>
      </c>
      <c r="O38" s="15">
        <f t="shared" si="6"/>
        <v>62945.560196631901</v>
      </c>
      <c r="P38" s="15">
        <f t="shared" si="6"/>
        <v>63658.637561866803</v>
      </c>
      <c r="Q38" s="15">
        <f t="shared" si="6"/>
        <v>63966.168771643403</v>
      </c>
      <c r="R38" s="15">
        <f t="shared" si="6"/>
        <v>64851.371322435902</v>
      </c>
      <c r="S38" s="15">
        <f t="shared" si="6"/>
        <v>66606.503298233205</v>
      </c>
      <c r="T38" s="15">
        <f t="shared" si="6"/>
        <v>66260.377911415795</v>
      </c>
      <c r="U38" s="15">
        <f t="shared" si="6"/>
        <v>68323.711180884595</v>
      </c>
      <c r="V38" s="15">
        <f t="shared" si="6"/>
        <v>68363.888117204406</v>
      </c>
      <c r="W38" s="15">
        <f t="shared" si="6"/>
        <v>68750.434204410296</v>
      </c>
      <c r="X38" s="15">
        <f t="shared" si="6"/>
        <v>68035.092888592597</v>
      </c>
      <c r="Y38" s="15">
        <f t="shared" si="6"/>
        <v>68852.512316231005</v>
      </c>
      <c r="Z38" s="15">
        <f t="shared" si="6"/>
        <v>70029.042596836996</v>
      </c>
      <c r="AA38" s="15">
        <f t="shared" si="6"/>
        <v>70388.581201700596</v>
      </c>
      <c r="AB38" s="15">
        <f t="shared" si="6"/>
        <v>70174.451965512402</v>
      </c>
      <c r="AC38" s="15">
        <f t="shared" si="6"/>
        <v>71070.972989561997</v>
      </c>
      <c r="AD38" s="15">
        <f t="shared" si="6"/>
        <v>71131.695072172806</v>
      </c>
      <c r="AE38" s="15">
        <f t="shared" si="6"/>
        <v>71250.841297718594</v>
      </c>
      <c r="AF38" s="15">
        <f t="shared" si="6"/>
        <v>71222.892768213904</v>
      </c>
      <c r="AG38" s="15">
        <f t="shared" si="6"/>
        <v>73656.794472555193</v>
      </c>
    </row>
  </sheetData>
  <conditionalFormatting sqref="B31:AG31">
    <cfRule type="cellIs" dxfId="35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95AA6D54-0965-44A5-B101-4C9E56C6F313}"/>
    <hyperlink ref="D1" r:id="rId2" tooltip="Click once to display linked information. Click and hold to select this cell." display="https://stats-1.oecd.org/" xr:uid="{0A987A07-22E7-4C7E-B8E5-DABE19658871}"/>
  </hyperlinks>
  <pageMargins left="0.7" right="0.7" top="0.75" bottom="0.75" header="0.3" footer="0.3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3514-8EC1-40A1-AC43-EB57101FB204}">
  <dimension ref="A1:AG29"/>
  <sheetViews>
    <sheetView topLeftCell="W1" zoomScaleNormal="10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0</v>
      </c>
      <c r="C3">
        <f t="shared" ref="C3:AG3" si="0">ABS(C4)</f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5.3235618343946411E-3</v>
      </c>
      <c r="H3">
        <f t="shared" si="0"/>
        <v>7.2814626340679256E-3</v>
      </c>
      <c r="I3">
        <f t="shared" si="0"/>
        <v>7.7962927875269705E-3</v>
      </c>
      <c r="J3">
        <f t="shared" si="0"/>
        <v>7.3335141987666552E-3</v>
      </c>
      <c r="K3">
        <f t="shared" si="0"/>
        <v>7.1537143495949418E-3</v>
      </c>
      <c r="L3">
        <f t="shared" si="0"/>
        <v>7.333871872007347E-3</v>
      </c>
      <c r="M3">
        <f t="shared" si="0"/>
        <v>7.8617775601477757E-3</v>
      </c>
      <c r="N3">
        <f t="shared" si="0"/>
        <v>7.2676818686020495E-3</v>
      </c>
      <c r="O3">
        <f t="shared" si="0"/>
        <v>7.0076707073148392E-3</v>
      </c>
      <c r="P3">
        <f t="shared" si="0"/>
        <v>7.5108527499623268E-3</v>
      </c>
      <c r="Q3">
        <f t="shared" si="0"/>
        <v>7.672971274304774E-3</v>
      </c>
      <c r="R3">
        <f t="shared" si="0"/>
        <v>7.7477548587382983E-3</v>
      </c>
      <c r="S3">
        <f t="shared" si="0"/>
        <v>7.3300511566319893E-3</v>
      </c>
      <c r="T3">
        <f t="shared" si="0"/>
        <v>7.32991834397273E-3</v>
      </c>
      <c r="U3">
        <f t="shared" si="0"/>
        <v>7.6388360523373944E-3</v>
      </c>
      <c r="V3">
        <f t="shared" si="0"/>
        <v>8.1900008251835077E-3</v>
      </c>
      <c r="W3">
        <f t="shared" si="0"/>
        <v>8.3341837236188265E-3</v>
      </c>
      <c r="X3">
        <f t="shared" si="0"/>
        <v>7.8311571260332724E-3</v>
      </c>
      <c r="Y3">
        <f t="shared" si="0"/>
        <v>7.3308893838632261E-3</v>
      </c>
      <c r="Z3">
        <f t="shared" si="0"/>
        <v>7.4898307772890971E-3</v>
      </c>
      <c r="AA3">
        <f t="shared" si="0"/>
        <v>7.4133826540029313E-3</v>
      </c>
      <c r="AB3">
        <f t="shared" si="0"/>
        <v>7.7894136495806343E-3</v>
      </c>
      <c r="AC3">
        <f t="shared" si="0"/>
        <v>7.6884714333433912E-3</v>
      </c>
      <c r="AD3">
        <f t="shared" si="0"/>
        <v>7.5454713597498113E-3</v>
      </c>
      <c r="AE3">
        <f t="shared" si="0"/>
        <v>7.4650773281270677E-3</v>
      </c>
      <c r="AF3">
        <f t="shared" si="0"/>
        <v>7.8471333151123313E-3</v>
      </c>
      <c r="AG3">
        <f t="shared" si="0"/>
        <v>7.5747822326655556E-3</v>
      </c>
    </row>
    <row r="4" spans="1:33" x14ac:dyDescent="0.25">
      <c r="A4" t="s">
        <v>73</v>
      </c>
      <c r="B4">
        <f>B5-B6</f>
        <v>0</v>
      </c>
      <c r="C4">
        <f>C5-C6</f>
        <v>0</v>
      </c>
      <c r="D4">
        <f t="shared" ref="D4:AG4" si="1">D5-D6</f>
        <v>0</v>
      </c>
      <c r="E4">
        <f t="shared" si="1"/>
        <v>0</v>
      </c>
      <c r="F4">
        <f t="shared" si="1"/>
        <v>0</v>
      </c>
      <c r="G4">
        <f>G5-G6</f>
        <v>-5.3235618343946411E-3</v>
      </c>
      <c r="H4">
        <f t="shared" si="1"/>
        <v>-7.2814626340679256E-3</v>
      </c>
      <c r="I4">
        <f t="shared" si="1"/>
        <v>-7.7962927875269705E-3</v>
      </c>
      <c r="J4">
        <f t="shared" si="1"/>
        <v>-7.3335141987666552E-3</v>
      </c>
      <c r="K4">
        <f t="shared" si="1"/>
        <v>-7.1537143495949418E-3</v>
      </c>
      <c r="L4">
        <f t="shared" si="1"/>
        <v>-7.333871872007347E-3</v>
      </c>
      <c r="M4">
        <f t="shared" si="1"/>
        <v>-7.8617775601477757E-3</v>
      </c>
      <c r="N4">
        <f t="shared" si="1"/>
        <v>-7.2676818686020495E-3</v>
      </c>
      <c r="O4">
        <f t="shared" si="1"/>
        <v>-7.0076707073148392E-3</v>
      </c>
      <c r="P4">
        <f t="shared" si="1"/>
        <v>-7.5108527499623268E-3</v>
      </c>
      <c r="Q4">
        <f t="shared" si="1"/>
        <v>-7.672971274304774E-3</v>
      </c>
      <c r="R4">
        <f t="shared" si="1"/>
        <v>-7.7477548587382983E-3</v>
      </c>
      <c r="S4">
        <f t="shared" si="1"/>
        <v>-7.3300511566319893E-3</v>
      </c>
      <c r="T4">
        <f t="shared" si="1"/>
        <v>-7.32991834397273E-3</v>
      </c>
      <c r="U4">
        <f t="shared" si="1"/>
        <v>-7.6388360523373944E-3</v>
      </c>
      <c r="V4">
        <f t="shared" si="1"/>
        <v>-8.1900008251835077E-3</v>
      </c>
      <c r="W4">
        <f t="shared" si="1"/>
        <v>-8.3341837236188265E-3</v>
      </c>
      <c r="X4">
        <f t="shared" si="1"/>
        <v>-7.8311571260332724E-3</v>
      </c>
      <c r="Y4">
        <f t="shared" si="1"/>
        <v>-7.3308893838632261E-3</v>
      </c>
      <c r="Z4">
        <f t="shared" si="1"/>
        <v>-7.4898307772890971E-3</v>
      </c>
      <c r="AA4">
        <f t="shared" si="1"/>
        <v>-7.4133826540029313E-3</v>
      </c>
      <c r="AB4">
        <f t="shared" si="1"/>
        <v>-7.7894136495806343E-3</v>
      </c>
      <c r="AC4">
        <f t="shared" si="1"/>
        <v>-7.6884714333433912E-3</v>
      </c>
      <c r="AD4">
        <f t="shared" si="1"/>
        <v>-7.5454713597498113E-3</v>
      </c>
      <c r="AE4">
        <f t="shared" si="1"/>
        <v>-7.4650773281270677E-3</v>
      </c>
      <c r="AF4">
        <f t="shared" si="1"/>
        <v>-7.8471333151123313E-3</v>
      </c>
      <c r="AG4">
        <f t="shared" si="1"/>
        <v>-7.5747822326655556E-3</v>
      </c>
    </row>
    <row r="5" spans="1:33" x14ac:dyDescent="0.25">
      <c r="A5" t="s">
        <v>94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95</v>
      </c>
      <c r="B6">
        <f>STDEV(B8:B29)/AVERAGE(B8:B29)</f>
        <v>0.20731954270072461</v>
      </c>
      <c r="C6">
        <f t="shared" ref="C6:AG6" si="2">STDEV(C8:C29)/AVERAGE(C8:C29)</f>
        <v>0.2034986771830827</v>
      </c>
      <c r="D6">
        <f t="shared" si="2"/>
        <v>0.20209504500421574</v>
      </c>
      <c r="E6">
        <f t="shared" si="2"/>
        <v>0.20751092455811335</v>
      </c>
      <c r="F6">
        <f t="shared" si="2"/>
        <v>0.30651827472416365</v>
      </c>
      <c r="G6">
        <f t="shared" si="2"/>
        <v>0.48918619557561521</v>
      </c>
      <c r="H6">
        <f t="shared" si="2"/>
        <v>0.50096180101148757</v>
      </c>
      <c r="I6">
        <f t="shared" si="2"/>
        <v>0.48203147574546845</v>
      </c>
      <c r="J6">
        <f t="shared" si="2"/>
        <v>0.46772343792753091</v>
      </c>
      <c r="K6">
        <f t="shared" si="2"/>
        <v>0.46610596715671276</v>
      </c>
      <c r="L6">
        <f t="shared" si="2"/>
        <v>0.45895666202590218</v>
      </c>
      <c r="M6">
        <f t="shared" si="2"/>
        <v>0.44812432096670191</v>
      </c>
      <c r="N6">
        <f t="shared" si="2"/>
        <v>0.44164580192994463</v>
      </c>
      <c r="O6">
        <f t="shared" si="2"/>
        <v>0.42436132603019777</v>
      </c>
      <c r="P6">
        <f t="shared" si="2"/>
        <v>0.4126200828992555</v>
      </c>
      <c r="Q6">
        <f t="shared" si="2"/>
        <v>0.39585571265755448</v>
      </c>
      <c r="R6">
        <f t="shared" si="2"/>
        <v>0.38253460488274399</v>
      </c>
      <c r="S6">
        <f t="shared" si="2"/>
        <v>0.36439223060025461</v>
      </c>
      <c r="T6">
        <f t="shared" si="2"/>
        <v>0.36007168850199928</v>
      </c>
      <c r="U6">
        <f t="shared" si="2"/>
        <v>0.37999428401555857</v>
      </c>
      <c r="V6">
        <f t="shared" si="2"/>
        <v>0.37892807982856563</v>
      </c>
      <c r="W6">
        <f t="shared" si="2"/>
        <v>0.38388632111962617</v>
      </c>
      <c r="X6">
        <f t="shared" si="2"/>
        <v>0.38789572298257169</v>
      </c>
      <c r="Y6">
        <f t="shared" si="2"/>
        <v>0.38784573785341947</v>
      </c>
      <c r="Z6">
        <f t="shared" si="2"/>
        <v>0.38375387346118728</v>
      </c>
      <c r="AA6">
        <f t="shared" si="2"/>
        <v>0.37410826644024353</v>
      </c>
      <c r="AB6">
        <f t="shared" si="2"/>
        <v>0.36445900938394016</v>
      </c>
      <c r="AC6">
        <f t="shared" si="2"/>
        <v>0.35337352185369586</v>
      </c>
      <c r="AD6">
        <f t="shared" si="2"/>
        <v>0.34201782613194248</v>
      </c>
      <c r="AE6">
        <f t="shared" si="2"/>
        <v>0.32896213269501617</v>
      </c>
      <c r="AF6">
        <f t="shared" si="2"/>
        <v>0.32365068188463086</v>
      </c>
      <c r="AG6">
        <f t="shared" si="2"/>
        <v>0.31806739335565642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s="22" customFormat="1" x14ac:dyDescent="0.25">
      <c r="A27" s="22" t="s">
        <v>62</v>
      </c>
      <c r="P27" s="23"/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CAB4617E-B58E-4E7F-8991-0BB7572F9251}"/>
    <hyperlink ref="D1" r:id="rId2" tooltip="Click once to display linked information. Click and hold to select this cell." display="https://stats-1.oecd.org/" xr:uid="{8FB2B1EE-2634-48E8-99BD-F86DD245909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B5F37-BE7F-49BA-9853-4C8ECB2714AD}">
  <dimension ref="A1:Y43"/>
  <sheetViews>
    <sheetView topLeftCell="A12" zoomScale="90" zoomScaleNormal="90" workbookViewId="0">
      <selection activeCell="Q46" sqref="Q46"/>
    </sheetView>
  </sheetViews>
  <sheetFormatPr defaultRowHeight="13.2" x14ac:dyDescent="0.25"/>
  <cols>
    <col min="1" max="1" width="13.44140625" customWidth="1"/>
  </cols>
  <sheetData>
    <row r="1" spans="1:24" x14ac:dyDescent="0.25">
      <c r="A1" s="12" t="s">
        <v>40</v>
      </c>
      <c r="D1" s="10" t="s">
        <v>65</v>
      </c>
    </row>
    <row r="2" spans="1:24" x14ac:dyDescent="0.25">
      <c r="A2" t="s">
        <v>72</v>
      </c>
    </row>
    <row r="4" spans="1:24" x14ac:dyDescent="0.25">
      <c r="B4" s="21" t="s">
        <v>39</v>
      </c>
      <c r="C4" s="21" t="s">
        <v>43</v>
      </c>
      <c r="D4" s="21" t="s">
        <v>44</v>
      </c>
      <c r="E4" s="21" t="s">
        <v>46</v>
      </c>
      <c r="F4" s="21" t="s">
        <v>47</v>
      </c>
      <c r="G4" s="21" t="s">
        <v>48</v>
      </c>
      <c r="H4" s="21" t="s">
        <v>49</v>
      </c>
      <c r="I4" s="21" t="s">
        <v>50</v>
      </c>
      <c r="J4" s="21" t="s">
        <v>51</v>
      </c>
      <c r="K4" s="21" t="s">
        <v>52</v>
      </c>
      <c r="L4" s="21" t="s">
        <v>53</v>
      </c>
      <c r="M4" s="21" t="s">
        <v>54</v>
      </c>
      <c r="N4" s="21" t="s">
        <v>55</v>
      </c>
      <c r="O4" s="21" t="s">
        <v>56</v>
      </c>
      <c r="P4" s="21" t="s">
        <v>57</v>
      </c>
      <c r="Q4" s="21" t="s">
        <v>58</v>
      </c>
      <c r="R4" s="21" t="s">
        <v>59</v>
      </c>
      <c r="S4" s="21" t="s">
        <v>60</v>
      </c>
      <c r="T4" s="21" t="s">
        <v>61</v>
      </c>
      <c r="U4" s="21" t="s">
        <v>62</v>
      </c>
      <c r="V4" s="21" t="s">
        <v>63</v>
      </c>
      <c r="W4" s="21" t="s">
        <v>64</v>
      </c>
      <c r="X4" s="21" t="s">
        <v>90</v>
      </c>
    </row>
    <row r="5" spans="1:24" x14ac:dyDescent="0.25">
      <c r="B5">
        <v>45313.9720159551</v>
      </c>
      <c r="C5">
        <v>45493.290991786802</v>
      </c>
      <c r="E5">
        <v>43551.7671602509</v>
      </c>
      <c r="G5">
        <v>36444.400023135102</v>
      </c>
      <c r="H5">
        <v>36406.340057809801</v>
      </c>
      <c r="L5">
        <v>26862.519283056201</v>
      </c>
      <c r="M5">
        <v>40282.073729939497</v>
      </c>
      <c r="P5">
        <v>51687.868047165299</v>
      </c>
      <c r="Q5">
        <v>53650.472246746001</v>
      </c>
      <c r="V5">
        <v>36265.404658397099</v>
      </c>
      <c r="W5">
        <v>29855.141654565599</v>
      </c>
      <c r="X5">
        <v>1990</v>
      </c>
    </row>
    <row r="6" spans="1:24" ht="20.399999999999999" customHeight="1" x14ac:dyDescent="0.25">
      <c r="B6">
        <v>46730.4228288456</v>
      </c>
      <c r="C6">
        <v>47491.7503507172</v>
      </c>
      <c r="E6">
        <v>43783.171988039801</v>
      </c>
      <c r="G6">
        <v>36879.5650236566</v>
      </c>
      <c r="H6">
        <v>36827.931611662803</v>
      </c>
      <c r="I6">
        <v>41924.881988615598</v>
      </c>
      <c r="L6">
        <v>27972.400891202</v>
      </c>
      <c r="M6">
        <v>40620.488315139701</v>
      </c>
      <c r="P6">
        <v>53148.631372794996</v>
      </c>
      <c r="Q6">
        <v>54070.677523738501</v>
      </c>
      <c r="V6">
        <v>37421.887850521198</v>
      </c>
      <c r="W6">
        <v>28433.588364315401</v>
      </c>
      <c r="X6">
        <v>1991</v>
      </c>
    </row>
    <row r="7" spans="1:24" x14ac:dyDescent="0.25">
      <c r="B7">
        <v>47671.870140488398</v>
      </c>
      <c r="C7">
        <v>49014.615487934301</v>
      </c>
      <c r="E7">
        <v>45258.4231269226</v>
      </c>
      <c r="G7">
        <v>36322.4634094598</v>
      </c>
      <c r="H7">
        <v>37240.167873570899</v>
      </c>
      <c r="I7">
        <v>44497.3573380858</v>
      </c>
      <c r="L7">
        <v>29137.9508687056</v>
      </c>
      <c r="M7">
        <v>40581.163208279497</v>
      </c>
      <c r="P7">
        <v>54560.782501079302</v>
      </c>
      <c r="Q7">
        <v>54355.832335849802</v>
      </c>
      <c r="V7">
        <v>38804.794825274497</v>
      </c>
      <c r="W7">
        <v>29324.567778317702</v>
      </c>
      <c r="X7">
        <v>1992</v>
      </c>
    </row>
    <row r="8" spans="1:24" x14ac:dyDescent="0.25">
      <c r="B8">
        <v>48060.552615043998</v>
      </c>
      <c r="C8">
        <v>50044.826777332302</v>
      </c>
      <c r="E8">
        <v>45759.274121643401</v>
      </c>
      <c r="G8">
        <v>35050.546818365998</v>
      </c>
      <c r="H8">
        <v>37669.497991775403</v>
      </c>
      <c r="I8">
        <v>44790.227179820497</v>
      </c>
      <c r="L8">
        <v>30580.290755809801</v>
      </c>
      <c r="M8">
        <v>39956.079337276402</v>
      </c>
      <c r="P8">
        <v>55617.930758827402</v>
      </c>
      <c r="Q8">
        <v>55270.960940469697</v>
      </c>
      <c r="V8">
        <v>39424.654443875901</v>
      </c>
      <c r="W8">
        <v>28940.341111465299</v>
      </c>
      <c r="X8">
        <v>1993</v>
      </c>
    </row>
    <row r="9" spans="1:24" x14ac:dyDescent="0.25">
      <c r="B9">
        <v>48544.776739386602</v>
      </c>
      <c r="C9">
        <v>51015.777006285804</v>
      </c>
      <c r="E9">
        <v>44168.204345863698</v>
      </c>
      <c r="G9">
        <v>35547.3078685898</v>
      </c>
      <c r="H9">
        <v>37826.864470685301</v>
      </c>
      <c r="I9">
        <v>44888.765112348898</v>
      </c>
      <c r="L9">
        <v>30779.905883074502</v>
      </c>
      <c r="M9">
        <v>39438.669803864599</v>
      </c>
      <c r="P9">
        <v>56518.168884201899</v>
      </c>
      <c r="Q9">
        <v>55672.211640679401</v>
      </c>
      <c r="T9">
        <v>10581.771420388999</v>
      </c>
      <c r="V9">
        <v>39836.381064724097</v>
      </c>
      <c r="W9">
        <v>29649.2100642394</v>
      </c>
      <c r="X9">
        <v>1994</v>
      </c>
    </row>
    <row r="10" spans="1:24" x14ac:dyDescent="0.25">
      <c r="B10">
        <v>48935.860231152903</v>
      </c>
      <c r="C10">
        <v>50842.198337421098</v>
      </c>
      <c r="D10">
        <v>14386.1655108093</v>
      </c>
      <c r="E10">
        <v>45111.638966758997</v>
      </c>
      <c r="F10">
        <v>9316.4634554218992</v>
      </c>
      <c r="G10">
        <v>36945.838875924703</v>
      </c>
      <c r="H10">
        <v>38388.1597060243</v>
      </c>
      <c r="I10">
        <v>45840.297418335002</v>
      </c>
      <c r="J10">
        <v>21006.826423115399</v>
      </c>
      <c r="K10">
        <v>14951.1266197685</v>
      </c>
      <c r="L10">
        <v>31326.333769015499</v>
      </c>
      <c r="M10">
        <v>38575.249487401699</v>
      </c>
      <c r="O10">
        <v>10714.0122283415</v>
      </c>
      <c r="P10">
        <v>56479.880159382701</v>
      </c>
      <c r="Q10">
        <v>54590.1244438184</v>
      </c>
      <c r="R10">
        <v>17126.755926096801</v>
      </c>
      <c r="S10">
        <v>25403.6622688114</v>
      </c>
      <c r="T10">
        <v>11396.8885674064</v>
      </c>
      <c r="U10">
        <v>25264.143955305201</v>
      </c>
      <c r="V10">
        <v>39045.8760773717</v>
      </c>
      <c r="W10">
        <v>29716.005265469601</v>
      </c>
      <c r="X10">
        <v>1995</v>
      </c>
    </row>
    <row r="11" spans="1:24" x14ac:dyDescent="0.25">
      <c r="B11">
        <v>48605.327194591096</v>
      </c>
      <c r="C11">
        <v>51479.581190936296</v>
      </c>
      <c r="D11">
        <v>15866.024442341301</v>
      </c>
      <c r="E11">
        <v>45930.274017181597</v>
      </c>
      <c r="F11">
        <v>9932.8459644198592</v>
      </c>
      <c r="G11">
        <v>37792.161983914099</v>
      </c>
      <c r="H11">
        <v>38501.842141391899</v>
      </c>
      <c r="I11">
        <v>46367.073516201897</v>
      </c>
      <c r="J11">
        <v>21224.759016174201</v>
      </c>
      <c r="K11">
        <v>14956.6487761518</v>
      </c>
      <c r="L11">
        <v>31801.034933922299</v>
      </c>
      <c r="M11">
        <v>38888.552785328597</v>
      </c>
      <c r="N11">
        <v>10126.2363100401</v>
      </c>
      <c r="O11">
        <v>11950.9647816706</v>
      </c>
      <c r="P11">
        <v>57210.355349895603</v>
      </c>
      <c r="Q11">
        <v>54408.659071067297</v>
      </c>
      <c r="R11">
        <v>18481.206613689199</v>
      </c>
      <c r="S11">
        <v>26343.515264940099</v>
      </c>
      <c r="T11">
        <v>12324.3745012172</v>
      </c>
      <c r="U11">
        <v>26519.5367851749</v>
      </c>
      <c r="V11">
        <v>39574.705755736199</v>
      </c>
      <c r="W11">
        <v>31489.869224373801</v>
      </c>
      <c r="X11">
        <v>1996</v>
      </c>
    </row>
    <row r="12" spans="1:24" x14ac:dyDescent="0.25">
      <c r="B12">
        <v>48197.341641721097</v>
      </c>
      <c r="C12">
        <v>52136.007366638201</v>
      </c>
      <c r="D12">
        <v>16113.885442799299</v>
      </c>
      <c r="E12">
        <v>46664.696337611102</v>
      </c>
      <c r="F12">
        <v>10824.672274794601</v>
      </c>
      <c r="G12">
        <v>37824.357791612201</v>
      </c>
      <c r="H12">
        <v>38932.211807742598</v>
      </c>
      <c r="I12">
        <v>46170.993850538398</v>
      </c>
      <c r="J12">
        <v>23613.540221141699</v>
      </c>
      <c r="K12">
        <v>15325.7264425131</v>
      </c>
      <c r="L12">
        <v>33565.687233841003</v>
      </c>
      <c r="M12">
        <v>39998.717064481803</v>
      </c>
      <c r="N12">
        <v>10603.4519086741</v>
      </c>
      <c r="O12">
        <v>13205.0890538275</v>
      </c>
      <c r="P12">
        <v>58289.915938691498</v>
      </c>
      <c r="Q12">
        <v>54578.355540816701</v>
      </c>
      <c r="R12">
        <v>19441.0715119948</v>
      </c>
      <c r="S12">
        <v>27028.417509331099</v>
      </c>
      <c r="T12">
        <v>13993.4663143245</v>
      </c>
      <c r="U12">
        <v>27933.604979528998</v>
      </c>
      <c r="V12">
        <v>39617.128113381397</v>
      </c>
      <c r="W12">
        <v>32731.8256749799</v>
      </c>
      <c r="X12">
        <v>1997</v>
      </c>
    </row>
    <row r="13" spans="1:24" x14ac:dyDescent="0.25">
      <c r="B13">
        <v>49741.185546168002</v>
      </c>
      <c r="C13">
        <v>52167.2766415632</v>
      </c>
      <c r="D13">
        <v>16110.957151340601</v>
      </c>
      <c r="E13">
        <v>47481.128288919303</v>
      </c>
      <c r="F13">
        <v>11561.350629042299</v>
      </c>
      <c r="G13">
        <v>38822.878415678497</v>
      </c>
      <c r="H13">
        <v>39533.7108468679</v>
      </c>
      <c r="I13">
        <v>46736.394492847598</v>
      </c>
      <c r="J13">
        <v>25566.446849255699</v>
      </c>
      <c r="K13">
        <v>15669.9225819232</v>
      </c>
      <c r="L13">
        <v>35558.744093533103</v>
      </c>
      <c r="M13">
        <v>40132.666692168903</v>
      </c>
      <c r="N13">
        <v>10925.2856694973</v>
      </c>
      <c r="O13">
        <v>14422.110245296401</v>
      </c>
      <c r="P13">
        <v>58429.180727306702</v>
      </c>
      <c r="Q13">
        <v>52830.976917974003</v>
      </c>
      <c r="R13">
        <v>20020.469371385501</v>
      </c>
      <c r="S13">
        <v>27366.583955339</v>
      </c>
      <c r="T13">
        <v>14544.2510396693</v>
      </c>
      <c r="U13">
        <v>28276.699496332902</v>
      </c>
      <c r="V13">
        <v>39828.918872013499</v>
      </c>
      <c r="W13">
        <v>33809.669228725601</v>
      </c>
      <c r="X13">
        <v>1998</v>
      </c>
    </row>
    <row r="14" spans="1:24" x14ac:dyDescent="0.25">
      <c r="B14">
        <v>50842.554522708298</v>
      </c>
      <c r="C14">
        <v>55075.015158100301</v>
      </c>
      <c r="D14">
        <v>16751.543641340599</v>
      </c>
      <c r="E14">
        <v>48038.973289916998</v>
      </c>
      <c r="F14">
        <v>12093.7172960072</v>
      </c>
      <c r="G14">
        <v>39731.003072340704</v>
      </c>
      <c r="H14">
        <v>40404.216769107501</v>
      </c>
      <c r="I14">
        <v>47358.160944895702</v>
      </c>
      <c r="J14">
        <v>25975.0808477967</v>
      </c>
      <c r="K14">
        <v>15737.965543596099</v>
      </c>
      <c r="L14">
        <v>36367.119374775903</v>
      </c>
      <c r="M14">
        <v>40591.690109249997</v>
      </c>
      <c r="N14">
        <v>11374.6538945676</v>
      </c>
      <c r="O14">
        <v>15059.7870269496</v>
      </c>
      <c r="P14">
        <v>59742.824873675097</v>
      </c>
      <c r="Q14">
        <v>53840.079830249801</v>
      </c>
      <c r="R14">
        <v>21756.0499215979</v>
      </c>
      <c r="S14">
        <v>28298.643010734799</v>
      </c>
      <c r="T14">
        <v>14241.4007867447</v>
      </c>
      <c r="U14">
        <v>28804.729930071298</v>
      </c>
      <c r="V14">
        <v>39805.554390715501</v>
      </c>
      <c r="W14">
        <v>34520.616558990099</v>
      </c>
      <c r="X14">
        <v>1999</v>
      </c>
    </row>
    <row r="15" spans="1:24" x14ac:dyDescent="0.25">
      <c r="B15">
        <v>51003.668753874503</v>
      </c>
      <c r="C15">
        <v>54577.627352513598</v>
      </c>
      <c r="D15">
        <v>17381.057832706301</v>
      </c>
      <c r="E15">
        <v>47994.617800695502</v>
      </c>
      <c r="F15">
        <v>13049.698444745</v>
      </c>
      <c r="G15">
        <v>40413.135323078102</v>
      </c>
      <c r="H15">
        <v>40596.6445951239</v>
      </c>
      <c r="I15">
        <v>47630.936247323603</v>
      </c>
      <c r="J15">
        <v>27453.123351296501</v>
      </c>
      <c r="K15">
        <v>16462.602106138402</v>
      </c>
      <c r="L15">
        <v>37155.235995148003</v>
      </c>
      <c r="M15">
        <v>40574.893582558703</v>
      </c>
      <c r="N15">
        <v>11971.518006636001</v>
      </c>
      <c r="O15">
        <v>15121.808383641001</v>
      </c>
      <c r="P15">
        <v>61736.045349325002</v>
      </c>
      <c r="Q15">
        <v>55157.808521736697</v>
      </c>
      <c r="R15">
        <v>21858.728237625</v>
      </c>
      <c r="S15">
        <v>28691.8452658434</v>
      </c>
      <c r="T15">
        <v>14786.275297452001</v>
      </c>
      <c r="U15">
        <v>29550.030171062899</v>
      </c>
      <c r="V15">
        <v>38940.026721514798</v>
      </c>
      <c r="W15">
        <v>35613.264782673003</v>
      </c>
      <c r="X15">
        <v>2000</v>
      </c>
    </row>
    <row r="16" spans="1:24" x14ac:dyDescent="0.25">
      <c r="B16">
        <v>50844.059646873699</v>
      </c>
      <c r="C16">
        <v>54743.960090051798</v>
      </c>
      <c r="D16">
        <v>18277.4420913387</v>
      </c>
      <c r="E16">
        <v>48280.443626431901</v>
      </c>
      <c r="F16">
        <v>13530.283801249399</v>
      </c>
      <c r="G16">
        <v>40625.713286687896</v>
      </c>
      <c r="H16">
        <v>40852.182501875897</v>
      </c>
      <c r="I16">
        <v>47978.289176263999</v>
      </c>
      <c r="J16">
        <v>28375.866383181099</v>
      </c>
      <c r="K16">
        <v>17713.9492558374</v>
      </c>
      <c r="L16">
        <v>38575.894850800803</v>
      </c>
      <c r="M16">
        <v>40862.3745865276</v>
      </c>
      <c r="N16">
        <v>12361.762892271299</v>
      </c>
      <c r="O16">
        <v>15964.5222317196</v>
      </c>
      <c r="P16">
        <v>62125.402583365103</v>
      </c>
      <c r="Q16">
        <v>55976.251920760202</v>
      </c>
      <c r="R16">
        <v>23107.565310379301</v>
      </c>
      <c r="S16">
        <v>28807.066411445801</v>
      </c>
      <c r="T16">
        <v>14785.400715726601</v>
      </c>
      <c r="U16">
        <v>30758.0079799206</v>
      </c>
      <c r="V16">
        <v>38736.252031513097</v>
      </c>
      <c r="W16">
        <v>36031.087224681403</v>
      </c>
      <c r="X16">
        <v>2001</v>
      </c>
    </row>
    <row r="17" spans="2:24" x14ac:dyDescent="0.25">
      <c r="B17">
        <v>51613.873757222398</v>
      </c>
      <c r="C17">
        <v>56157.243554363602</v>
      </c>
      <c r="D17">
        <v>19382.807454346199</v>
      </c>
      <c r="E17">
        <v>49379.911571094199</v>
      </c>
      <c r="F17">
        <v>14304.078767019901</v>
      </c>
      <c r="G17">
        <v>40843.967419934903</v>
      </c>
      <c r="H17">
        <v>41954.125831402896</v>
      </c>
      <c r="I17">
        <v>48260.950516707002</v>
      </c>
      <c r="J17">
        <v>30956.100245246002</v>
      </c>
      <c r="K17">
        <v>18599.342604485399</v>
      </c>
      <c r="L17">
        <v>38968.0393573658</v>
      </c>
      <c r="M17">
        <v>40572.999135683101</v>
      </c>
      <c r="N17">
        <v>11984.2062205982</v>
      </c>
      <c r="O17">
        <v>17041.911661424099</v>
      </c>
      <c r="P17">
        <v>63398.7643685613</v>
      </c>
      <c r="Q17">
        <v>56149.876417560103</v>
      </c>
      <c r="R17">
        <v>23012.433354704299</v>
      </c>
      <c r="S17">
        <v>28794.654630537501</v>
      </c>
      <c r="T17">
        <v>15547.495133812799</v>
      </c>
      <c r="U17">
        <v>30840.948378095301</v>
      </c>
      <c r="V17">
        <v>38930.421450694397</v>
      </c>
      <c r="W17">
        <v>36506.087882043503</v>
      </c>
      <c r="X17">
        <v>2002</v>
      </c>
    </row>
    <row r="18" spans="2:24" x14ac:dyDescent="0.25">
      <c r="B18">
        <v>51732.542123937899</v>
      </c>
      <c r="C18">
        <v>56491.995908607103</v>
      </c>
      <c r="D18">
        <v>20860.718214935201</v>
      </c>
      <c r="E18">
        <v>50598.6456254605</v>
      </c>
      <c r="F18">
        <v>15653.531528113401</v>
      </c>
      <c r="G18">
        <v>41620.201889724704</v>
      </c>
      <c r="H18">
        <v>42296.652314831197</v>
      </c>
      <c r="I18">
        <v>48420.900339317901</v>
      </c>
      <c r="J18">
        <v>32319.6806789271</v>
      </c>
      <c r="K18">
        <v>20088.333566760801</v>
      </c>
      <c r="L18">
        <v>40141.830622846202</v>
      </c>
      <c r="M18">
        <v>40461.026045564897</v>
      </c>
      <c r="N18">
        <v>12841.4055662869</v>
      </c>
      <c r="O18">
        <v>18879.712586748501</v>
      </c>
      <c r="P18">
        <v>62945.560196631901</v>
      </c>
      <c r="Q18">
        <v>56546.111284974402</v>
      </c>
      <c r="R18">
        <v>23290.6999255796</v>
      </c>
      <c r="S18">
        <v>28728.3166333835</v>
      </c>
      <c r="T18">
        <v>15848.015219930099</v>
      </c>
      <c r="U18">
        <v>31480.804415467101</v>
      </c>
      <c r="V18">
        <v>38732.445634916301</v>
      </c>
      <c r="W18">
        <v>36815.716017125596</v>
      </c>
      <c r="X18">
        <v>2003</v>
      </c>
    </row>
    <row r="19" spans="2:24" x14ac:dyDescent="0.25">
      <c r="B19">
        <v>52714.666675765198</v>
      </c>
      <c r="C19">
        <v>56195.6843234927</v>
      </c>
      <c r="D19">
        <v>21799.916900806202</v>
      </c>
      <c r="E19">
        <v>51724.777454001203</v>
      </c>
      <c r="F19">
        <v>16959.680451433302</v>
      </c>
      <c r="G19">
        <v>42993.833886525303</v>
      </c>
      <c r="H19">
        <v>42986.244252655</v>
      </c>
      <c r="I19">
        <v>48414.656043112504</v>
      </c>
      <c r="J19">
        <v>32912.396217200199</v>
      </c>
      <c r="K19">
        <v>21490.668332555601</v>
      </c>
      <c r="L19">
        <v>41499.859194876699</v>
      </c>
      <c r="M19">
        <v>41244.282203125404</v>
      </c>
      <c r="N19">
        <v>13960.0639695759</v>
      </c>
      <c r="O19">
        <v>20950.027846899698</v>
      </c>
      <c r="P19">
        <v>63658.637561866803</v>
      </c>
      <c r="Q19">
        <v>57435.585338302997</v>
      </c>
      <c r="R19">
        <v>22773.795637663399</v>
      </c>
      <c r="S19">
        <v>28766.452481136301</v>
      </c>
      <c r="T19">
        <v>16077.602238444801</v>
      </c>
      <c r="U19">
        <v>33001.494558324099</v>
      </c>
      <c r="V19">
        <v>38239.500042785898</v>
      </c>
      <c r="W19">
        <v>38038.4671460666</v>
      </c>
      <c r="X19">
        <v>2004</v>
      </c>
    </row>
    <row r="20" spans="2:24" x14ac:dyDescent="0.25">
      <c r="B20">
        <v>52999.378298373798</v>
      </c>
      <c r="C20">
        <v>55662.215412900397</v>
      </c>
      <c r="D20">
        <v>22440.746354952</v>
      </c>
      <c r="E20">
        <v>52618.294947738897</v>
      </c>
      <c r="F20">
        <v>18097.756709793899</v>
      </c>
      <c r="G20">
        <v>43899.020955765198</v>
      </c>
      <c r="H20">
        <v>43504.132456240397</v>
      </c>
      <c r="I20">
        <v>48589.670939489697</v>
      </c>
      <c r="J20">
        <v>32802.526013646697</v>
      </c>
      <c r="K20">
        <v>22438.361853669099</v>
      </c>
      <c r="L20">
        <v>43042.791709812103</v>
      </c>
      <c r="M20">
        <v>41792.901294110401</v>
      </c>
      <c r="N20">
        <v>16237.124641958</v>
      </c>
      <c r="O20">
        <v>23143.549145909401</v>
      </c>
      <c r="P20">
        <v>63966.168771643403</v>
      </c>
      <c r="Q20">
        <v>57435.297815556201</v>
      </c>
      <c r="R20">
        <v>22731.084961624099</v>
      </c>
      <c r="S20">
        <v>28609.201266577998</v>
      </c>
      <c r="T20">
        <v>17064.025151812599</v>
      </c>
      <c r="U20">
        <v>34258.776229985699</v>
      </c>
      <c r="V20">
        <v>38404.387844484998</v>
      </c>
      <c r="W20">
        <v>38996.721690243001</v>
      </c>
      <c r="X20">
        <v>2005</v>
      </c>
    </row>
    <row r="21" spans="2:24" x14ac:dyDescent="0.25">
      <c r="B21">
        <v>53791.255595178001</v>
      </c>
      <c r="C21">
        <v>56040.352431211497</v>
      </c>
      <c r="D21">
        <v>23340.198837165801</v>
      </c>
      <c r="E21">
        <v>53504.7617043668</v>
      </c>
      <c r="F21">
        <v>19710.921394061701</v>
      </c>
      <c r="G21">
        <v>44807.630355632296</v>
      </c>
      <c r="H21">
        <v>43989.842643363001</v>
      </c>
      <c r="I21">
        <v>48580.361546893299</v>
      </c>
      <c r="J21">
        <v>33192.70112636</v>
      </c>
      <c r="K21">
        <v>22874.702039619999</v>
      </c>
      <c r="L21">
        <v>43408.382970428996</v>
      </c>
      <c r="M21">
        <v>42052.403086591199</v>
      </c>
      <c r="N21">
        <v>17903.726413457902</v>
      </c>
      <c r="O21">
        <v>26503.577563262199</v>
      </c>
      <c r="P21">
        <v>64851.371322435902</v>
      </c>
      <c r="Q21">
        <v>57310.3123912023</v>
      </c>
      <c r="R21">
        <v>22880.071008603802</v>
      </c>
      <c r="S21">
        <v>27988.293343736601</v>
      </c>
      <c r="T21">
        <v>17654.803535483701</v>
      </c>
      <c r="U21">
        <v>35399.413311555902</v>
      </c>
      <c r="V21">
        <v>38221.011418751899</v>
      </c>
      <c r="W21">
        <v>40081.933018754396</v>
      </c>
      <c r="X21">
        <v>2006</v>
      </c>
    </row>
    <row r="22" spans="2:24" x14ac:dyDescent="0.25">
      <c r="B22">
        <v>54099.693616351498</v>
      </c>
      <c r="C22">
        <v>55936.380741813096</v>
      </c>
      <c r="D22">
        <v>24036.7678543414</v>
      </c>
      <c r="E22">
        <v>54101.262696478698</v>
      </c>
      <c r="F22">
        <v>22920.129394494699</v>
      </c>
      <c r="G22">
        <v>45406.405989496998</v>
      </c>
      <c r="H22">
        <v>44150.866270657403</v>
      </c>
      <c r="I22">
        <v>48432.543992396597</v>
      </c>
      <c r="J22">
        <v>33198.830858902002</v>
      </c>
      <c r="K22">
        <v>22705.063965087898</v>
      </c>
      <c r="L22">
        <v>44660.933114807303</v>
      </c>
      <c r="M22">
        <v>42038.219079933398</v>
      </c>
      <c r="N22">
        <v>22073.0659757635</v>
      </c>
      <c r="O22">
        <v>28231.053907629601</v>
      </c>
      <c r="P22">
        <v>66606.503298233205</v>
      </c>
      <c r="Q22">
        <v>58109.113575908901</v>
      </c>
      <c r="R22">
        <v>23615.643225617601</v>
      </c>
      <c r="S22">
        <v>28174.964453830598</v>
      </c>
      <c r="T22">
        <v>18737.8454834238</v>
      </c>
      <c r="U22">
        <v>36190.315357217703</v>
      </c>
      <c r="V22">
        <v>38635.069405652801</v>
      </c>
      <c r="W22">
        <v>41422.6018608616</v>
      </c>
      <c r="X22">
        <v>2007</v>
      </c>
    </row>
    <row r="23" spans="2:24" x14ac:dyDescent="0.25">
      <c r="B23">
        <v>55008.956436159999</v>
      </c>
      <c r="C23">
        <v>56177.760830114603</v>
      </c>
      <c r="D23">
        <v>24165.346442235601</v>
      </c>
      <c r="E23">
        <v>54817.459417838698</v>
      </c>
      <c r="F23">
        <v>23220.797582555198</v>
      </c>
      <c r="G23">
        <v>45794.634399134098</v>
      </c>
      <c r="H23">
        <v>44066.190479107798</v>
      </c>
      <c r="I23">
        <v>48649.566117979499</v>
      </c>
      <c r="J23">
        <v>32685.048263139</v>
      </c>
      <c r="K23">
        <v>23021.295633546499</v>
      </c>
      <c r="L23">
        <v>46416.533313763401</v>
      </c>
      <c r="M23">
        <v>41984.604740237897</v>
      </c>
      <c r="N23">
        <v>22775.2599076275</v>
      </c>
      <c r="O23">
        <v>28747.0852331434</v>
      </c>
      <c r="P23">
        <v>66260.377911415795</v>
      </c>
      <c r="Q23">
        <v>58461.631640573803</v>
      </c>
      <c r="R23">
        <v>24874.981876543799</v>
      </c>
      <c r="S23">
        <v>28080.944222885999</v>
      </c>
      <c r="T23">
        <v>18931.216154289199</v>
      </c>
      <c r="U23">
        <v>36740.532786167001</v>
      </c>
      <c r="V23">
        <v>40000.424707793201</v>
      </c>
      <c r="W23">
        <v>42217.400667075999</v>
      </c>
      <c r="X23">
        <v>2008</v>
      </c>
    </row>
    <row r="24" spans="2:24" x14ac:dyDescent="0.25">
      <c r="B24">
        <v>55945.100211672398</v>
      </c>
      <c r="C24">
        <v>56960.729190012302</v>
      </c>
      <c r="D24">
        <v>24068.5788935786</v>
      </c>
      <c r="E24">
        <v>56145.471737872896</v>
      </c>
      <c r="F24">
        <v>22558.874973742601</v>
      </c>
      <c r="G24">
        <v>46189.503371143102</v>
      </c>
      <c r="H24">
        <v>45468.229882476997</v>
      </c>
      <c r="I24">
        <v>48659.329477117099</v>
      </c>
      <c r="J24">
        <v>34228.224527818697</v>
      </c>
      <c r="K24">
        <v>21704.951700273599</v>
      </c>
      <c r="L24">
        <v>50191.080648032403</v>
      </c>
      <c r="M24">
        <v>42305.508040975001</v>
      </c>
      <c r="N24">
        <v>20566.9525291188</v>
      </c>
      <c r="O24">
        <v>24963.184058419902</v>
      </c>
      <c r="P24">
        <v>68323.711180884595</v>
      </c>
      <c r="Q24">
        <v>60919.7593746743</v>
      </c>
      <c r="R24">
        <v>24810.941660313099</v>
      </c>
      <c r="S24">
        <v>29378.4312784461</v>
      </c>
      <c r="T24">
        <v>19575.012542590401</v>
      </c>
      <c r="U24">
        <v>37051.665442480902</v>
      </c>
      <c r="V24">
        <v>42517.921155817501</v>
      </c>
      <c r="W24">
        <v>42368.200493579701</v>
      </c>
      <c r="X24">
        <v>2009</v>
      </c>
    </row>
    <row r="25" spans="2:24" x14ac:dyDescent="0.25">
      <c r="B25">
        <v>55693.2537677195</v>
      </c>
      <c r="C25">
        <v>56697.010235902198</v>
      </c>
      <c r="D25">
        <v>24808.314474749801</v>
      </c>
      <c r="E25">
        <v>56776.176197690802</v>
      </c>
      <c r="F25">
        <v>22426.297793912399</v>
      </c>
      <c r="G25">
        <v>46828.727502431197</v>
      </c>
      <c r="H25">
        <v>46386.1118555352</v>
      </c>
      <c r="I25">
        <v>49085.441818136504</v>
      </c>
      <c r="J25">
        <v>32664.855635589902</v>
      </c>
      <c r="K25">
        <v>21991.451525072898</v>
      </c>
      <c r="L25">
        <v>50349.618658965199</v>
      </c>
      <c r="M25">
        <v>42669.112109879301</v>
      </c>
      <c r="N25">
        <v>19772.4060927504</v>
      </c>
      <c r="O25">
        <v>25057.920266573601</v>
      </c>
      <c r="P25">
        <v>68363.888117204406</v>
      </c>
      <c r="Q25">
        <v>60860.965934367603</v>
      </c>
      <c r="R25">
        <v>25511.561222882199</v>
      </c>
      <c r="S25">
        <v>29260.302564899699</v>
      </c>
      <c r="T25">
        <v>20427.2619057228</v>
      </c>
      <c r="U25">
        <v>38123.301445166901</v>
      </c>
      <c r="V25">
        <v>42115.832269038903</v>
      </c>
      <c r="W25">
        <v>42885.443813049402</v>
      </c>
      <c r="X25">
        <v>2010</v>
      </c>
    </row>
    <row r="26" spans="2:24" x14ac:dyDescent="0.25">
      <c r="B26">
        <v>55086.195014131801</v>
      </c>
      <c r="C26">
        <v>57277.863602336103</v>
      </c>
      <c r="D26">
        <v>25010.464218016201</v>
      </c>
      <c r="E26">
        <v>56477.180345851899</v>
      </c>
      <c r="F26">
        <v>21952.7435096521</v>
      </c>
      <c r="G26">
        <v>46842.014634772699</v>
      </c>
      <c r="H26">
        <v>46302.816366634397</v>
      </c>
      <c r="I26">
        <v>50075.888235645099</v>
      </c>
      <c r="J26">
        <v>30592.6257594606</v>
      </c>
      <c r="K26">
        <v>22275.502324053599</v>
      </c>
      <c r="L26">
        <v>49757.520546885797</v>
      </c>
      <c r="M26">
        <v>41981.3474944712</v>
      </c>
      <c r="N26">
        <v>19086.241255366702</v>
      </c>
      <c r="O26">
        <v>25569.161642810901</v>
      </c>
      <c r="P26">
        <v>68750.434204410296</v>
      </c>
      <c r="Q26">
        <v>60589.218537516201</v>
      </c>
      <c r="R26">
        <v>25480.7308267439</v>
      </c>
      <c r="S26">
        <v>28548.020226232999</v>
      </c>
      <c r="T26">
        <v>20248.8293740462</v>
      </c>
      <c r="U26">
        <v>38007.481926732202</v>
      </c>
      <c r="V26">
        <v>41363.489626030801</v>
      </c>
      <c r="W26">
        <v>43523.723615523697</v>
      </c>
      <c r="X26">
        <v>2011</v>
      </c>
    </row>
    <row r="27" spans="2:24" x14ac:dyDescent="0.25">
      <c r="B27">
        <v>55399.038727545798</v>
      </c>
      <c r="C27">
        <v>57740.9047749979</v>
      </c>
      <c r="D27">
        <v>25056.2619912968</v>
      </c>
      <c r="E27">
        <v>56392.8645626898</v>
      </c>
      <c r="F27">
        <v>22220.610786708399</v>
      </c>
      <c r="G27">
        <v>46879.393788013302</v>
      </c>
      <c r="H27">
        <v>46602.646621927597</v>
      </c>
      <c r="I27">
        <v>50743.601892913401</v>
      </c>
      <c r="J27">
        <v>28812.359092922401</v>
      </c>
      <c r="K27">
        <v>21533.798560213701</v>
      </c>
      <c r="L27">
        <v>49401.381282571601</v>
      </c>
      <c r="M27">
        <v>40654.611343785196</v>
      </c>
      <c r="N27">
        <v>19860.533097488202</v>
      </c>
      <c r="O27">
        <v>25996.247298943301</v>
      </c>
      <c r="P27">
        <v>68035.092888592597</v>
      </c>
      <c r="Q27">
        <v>60792.497381091598</v>
      </c>
      <c r="R27">
        <v>25217.824818250501</v>
      </c>
      <c r="S27">
        <v>27321.4310009088</v>
      </c>
      <c r="T27">
        <v>19996.421653742</v>
      </c>
      <c r="U27">
        <v>36882.525056992599</v>
      </c>
      <c r="V27">
        <v>40205.2278657672</v>
      </c>
      <c r="W27">
        <v>44447.1311275595</v>
      </c>
      <c r="X27">
        <v>2012</v>
      </c>
    </row>
    <row r="28" spans="2:24" x14ac:dyDescent="0.25">
      <c r="B28">
        <v>55424.672699135197</v>
      </c>
      <c r="C28">
        <v>58312.8064794932</v>
      </c>
      <c r="D28">
        <v>24900.048157734102</v>
      </c>
      <c r="E28">
        <v>56786.748130248903</v>
      </c>
      <c r="F28">
        <v>22759.122259764699</v>
      </c>
      <c r="G28">
        <v>46410.730376843101</v>
      </c>
      <c r="H28">
        <v>46995.217055142602</v>
      </c>
      <c r="I28">
        <v>51221.473151194303</v>
      </c>
      <c r="J28">
        <v>26929.468953576699</v>
      </c>
      <c r="K28">
        <v>21310.778820502699</v>
      </c>
      <c r="L28">
        <v>48266.196043238597</v>
      </c>
      <c r="M28">
        <v>40783.727938846198</v>
      </c>
      <c r="N28">
        <v>20810.650176225001</v>
      </c>
      <c r="O28">
        <v>26980.8543566851</v>
      </c>
      <c r="P28">
        <v>68852.512316231005</v>
      </c>
      <c r="Q28">
        <v>60971.774289435598</v>
      </c>
      <c r="R28">
        <v>25486.251336319401</v>
      </c>
      <c r="S28">
        <v>27840.204945075799</v>
      </c>
      <c r="T28">
        <v>20149.347854912499</v>
      </c>
      <c r="U28">
        <v>36279.0982532868</v>
      </c>
      <c r="V28">
        <v>40208.3882636177</v>
      </c>
      <c r="W28">
        <v>44938.700239238897</v>
      </c>
      <c r="X28">
        <v>2013</v>
      </c>
    </row>
    <row r="29" spans="2:24" x14ac:dyDescent="0.25">
      <c r="B29">
        <v>55628.959732847397</v>
      </c>
      <c r="C29">
        <v>58637.190215588002</v>
      </c>
      <c r="D29">
        <v>25425.1745235874</v>
      </c>
      <c r="E29">
        <v>57870.406399024803</v>
      </c>
      <c r="F29">
        <v>23958.740047074702</v>
      </c>
      <c r="G29">
        <v>46395.429840551602</v>
      </c>
      <c r="H29">
        <v>47318.5317957179</v>
      </c>
      <c r="I29">
        <v>52080.360115197604</v>
      </c>
      <c r="J29">
        <v>26818.608863671299</v>
      </c>
      <c r="K29">
        <v>21030.701339790099</v>
      </c>
      <c r="L29">
        <v>47981.406664506998</v>
      </c>
      <c r="M29">
        <v>40939.7003746712</v>
      </c>
      <c r="N29">
        <v>22206.497121183998</v>
      </c>
      <c r="O29">
        <v>28207.8855905848</v>
      </c>
      <c r="P29">
        <v>70029.042596836996</v>
      </c>
      <c r="Q29">
        <v>60646.031990591102</v>
      </c>
      <c r="R29">
        <v>26025.5267930872</v>
      </c>
      <c r="S29">
        <v>27360.518979825301</v>
      </c>
      <c r="T29">
        <v>20553.2012349736</v>
      </c>
      <c r="U29">
        <v>36999.8772267526</v>
      </c>
      <c r="V29">
        <v>40084.858221739902</v>
      </c>
      <c r="W29">
        <v>45438.5366167834</v>
      </c>
      <c r="X29">
        <v>2014</v>
      </c>
    </row>
    <row r="30" spans="2:24" x14ac:dyDescent="0.25">
      <c r="B30">
        <v>56034.536899498402</v>
      </c>
      <c r="C30">
        <v>58239.585132221502</v>
      </c>
      <c r="D30">
        <v>26172.858163155401</v>
      </c>
      <c r="E30">
        <v>58890.233652256502</v>
      </c>
      <c r="F30">
        <v>25084.604482434501</v>
      </c>
      <c r="G30">
        <v>46758.811643576999</v>
      </c>
      <c r="H30">
        <v>47769.977357612697</v>
      </c>
      <c r="I30">
        <v>53277.933790173403</v>
      </c>
      <c r="J30">
        <v>27082.073436613398</v>
      </c>
      <c r="K30">
        <v>21193.701974885302</v>
      </c>
      <c r="L30">
        <v>47926.235153928399</v>
      </c>
      <c r="M30">
        <v>41300.2733336456</v>
      </c>
      <c r="N30">
        <v>24062.127796086599</v>
      </c>
      <c r="O30">
        <v>30054.923385006401</v>
      </c>
      <c r="P30">
        <v>70388.581201700596</v>
      </c>
      <c r="Q30">
        <v>61383.221202957102</v>
      </c>
      <c r="R30">
        <v>26709.770776110701</v>
      </c>
      <c r="S30">
        <v>27277.833028629298</v>
      </c>
      <c r="T30">
        <v>21360.360574099301</v>
      </c>
      <c r="U30">
        <v>37779.399433636798</v>
      </c>
      <c r="V30">
        <v>40684.384215252001</v>
      </c>
      <c r="W30">
        <v>46131.971793822202</v>
      </c>
      <c r="X30">
        <v>2015</v>
      </c>
    </row>
    <row r="31" spans="2:24" x14ac:dyDescent="0.25">
      <c r="B31">
        <v>56565.109808064102</v>
      </c>
      <c r="C31">
        <v>58364.721397546899</v>
      </c>
      <c r="D31">
        <v>27097.167803533801</v>
      </c>
      <c r="E31">
        <v>58879.141272856301</v>
      </c>
      <c r="F31">
        <v>26453.469392569401</v>
      </c>
      <c r="G31">
        <v>47169.479117153802</v>
      </c>
      <c r="H31">
        <v>48322.478867443897</v>
      </c>
      <c r="I31">
        <v>54093.910474294098</v>
      </c>
      <c r="J31">
        <v>26460.675710550298</v>
      </c>
      <c r="K31">
        <v>21385.990017980701</v>
      </c>
      <c r="L31">
        <v>48576.193032507799</v>
      </c>
      <c r="M31">
        <v>41629.126030765001</v>
      </c>
      <c r="N31">
        <v>25473.333243209301</v>
      </c>
      <c r="O31">
        <v>31601.144875693</v>
      </c>
      <c r="P31">
        <v>70174.451965512402</v>
      </c>
      <c r="Q31">
        <v>61630.708578048798</v>
      </c>
      <c r="R31">
        <v>28050.6896604211</v>
      </c>
      <c r="S31">
        <v>27134.707924308299</v>
      </c>
      <c r="T31">
        <v>22039.349850609498</v>
      </c>
      <c r="U31">
        <v>39241.770666589298</v>
      </c>
      <c r="V31">
        <v>40454.998494263898</v>
      </c>
      <c r="W31">
        <v>46848.543920810203</v>
      </c>
      <c r="X31">
        <v>2016</v>
      </c>
    </row>
    <row r="32" spans="2:24" x14ac:dyDescent="0.25">
      <c r="B32">
        <v>56553.103641192203</v>
      </c>
      <c r="C32">
        <v>57956.7749506732</v>
      </c>
      <c r="D32">
        <v>28482.125101899899</v>
      </c>
      <c r="E32">
        <v>59219.746702876502</v>
      </c>
      <c r="F32">
        <v>27059.391271212698</v>
      </c>
      <c r="G32">
        <v>46898.657973221903</v>
      </c>
      <c r="H32">
        <v>48993.049921039601</v>
      </c>
      <c r="I32">
        <v>54663.855018062197</v>
      </c>
      <c r="J32">
        <v>26629.774744651699</v>
      </c>
      <c r="K32">
        <v>22932.8795299802</v>
      </c>
      <c r="L32">
        <v>49194.666755376304</v>
      </c>
      <c r="M32">
        <v>41354.645592232999</v>
      </c>
      <c r="N32">
        <v>26386.664695862099</v>
      </c>
      <c r="O32">
        <v>33424.6070551171</v>
      </c>
      <c r="P32">
        <v>71070.972989561997</v>
      </c>
      <c r="Q32">
        <v>61186.410377648397</v>
      </c>
      <c r="R32">
        <v>29236.477051689901</v>
      </c>
      <c r="S32">
        <v>27244.359812541799</v>
      </c>
      <c r="T32">
        <v>22692.785094886101</v>
      </c>
      <c r="U32">
        <v>39962.199912276301</v>
      </c>
      <c r="V32">
        <v>39927.383449619199</v>
      </c>
      <c r="W32">
        <v>47100.711717258702</v>
      </c>
      <c r="X32">
        <v>2017</v>
      </c>
    </row>
    <row r="33" spans="1:25" x14ac:dyDescent="0.25">
      <c r="B33">
        <v>56738.962427525301</v>
      </c>
      <c r="C33">
        <v>58270.111005308398</v>
      </c>
      <c r="D33">
        <v>29990.700693092698</v>
      </c>
      <c r="E33">
        <v>59730.576545499498</v>
      </c>
      <c r="F33">
        <v>28533.3902591232</v>
      </c>
      <c r="G33">
        <v>47244.640445703903</v>
      </c>
      <c r="H33">
        <v>48930.503712632897</v>
      </c>
      <c r="I33">
        <v>55442.563692783398</v>
      </c>
      <c r="J33">
        <v>25400.468155356899</v>
      </c>
      <c r="K33">
        <v>24056.025348271</v>
      </c>
      <c r="L33">
        <v>49552.986260700898</v>
      </c>
      <c r="M33">
        <v>41414.8416985773</v>
      </c>
      <c r="N33">
        <v>27357.277530241099</v>
      </c>
      <c r="O33">
        <v>34952.313150606496</v>
      </c>
      <c r="P33">
        <v>71131.695072172806</v>
      </c>
      <c r="Q33">
        <v>60514.9759614184</v>
      </c>
      <c r="R33">
        <v>31213.413309215099</v>
      </c>
      <c r="S33">
        <v>27695.948823165701</v>
      </c>
      <c r="T33">
        <v>23333.383339546101</v>
      </c>
      <c r="U33">
        <v>40664.405793378901</v>
      </c>
      <c r="V33">
        <v>39794.106141616598</v>
      </c>
      <c r="W33">
        <v>47338.831439441303</v>
      </c>
      <c r="X33">
        <v>2018</v>
      </c>
    </row>
    <row r="34" spans="1:25" x14ac:dyDescent="0.25">
      <c r="B34">
        <v>57182.054371326398</v>
      </c>
      <c r="C34">
        <v>58841.923616790802</v>
      </c>
      <c r="D34">
        <v>31236.453008811201</v>
      </c>
      <c r="E34">
        <v>60264.9076732623</v>
      </c>
      <c r="F34">
        <v>30212.814486472002</v>
      </c>
      <c r="G34">
        <v>47731.381069419796</v>
      </c>
      <c r="H34">
        <v>49402.524482553599</v>
      </c>
      <c r="I34">
        <v>56332.160946974298</v>
      </c>
      <c r="J34">
        <v>25629.6136887256</v>
      </c>
      <c r="K34">
        <v>24852.703595958799</v>
      </c>
      <c r="L34">
        <v>50447.958137928901</v>
      </c>
      <c r="M34">
        <v>41625.280149097598</v>
      </c>
      <c r="N34">
        <v>28547.4561699105</v>
      </c>
      <c r="O34">
        <v>37305.141606908597</v>
      </c>
      <c r="P34">
        <v>71250.841297718594</v>
      </c>
      <c r="Q34">
        <v>60140.0594526848</v>
      </c>
      <c r="R34">
        <v>32695.432274650899</v>
      </c>
      <c r="S34">
        <v>28790.3670832311</v>
      </c>
      <c r="T34">
        <v>24095.532888277699</v>
      </c>
      <c r="U34">
        <v>41860.161348893198</v>
      </c>
      <c r="V34">
        <v>39877.215358244299</v>
      </c>
      <c r="W34">
        <v>47834.722535590903</v>
      </c>
      <c r="X34">
        <v>2019</v>
      </c>
    </row>
    <row r="35" spans="1:25" x14ac:dyDescent="0.25">
      <c r="B35">
        <v>57271.617220763197</v>
      </c>
      <c r="C35">
        <v>57271.7218967191</v>
      </c>
      <c r="D35">
        <v>30912.1625160037</v>
      </c>
      <c r="E35">
        <v>60984.242722241099</v>
      </c>
      <c r="F35">
        <v>32017.253672646199</v>
      </c>
      <c r="G35">
        <v>47877.632406291297</v>
      </c>
      <c r="H35">
        <v>47372.8084858398</v>
      </c>
      <c r="I35">
        <v>55920.669092823497</v>
      </c>
      <c r="J35">
        <v>25719.513085090599</v>
      </c>
      <c r="K35">
        <v>25274.6430734428</v>
      </c>
      <c r="L35">
        <v>50751.392380416102</v>
      </c>
      <c r="M35">
        <v>39207.812904112703</v>
      </c>
      <c r="N35">
        <v>29812.7273302086</v>
      </c>
      <c r="O35">
        <v>39610.596160783898</v>
      </c>
      <c r="P35">
        <v>71222.892768213904</v>
      </c>
      <c r="Q35">
        <v>61560.268470884999</v>
      </c>
      <c r="R35">
        <v>33330.322684904902</v>
      </c>
      <c r="S35">
        <v>29093.125542442402</v>
      </c>
      <c r="T35">
        <v>24406.745653828901</v>
      </c>
      <c r="U35">
        <v>43309.717307024599</v>
      </c>
      <c r="V35">
        <v>38425.873739098199</v>
      </c>
      <c r="W35">
        <v>48430.230201057297</v>
      </c>
      <c r="X35">
        <v>2020</v>
      </c>
    </row>
    <row r="36" spans="1:25" x14ac:dyDescent="0.25">
      <c r="B36">
        <v>58189.134686611098</v>
      </c>
      <c r="C36">
        <v>59100.180937208803</v>
      </c>
      <c r="D36">
        <v>31710.896864406201</v>
      </c>
      <c r="E36">
        <v>61330.771342483597</v>
      </c>
      <c r="F36">
        <v>33188.116298551096</v>
      </c>
      <c r="G36">
        <v>49707.629098026096</v>
      </c>
      <c r="H36">
        <v>49312.581481712397</v>
      </c>
      <c r="I36">
        <v>56040.216146862404</v>
      </c>
      <c r="J36">
        <v>25743.507304197301</v>
      </c>
      <c r="K36">
        <v>26268.0369337144</v>
      </c>
      <c r="L36">
        <v>51045.078711626098</v>
      </c>
      <c r="M36">
        <v>40767.203813808999</v>
      </c>
      <c r="N36">
        <v>32235.409373311999</v>
      </c>
      <c r="O36">
        <v>42027.315915736501</v>
      </c>
      <c r="P36">
        <v>73656.794472555193</v>
      </c>
      <c r="Q36">
        <v>60922.6046568573</v>
      </c>
      <c r="R36">
        <v>33566.278944622201</v>
      </c>
      <c r="S36">
        <v>29740.295432303599</v>
      </c>
      <c r="T36">
        <v>24804.671139622002</v>
      </c>
      <c r="U36">
        <v>43892.425404412599</v>
      </c>
      <c r="V36">
        <v>39202.301062866398</v>
      </c>
      <c r="W36">
        <v>48951.102665776903</v>
      </c>
      <c r="X36">
        <v>2021</v>
      </c>
    </row>
    <row r="37" spans="1:25" x14ac:dyDescent="0.25">
      <c r="B37" s="22">
        <v>58198.928185841949</v>
      </c>
      <c r="C37" s="22">
        <v>59196.198095650463</v>
      </c>
      <c r="D37" s="22">
        <v>31617.752837650685</v>
      </c>
      <c r="E37" s="22">
        <v>61670.426950565379</v>
      </c>
      <c r="F37" s="22">
        <v>34254.290472145934</v>
      </c>
      <c r="G37" s="22">
        <v>49364.358281316818</v>
      </c>
      <c r="H37" s="22">
        <v>49834.967021444339</v>
      </c>
      <c r="I37" s="22">
        <v>55986.537114827413</v>
      </c>
      <c r="J37" s="22">
        <v>28272.38519328196</v>
      </c>
      <c r="K37" s="22">
        <v>25317.758231412277</v>
      </c>
      <c r="L37" s="22">
        <v>52382.992622313373</v>
      </c>
      <c r="M37" s="22">
        <v>39880.010101800784</v>
      </c>
      <c r="N37" s="22">
        <v>35068.237984654763</v>
      </c>
      <c r="O37" s="22">
        <v>46489.722954747172</v>
      </c>
      <c r="P37" s="22">
        <v>73671.345770986794</v>
      </c>
      <c r="Q37" s="22">
        <v>61295.953567728589</v>
      </c>
      <c r="R37" s="22">
        <v>36375.036273849066</v>
      </c>
      <c r="S37" s="22">
        <v>28246.480271094373</v>
      </c>
      <c r="T37" s="22">
        <v>24812.704506991744</v>
      </c>
      <c r="U37" s="22">
        <v>43797.579191675941</v>
      </c>
      <c r="V37" s="22">
        <v>39198.940532552384</v>
      </c>
      <c r="W37" s="22">
        <v>49746.138962679273</v>
      </c>
      <c r="X37">
        <v>2022</v>
      </c>
      <c r="Y37" t="s">
        <v>93</v>
      </c>
    </row>
    <row r="38" spans="1:25" x14ac:dyDescent="0.25">
      <c r="B38" s="22">
        <v>58203.721868522429</v>
      </c>
      <c r="C38" s="22">
        <v>59222.466587100556</v>
      </c>
      <c r="D38" s="22">
        <v>31244.967843120492</v>
      </c>
      <c r="E38" s="22">
        <v>61880.281434666394</v>
      </c>
      <c r="F38" s="22">
        <v>32564.65099198337</v>
      </c>
      <c r="G38" s="22">
        <v>49172.941835106809</v>
      </c>
      <c r="H38" s="22">
        <v>50049.820235386265</v>
      </c>
      <c r="I38" s="22">
        <v>55027.473330000088</v>
      </c>
      <c r="J38" s="22">
        <v>28497.373913311862</v>
      </c>
      <c r="K38" s="22">
        <v>24461.868500071309</v>
      </c>
      <c r="L38" s="22">
        <v>52665.265354390824</v>
      </c>
      <c r="M38" s="22">
        <v>41549.274185461822</v>
      </c>
      <c r="N38" s="22">
        <v>32089.177213325616</v>
      </c>
      <c r="O38" s="22">
        <v>42737.251893542278</v>
      </c>
      <c r="P38" s="22">
        <v>73681.323775954559</v>
      </c>
      <c r="Q38" s="22">
        <v>61372.981775780383</v>
      </c>
      <c r="R38" s="22">
        <v>33921.560808636845</v>
      </c>
      <c r="S38" s="22">
        <v>28340.411909709019</v>
      </c>
      <c r="T38" s="22">
        <v>24826.557301569006</v>
      </c>
      <c r="U38" s="22">
        <v>43013.390360671328</v>
      </c>
      <c r="V38" s="22">
        <v>40006.670954960566</v>
      </c>
      <c r="W38" s="22">
        <v>50120.493761974809</v>
      </c>
      <c r="X38">
        <v>2023</v>
      </c>
      <c r="Y38" t="s">
        <v>93</v>
      </c>
    </row>
    <row r="39" spans="1:25" x14ac:dyDescent="0.25">
      <c r="B39" s="22">
        <v>58208.259396203415</v>
      </c>
      <c r="C39" s="22">
        <v>59248.488480062129</v>
      </c>
      <c r="D39" s="22">
        <v>30872.093742970017</v>
      </c>
      <c r="E39" s="22">
        <v>62090.08057204471</v>
      </c>
      <c r="F39" s="22">
        <v>30874.877135267183</v>
      </c>
      <c r="G39" s="22">
        <v>48981.315581680283</v>
      </c>
      <c r="H39" s="22">
        <v>50264.63962347692</v>
      </c>
      <c r="I39" s="22">
        <v>54065.82953393268</v>
      </c>
      <c r="J39" s="22">
        <v>28722.311022205009</v>
      </c>
      <c r="K39" s="22">
        <v>23605.538944028132</v>
      </c>
      <c r="L39" s="22">
        <v>52947.520009228931</v>
      </c>
      <c r="M39" s="22">
        <v>43171.828462163961</v>
      </c>
      <c r="N39" s="22">
        <v>29109.787174136876</v>
      </c>
      <c r="O39" s="22">
        <v>38984.427562132427</v>
      </c>
      <c r="P39" s="22">
        <v>73691.127645853456</v>
      </c>
      <c r="Q39" s="22">
        <v>61449.743463378923</v>
      </c>
      <c r="R39" s="22">
        <v>31466.777052335077</v>
      </c>
      <c r="S39" s="22">
        <v>28433.831668347328</v>
      </c>
      <c r="T39" s="22">
        <v>24840.385455580039</v>
      </c>
      <c r="U39" s="22">
        <v>42228.747174129974</v>
      </c>
      <c r="V39" s="22">
        <v>40811.674072499125</v>
      </c>
      <c r="W39" s="22">
        <v>50494.834783497899</v>
      </c>
      <c r="X39">
        <v>2024</v>
      </c>
      <c r="Y39" t="s">
        <v>93</v>
      </c>
    </row>
    <row r="41" spans="1:25" x14ac:dyDescent="0.25">
      <c r="A41" t="s">
        <v>91</v>
      </c>
      <c r="B41">
        <f t="shared" ref="B41:W41" si="0">CORREL(B5:B36,$X$5:$X$36)</f>
        <v>0.97941336617954056</v>
      </c>
      <c r="C41">
        <f t="shared" si="0"/>
        <v>0.91509592232067871</v>
      </c>
      <c r="D41">
        <f t="shared" si="0"/>
        <v>0.98413300584776586</v>
      </c>
      <c r="E41">
        <f t="shared" si="0"/>
        <v>0.99107275334709388</v>
      </c>
      <c r="F41">
        <f t="shared" si="0"/>
        <v>0.98282214117385958</v>
      </c>
      <c r="G41">
        <f t="shared" si="0"/>
        <v>0.96527100959413836</v>
      </c>
      <c r="H41">
        <f t="shared" si="0"/>
        <v>0.98991028944134574</v>
      </c>
      <c r="I41">
        <f t="shared" si="0"/>
        <v>0.96349482442892243</v>
      </c>
      <c r="J41">
        <f t="shared" si="0"/>
        <v>6.4268737025770156E-2</v>
      </c>
      <c r="K41">
        <f t="shared" si="0"/>
        <v>0.88385049488026712</v>
      </c>
      <c r="L41">
        <f t="shared" si="0"/>
        <v>0.96156458914274834</v>
      </c>
      <c r="M41">
        <f t="shared" si="0"/>
        <v>0.47395648437699339</v>
      </c>
      <c r="N41">
        <f t="shared" si="0"/>
        <v>0.9666188404755085</v>
      </c>
      <c r="O41">
        <f t="shared" si="0"/>
        <v>0.96844563868327127</v>
      </c>
      <c r="P41">
        <f t="shared" si="0"/>
        <v>0.98516083052492542</v>
      </c>
      <c r="Q41">
        <f t="shared" si="0"/>
        <v>0.92992318666289109</v>
      </c>
      <c r="R41">
        <f t="shared" si="0"/>
        <v>0.95331681054739725</v>
      </c>
      <c r="S41">
        <f t="shared" si="0"/>
        <v>0.31346054159480558</v>
      </c>
      <c r="T41">
        <f t="shared" si="0"/>
        <v>0.99084203049668829</v>
      </c>
      <c r="U41">
        <f t="shared" si="0"/>
        <v>0.97536706829659514</v>
      </c>
      <c r="V41">
        <f t="shared" si="0"/>
        <v>0.44254489274938758</v>
      </c>
      <c r="W41">
        <f t="shared" si="0"/>
        <v>0.99258388173224932</v>
      </c>
    </row>
    <row r="42" spans="1:25" x14ac:dyDescent="0.25">
      <c r="A42" t="s">
        <v>92</v>
      </c>
      <c r="B42">
        <f t="shared" ref="B42:W42" si="1">CORREL(B5:B39,$X$5:$X$39)</f>
        <v>0.97941577497511612</v>
      </c>
      <c r="C42">
        <f t="shared" si="1"/>
        <v>0.91509582687372859</v>
      </c>
      <c r="D42">
        <f t="shared" si="1"/>
        <v>0.98412387307477067</v>
      </c>
      <c r="E42">
        <f t="shared" si="1"/>
        <v>0.99107485799340522</v>
      </c>
      <c r="F42">
        <f t="shared" si="1"/>
        <v>0.98281926964897948</v>
      </c>
      <c r="G42">
        <f t="shared" si="1"/>
        <v>0.96527137220020243</v>
      </c>
      <c r="H42">
        <f t="shared" si="1"/>
        <v>0.98990961707119707</v>
      </c>
      <c r="I42">
        <f t="shared" si="1"/>
        <v>0.96349339715936078</v>
      </c>
      <c r="J42">
        <f t="shared" si="1"/>
        <v>6.4268273307715978E-2</v>
      </c>
      <c r="K42">
        <f t="shared" si="1"/>
        <v>0.88384970311459032</v>
      </c>
      <c r="L42">
        <f t="shared" si="1"/>
        <v>0.96156707827339816</v>
      </c>
      <c r="M42">
        <f t="shared" si="1"/>
        <v>0.47395518570947315</v>
      </c>
      <c r="N42">
        <f t="shared" si="1"/>
        <v>0.96662213763071847</v>
      </c>
      <c r="O42">
        <f t="shared" si="1"/>
        <v>0.96844531943197709</v>
      </c>
      <c r="P42">
        <f t="shared" si="1"/>
        <v>0.985160711527167</v>
      </c>
      <c r="Q42">
        <f t="shared" si="1"/>
        <v>0.92992268996064187</v>
      </c>
      <c r="R42">
        <f t="shared" si="1"/>
        <v>0.95331746180476862</v>
      </c>
      <c r="S42">
        <f t="shared" si="1"/>
        <v>0.31345934114241986</v>
      </c>
      <c r="T42">
        <f t="shared" si="1"/>
        <v>0.99084199411817309</v>
      </c>
      <c r="U42">
        <f t="shared" si="1"/>
        <v>0.97536832790196859</v>
      </c>
      <c r="V42">
        <f t="shared" si="1"/>
        <v>0.44254380099292484</v>
      </c>
      <c r="W42">
        <f t="shared" si="1"/>
        <v>0.99259052163058281</v>
      </c>
    </row>
    <row r="43" spans="1:25" x14ac:dyDescent="0.25">
      <c r="A43" t="s">
        <v>73</v>
      </c>
      <c r="B43">
        <f>B41-B42</f>
        <v>-2.408795575559175E-6</v>
      </c>
      <c r="C43">
        <f t="shared" ref="C43:W43" si="2">C41-C42</f>
        <v>9.5446950121313989E-8</v>
      </c>
      <c r="D43">
        <f t="shared" si="2"/>
        <v>9.1327729951906633E-6</v>
      </c>
      <c r="E43">
        <f t="shared" si="2"/>
        <v>-2.1046463113405522E-6</v>
      </c>
      <c r="F43">
        <f t="shared" si="2"/>
        <v>2.8715248800992299E-6</v>
      </c>
      <c r="G43">
        <f t="shared" si="2"/>
        <v>-3.6260606406379736E-7</v>
      </c>
      <c r="H43">
        <f t="shared" si="2"/>
        <v>6.7237014866883271E-7</v>
      </c>
      <c r="I43">
        <f t="shared" si="2"/>
        <v>1.4272695616490694E-6</v>
      </c>
      <c r="J43">
        <f t="shared" si="2"/>
        <v>4.6371805417777523E-7</v>
      </c>
      <c r="K43">
        <f t="shared" si="2"/>
        <v>7.917656767997272E-7</v>
      </c>
      <c r="L43">
        <f t="shared" si="2"/>
        <v>-2.4891306498187049E-6</v>
      </c>
      <c r="M43">
        <f t="shared" si="2"/>
        <v>1.2986675202442122E-6</v>
      </c>
      <c r="N43">
        <f t="shared" si="2"/>
        <v>-3.2971552099692047E-6</v>
      </c>
      <c r="O43">
        <f t="shared" si="2"/>
        <v>3.1925129417853526E-7</v>
      </c>
      <c r="P43">
        <f t="shared" si="2"/>
        <v>1.1899775842483251E-7</v>
      </c>
      <c r="Q43">
        <f t="shared" si="2"/>
        <v>4.9670224921971595E-7</v>
      </c>
      <c r="R43">
        <f t="shared" si="2"/>
        <v>-6.5125737136462192E-7</v>
      </c>
      <c r="S43">
        <f t="shared" si="2"/>
        <v>1.2004523857189753E-6</v>
      </c>
      <c r="T43">
        <f t="shared" si="2"/>
        <v>3.6378515200219397E-8</v>
      </c>
      <c r="U43">
        <f t="shared" si="2"/>
        <v>-1.2596053734492685E-6</v>
      </c>
      <c r="V43">
        <f t="shared" si="2"/>
        <v>1.0917564627344056E-6</v>
      </c>
      <c r="W43">
        <f t="shared" si="2"/>
        <v>-6.6398983334936545E-6</v>
      </c>
      <c r="Y43" s="27">
        <f>SUMSQ(B43:W43)</f>
        <v>1.7320639997526397E-10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A30C8499-D118-47C5-82C5-78553B51E2A3}"/>
    <hyperlink ref="D1" r:id="rId2" tooltip="Click once to display linked information. Click and hold to select this cell." display="https://stats-1.oecd.org/" xr:uid="{64D8C933-39F2-4677-973F-857B3B2BB0E8}"/>
  </hyperlinks>
  <pageMargins left="0.7" right="0.7" top="0.75" bottom="0.75" header="0.3" footer="0.3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BDF9-2D1F-418B-8B96-38A1F8FB4ED1}">
  <sheetPr>
    <tabColor rgb="FF00B050"/>
  </sheetPr>
  <dimension ref="A2:D34"/>
  <sheetViews>
    <sheetView topLeftCell="I1" zoomScale="90" zoomScaleNormal="90" workbookViewId="0">
      <selection activeCell="AB13" sqref="AB1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80</v>
      </c>
      <c r="D2" t="s">
        <v>81</v>
      </c>
    </row>
    <row r="3" spans="1:4" x14ac:dyDescent="0.25">
      <c r="A3">
        <v>1990</v>
      </c>
      <c r="B3">
        <v>0</v>
      </c>
      <c r="C3">
        <v>0.207319542700725</v>
      </c>
      <c r="D3">
        <v>0.20731954270072461</v>
      </c>
    </row>
    <row r="4" spans="1:4" x14ac:dyDescent="0.25">
      <c r="A4">
        <v>1991</v>
      </c>
      <c r="B4">
        <v>0</v>
      </c>
      <c r="C4">
        <v>0.2034986771830827</v>
      </c>
      <c r="D4">
        <v>0.2034986771830827</v>
      </c>
    </row>
    <row r="5" spans="1:4" x14ac:dyDescent="0.25">
      <c r="A5">
        <v>1992</v>
      </c>
      <c r="B5">
        <v>0</v>
      </c>
      <c r="C5">
        <v>0.20209504500421574</v>
      </c>
      <c r="D5">
        <v>0.20209504500421574</v>
      </c>
    </row>
    <row r="6" spans="1:4" x14ac:dyDescent="0.25">
      <c r="A6">
        <v>1993</v>
      </c>
      <c r="B6">
        <v>0</v>
      </c>
      <c r="C6">
        <v>0.20751092455811335</v>
      </c>
      <c r="D6">
        <v>0.20751092455811335</v>
      </c>
    </row>
    <row r="7" spans="1:4" x14ac:dyDescent="0.25">
      <c r="A7">
        <v>1994</v>
      </c>
      <c r="B7">
        <v>0</v>
      </c>
      <c r="C7">
        <v>0.30651827472416365</v>
      </c>
      <c r="D7">
        <v>0.30651827472416365</v>
      </c>
    </row>
    <row r="8" spans="1:4" x14ac:dyDescent="0.25">
      <c r="A8">
        <v>1995</v>
      </c>
      <c r="B8">
        <v>-5.3235618343946411E-3</v>
      </c>
      <c r="C8">
        <v>0.48386263374122057</v>
      </c>
      <c r="D8">
        <v>0.48918619557561521</v>
      </c>
    </row>
    <row r="9" spans="1:4" x14ac:dyDescent="0.25">
      <c r="A9">
        <v>1996</v>
      </c>
      <c r="B9">
        <v>-7.2814626340679256E-3</v>
      </c>
      <c r="C9">
        <v>0.49368033837741965</v>
      </c>
      <c r="D9">
        <v>0.50096180101148757</v>
      </c>
    </row>
    <row r="10" spans="1:4" x14ac:dyDescent="0.25">
      <c r="A10">
        <v>1997</v>
      </c>
      <c r="B10">
        <v>-7.7962927875269705E-3</v>
      </c>
      <c r="C10">
        <v>0.47423518295794148</v>
      </c>
      <c r="D10">
        <v>0.48203147574546845</v>
      </c>
    </row>
    <row r="11" spans="1:4" x14ac:dyDescent="0.25">
      <c r="A11">
        <v>1998</v>
      </c>
      <c r="B11">
        <v>-7.3335141987666552E-3</v>
      </c>
      <c r="C11">
        <v>0.46038992372876425</v>
      </c>
      <c r="D11">
        <v>0.46772343792753091</v>
      </c>
    </row>
    <row r="12" spans="1:4" x14ac:dyDescent="0.25">
      <c r="A12">
        <v>1999</v>
      </c>
      <c r="B12">
        <v>-7.1537143495949418E-3</v>
      </c>
      <c r="C12">
        <v>0.45895225280711782</v>
      </c>
      <c r="D12">
        <v>0.46610596715671276</v>
      </c>
    </row>
    <row r="13" spans="1:4" x14ac:dyDescent="0.25">
      <c r="A13">
        <v>2000</v>
      </c>
      <c r="B13">
        <v>-7.333871872007347E-3</v>
      </c>
      <c r="C13">
        <v>0.45162279015389484</v>
      </c>
      <c r="D13">
        <v>0.45895666202590218</v>
      </c>
    </row>
    <row r="14" spans="1:4" x14ac:dyDescent="0.25">
      <c r="A14">
        <v>2001</v>
      </c>
      <c r="B14">
        <v>-7.8617775601477757E-3</v>
      </c>
      <c r="C14">
        <v>0.44026254340655413</v>
      </c>
      <c r="D14">
        <v>0.44812432096670191</v>
      </c>
    </row>
    <row r="15" spans="1:4" x14ac:dyDescent="0.25">
      <c r="A15">
        <v>2002</v>
      </c>
      <c r="B15">
        <v>-7.2676818686020495E-3</v>
      </c>
      <c r="C15">
        <v>0.43437812006134258</v>
      </c>
      <c r="D15">
        <v>0.44164580192994463</v>
      </c>
    </row>
    <row r="16" spans="1:4" x14ac:dyDescent="0.25">
      <c r="A16">
        <v>2003</v>
      </c>
      <c r="B16">
        <v>-7.0076707073148392E-3</v>
      </c>
      <c r="C16">
        <v>0.41735365532288293</v>
      </c>
      <c r="D16">
        <v>0.42436132603019777</v>
      </c>
    </row>
    <row r="17" spans="1:4" x14ac:dyDescent="0.25">
      <c r="A17">
        <v>2004</v>
      </c>
      <c r="B17">
        <v>-7.5108527499623268E-3</v>
      </c>
      <c r="C17">
        <v>0.40510923014929318</v>
      </c>
      <c r="D17">
        <v>0.4126200828992555</v>
      </c>
    </row>
    <row r="18" spans="1:4" x14ac:dyDescent="0.25">
      <c r="A18">
        <v>2005</v>
      </c>
      <c r="B18">
        <v>-7.672971274304774E-3</v>
      </c>
      <c r="C18">
        <v>0.38818274138324971</v>
      </c>
      <c r="D18">
        <v>0.39585571265755448</v>
      </c>
    </row>
    <row r="19" spans="1:4" x14ac:dyDescent="0.25">
      <c r="A19">
        <v>2006</v>
      </c>
      <c r="B19">
        <v>-7.7477548587382983E-3</v>
      </c>
      <c r="C19">
        <v>0.37478685002400569</v>
      </c>
      <c r="D19">
        <v>0.38253460488274399</v>
      </c>
    </row>
    <row r="20" spans="1:4" x14ac:dyDescent="0.25">
      <c r="A20">
        <v>2007</v>
      </c>
      <c r="B20">
        <v>-7.3300511566319893E-3</v>
      </c>
      <c r="C20">
        <v>0.35706217944362262</v>
      </c>
      <c r="D20">
        <v>0.36439223060025461</v>
      </c>
    </row>
    <row r="21" spans="1:4" x14ac:dyDescent="0.25">
      <c r="A21">
        <v>2008</v>
      </c>
      <c r="B21">
        <v>-7.32991834397273E-3</v>
      </c>
      <c r="C21">
        <v>0.35274177015802655</v>
      </c>
      <c r="D21">
        <v>0.36007168850199928</v>
      </c>
    </row>
    <row r="22" spans="1:4" x14ac:dyDescent="0.25">
      <c r="A22">
        <v>2009</v>
      </c>
      <c r="B22">
        <v>-7.6388360523373944E-3</v>
      </c>
      <c r="C22">
        <v>0.37235544796322118</v>
      </c>
      <c r="D22">
        <v>0.37999428401555857</v>
      </c>
    </row>
    <row r="23" spans="1:4" x14ac:dyDescent="0.25">
      <c r="A23">
        <v>2010</v>
      </c>
      <c r="B23">
        <v>-8.1900008251835077E-3</v>
      </c>
      <c r="C23">
        <v>0.37073807900338213</v>
      </c>
      <c r="D23">
        <v>0.37892807982856563</v>
      </c>
    </row>
    <row r="24" spans="1:4" x14ac:dyDescent="0.25">
      <c r="A24">
        <v>2011</v>
      </c>
      <c r="B24">
        <v>-8.3341837236188265E-3</v>
      </c>
      <c r="C24">
        <v>0.37555213739600735</v>
      </c>
      <c r="D24">
        <v>0.38388632111962617</v>
      </c>
    </row>
    <row r="25" spans="1:4" x14ac:dyDescent="0.25">
      <c r="A25">
        <v>2012</v>
      </c>
      <c r="B25">
        <v>-7.8311571260332724E-3</v>
      </c>
      <c r="C25">
        <v>0.38006456585653842</v>
      </c>
      <c r="D25">
        <v>0.38789572298257169</v>
      </c>
    </row>
    <row r="26" spans="1:4" x14ac:dyDescent="0.25">
      <c r="A26">
        <v>2013</v>
      </c>
      <c r="B26">
        <v>-7.3308893838632261E-3</v>
      </c>
      <c r="C26">
        <v>0.38051484846955624</v>
      </c>
      <c r="D26">
        <v>0.38784573785341947</v>
      </c>
    </row>
    <row r="27" spans="1:4" x14ac:dyDescent="0.25">
      <c r="A27">
        <v>2014</v>
      </c>
      <c r="B27">
        <v>-7.4898307772890971E-3</v>
      </c>
      <c r="C27">
        <v>0.37626404268389818</v>
      </c>
      <c r="D27">
        <v>0.38375387346118728</v>
      </c>
    </row>
    <row r="28" spans="1:4" x14ac:dyDescent="0.25">
      <c r="A28">
        <v>2015</v>
      </c>
      <c r="B28">
        <v>-7.4133826540029313E-3</v>
      </c>
      <c r="C28">
        <v>0.3666948837862406</v>
      </c>
      <c r="D28">
        <v>0.37410826644024353</v>
      </c>
    </row>
    <row r="29" spans="1:4" x14ac:dyDescent="0.25">
      <c r="A29">
        <v>2016</v>
      </c>
      <c r="B29">
        <v>-7.7894136495806343E-3</v>
      </c>
      <c r="C29">
        <v>0.35666959573435952</v>
      </c>
      <c r="D29">
        <v>0.36445900938394016</v>
      </c>
    </row>
    <row r="30" spans="1:4" x14ac:dyDescent="0.25">
      <c r="A30">
        <v>2017</v>
      </c>
      <c r="B30">
        <v>-7.6884714333433912E-3</v>
      </c>
      <c r="C30">
        <v>0.34568505042035247</v>
      </c>
      <c r="D30">
        <v>0.35337352185369586</v>
      </c>
    </row>
    <row r="31" spans="1:4" x14ac:dyDescent="0.25">
      <c r="A31">
        <v>2018</v>
      </c>
      <c r="B31">
        <v>-7.5454713597498113E-3</v>
      </c>
      <c r="C31">
        <v>0.33447235477219267</v>
      </c>
      <c r="D31">
        <v>0.34201782613194248</v>
      </c>
    </row>
    <row r="32" spans="1:4" x14ac:dyDescent="0.25">
      <c r="A32">
        <v>2019</v>
      </c>
      <c r="B32">
        <v>-7.4650773281270677E-3</v>
      </c>
      <c r="C32">
        <v>0.32149705536688911</v>
      </c>
      <c r="D32">
        <v>0.32896213269501617</v>
      </c>
    </row>
    <row r="33" spans="1:4" x14ac:dyDescent="0.25">
      <c r="A33">
        <v>2020</v>
      </c>
      <c r="B33">
        <v>-7.8471333151123313E-3</v>
      </c>
      <c r="C33">
        <v>0.31580354856951853</v>
      </c>
      <c r="D33">
        <v>0.32365068188463086</v>
      </c>
    </row>
    <row r="34" spans="1:4" x14ac:dyDescent="0.25">
      <c r="A34">
        <v>2021</v>
      </c>
      <c r="B34">
        <v>-7.5747822326655556E-3</v>
      </c>
      <c r="C34">
        <v>0.31049261112299087</v>
      </c>
      <c r="D34">
        <v>0.31806739335565642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9F0DB-167B-4248-A183-E89AA7197BB1}">
  <dimension ref="A1:AG38"/>
  <sheetViews>
    <sheetView topLeftCell="A18" zoomScale="70" zoomScaleNormal="70" workbookViewId="0">
      <selection activeCell="P29" sqref="P29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s="22" customFormat="1" x14ac:dyDescent="0.25">
      <c r="A9" s="22" t="s">
        <v>47</v>
      </c>
      <c r="G9" s="22">
        <v>9316.4634554218992</v>
      </c>
      <c r="H9" s="22">
        <v>9932.8459644198592</v>
      </c>
      <c r="I9" s="22">
        <v>10824.672274794601</v>
      </c>
      <c r="J9" s="22">
        <v>11561.350629042299</v>
      </c>
      <c r="K9" s="22">
        <v>12093.7172960072</v>
      </c>
      <c r="L9" s="22">
        <v>13049.698444745</v>
      </c>
      <c r="M9" s="22">
        <v>13530.283801249399</v>
      </c>
      <c r="N9" s="22">
        <v>14304.078767019901</v>
      </c>
      <c r="O9" s="22">
        <v>15653.531528113401</v>
      </c>
      <c r="P9" s="23">
        <v>16959.680451433302</v>
      </c>
      <c r="Q9" s="22">
        <v>18097.756709793899</v>
      </c>
      <c r="R9" s="22">
        <v>19710.921394061701</v>
      </c>
      <c r="S9" s="22">
        <v>22920.129394494699</v>
      </c>
      <c r="T9" s="22">
        <v>23220.797582555198</v>
      </c>
      <c r="U9" s="22">
        <v>22558.874973742601</v>
      </c>
      <c r="V9" s="22">
        <v>22426.297793912399</v>
      </c>
      <c r="W9" s="22">
        <v>21952.7435096521</v>
      </c>
      <c r="X9" s="22">
        <v>22220.610786708399</v>
      </c>
      <c r="Y9" s="22">
        <v>22759.122259764699</v>
      </c>
      <c r="Z9" s="22">
        <v>23958.740047074702</v>
      </c>
      <c r="AA9" s="22">
        <v>25084.604482434501</v>
      </c>
      <c r="AB9" s="22">
        <v>26453.469392569401</v>
      </c>
      <c r="AC9" s="22">
        <v>27059.391271212698</v>
      </c>
      <c r="AD9" s="22">
        <v>28533.3902591232</v>
      </c>
      <c r="AE9" s="22">
        <v>30212.814486472002</v>
      </c>
      <c r="AF9" s="22">
        <v>32017.253672646199</v>
      </c>
      <c r="AG9" s="22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 t="shared" si="0"/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A9</f>
        <v>Estonia</v>
      </c>
      <c r="B30" s="16"/>
      <c r="C30" s="16"/>
      <c r="D30" s="16"/>
      <c r="E30" s="16"/>
      <c r="F30" s="16"/>
      <c r="G30" s="15">
        <v>9316.4634554218992</v>
      </c>
      <c r="H30" s="15">
        <v>9932.8459644198592</v>
      </c>
      <c r="I30" s="15">
        <v>10824.672274794601</v>
      </c>
      <c r="J30" s="15">
        <v>11561.350629042299</v>
      </c>
      <c r="K30" s="15">
        <v>12093.7172960072</v>
      </c>
      <c r="L30" s="15">
        <v>13049.698444745</v>
      </c>
      <c r="M30" s="15">
        <v>13530.283801249399</v>
      </c>
      <c r="N30" s="15">
        <v>14304.078767019901</v>
      </c>
      <c r="O30" s="15">
        <v>15653.531528113401</v>
      </c>
      <c r="P30" s="15">
        <v>16959.680451433302</v>
      </c>
      <c r="Q30" s="15">
        <v>18097.756709793899</v>
      </c>
      <c r="R30" s="15">
        <v>19710.921394061701</v>
      </c>
      <c r="S30" s="15">
        <v>22920.129394494699</v>
      </c>
      <c r="T30" s="15">
        <v>23220.797582555198</v>
      </c>
      <c r="U30" s="15">
        <v>22558.874973742601</v>
      </c>
      <c r="V30" s="15">
        <v>22426.297793912399</v>
      </c>
      <c r="W30" s="15">
        <v>21952.7435096521</v>
      </c>
      <c r="X30" s="15">
        <v>22220.610786708399</v>
      </c>
      <c r="Y30" s="15">
        <v>22759.122259764699</v>
      </c>
      <c r="Z30" s="15">
        <v>23958.740047074702</v>
      </c>
      <c r="AA30" s="15">
        <v>25084.604482434501</v>
      </c>
      <c r="AB30" s="15">
        <v>26453.469392569401</v>
      </c>
      <c r="AC30" s="15">
        <v>27059.391271212698</v>
      </c>
      <c r="AD30" s="15">
        <v>28533.3902591232</v>
      </c>
      <c r="AE30" s="15">
        <v>30212.814486472002</v>
      </c>
      <c r="AF30" s="15">
        <v>32017.253672646199</v>
      </c>
      <c r="AG30" s="15">
        <v>33188.116298551096</v>
      </c>
    </row>
    <row r="31" spans="1:33" x14ac:dyDescent="0.25">
      <c r="A31" s="17" t="s">
        <v>139</v>
      </c>
      <c r="B31">
        <f>IF(B30&lt;B29,0,1)</f>
        <v>0</v>
      </c>
      <c r="C31">
        <f>IF(C30&lt;C29,0,1)</f>
        <v>0</v>
      </c>
      <c r="D31">
        <f t="shared" ref="D31:AG31" si="1">IF(D30&lt;D29,0,1)</f>
        <v>0</v>
      </c>
      <c r="E31">
        <f t="shared" si="1"/>
        <v>0</v>
      </c>
      <c r="F31">
        <f t="shared" si="1"/>
        <v>0</v>
      </c>
      <c r="G31">
        <f>IF(G30&lt;G29,0,1)</f>
        <v>0</v>
      </c>
      <c r="H31">
        <f t="shared" si="1"/>
        <v>0</v>
      </c>
      <c r="I31">
        <f t="shared" si="1"/>
        <v>0</v>
      </c>
      <c r="J31">
        <f t="shared" si="1"/>
        <v>0</v>
      </c>
      <c r="K31">
        <f t="shared" si="1"/>
        <v>0</v>
      </c>
      <c r="L31">
        <f t="shared" si="1"/>
        <v>0</v>
      </c>
      <c r="M31">
        <f t="shared" si="1"/>
        <v>0</v>
      </c>
      <c r="N31">
        <f t="shared" si="1"/>
        <v>0</v>
      </c>
      <c r="O31">
        <f t="shared" si="1"/>
        <v>0</v>
      </c>
      <c r="P31">
        <f t="shared" si="1"/>
        <v>0</v>
      </c>
      <c r="Q31">
        <f t="shared" si="1"/>
        <v>0</v>
      </c>
      <c r="R31">
        <f t="shared" si="1"/>
        <v>0</v>
      </c>
      <c r="S31">
        <f t="shared" si="1"/>
        <v>0</v>
      </c>
      <c r="T31">
        <f t="shared" si="1"/>
        <v>0</v>
      </c>
      <c r="U31">
        <f t="shared" si="1"/>
        <v>0</v>
      </c>
      <c r="V31">
        <f t="shared" si="1"/>
        <v>0</v>
      </c>
      <c r="W31">
        <f t="shared" si="1"/>
        <v>0</v>
      </c>
      <c r="X31">
        <f t="shared" si="1"/>
        <v>0</v>
      </c>
      <c r="Y31">
        <f t="shared" si="1"/>
        <v>0</v>
      </c>
      <c r="Z31">
        <f t="shared" si="1"/>
        <v>0</v>
      </c>
      <c r="AA31">
        <f t="shared" si="1"/>
        <v>0</v>
      </c>
      <c r="AB31">
        <f t="shared" si="1"/>
        <v>0</v>
      </c>
      <c r="AC31">
        <f t="shared" si="1"/>
        <v>0</v>
      </c>
      <c r="AD31">
        <f t="shared" si="1"/>
        <v>0</v>
      </c>
      <c r="AE31">
        <f t="shared" si="1"/>
        <v>0</v>
      </c>
      <c r="AF31" s="24">
        <f t="shared" si="1"/>
        <v>0</v>
      </c>
      <c r="AG31">
        <f t="shared" si="1"/>
        <v>0</v>
      </c>
    </row>
    <row r="33" spans="1:33" x14ac:dyDescent="0.25">
      <c r="A33" s="17" t="s">
        <v>136</v>
      </c>
      <c r="F33" s="15"/>
      <c r="G33" s="15">
        <f>ABS(G29-G30)</f>
        <v>22367.513101394907</v>
      </c>
      <c r="H33" s="15">
        <f t="shared" ref="H33:AG33" si="2">ABS(H29-H30)</f>
        <v>21420.588109232864</v>
      </c>
      <c r="I33" s="15">
        <f t="shared" si="2"/>
        <v>21302.153362522939</v>
      </c>
      <c r="J33" s="15">
        <f t="shared" si="2"/>
        <v>21144.867905178082</v>
      </c>
      <c r="K33" s="15">
        <f t="shared" si="2"/>
        <v>21379.527285544274</v>
      </c>
      <c r="L33" s="15">
        <f t="shared" si="2"/>
        <v>20937.601197196447</v>
      </c>
      <c r="M33" s="15">
        <f t="shared" si="2"/>
        <v>20983.97886233711</v>
      </c>
      <c r="N33" s="15">
        <f t="shared" si="2"/>
        <v>20841.386674475696</v>
      </c>
      <c r="O33" s="15">
        <f t="shared" si="2"/>
        <v>20109.87057825346</v>
      </c>
      <c r="P33" s="15">
        <f t="shared" si="2"/>
        <v>19578.423764776515</v>
      </c>
      <c r="Q33" s="15">
        <f t="shared" si="2"/>
        <v>19117.431220491922</v>
      </c>
      <c r="R33" s="15">
        <f t="shared" si="2"/>
        <v>18202.170744943618</v>
      </c>
      <c r="S33" s="15">
        <f t="shared" si="2"/>
        <v>15874.564883637137</v>
      </c>
      <c r="T33" s="15">
        <f t="shared" si="2"/>
        <v>16010.931906686972</v>
      </c>
      <c r="U33" s="15">
        <f t="shared" si="2"/>
        <v>17209.368770395628</v>
      </c>
      <c r="V33" s="15">
        <f t="shared" si="2"/>
        <v>17517.122897325822</v>
      </c>
      <c r="W33" s="15">
        <f t="shared" si="2"/>
        <v>17810.869821589964</v>
      </c>
      <c r="X33" s="15">
        <f t="shared" si="2"/>
        <v>17333.589468515333</v>
      </c>
      <c r="Y33" s="15">
        <f t="shared" si="2"/>
        <v>16905.367380996577</v>
      </c>
      <c r="Z33" s="15">
        <f t="shared" si="2"/>
        <v>16115.677511315662</v>
      </c>
      <c r="AA33" s="15">
        <f t="shared" si="2"/>
        <v>15622.82271880655</v>
      </c>
      <c r="AB33" s="15">
        <f t="shared" si="2"/>
        <v>14803.219794009317</v>
      </c>
      <c r="AC33" s="15">
        <f t="shared" si="2"/>
        <v>14675.66524510007</v>
      </c>
      <c r="AD33" s="15">
        <f t="shared" si="2"/>
        <v>13707.615232030341</v>
      </c>
      <c r="AE33" s="15">
        <f t="shared" si="2"/>
        <v>12794.308479138534</v>
      </c>
      <c r="AF33" s="15">
        <f t="shared" si="2"/>
        <v>11154.744932573711</v>
      </c>
      <c r="AG33" s="15">
        <f t="shared" si="2"/>
        <v>10966.545187234049</v>
      </c>
    </row>
    <row r="34" spans="1:33" x14ac:dyDescent="0.25">
      <c r="A34" s="17" t="s">
        <v>137</v>
      </c>
      <c r="F34" s="18"/>
      <c r="G34" s="18">
        <f>G29/G33</f>
        <v>1.4165176259510448</v>
      </c>
      <c r="H34" s="18">
        <f t="shared" ref="H34:AG34" si="3">H29/H33</f>
        <v>1.4637055674553832</v>
      </c>
      <c r="I34" s="18">
        <f t="shared" si="3"/>
        <v>1.5081492040066964</v>
      </c>
      <c r="J34" s="18">
        <f t="shared" si="3"/>
        <v>1.5467686381815176</v>
      </c>
      <c r="K34" s="18">
        <f t="shared" si="3"/>
        <v>1.5656681335599194</v>
      </c>
      <c r="L34" s="18">
        <f t="shared" si="3"/>
        <v>1.6232661670188064</v>
      </c>
      <c r="M34" s="18">
        <f t="shared" si="3"/>
        <v>1.6447911470943244</v>
      </c>
      <c r="N34" s="18">
        <f t="shared" si="3"/>
        <v>1.6863304726521871</v>
      </c>
      <c r="O34" s="18">
        <f t="shared" si="3"/>
        <v>1.7784004112408818</v>
      </c>
      <c r="P34" s="18">
        <f t="shared" si="3"/>
        <v>1.8662434042287619</v>
      </c>
      <c r="Q34" s="18">
        <f t="shared" si="3"/>
        <v>1.9466625772606396</v>
      </c>
      <c r="R34" s="18">
        <f t="shared" si="3"/>
        <v>2.0828885010617317</v>
      </c>
      <c r="S34" s="18">
        <f t="shared" si="3"/>
        <v>2.4438272521169919</v>
      </c>
      <c r="T34" s="18">
        <f t="shared" si="3"/>
        <v>2.4503089337889836</v>
      </c>
      <c r="U34" s="18">
        <f t="shared" si="3"/>
        <v>2.3108484846085378</v>
      </c>
      <c r="V34" s="18">
        <f t="shared" si="3"/>
        <v>2.2802500687676295</v>
      </c>
      <c r="W34" s="18">
        <f t="shared" si="3"/>
        <v>2.23254752460441</v>
      </c>
      <c r="X34" s="18">
        <f t="shared" si="3"/>
        <v>2.2819393713615885</v>
      </c>
      <c r="Y34" s="18">
        <f t="shared" si="3"/>
        <v>2.346266055439195</v>
      </c>
      <c r="Z34" s="18">
        <f t="shared" si="3"/>
        <v>2.4866728395534108</v>
      </c>
      <c r="AA34" s="18">
        <f t="shared" si="3"/>
        <v>2.605638426162129</v>
      </c>
      <c r="AB34" s="18">
        <f t="shared" si="3"/>
        <v>2.7870078105085487</v>
      </c>
      <c r="AC34" s="18">
        <f t="shared" si="3"/>
        <v>2.8438272350377658</v>
      </c>
      <c r="AD34" s="18">
        <f t="shared" si="3"/>
        <v>3.081572160885413</v>
      </c>
      <c r="AE34" s="18">
        <f t="shared" si="3"/>
        <v>3.3614261400477261</v>
      </c>
      <c r="AF34" s="18">
        <f t="shared" si="3"/>
        <v>3.8702811105210029</v>
      </c>
      <c r="AG34" s="18">
        <f t="shared" si="3"/>
        <v>4.0263055257534308</v>
      </c>
    </row>
    <row r="35" spans="1:33" x14ac:dyDescent="0.25">
      <c r="A35" t="s">
        <v>130</v>
      </c>
      <c r="B35">
        <f>B33/B29</f>
        <v>0</v>
      </c>
      <c r="C35">
        <f>C33/C29</f>
        <v>0</v>
      </c>
      <c r="D35">
        <f>D33/D29</f>
        <v>0</v>
      </c>
      <c r="E35">
        <f t="shared" ref="E35:AG35" si="4">E33/E29</f>
        <v>0</v>
      </c>
      <c r="F35">
        <f t="shared" si="4"/>
        <v>0</v>
      </c>
      <c r="G35">
        <f t="shared" si="4"/>
        <v>0.70595662325670228</v>
      </c>
      <c r="H35">
        <f t="shared" si="4"/>
        <v>0.68319751064312462</v>
      </c>
      <c r="I35">
        <f t="shared" si="4"/>
        <v>0.66306436879275765</v>
      </c>
      <c r="J35">
        <f t="shared" si="4"/>
        <v>0.64650909988430161</v>
      </c>
      <c r="K35">
        <f t="shared" si="4"/>
        <v>0.638704958327447</v>
      </c>
      <c r="L35">
        <f t="shared" si="4"/>
        <v>0.61604191617973547</v>
      </c>
      <c r="M35">
        <f t="shared" si="4"/>
        <v>0.60797992606331352</v>
      </c>
      <c r="N35">
        <f t="shared" si="4"/>
        <v>0.59300357564389117</v>
      </c>
      <c r="O35">
        <f t="shared" si="4"/>
        <v>0.56230306385402173</v>
      </c>
      <c r="P35">
        <f>P33/P29</f>
        <v>0.53583578526470776</v>
      </c>
      <c r="Q35">
        <f t="shared" si="4"/>
        <v>0.51369970927740782</v>
      </c>
      <c r="R35">
        <f t="shared" si="4"/>
        <v>0.48010251124352549</v>
      </c>
      <c r="S35">
        <f t="shared" si="4"/>
        <v>0.4091942256285665</v>
      </c>
      <c r="T35">
        <f t="shared" si="4"/>
        <v>0.40811180427509242</v>
      </c>
      <c r="U35">
        <f t="shared" si="4"/>
        <v>0.43274148290574838</v>
      </c>
      <c r="V35">
        <f t="shared" si="4"/>
        <v>0.43854839155446407</v>
      </c>
      <c r="W35">
        <f t="shared" si="4"/>
        <v>0.44791879634329046</v>
      </c>
      <c r="X35">
        <f t="shared" si="4"/>
        <v>0.43822373747086868</v>
      </c>
      <c r="Y35">
        <f t="shared" si="4"/>
        <v>0.42620912393194516</v>
      </c>
      <c r="Z35">
        <f t="shared" si="4"/>
        <v>0.40214377383861766</v>
      </c>
      <c r="AA35">
        <f>AA33/AA29</f>
        <v>0.38378310281250727</v>
      </c>
      <c r="AB35">
        <f t="shared" si="4"/>
        <v>0.35880774938249232</v>
      </c>
      <c r="AC35">
        <f t="shared" si="4"/>
        <v>0.3516388012884053</v>
      </c>
      <c r="AD35">
        <f t="shared" si="4"/>
        <v>0.32450968135455732</v>
      </c>
      <c r="AE35">
        <f t="shared" si="4"/>
        <v>0.29749277786773021</v>
      </c>
      <c r="AF35">
        <f t="shared" si="4"/>
        <v>0.2583791645732379</v>
      </c>
      <c r="AG35">
        <f t="shared" si="4"/>
        <v>0.24836664619803608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5">MIN(C5:C26)</f>
        <v>27972.400891202</v>
      </c>
      <c r="D37" s="15">
        <f t="shared" si="5"/>
        <v>29137.9508687056</v>
      </c>
      <c r="E37" s="15">
        <f t="shared" si="5"/>
        <v>28940.341111465299</v>
      </c>
      <c r="F37" s="15">
        <f t="shared" si="5"/>
        <v>10581.771420388999</v>
      </c>
      <c r="G37" s="15">
        <f t="shared" si="5"/>
        <v>9316.4634554218992</v>
      </c>
      <c r="H37" s="15">
        <f t="shared" si="5"/>
        <v>9932.8459644198592</v>
      </c>
      <c r="I37" s="15">
        <f t="shared" si="5"/>
        <v>10603.4519086741</v>
      </c>
      <c r="J37" s="15">
        <f t="shared" si="5"/>
        <v>10925.2856694973</v>
      </c>
      <c r="K37" s="15">
        <f t="shared" si="5"/>
        <v>11374.6538945676</v>
      </c>
      <c r="L37" s="15">
        <f t="shared" si="5"/>
        <v>11971.518006636001</v>
      </c>
      <c r="M37" s="15">
        <f t="shared" si="5"/>
        <v>12361.762892271299</v>
      </c>
      <c r="N37" s="15">
        <f t="shared" si="5"/>
        <v>11984.2062205982</v>
      </c>
      <c r="O37" s="15">
        <f t="shared" si="5"/>
        <v>12841.4055662869</v>
      </c>
      <c r="P37" s="15">
        <f t="shared" si="5"/>
        <v>13960.0639695759</v>
      </c>
      <c r="Q37" s="15">
        <f t="shared" si="5"/>
        <v>16237.124641958</v>
      </c>
      <c r="R37" s="15">
        <f t="shared" si="5"/>
        <v>17654.803535483701</v>
      </c>
      <c r="S37" s="15">
        <f t="shared" si="5"/>
        <v>18737.8454834238</v>
      </c>
      <c r="T37" s="15">
        <f t="shared" si="5"/>
        <v>18931.216154289199</v>
      </c>
      <c r="U37" s="15">
        <f t="shared" si="5"/>
        <v>19575.012542590401</v>
      </c>
      <c r="V37" s="15">
        <f t="shared" si="5"/>
        <v>19772.4060927504</v>
      </c>
      <c r="W37" s="15">
        <f t="shared" si="5"/>
        <v>19086.241255366702</v>
      </c>
      <c r="X37" s="15">
        <f t="shared" si="5"/>
        <v>19860.533097488202</v>
      </c>
      <c r="Y37" s="15">
        <f t="shared" si="5"/>
        <v>20149.347854912499</v>
      </c>
      <c r="Z37" s="15">
        <f t="shared" si="5"/>
        <v>20553.2012349736</v>
      </c>
      <c r="AA37" s="15">
        <f t="shared" si="5"/>
        <v>21193.701974885302</v>
      </c>
      <c r="AB37" s="15">
        <f t="shared" si="5"/>
        <v>21385.990017980701</v>
      </c>
      <c r="AC37" s="15">
        <f t="shared" si="5"/>
        <v>22692.785094886101</v>
      </c>
      <c r="AD37" s="15">
        <f t="shared" si="5"/>
        <v>23333.383339546101</v>
      </c>
      <c r="AE37" s="15">
        <f t="shared" si="5"/>
        <v>24095.532888277699</v>
      </c>
      <c r="AF37" s="15">
        <f t="shared" si="5"/>
        <v>24406.745653828901</v>
      </c>
      <c r="AG37" s="15">
        <f t="shared" si="5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6">MAX(C5:C26)</f>
        <v>54070.677523738501</v>
      </c>
      <c r="D38" s="15">
        <f t="shared" si="6"/>
        <v>54560.782501079302</v>
      </c>
      <c r="E38" s="15">
        <f t="shared" si="6"/>
        <v>55617.930758827402</v>
      </c>
      <c r="F38" s="15">
        <f t="shared" si="6"/>
        <v>56518.168884201899</v>
      </c>
      <c r="G38" s="15">
        <f t="shared" si="6"/>
        <v>56479.880159382701</v>
      </c>
      <c r="H38" s="15">
        <f t="shared" si="6"/>
        <v>57210.355349895603</v>
      </c>
      <c r="I38" s="15">
        <f t="shared" si="6"/>
        <v>58289.915938691498</v>
      </c>
      <c r="J38" s="15">
        <f t="shared" si="6"/>
        <v>58429.180727306702</v>
      </c>
      <c r="K38" s="15">
        <f t="shared" si="6"/>
        <v>59742.824873675097</v>
      </c>
      <c r="L38" s="15">
        <f t="shared" si="6"/>
        <v>61736.045349325002</v>
      </c>
      <c r="M38" s="15">
        <f t="shared" si="6"/>
        <v>62125.402583365103</v>
      </c>
      <c r="N38" s="15">
        <f t="shared" si="6"/>
        <v>63398.7643685613</v>
      </c>
      <c r="O38" s="15">
        <f t="shared" si="6"/>
        <v>62945.560196631901</v>
      </c>
      <c r="P38" s="15">
        <f t="shared" si="6"/>
        <v>63658.637561866803</v>
      </c>
      <c r="Q38" s="15">
        <f t="shared" si="6"/>
        <v>63966.168771643403</v>
      </c>
      <c r="R38" s="15">
        <f t="shared" si="6"/>
        <v>64851.371322435902</v>
      </c>
      <c r="S38" s="15">
        <f t="shared" si="6"/>
        <v>66606.503298233205</v>
      </c>
      <c r="T38" s="15">
        <f t="shared" si="6"/>
        <v>66260.377911415795</v>
      </c>
      <c r="U38" s="15">
        <f t="shared" si="6"/>
        <v>68323.711180884595</v>
      </c>
      <c r="V38" s="15">
        <f t="shared" si="6"/>
        <v>68363.888117204406</v>
      </c>
      <c r="W38" s="15">
        <f t="shared" si="6"/>
        <v>68750.434204410296</v>
      </c>
      <c r="X38" s="15">
        <f t="shared" si="6"/>
        <v>68035.092888592597</v>
      </c>
      <c r="Y38" s="15">
        <f t="shared" si="6"/>
        <v>68852.512316231005</v>
      </c>
      <c r="Z38" s="15">
        <f t="shared" si="6"/>
        <v>70029.042596836996</v>
      </c>
      <c r="AA38" s="15">
        <f t="shared" si="6"/>
        <v>70388.581201700596</v>
      </c>
      <c r="AB38" s="15">
        <f t="shared" si="6"/>
        <v>70174.451965512402</v>
      </c>
      <c r="AC38" s="15">
        <f t="shared" si="6"/>
        <v>71070.972989561997</v>
      </c>
      <c r="AD38" s="15">
        <f t="shared" si="6"/>
        <v>71131.695072172806</v>
      </c>
      <c r="AE38" s="15">
        <f t="shared" si="6"/>
        <v>71250.841297718594</v>
      </c>
      <c r="AF38" s="15">
        <f t="shared" si="6"/>
        <v>71222.892768213904</v>
      </c>
      <c r="AG38" s="15">
        <f t="shared" si="6"/>
        <v>73656.794472555193</v>
      </c>
    </row>
  </sheetData>
  <conditionalFormatting sqref="B31:AG31">
    <cfRule type="cellIs" dxfId="34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C228B563-62FA-43C2-8CA6-A1519C6A1E7E}"/>
    <hyperlink ref="D1" r:id="rId2" tooltip="Click once to display linked information. Click and hold to select this cell." display="https://stats-1.oecd.org/" xr:uid="{2DD869D7-CD04-4A03-B9FA-E425C51DFAFA}"/>
  </hyperlinks>
  <pageMargins left="0.7" right="0.7" top="0.75" bottom="0.75" header="0.3" footer="0.3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805F9-F548-46DF-A266-DC79E984C497}">
  <dimension ref="A1:AG29"/>
  <sheetViews>
    <sheetView zoomScale="90" zoomScaleNormal="9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0</v>
      </c>
      <c r="C3">
        <f t="shared" ref="C3:AG3" si="0">ABS(C4)</f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3.1943114808029915E-2</v>
      </c>
      <c r="H3">
        <f t="shared" si="0"/>
        <v>2.77391043443041E-2</v>
      </c>
      <c r="I3">
        <f t="shared" si="0"/>
        <v>2.6721984414518507E-2</v>
      </c>
      <c r="J3">
        <f t="shared" si="0"/>
        <v>2.5814640814082801E-2</v>
      </c>
      <c r="K3">
        <f t="shared" si="0"/>
        <v>2.515544692688626E-2</v>
      </c>
      <c r="L3">
        <f t="shared" si="0"/>
        <v>2.3409864275678927E-2</v>
      </c>
      <c r="M3">
        <f t="shared" si="0"/>
        <v>2.319780382687936E-2</v>
      </c>
      <c r="N3">
        <f t="shared" si="0"/>
        <v>2.2111066249747846E-2</v>
      </c>
      <c r="O3">
        <f t="shared" si="0"/>
        <v>2.0152013495700394E-2</v>
      </c>
      <c r="P3">
        <f t="shared" si="0"/>
        <v>1.8391855391757528E-2</v>
      </c>
      <c r="Q3">
        <f t="shared" si="0"/>
        <v>1.7259565937576493E-2</v>
      </c>
      <c r="R3">
        <f t="shared" si="0"/>
        <v>1.5024364076891061E-2</v>
      </c>
      <c r="S3">
        <f t="shared" si="0"/>
        <v>1.0131163486843453E-2</v>
      </c>
      <c r="T3">
        <f t="shared" si="0"/>
        <v>1.022240895311205E-2</v>
      </c>
      <c r="U3">
        <f t="shared" si="0"/>
        <v>1.1322793735981052E-2</v>
      </c>
      <c r="V3">
        <f t="shared" si="0"/>
        <v>1.1838597360166625E-2</v>
      </c>
      <c r="W3">
        <f t="shared" si="0"/>
        <v>1.2377810329483374E-2</v>
      </c>
      <c r="X3">
        <f t="shared" si="0"/>
        <v>1.1442808901917345E-2</v>
      </c>
      <c r="Y3">
        <f t="shared" si="0"/>
        <v>1.0511524931980487E-2</v>
      </c>
      <c r="Z3">
        <f t="shared" si="0"/>
        <v>8.889836540340923E-3</v>
      </c>
      <c r="AA3">
        <f t="shared" si="0"/>
        <v>7.9118957825037861E-3</v>
      </c>
      <c r="AB3">
        <f t="shared" si="0"/>
        <v>6.5200303055720221E-3</v>
      </c>
      <c r="AC3">
        <f t="shared" si="0"/>
        <v>6.4079378189967895E-3</v>
      </c>
      <c r="AD3">
        <f t="shared" si="0"/>
        <v>4.975777700428341E-3</v>
      </c>
      <c r="AE3">
        <f t="shared" si="0"/>
        <v>3.675729921694737E-3</v>
      </c>
      <c r="AF3">
        <f t="shared" si="0"/>
        <v>1.5171380753174479E-3</v>
      </c>
      <c r="AG3">
        <f t="shared" si="0"/>
        <v>1.110498837960161E-3</v>
      </c>
    </row>
    <row r="4" spans="1:33" x14ac:dyDescent="0.25">
      <c r="A4" t="s">
        <v>73</v>
      </c>
      <c r="B4">
        <f>B5-B6</f>
        <v>0</v>
      </c>
      <c r="C4">
        <f>C5-C6</f>
        <v>0</v>
      </c>
      <c r="D4">
        <f t="shared" ref="D4:AG4" si="1">D5-D6</f>
        <v>0</v>
      </c>
      <c r="E4">
        <f t="shared" si="1"/>
        <v>0</v>
      </c>
      <c r="F4">
        <f t="shared" si="1"/>
        <v>0</v>
      </c>
      <c r="G4">
        <f t="shared" si="1"/>
        <v>3.1943114808029915E-2</v>
      </c>
      <c r="H4">
        <f t="shared" si="1"/>
        <v>2.77391043443041E-2</v>
      </c>
      <c r="I4">
        <f t="shared" si="1"/>
        <v>2.6721984414518507E-2</v>
      </c>
      <c r="J4">
        <f t="shared" si="1"/>
        <v>2.5814640814082801E-2</v>
      </c>
      <c r="K4">
        <f t="shared" si="1"/>
        <v>2.515544692688626E-2</v>
      </c>
      <c r="L4">
        <f t="shared" si="1"/>
        <v>2.3409864275678927E-2</v>
      </c>
      <c r="M4">
        <f t="shared" si="1"/>
        <v>2.319780382687936E-2</v>
      </c>
      <c r="N4">
        <f t="shared" si="1"/>
        <v>2.2111066249747846E-2</v>
      </c>
      <c r="O4">
        <f t="shared" si="1"/>
        <v>2.0152013495700394E-2</v>
      </c>
      <c r="P4">
        <f t="shared" si="1"/>
        <v>1.8391855391757528E-2</v>
      </c>
      <c r="Q4">
        <f t="shared" si="1"/>
        <v>1.7259565937576493E-2</v>
      </c>
      <c r="R4">
        <f t="shared" si="1"/>
        <v>1.5024364076891061E-2</v>
      </c>
      <c r="S4">
        <f t="shared" si="1"/>
        <v>1.0131163486843453E-2</v>
      </c>
      <c r="T4">
        <f t="shared" si="1"/>
        <v>1.022240895311205E-2</v>
      </c>
      <c r="U4">
        <f t="shared" si="1"/>
        <v>1.1322793735981052E-2</v>
      </c>
      <c r="V4">
        <f t="shared" si="1"/>
        <v>1.1838597360166625E-2</v>
      </c>
      <c r="W4">
        <f t="shared" si="1"/>
        <v>1.2377810329483374E-2</v>
      </c>
      <c r="X4">
        <f t="shared" si="1"/>
        <v>1.1442808901917345E-2</v>
      </c>
      <c r="Y4">
        <f t="shared" si="1"/>
        <v>1.0511524931980487E-2</v>
      </c>
      <c r="Z4">
        <f t="shared" si="1"/>
        <v>8.889836540340923E-3</v>
      </c>
      <c r="AA4">
        <f t="shared" si="1"/>
        <v>7.9118957825037861E-3</v>
      </c>
      <c r="AB4">
        <f t="shared" si="1"/>
        <v>6.5200303055720221E-3</v>
      </c>
      <c r="AC4">
        <f t="shared" si="1"/>
        <v>6.4079378189967895E-3</v>
      </c>
      <c r="AD4">
        <f t="shared" si="1"/>
        <v>4.975777700428341E-3</v>
      </c>
      <c r="AE4">
        <f t="shared" si="1"/>
        <v>3.675729921694737E-3</v>
      </c>
      <c r="AF4">
        <f t="shared" si="1"/>
        <v>1.5171380753174479E-3</v>
      </c>
      <c r="AG4">
        <f t="shared" si="1"/>
        <v>1.110498837960161E-3</v>
      </c>
    </row>
    <row r="5" spans="1:33" x14ac:dyDescent="0.25">
      <c r="A5" t="s">
        <v>80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81</v>
      </c>
      <c r="B6">
        <f>STDEV(B8:B29)/AVERAGE(B8:B29)</f>
        <v>0.20731954270072461</v>
      </c>
      <c r="C6">
        <f t="shared" ref="C6:AG6" si="2">STDEV(C8:C29)/AVERAGE(C8:C29)</f>
        <v>0.2034986771830827</v>
      </c>
      <c r="D6">
        <f t="shared" si="2"/>
        <v>0.20209504500421574</v>
      </c>
      <c r="E6">
        <f t="shared" si="2"/>
        <v>0.20751092455811335</v>
      </c>
      <c r="F6">
        <f t="shared" si="2"/>
        <v>0.30651827472416365</v>
      </c>
      <c r="G6">
        <f t="shared" si="2"/>
        <v>0.45191951893319066</v>
      </c>
      <c r="H6">
        <f t="shared" si="2"/>
        <v>0.46594123403311555</v>
      </c>
      <c r="I6">
        <f t="shared" si="2"/>
        <v>0.44751319854342297</v>
      </c>
      <c r="J6">
        <f t="shared" si="2"/>
        <v>0.43457528291468145</v>
      </c>
      <c r="K6">
        <f t="shared" si="2"/>
        <v>0.43379680588023156</v>
      </c>
      <c r="L6">
        <f t="shared" si="2"/>
        <v>0.42821292587821591</v>
      </c>
      <c r="M6">
        <f t="shared" si="2"/>
        <v>0.41706473957967477</v>
      </c>
      <c r="N6">
        <f t="shared" si="2"/>
        <v>0.41226705381159473</v>
      </c>
      <c r="O6">
        <f t="shared" si="2"/>
        <v>0.39720164182718254</v>
      </c>
      <c r="P6">
        <f t="shared" si="2"/>
        <v>0.38671737475753565</v>
      </c>
      <c r="Q6">
        <f t="shared" si="2"/>
        <v>0.37092317544567321</v>
      </c>
      <c r="R6">
        <f t="shared" si="2"/>
        <v>0.35976248594711463</v>
      </c>
      <c r="S6">
        <f t="shared" si="2"/>
        <v>0.34693101595677917</v>
      </c>
      <c r="T6">
        <f t="shared" si="2"/>
        <v>0.3425193612049145</v>
      </c>
      <c r="U6">
        <f t="shared" si="2"/>
        <v>0.36103265422724012</v>
      </c>
      <c r="V6">
        <f t="shared" si="2"/>
        <v>0.3588994816432155</v>
      </c>
      <c r="W6">
        <f t="shared" si="2"/>
        <v>0.36317432706652397</v>
      </c>
      <c r="X6">
        <f t="shared" si="2"/>
        <v>0.36862175695462107</v>
      </c>
      <c r="Y6">
        <f t="shared" si="2"/>
        <v>0.37000332353757576</v>
      </c>
      <c r="Z6">
        <f t="shared" si="2"/>
        <v>0.36737420614355726</v>
      </c>
      <c r="AA6">
        <f t="shared" si="2"/>
        <v>0.35878298800373681</v>
      </c>
      <c r="AB6">
        <f t="shared" si="2"/>
        <v>0.3501495654287875</v>
      </c>
      <c r="AC6">
        <f t="shared" si="2"/>
        <v>0.33927711260135568</v>
      </c>
      <c r="AD6">
        <f t="shared" si="2"/>
        <v>0.32949657707176433</v>
      </c>
      <c r="AE6">
        <f t="shared" si="2"/>
        <v>0.31782132544519437</v>
      </c>
      <c r="AF6">
        <f t="shared" si="2"/>
        <v>0.31428641049420108</v>
      </c>
      <c r="AG6">
        <f t="shared" si="2"/>
        <v>0.30938211228503071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s="22" customFormat="1" x14ac:dyDescent="0.25">
      <c r="A12" s="22" t="s">
        <v>47</v>
      </c>
      <c r="P12" s="23"/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15427352-CCBA-46B6-B872-DE508A5F0E7E}"/>
    <hyperlink ref="D1" r:id="rId2" tooltip="Click once to display linked information. Click and hold to select this cell." display="https://stats-1.oecd.org/" xr:uid="{617BCA9C-255C-4625-BE54-A665C395C747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609DA-4CFA-4835-8D09-D0475E1519B1}">
  <sheetPr>
    <tabColor rgb="FF00B050"/>
  </sheetPr>
  <dimension ref="A2:D34"/>
  <sheetViews>
    <sheetView zoomScale="80" zoomScaleNormal="80" workbookViewId="0">
      <selection activeCell="T3" sqref="T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80</v>
      </c>
      <c r="D2" t="s">
        <v>81</v>
      </c>
    </row>
    <row r="3" spans="1:4" x14ac:dyDescent="0.25">
      <c r="A3">
        <v>1990</v>
      </c>
      <c r="B3">
        <v>0</v>
      </c>
      <c r="C3">
        <v>0.207319542700725</v>
      </c>
      <c r="D3">
        <v>0.20731954270072461</v>
      </c>
    </row>
    <row r="4" spans="1:4" x14ac:dyDescent="0.25">
      <c r="A4">
        <v>1991</v>
      </c>
      <c r="B4">
        <v>0</v>
      </c>
      <c r="C4">
        <v>0.2034986771830827</v>
      </c>
      <c r="D4">
        <v>0.2034986771830827</v>
      </c>
    </row>
    <row r="5" spans="1:4" x14ac:dyDescent="0.25">
      <c r="A5">
        <v>1992</v>
      </c>
      <c r="B5">
        <v>0</v>
      </c>
      <c r="C5">
        <v>0.20209504500421574</v>
      </c>
      <c r="D5">
        <v>0.20209504500421574</v>
      </c>
    </row>
    <row r="6" spans="1:4" x14ac:dyDescent="0.25">
      <c r="A6">
        <v>1993</v>
      </c>
      <c r="B6">
        <v>0</v>
      </c>
      <c r="C6">
        <v>0.20751092455811335</v>
      </c>
      <c r="D6">
        <v>0.20751092455811335</v>
      </c>
    </row>
    <row r="7" spans="1:4" x14ac:dyDescent="0.25">
      <c r="A7">
        <v>1994</v>
      </c>
      <c r="B7">
        <v>0</v>
      </c>
      <c r="C7">
        <v>0.30651827472416365</v>
      </c>
      <c r="D7">
        <v>0.30651827472416365</v>
      </c>
    </row>
    <row r="8" spans="1:4" x14ac:dyDescent="0.25">
      <c r="A8">
        <v>1995</v>
      </c>
      <c r="B8">
        <v>3.1943114808029915E-2</v>
      </c>
      <c r="C8">
        <v>0.48386263374122057</v>
      </c>
      <c r="D8">
        <v>0.45191951893319066</v>
      </c>
    </row>
    <row r="9" spans="1:4" x14ac:dyDescent="0.25">
      <c r="A9">
        <v>1996</v>
      </c>
      <c r="B9">
        <v>2.77391043443041E-2</v>
      </c>
      <c r="C9">
        <v>0.49368033837741965</v>
      </c>
      <c r="D9">
        <v>0.46594123403311555</v>
      </c>
    </row>
    <row r="10" spans="1:4" x14ac:dyDescent="0.25">
      <c r="A10">
        <v>1997</v>
      </c>
      <c r="B10">
        <v>2.6721984414518507E-2</v>
      </c>
      <c r="C10">
        <v>0.47423518295794148</v>
      </c>
      <c r="D10">
        <v>0.44751319854342297</v>
      </c>
    </row>
    <row r="11" spans="1:4" x14ac:dyDescent="0.25">
      <c r="A11">
        <v>1998</v>
      </c>
      <c r="B11">
        <v>2.5814640814082801E-2</v>
      </c>
      <c r="C11">
        <v>0.46038992372876425</v>
      </c>
      <c r="D11">
        <v>0.43457528291468145</v>
      </c>
    </row>
    <row r="12" spans="1:4" x14ac:dyDescent="0.25">
      <c r="A12">
        <v>1999</v>
      </c>
      <c r="B12">
        <v>2.515544692688626E-2</v>
      </c>
      <c r="C12">
        <v>0.45895225280711782</v>
      </c>
      <c r="D12">
        <v>0.43379680588023156</v>
      </c>
    </row>
    <row r="13" spans="1:4" x14ac:dyDescent="0.25">
      <c r="A13">
        <v>2000</v>
      </c>
      <c r="B13">
        <v>2.3409864275678927E-2</v>
      </c>
      <c r="C13">
        <v>0.45162279015389484</v>
      </c>
      <c r="D13">
        <v>0.42821292587821591</v>
      </c>
    </row>
    <row r="14" spans="1:4" x14ac:dyDescent="0.25">
      <c r="A14">
        <v>2001</v>
      </c>
      <c r="B14">
        <v>2.319780382687936E-2</v>
      </c>
      <c r="C14">
        <v>0.44026254340655413</v>
      </c>
      <c r="D14">
        <v>0.41706473957967477</v>
      </c>
    </row>
    <row r="15" spans="1:4" x14ac:dyDescent="0.25">
      <c r="A15">
        <v>2002</v>
      </c>
      <c r="B15">
        <v>2.2111066249747846E-2</v>
      </c>
      <c r="C15">
        <v>0.43437812006134258</v>
      </c>
      <c r="D15">
        <v>0.41226705381159473</v>
      </c>
    </row>
    <row r="16" spans="1:4" x14ac:dyDescent="0.25">
      <c r="A16">
        <v>2003</v>
      </c>
      <c r="B16">
        <v>2.0152013495700394E-2</v>
      </c>
      <c r="C16">
        <v>0.41735365532288293</v>
      </c>
      <c r="D16">
        <v>0.39720164182718254</v>
      </c>
    </row>
    <row r="17" spans="1:4" x14ac:dyDescent="0.25">
      <c r="A17">
        <v>2004</v>
      </c>
      <c r="B17">
        <v>1.8391855391757528E-2</v>
      </c>
      <c r="C17">
        <v>0.40510923014929318</v>
      </c>
      <c r="D17">
        <v>0.38671737475753565</v>
      </c>
    </row>
    <row r="18" spans="1:4" x14ac:dyDescent="0.25">
      <c r="A18">
        <v>2005</v>
      </c>
      <c r="B18">
        <v>1.7259565937576493E-2</v>
      </c>
      <c r="C18">
        <v>0.38818274138324971</v>
      </c>
      <c r="D18">
        <v>0.37092317544567321</v>
      </c>
    </row>
    <row r="19" spans="1:4" x14ac:dyDescent="0.25">
      <c r="A19">
        <v>2006</v>
      </c>
      <c r="B19">
        <v>1.5024364076891061E-2</v>
      </c>
      <c r="C19">
        <v>0.37478685002400569</v>
      </c>
      <c r="D19">
        <v>0.35976248594711463</v>
      </c>
    </row>
    <row r="20" spans="1:4" x14ac:dyDescent="0.25">
      <c r="A20">
        <v>2007</v>
      </c>
      <c r="B20">
        <v>1.0131163486843453E-2</v>
      </c>
      <c r="C20">
        <v>0.35706217944362262</v>
      </c>
      <c r="D20">
        <v>0.34693101595677917</v>
      </c>
    </row>
    <row r="21" spans="1:4" x14ac:dyDescent="0.25">
      <c r="A21">
        <v>2008</v>
      </c>
      <c r="B21">
        <v>1.022240895311205E-2</v>
      </c>
      <c r="C21">
        <v>0.35274177015802655</v>
      </c>
      <c r="D21">
        <v>0.3425193612049145</v>
      </c>
    </row>
    <row r="22" spans="1:4" x14ac:dyDescent="0.25">
      <c r="A22">
        <v>2009</v>
      </c>
      <c r="B22">
        <v>1.1322793735981052E-2</v>
      </c>
      <c r="C22">
        <v>0.37235544796322118</v>
      </c>
      <c r="D22">
        <v>0.36103265422724012</v>
      </c>
    </row>
    <row r="23" spans="1:4" x14ac:dyDescent="0.25">
      <c r="A23">
        <v>2010</v>
      </c>
      <c r="B23">
        <v>1.1838597360166625E-2</v>
      </c>
      <c r="C23">
        <v>0.37073807900338213</v>
      </c>
      <c r="D23">
        <v>0.3588994816432155</v>
      </c>
    </row>
    <row r="24" spans="1:4" x14ac:dyDescent="0.25">
      <c r="A24">
        <v>2011</v>
      </c>
      <c r="B24">
        <v>1.2377810329483374E-2</v>
      </c>
      <c r="C24">
        <v>0.37555213739600735</v>
      </c>
      <c r="D24">
        <v>0.36317432706652397</v>
      </c>
    </row>
    <row r="25" spans="1:4" x14ac:dyDescent="0.25">
      <c r="A25">
        <v>2012</v>
      </c>
      <c r="B25">
        <v>1.1442808901917345E-2</v>
      </c>
      <c r="C25">
        <v>0.38006456585653842</v>
      </c>
      <c r="D25">
        <v>0.36862175695462107</v>
      </c>
    </row>
    <row r="26" spans="1:4" x14ac:dyDescent="0.25">
      <c r="A26">
        <v>2013</v>
      </c>
      <c r="B26">
        <v>1.0511524931980487E-2</v>
      </c>
      <c r="C26">
        <v>0.38051484846955624</v>
      </c>
      <c r="D26">
        <v>0.37000332353757576</v>
      </c>
    </row>
    <row r="27" spans="1:4" x14ac:dyDescent="0.25">
      <c r="A27">
        <v>2014</v>
      </c>
      <c r="B27">
        <v>8.889836540340923E-3</v>
      </c>
      <c r="C27">
        <v>0.37626404268389818</v>
      </c>
      <c r="D27">
        <v>0.36737420614355726</v>
      </c>
    </row>
    <row r="28" spans="1:4" x14ac:dyDescent="0.25">
      <c r="A28">
        <v>2015</v>
      </c>
      <c r="B28">
        <v>7.9118957825037861E-3</v>
      </c>
      <c r="C28">
        <v>0.3666948837862406</v>
      </c>
      <c r="D28">
        <v>0.35878298800373681</v>
      </c>
    </row>
    <row r="29" spans="1:4" x14ac:dyDescent="0.25">
      <c r="A29">
        <v>2016</v>
      </c>
      <c r="B29">
        <v>6.5200303055720221E-3</v>
      </c>
      <c r="C29">
        <v>0.35666959573435952</v>
      </c>
      <c r="D29">
        <v>0.3501495654287875</v>
      </c>
    </row>
    <row r="30" spans="1:4" x14ac:dyDescent="0.25">
      <c r="A30">
        <v>2017</v>
      </c>
      <c r="B30">
        <v>6.4079378189967895E-3</v>
      </c>
      <c r="C30">
        <v>0.34568505042035247</v>
      </c>
      <c r="D30">
        <v>0.33927711260135568</v>
      </c>
    </row>
    <row r="31" spans="1:4" x14ac:dyDescent="0.25">
      <c r="A31">
        <v>2018</v>
      </c>
      <c r="B31">
        <v>4.975777700428341E-3</v>
      </c>
      <c r="C31">
        <v>0.33447235477219267</v>
      </c>
      <c r="D31">
        <v>0.32949657707176433</v>
      </c>
    </row>
    <row r="32" spans="1:4" x14ac:dyDescent="0.25">
      <c r="A32">
        <v>2019</v>
      </c>
      <c r="B32">
        <v>3.675729921694737E-3</v>
      </c>
      <c r="C32">
        <v>0.32149705536688911</v>
      </c>
      <c r="D32">
        <v>0.31782132544519437</v>
      </c>
    </row>
    <row r="33" spans="1:4" x14ac:dyDescent="0.25">
      <c r="A33">
        <v>2020</v>
      </c>
      <c r="B33">
        <v>1.5171380753174479E-3</v>
      </c>
      <c r="C33">
        <v>0.31580354856951853</v>
      </c>
      <c r="D33">
        <v>0.31428641049420108</v>
      </c>
    </row>
    <row r="34" spans="1:4" x14ac:dyDescent="0.25">
      <c r="A34">
        <v>2021</v>
      </c>
      <c r="B34">
        <v>1.110498837960161E-3</v>
      </c>
      <c r="C34">
        <v>0.31049261112299087</v>
      </c>
      <c r="D34">
        <v>0.30938211228503071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EC1CA-4A76-47A1-98D6-78C0BFA46461}">
  <dimension ref="A1:AG38"/>
  <sheetViews>
    <sheetView topLeftCell="B15" zoomScale="70" zoomScaleNormal="70" workbookViewId="0">
      <selection activeCell="AG56" sqref="AG56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s="22" customFormat="1" x14ac:dyDescent="0.25">
      <c r="A17" s="22" t="s">
        <v>55</v>
      </c>
      <c r="H17" s="22">
        <v>10126.2363100401</v>
      </c>
      <c r="I17" s="22">
        <v>10603.4519086741</v>
      </c>
      <c r="J17" s="22">
        <v>10925.2856694973</v>
      </c>
      <c r="K17" s="22">
        <v>11374.6538945676</v>
      </c>
      <c r="L17" s="22">
        <v>11971.518006636001</v>
      </c>
      <c r="M17" s="22">
        <v>12361.762892271299</v>
      </c>
      <c r="N17" s="22">
        <v>11984.2062205982</v>
      </c>
      <c r="O17" s="22">
        <v>12841.4055662869</v>
      </c>
      <c r="P17" s="23">
        <v>13960.0639695759</v>
      </c>
      <c r="Q17" s="22">
        <v>16237.124641958</v>
      </c>
      <c r="R17" s="22">
        <v>17903.726413457902</v>
      </c>
      <c r="S17" s="22">
        <v>22073.0659757635</v>
      </c>
      <c r="T17" s="22">
        <v>22775.2599076275</v>
      </c>
      <c r="U17" s="22">
        <v>20566.9525291188</v>
      </c>
      <c r="V17" s="22">
        <v>19772.4060927504</v>
      </c>
      <c r="W17" s="22">
        <v>19086.241255366702</v>
      </c>
      <c r="X17" s="22">
        <v>19860.533097488202</v>
      </c>
      <c r="Y17" s="22">
        <v>20810.650176225001</v>
      </c>
      <c r="Z17" s="22">
        <v>22206.497121183998</v>
      </c>
      <c r="AA17" s="22">
        <v>24062.127796086599</v>
      </c>
      <c r="AB17" s="22">
        <v>25473.333243209301</v>
      </c>
      <c r="AC17" s="22">
        <v>26386.664695862099</v>
      </c>
      <c r="AD17" s="22">
        <v>27357.277530241099</v>
      </c>
      <c r="AE17" s="22">
        <v>28547.4561699105</v>
      </c>
      <c r="AF17" s="22">
        <v>29812.7273302086</v>
      </c>
      <c r="AG17" s="22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 t="shared" si="0"/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A17</f>
        <v>Latvia</v>
      </c>
      <c r="B30" s="16"/>
      <c r="C30" s="16"/>
      <c r="D30" s="16"/>
      <c r="E30" s="16"/>
      <c r="F30" s="16"/>
      <c r="G30" s="15"/>
      <c r="H30" s="15">
        <v>10126.2363100401</v>
      </c>
      <c r="I30" s="15">
        <v>10603.4519086741</v>
      </c>
      <c r="J30" s="15">
        <v>10925.2856694973</v>
      </c>
      <c r="K30" s="15">
        <v>11374.6538945676</v>
      </c>
      <c r="L30" s="15">
        <v>11971.518006636001</v>
      </c>
      <c r="M30" s="15">
        <v>12361.762892271299</v>
      </c>
      <c r="N30" s="15">
        <v>11984.2062205982</v>
      </c>
      <c r="O30" s="15">
        <v>12841.4055662869</v>
      </c>
      <c r="P30" s="15">
        <v>13960.0639695759</v>
      </c>
      <c r="Q30" s="15">
        <v>16237.124641958</v>
      </c>
      <c r="R30" s="15">
        <v>17903.726413457902</v>
      </c>
      <c r="S30" s="15">
        <v>22073.0659757635</v>
      </c>
      <c r="T30" s="15">
        <v>22775.2599076275</v>
      </c>
      <c r="U30" s="15">
        <v>20566.9525291188</v>
      </c>
      <c r="V30" s="15">
        <v>19772.4060927504</v>
      </c>
      <c r="W30" s="15">
        <v>19086.241255366702</v>
      </c>
      <c r="X30" s="15">
        <v>19860.533097488202</v>
      </c>
      <c r="Y30" s="15">
        <v>20810.650176225001</v>
      </c>
      <c r="Z30" s="15">
        <v>22206.497121183998</v>
      </c>
      <c r="AA30" s="15">
        <v>24062.127796086599</v>
      </c>
      <c r="AB30" s="15">
        <v>25473.333243209301</v>
      </c>
      <c r="AC30" s="15">
        <v>26386.664695862099</v>
      </c>
      <c r="AD30" s="15">
        <v>27357.277530241099</v>
      </c>
      <c r="AE30" s="15">
        <v>28547.4561699105</v>
      </c>
      <c r="AF30" s="15">
        <v>29812.7273302086</v>
      </c>
      <c r="AG30" s="15">
        <v>32235.409373311999</v>
      </c>
    </row>
    <row r="31" spans="1:33" x14ac:dyDescent="0.25">
      <c r="A31" s="17" t="s">
        <v>139</v>
      </c>
      <c r="B31">
        <f>IF(B30&lt;B29,0,1)</f>
        <v>0</v>
      </c>
      <c r="C31">
        <f>IF(C30&lt;C29,0,1)</f>
        <v>0</v>
      </c>
      <c r="D31">
        <f t="shared" ref="D31:AG31" si="1">IF(D30&lt;D29,0,1)</f>
        <v>0</v>
      </c>
      <c r="E31">
        <f t="shared" si="1"/>
        <v>0</v>
      </c>
      <c r="F31">
        <f t="shared" si="1"/>
        <v>0</v>
      </c>
      <c r="G31">
        <f>IF(G30&lt;G29,0,1)</f>
        <v>0</v>
      </c>
      <c r="H31">
        <f t="shared" si="1"/>
        <v>0</v>
      </c>
      <c r="I31">
        <f t="shared" si="1"/>
        <v>0</v>
      </c>
      <c r="J31">
        <f t="shared" si="1"/>
        <v>0</v>
      </c>
      <c r="K31">
        <f t="shared" si="1"/>
        <v>0</v>
      </c>
      <c r="L31">
        <f t="shared" si="1"/>
        <v>0</v>
      </c>
      <c r="M31">
        <f t="shared" si="1"/>
        <v>0</v>
      </c>
      <c r="N31">
        <f t="shared" si="1"/>
        <v>0</v>
      </c>
      <c r="O31">
        <f t="shared" si="1"/>
        <v>0</v>
      </c>
      <c r="P31">
        <f t="shared" si="1"/>
        <v>0</v>
      </c>
      <c r="Q31">
        <f t="shared" si="1"/>
        <v>0</v>
      </c>
      <c r="R31">
        <f t="shared" si="1"/>
        <v>0</v>
      </c>
      <c r="S31">
        <f t="shared" si="1"/>
        <v>0</v>
      </c>
      <c r="T31">
        <f t="shared" si="1"/>
        <v>0</v>
      </c>
      <c r="U31">
        <f t="shared" si="1"/>
        <v>0</v>
      </c>
      <c r="V31">
        <f t="shared" si="1"/>
        <v>0</v>
      </c>
      <c r="W31">
        <f t="shared" si="1"/>
        <v>0</v>
      </c>
      <c r="X31">
        <f t="shared" si="1"/>
        <v>0</v>
      </c>
      <c r="Y31">
        <f t="shared" si="1"/>
        <v>0</v>
      </c>
      <c r="Z31">
        <f t="shared" si="1"/>
        <v>0</v>
      </c>
      <c r="AA31">
        <f t="shared" si="1"/>
        <v>0</v>
      </c>
      <c r="AB31">
        <f t="shared" si="1"/>
        <v>0</v>
      </c>
      <c r="AC31">
        <f t="shared" si="1"/>
        <v>0</v>
      </c>
      <c r="AD31">
        <f t="shared" si="1"/>
        <v>0</v>
      </c>
      <c r="AE31">
        <f t="shared" si="1"/>
        <v>0</v>
      </c>
      <c r="AF31" s="24">
        <f t="shared" si="1"/>
        <v>0</v>
      </c>
      <c r="AG31">
        <f t="shared" si="1"/>
        <v>0</v>
      </c>
    </row>
    <row r="33" spans="1:33" x14ac:dyDescent="0.25">
      <c r="A33" s="17" t="s">
        <v>136</v>
      </c>
      <c r="F33" s="15"/>
      <c r="G33" s="15">
        <f t="shared" ref="G33:AG33" si="2">ABS(G29-G30)</f>
        <v>31683.976556816804</v>
      </c>
      <c r="H33" s="15">
        <f>ABS(H29-H30)</f>
        <v>21227.197763612625</v>
      </c>
      <c r="I33" s="15">
        <f t="shared" si="2"/>
        <v>21523.373728643441</v>
      </c>
      <c r="J33" s="15">
        <f t="shared" si="2"/>
        <v>21780.93286472308</v>
      </c>
      <c r="K33" s="15">
        <f t="shared" si="2"/>
        <v>22098.590686983873</v>
      </c>
      <c r="L33" s="15">
        <f t="shared" si="2"/>
        <v>22015.781635305448</v>
      </c>
      <c r="M33" s="15">
        <f t="shared" si="2"/>
        <v>22152.499771315212</v>
      </c>
      <c r="N33" s="15">
        <f t="shared" si="2"/>
        <v>23161.259220897395</v>
      </c>
      <c r="O33" s="15">
        <f t="shared" si="2"/>
        <v>22921.996540079963</v>
      </c>
      <c r="P33" s="15">
        <f t="shared" si="2"/>
        <v>22578.040246633915</v>
      </c>
      <c r="Q33" s="15">
        <f t="shared" si="2"/>
        <v>20978.063288327823</v>
      </c>
      <c r="R33" s="15">
        <f t="shared" si="2"/>
        <v>20009.365725547417</v>
      </c>
      <c r="S33" s="15">
        <f t="shared" si="2"/>
        <v>16721.628302368335</v>
      </c>
      <c r="T33" s="15">
        <f t="shared" si="2"/>
        <v>16456.46958161467</v>
      </c>
      <c r="U33" s="15">
        <f t="shared" si="2"/>
        <v>19201.291215019428</v>
      </c>
      <c r="V33" s="15">
        <f t="shared" si="2"/>
        <v>20171.014598487822</v>
      </c>
      <c r="W33" s="15">
        <f t="shared" si="2"/>
        <v>20677.372075875362</v>
      </c>
      <c r="X33" s="15">
        <f t="shared" si="2"/>
        <v>19693.66715773553</v>
      </c>
      <c r="Y33" s="15">
        <f t="shared" si="2"/>
        <v>18853.839464536275</v>
      </c>
      <c r="Z33" s="15">
        <f t="shared" si="2"/>
        <v>17867.920437206365</v>
      </c>
      <c r="AA33" s="15">
        <f t="shared" si="2"/>
        <v>16645.299405154452</v>
      </c>
      <c r="AB33" s="15">
        <f t="shared" si="2"/>
        <v>15783.355943369417</v>
      </c>
      <c r="AC33" s="15">
        <f t="shared" si="2"/>
        <v>15348.39182045067</v>
      </c>
      <c r="AD33" s="15">
        <f t="shared" si="2"/>
        <v>14883.727960912442</v>
      </c>
      <c r="AE33" s="15">
        <f t="shared" si="2"/>
        <v>14459.666795700035</v>
      </c>
      <c r="AF33" s="15">
        <f t="shared" si="2"/>
        <v>13359.27127501131</v>
      </c>
      <c r="AG33" s="15">
        <f t="shared" si="2"/>
        <v>11919.252112473147</v>
      </c>
    </row>
    <row r="34" spans="1:33" x14ac:dyDescent="0.25">
      <c r="A34" s="17" t="s">
        <v>137</v>
      </c>
      <c r="F34" s="18"/>
      <c r="G34" s="18">
        <f t="shared" ref="G34:AG34" si="3">G29/G33</f>
        <v>1</v>
      </c>
      <c r="H34" s="18">
        <f t="shared" si="3"/>
        <v>1.4770406542967416</v>
      </c>
      <c r="I34" s="18">
        <f t="shared" si="3"/>
        <v>1.4926482271021926</v>
      </c>
      <c r="J34" s="18">
        <f t="shared" si="3"/>
        <v>1.5015986109204789</v>
      </c>
      <c r="K34" s="18">
        <f t="shared" si="3"/>
        <v>1.5147230452694569</v>
      </c>
      <c r="L34" s="18">
        <f t="shared" si="3"/>
        <v>1.5437698376985154</v>
      </c>
      <c r="M34" s="18">
        <f t="shared" si="3"/>
        <v>1.5580301555076992</v>
      </c>
      <c r="N34" s="18">
        <f t="shared" si="3"/>
        <v>1.5174246402710856</v>
      </c>
      <c r="O34" s="18">
        <f t="shared" si="3"/>
        <v>1.5602219485476854</v>
      </c>
      <c r="P34" s="18">
        <f t="shared" si="3"/>
        <v>1.6183027320830983</v>
      </c>
      <c r="Q34" s="18">
        <f t="shared" si="3"/>
        <v>1.7740049411993299</v>
      </c>
      <c r="R34" s="18">
        <f t="shared" si="3"/>
        <v>1.8947673134185812</v>
      </c>
      <c r="S34" s="18">
        <f t="shared" si="3"/>
        <v>2.3200308951154729</v>
      </c>
      <c r="T34" s="18">
        <f t="shared" si="3"/>
        <v>2.3839699818162847</v>
      </c>
      <c r="U34" s="18">
        <f t="shared" si="3"/>
        <v>2.0711234103376932</v>
      </c>
      <c r="V34" s="18">
        <f t="shared" si="3"/>
        <v>1.9802385495389356</v>
      </c>
      <c r="W34" s="18">
        <f t="shared" si="3"/>
        <v>1.9230496595665045</v>
      </c>
      <c r="X34" s="18">
        <f t="shared" si="3"/>
        <v>2.0084730760612621</v>
      </c>
      <c r="Y34" s="18">
        <f t="shared" si="3"/>
        <v>2.103788446664641</v>
      </c>
      <c r="Z34" s="18">
        <f t="shared" si="3"/>
        <v>2.2428137454061758</v>
      </c>
      <c r="AA34" s="18">
        <f t="shared" si="3"/>
        <v>2.4455809541422502</v>
      </c>
      <c r="AB34" s="18">
        <f t="shared" si="3"/>
        <v>2.6139364362438169</v>
      </c>
      <c r="AC34" s="18">
        <f t="shared" si="3"/>
        <v>2.7191810715115894</v>
      </c>
      <c r="AD34" s="18">
        <f t="shared" si="3"/>
        <v>2.8380662158087424</v>
      </c>
      <c r="AE34" s="18">
        <f t="shared" si="3"/>
        <v>2.9742817433663022</v>
      </c>
      <c r="AF34" s="18">
        <f t="shared" si="3"/>
        <v>3.231613290612168</v>
      </c>
      <c r="AG34" s="18">
        <f t="shared" si="3"/>
        <v>3.704482552187867</v>
      </c>
    </row>
    <row r="35" spans="1:33" x14ac:dyDescent="0.25">
      <c r="A35" t="s">
        <v>130</v>
      </c>
      <c r="B35">
        <f>B33/B29</f>
        <v>0</v>
      </c>
      <c r="C35">
        <f>C33/C29</f>
        <v>0</v>
      </c>
      <c r="D35">
        <f>D33/D29</f>
        <v>0</v>
      </c>
      <c r="E35">
        <f t="shared" ref="E35:AG35" si="4">E33/E29</f>
        <v>0</v>
      </c>
      <c r="F35">
        <f t="shared" si="4"/>
        <v>0</v>
      </c>
      <c r="G35">
        <f t="shared" si="4"/>
        <v>1</v>
      </c>
      <c r="H35">
        <f>H33/H29</f>
        <v>0.67702943523658565</v>
      </c>
      <c r="I35">
        <f t="shared" si="4"/>
        <v>0.6699502145534898</v>
      </c>
      <c r="J35">
        <f t="shared" si="4"/>
        <v>0.66595692932014683</v>
      </c>
      <c r="K35">
        <f t="shared" si="4"/>
        <v>0.66018669427592158</v>
      </c>
      <c r="L35">
        <f t="shared" si="4"/>
        <v>0.64776495535812584</v>
      </c>
      <c r="M35">
        <f t="shared" si="4"/>
        <v>0.64183610083858766</v>
      </c>
      <c r="N35">
        <f t="shared" si="4"/>
        <v>0.65901130999253543</v>
      </c>
      <c r="O35">
        <f t="shared" si="4"/>
        <v>0.6409344522622813</v>
      </c>
      <c r="P35">
        <f>P33/P29</f>
        <v>0.61793135497756235</v>
      </c>
      <c r="Q35">
        <f t="shared" si="4"/>
        <v>0.56369628786036086</v>
      </c>
      <c r="R35">
        <f t="shared" si="4"/>
        <v>0.52776929014876128</v>
      </c>
      <c r="S35">
        <f t="shared" si="4"/>
        <v>0.43102874280914599</v>
      </c>
      <c r="T35">
        <f t="shared" si="4"/>
        <v>0.41946836899268586</v>
      </c>
      <c r="U35">
        <f t="shared" si="4"/>
        <v>0.48282975075683765</v>
      </c>
      <c r="V35">
        <f t="shared" si="4"/>
        <v>0.50498966411538282</v>
      </c>
      <c r="W35">
        <f t="shared" si="4"/>
        <v>0.52000737215773241</v>
      </c>
      <c r="X35">
        <f t="shared" si="4"/>
        <v>0.49789066725308606</v>
      </c>
      <c r="Y35">
        <f t="shared" si="4"/>
        <v>0.47533296495919353</v>
      </c>
      <c r="Z35">
        <f t="shared" si="4"/>
        <v>0.44586849980219778</v>
      </c>
      <c r="AA35">
        <f>AA33/AA29</f>
        <v>0.40890079647792099</v>
      </c>
      <c r="AB35">
        <f t="shared" si="4"/>
        <v>0.38256477324176386</v>
      </c>
      <c r="AC35">
        <f t="shared" si="4"/>
        <v>0.36775778210463239</v>
      </c>
      <c r="AD35">
        <f t="shared" si="4"/>
        <v>0.35235259643687966</v>
      </c>
      <c r="AE35">
        <f t="shared" si="4"/>
        <v>0.33621562658963056</v>
      </c>
      <c r="AF35">
        <f t="shared" si="4"/>
        <v>0.30944296550116274</v>
      </c>
      <c r="AG35">
        <f t="shared" si="4"/>
        <v>0.26994323388279967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5">MIN(C5:C26)</f>
        <v>27972.400891202</v>
      </c>
      <c r="D37" s="15">
        <f t="shared" si="5"/>
        <v>29137.9508687056</v>
      </c>
      <c r="E37" s="15">
        <f t="shared" si="5"/>
        <v>28940.341111465299</v>
      </c>
      <c r="F37" s="15">
        <f t="shared" si="5"/>
        <v>10581.771420388999</v>
      </c>
      <c r="G37" s="15">
        <f t="shared" si="5"/>
        <v>9316.4634554218992</v>
      </c>
      <c r="H37" s="15">
        <f t="shared" si="5"/>
        <v>9932.8459644198592</v>
      </c>
      <c r="I37" s="15">
        <f t="shared" si="5"/>
        <v>10603.4519086741</v>
      </c>
      <c r="J37" s="15">
        <f t="shared" si="5"/>
        <v>10925.2856694973</v>
      </c>
      <c r="K37" s="15">
        <f t="shared" si="5"/>
        <v>11374.6538945676</v>
      </c>
      <c r="L37" s="15">
        <f t="shared" si="5"/>
        <v>11971.518006636001</v>
      </c>
      <c r="M37" s="15">
        <f t="shared" si="5"/>
        <v>12361.762892271299</v>
      </c>
      <c r="N37" s="15">
        <f t="shared" si="5"/>
        <v>11984.2062205982</v>
      </c>
      <c r="O37" s="15">
        <f t="shared" si="5"/>
        <v>12841.4055662869</v>
      </c>
      <c r="P37" s="15">
        <f t="shared" si="5"/>
        <v>13960.0639695759</v>
      </c>
      <c r="Q37" s="15">
        <f t="shared" si="5"/>
        <v>16237.124641958</v>
      </c>
      <c r="R37" s="15">
        <f t="shared" si="5"/>
        <v>17654.803535483701</v>
      </c>
      <c r="S37" s="15">
        <f t="shared" si="5"/>
        <v>18737.8454834238</v>
      </c>
      <c r="T37" s="15">
        <f t="shared" si="5"/>
        <v>18931.216154289199</v>
      </c>
      <c r="U37" s="15">
        <f t="shared" si="5"/>
        <v>19575.012542590401</v>
      </c>
      <c r="V37" s="15">
        <f t="shared" si="5"/>
        <v>19772.4060927504</v>
      </c>
      <c r="W37" s="15">
        <f t="shared" si="5"/>
        <v>19086.241255366702</v>
      </c>
      <c r="X37" s="15">
        <f t="shared" si="5"/>
        <v>19860.533097488202</v>
      </c>
      <c r="Y37" s="15">
        <f t="shared" si="5"/>
        <v>20149.347854912499</v>
      </c>
      <c r="Z37" s="15">
        <f t="shared" si="5"/>
        <v>20553.2012349736</v>
      </c>
      <c r="AA37" s="15">
        <f t="shared" si="5"/>
        <v>21193.701974885302</v>
      </c>
      <c r="AB37" s="15">
        <f t="shared" si="5"/>
        <v>21385.990017980701</v>
      </c>
      <c r="AC37" s="15">
        <f t="shared" si="5"/>
        <v>22692.785094886101</v>
      </c>
      <c r="AD37" s="15">
        <f t="shared" si="5"/>
        <v>23333.383339546101</v>
      </c>
      <c r="AE37" s="15">
        <f t="shared" si="5"/>
        <v>24095.532888277699</v>
      </c>
      <c r="AF37" s="15">
        <f t="shared" si="5"/>
        <v>24406.745653828901</v>
      </c>
      <c r="AG37" s="15">
        <f t="shared" si="5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6">MAX(C5:C26)</f>
        <v>54070.677523738501</v>
      </c>
      <c r="D38" s="15">
        <f t="shared" si="6"/>
        <v>54560.782501079302</v>
      </c>
      <c r="E38" s="15">
        <f t="shared" si="6"/>
        <v>55617.930758827402</v>
      </c>
      <c r="F38" s="15">
        <f t="shared" si="6"/>
        <v>56518.168884201899</v>
      </c>
      <c r="G38" s="15">
        <f t="shared" si="6"/>
        <v>56479.880159382701</v>
      </c>
      <c r="H38" s="15">
        <f t="shared" si="6"/>
        <v>57210.355349895603</v>
      </c>
      <c r="I38" s="15">
        <f t="shared" si="6"/>
        <v>58289.915938691498</v>
      </c>
      <c r="J38" s="15">
        <f t="shared" si="6"/>
        <v>58429.180727306702</v>
      </c>
      <c r="K38" s="15">
        <f t="shared" si="6"/>
        <v>59742.824873675097</v>
      </c>
      <c r="L38" s="15">
        <f t="shared" si="6"/>
        <v>61736.045349325002</v>
      </c>
      <c r="M38" s="15">
        <f t="shared" si="6"/>
        <v>62125.402583365103</v>
      </c>
      <c r="N38" s="15">
        <f t="shared" si="6"/>
        <v>63398.7643685613</v>
      </c>
      <c r="O38" s="15">
        <f t="shared" si="6"/>
        <v>62945.560196631901</v>
      </c>
      <c r="P38" s="15">
        <f t="shared" si="6"/>
        <v>63658.637561866803</v>
      </c>
      <c r="Q38" s="15">
        <f t="shared" si="6"/>
        <v>63966.168771643403</v>
      </c>
      <c r="R38" s="15">
        <f t="shared" si="6"/>
        <v>64851.371322435902</v>
      </c>
      <c r="S38" s="15">
        <f t="shared" si="6"/>
        <v>66606.503298233205</v>
      </c>
      <c r="T38" s="15">
        <f t="shared" si="6"/>
        <v>66260.377911415795</v>
      </c>
      <c r="U38" s="15">
        <f t="shared" si="6"/>
        <v>68323.711180884595</v>
      </c>
      <c r="V38" s="15">
        <f t="shared" si="6"/>
        <v>68363.888117204406</v>
      </c>
      <c r="W38" s="15">
        <f t="shared" si="6"/>
        <v>68750.434204410296</v>
      </c>
      <c r="X38" s="15">
        <f t="shared" si="6"/>
        <v>68035.092888592597</v>
      </c>
      <c r="Y38" s="15">
        <f t="shared" si="6"/>
        <v>68852.512316231005</v>
      </c>
      <c r="Z38" s="15">
        <f t="shared" si="6"/>
        <v>70029.042596836996</v>
      </c>
      <c r="AA38" s="15">
        <f t="shared" si="6"/>
        <v>70388.581201700596</v>
      </c>
      <c r="AB38" s="15">
        <f t="shared" si="6"/>
        <v>70174.451965512402</v>
      </c>
      <c r="AC38" s="15">
        <f t="shared" si="6"/>
        <v>71070.972989561997</v>
      </c>
      <c r="AD38" s="15">
        <f t="shared" si="6"/>
        <v>71131.695072172806</v>
      </c>
      <c r="AE38" s="15">
        <f t="shared" si="6"/>
        <v>71250.841297718594</v>
      </c>
      <c r="AF38" s="15">
        <f t="shared" si="6"/>
        <v>71222.892768213904</v>
      </c>
      <c r="AG38" s="15">
        <f t="shared" si="6"/>
        <v>73656.794472555193</v>
      </c>
    </row>
  </sheetData>
  <conditionalFormatting sqref="B31:AG31">
    <cfRule type="cellIs" dxfId="33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9E1AA0A9-B365-47E6-9FF2-6CE20B32AA7A}"/>
    <hyperlink ref="D1" r:id="rId2" tooltip="Click once to display linked information. Click and hold to select this cell." display="https://stats-1.oecd.org/" xr:uid="{5D727842-BE64-4CBC-86CF-5016DF6375FE}"/>
  </hyperlinks>
  <pageMargins left="0.7" right="0.7" top="0.75" bottom="0.75" header="0.3" footer="0.3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16F37-7403-4670-9786-7FF1AE6CF4B9}">
  <dimension ref="A1:AG29"/>
  <sheetViews>
    <sheetView topLeftCell="J1" zoomScale="90" zoomScaleNormal="90" workbookViewId="0">
      <selection activeCell="H3" sqref="H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0</v>
      </c>
      <c r="C3">
        <f t="shared" ref="C3:AG3" si="0">ABS(C4)</f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0</v>
      </c>
      <c r="H3">
        <f t="shared" si="0"/>
        <v>2.7164258196272273E-2</v>
      </c>
      <c r="I3">
        <f t="shared" si="0"/>
        <v>2.7369121496223225E-2</v>
      </c>
      <c r="J3">
        <f t="shared" si="0"/>
        <v>2.7653615762588513E-2</v>
      </c>
      <c r="K3">
        <f t="shared" si="0"/>
        <v>2.7173634683088699E-2</v>
      </c>
      <c r="L3">
        <f t="shared" si="0"/>
        <v>2.6354593314816488E-2</v>
      </c>
      <c r="M3">
        <f t="shared" si="0"/>
        <v>2.6363684361019213E-2</v>
      </c>
      <c r="N3">
        <f t="shared" si="0"/>
        <v>2.8348244343069706E-2</v>
      </c>
      <c r="O3">
        <f t="shared" si="0"/>
        <v>2.7535671309130538E-2</v>
      </c>
      <c r="P3">
        <f t="shared" si="0"/>
        <v>2.5985588997086251E-2</v>
      </c>
      <c r="Q3">
        <f t="shared" si="0"/>
        <v>2.1752966116829364E-2</v>
      </c>
      <c r="R3">
        <f t="shared" si="0"/>
        <v>1.9172021735591016E-2</v>
      </c>
      <c r="S3">
        <f t="shared" si="0"/>
        <v>1.1818363008859467E-2</v>
      </c>
      <c r="T3">
        <f t="shared" si="0"/>
        <v>1.1095852531192552E-2</v>
      </c>
      <c r="U3">
        <f t="shared" si="0"/>
        <v>1.5365135884572834E-2</v>
      </c>
      <c r="V3">
        <f t="shared" si="0"/>
        <v>1.735048190563182E-2</v>
      </c>
      <c r="W3">
        <f t="shared" si="0"/>
        <v>1.8434565312518969E-2</v>
      </c>
      <c r="X3">
        <f t="shared" si="0"/>
        <v>1.6283065000228025E-2</v>
      </c>
      <c r="Y3">
        <f t="shared" si="0"/>
        <v>1.4374698337653424E-2</v>
      </c>
      <c r="Z3">
        <f t="shared" si="0"/>
        <v>1.2187525530884979E-2</v>
      </c>
      <c r="AA3">
        <f t="shared" si="0"/>
        <v>9.7356527209450094E-3</v>
      </c>
      <c r="AB3">
        <f t="shared" si="0"/>
        <v>8.1834811992914647E-3</v>
      </c>
      <c r="AC3">
        <f t="shared" si="0"/>
        <v>7.5302350475224267E-3</v>
      </c>
      <c r="AD3">
        <f t="shared" si="0"/>
        <v>6.8594912136774044E-3</v>
      </c>
      <c r="AE3">
        <f t="shared" si="0"/>
        <v>6.2211488856387942E-3</v>
      </c>
      <c r="AF3">
        <f t="shared" si="0"/>
        <v>4.6313817010462666E-3</v>
      </c>
      <c r="AG3">
        <f t="shared" si="0"/>
        <v>2.3495029477376139E-3</v>
      </c>
    </row>
    <row r="4" spans="1:33" x14ac:dyDescent="0.25">
      <c r="A4" t="s">
        <v>73</v>
      </c>
      <c r="B4">
        <f>B5-B6</f>
        <v>0</v>
      </c>
      <c r="C4">
        <f>C5-C6</f>
        <v>0</v>
      </c>
      <c r="D4">
        <f t="shared" ref="D4:AG4" si="1">D5-D6</f>
        <v>0</v>
      </c>
      <c r="E4">
        <f t="shared" si="1"/>
        <v>0</v>
      </c>
      <c r="F4">
        <f t="shared" si="1"/>
        <v>0</v>
      </c>
      <c r="G4">
        <f t="shared" si="1"/>
        <v>0</v>
      </c>
      <c r="H4">
        <f t="shared" si="1"/>
        <v>2.7164258196272273E-2</v>
      </c>
      <c r="I4">
        <f t="shared" si="1"/>
        <v>2.7369121496223225E-2</v>
      </c>
      <c r="J4">
        <f t="shared" si="1"/>
        <v>2.7653615762588513E-2</v>
      </c>
      <c r="K4">
        <f t="shared" si="1"/>
        <v>2.7173634683088699E-2</v>
      </c>
      <c r="L4">
        <f t="shared" si="1"/>
        <v>2.6354593314816488E-2</v>
      </c>
      <c r="M4">
        <f t="shared" si="1"/>
        <v>2.6363684361019213E-2</v>
      </c>
      <c r="N4">
        <f t="shared" si="1"/>
        <v>2.8348244343069706E-2</v>
      </c>
      <c r="O4">
        <f t="shared" si="1"/>
        <v>2.7535671309130538E-2</v>
      </c>
      <c r="P4">
        <f t="shared" si="1"/>
        <v>2.5985588997086251E-2</v>
      </c>
      <c r="Q4">
        <f t="shared" si="1"/>
        <v>2.1752966116829364E-2</v>
      </c>
      <c r="R4">
        <f t="shared" si="1"/>
        <v>1.9172021735591016E-2</v>
      </c>
      <c r="S4">
        <f t="shared" si="1"/>
        <v>1.1818363008859467E-2</v>
      </c>
      <c r="T4">
        <f t="shared" si="1"/>
        <v>1.1095852531192552E-2</v>
      </c>
      <c r="U4">
        <f t="shared" si="1"/>
        <v>1.5365135884572834E-2</v>
      </c>
      <c r="V4">
        <f t="shared" si="1"/>
        <v>1.735048190563182E-2</v>
      </c>
      <c r="W4">
        <f t="shared" si="1"/>
        <v>1.8434565312518969E-2</v>
      </c>
      <c r="X4">
        <f t="shared" si="1"/>
        <v>1.6283065000228025E-2</v>
      </c>
      <c r="Y4">
        <f t="shared" si="1"/>
        <v>1.4374698337653424E-2</v>
      </c>
      <c r="Z4">
        <f t="shared" si="1"/>
        <v>1.2187525530884979E-2</v>
      </c>
      <c r="AA4">
        <f t="shared" si="1"/>
        <v>9.7356527209450094E-3</v>
      </c>
      <c r="AB4">
        <f t="shared" si="1"/>
        <v>8.1834811992914647E-3</v>
      </c>
      <c r="AC4">
        <f t="shared" si="1"/>
        <v>7.5302350475224267E-3</v>
      </c>
      <c r="AD4">
        <f t="shared" si="1"/>
        <v>6.8594912136774044E-3</v>
      </c>
      <c r="AE4">
        <f t="shared" si="1"/>
        <v>6.2211488856387942E-3</v>
      </c>
      <c r="AF4">
        <f t="shared" si="1"/>
        <v>4.6313817010462666E-3</v>
      </c>
      <c r="AG4">
        <f t="shared" si="1"/>
        <v>2.3495029477376139E-3</v>
      </c>
    </row>
    <row r="5" spans="1:33" x14ac:dyDescent="0.25">
      <c r="A5" t="s">
        <v>80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81</v>
      </c>
      <c r="B6">
        <f>STDEV(B8:B29)/AVERAGE(B8:B29)</f>
        <v>0.20731954270072461</v>
      </c>
      <c r="C6">
        <f t="shared" ref="C6:AG6" si="2">STDEV(C8:C29)/AVERAGE(C8:C29)</f>
        <v>0.2034986771830827</v>
      </c>
      <c r="D6">
        <f t="shared" si="2"/>
        <v>0.20209504500421574</v>
      </c>
      <c r="E6">
        <f t="shared" si="2"/>
        <v>0.20751092455811335</v>
      </c>
      <c r="F6">
        <f t="shared" si="2"/>
        <v>0.30651827472416365</v>
      </c>
      <c r="G6">
        <f t="shared" si="2"/>
        <v>0.48386263374122057</v>
      </c>
      <c r="H6">
        <f t="shared" si="2"/>
        <v>0.46651608018114737</v>
      </c>
      <c r="I6">
        <f t="shared" si="2"/>
        <v>0.44686606146171826</v>
      </c>
      <c r="J6">
        <f t="shared" si="2"/>
        <v>0.43273630796617574</v>
      </c>
      <c r="K6">
        <f t="shared" si="2"/>
        <v>0.43177861812402912</v>
      </c>
      <c r="L6">
        <f t="shared" si="2"/>
        <v>0.42526819683907835</v>
      </c>
      <c r="M6">
        <f t="shared" si="2"/>
        <v>0.41389885904553492</v>
      </c>
      <c r="N6">
        <f t="shared" si="2"/>
        <v>0.40602987571827287</v>
      </c>
      <c r="O6">
        <f t="shared" si="2"/>
        <v>0.38981798401375239</v>
      </c>
      <c r="P6">
        <f t="shared" si="2"/>
        <v>0.37912364115220692</v>
      </c>
      <c r="Q6">
        <f t="shared" si="2"/>
        <v>0.36642977526642034</v>
      </c>
      <c r="R6">
        <f t="shared" si="2"/>
        <v>0.35561482828841467</v>
      </c>
      <c r="S6">
        <f t="shared" si="2"/>
        <v>0.34524381643476315</v>
      </c>
      <c r="T6">
        <f t="shared" si="2"/>
        <v>0.34164591762683399</v>
      </c>
      <c r="U6">
        <f t="shared" si="2"/>
        <v>0.35699031207864834</v>
      </c>
      <c r="V6">
        <f t="shared" si="2"/>
        <v>0.35338759709775031</v>
      </c>
      <c r="W6">
        <f t="shared" si="2"/>
        <v>0.35711757208348838</v>
      </c>
      <c r="X6">
        <f t="shared" si="2"/>
        <v>0.36378150085631039</v>
      </c>
      <c r="Y6">
        <f t="shared" si="2"/>
        <v>0.36614015013190282</v>
      </c>
      <c r="Z6">
        <f t="shared" si="2"/>
        <v>0.3640765171530132</v>
      </c>
      <c r="AA6">
        <f t="shared" si="2"/>
        <v>0.35695923106529559</v>
      </c>
      <c r="AB6">
        <f t="shared" si="2"/>
        <v>0.34848611453506806</v>
      </c>
      <c r="AC6">
        <f t="shared" si="2"/>
        <v>0.33815481537283004</v>
      </c>
      <c r="AD6">
        <f t="shared" si="2"/>
        <v>0.32761286355851527</v>
      </c>
      <c r="AE6">
        <f t="shared" si="2"/>
        <v>0.31527590648125031</v>
      </c>
      <c r="AF6">
        <f t="shared" si="2"/>
        <v>0.31117216686847227</v>
      </c>
      <c r="AG6">
        <f t="shared" si="2"/>
        <v>0.30814310817525326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s="22" customFormat="1" x14ac:dyDescent="0.25">
      <c r="A20" s="22" t="s">
        <v>55</v>
      </c>
      <c r="P20" s="23"/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224A07BC-2AC2-4331-A369-6B602B7F5A0D}"/>
    <hyperlink ref="D1" r:id="rId2" tooltip="Click once to display linked information. Click and hold to select this cell." display="https://stats-1.oecd.org/" xr:uid="{32339296-C56C-4F44-9ECB-E77CB1C29137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9C468-29AD-477E-80A7-8B2FAEB65C92}">
  <sheetPr>
    <tabColor rgb="FF00B050"/>
  </sheetPr>
  <dimension ref="A2:D34"/>
  <sheetViews>
    <sheetView zoomScale="90" zoomScaleNormal="90" workbookViewId="0">
      <selection activeCell="T3" sqref="T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80</v>
      </c>
      <c r="D2" t="s">
        <v>81</v>
      </c>
    </row>
    <row r="3" spans="1:4" x14ac:dyDescent="0.25">
      <c r="A3">
        <v>1990</v>
      </c>
      <c r="B3">
        <v>0</v>
      </c>
      <c r="C3">
        <v>0.207319542700725</v>
      </c>
      <c r="D3">
        <v>0.20731954270072461</v>
      </c>
    </row>
    <row r="4" spans="1:4" x14ac:dyDescent="0.25">
      <c r="A4">
        <v>1991</v>
      </c>
      <c r="B4">
        <v>0</v>
      </c>
      <c r="C4">
        <v>0.2034986771830827</v>
      </c>
      <c r="D4">
        <v>0.2034986771830827</v>
      </c>
    </row>
    <row r="5" spans="1:4" x14ac:dyDescent="0.25">
      <c r="A5">
        <v>1992</v>
      </c>
      <c r="B5">
        <v>0</v>
      </c>
      <c r="C5">
        <v>0.20209504500421574</v>
      </c>
      <c r="D5">
        <v>0.20209504500421574</v>
      </c>
    </row>
    <row r="6" spans="1:4" x14ac:dyDescent="0.25">
      <c r="A6">
        <v>1993</v>
      </c>
      <c r="B6">
        <v>0</v>
      </c>
      <c r="C6">
        <v>0.20751092455811335</v>
      </c>
      <c r="D6">
        <v>0.20751092455811335</v>
      </c>
    </row>
    <row r="7" spans="1:4" x14ac:dyDescent="0.25">
      <c r="A7">
        <v>1994</v>
      </c>
      <c r="B7">
        <v>0</v>
      </c>
      <c r="C7">
        <v>0.30651827472416365</v>
      </c>
      <c r="D7">
        <v>0.30651827472416365</v>
      </c>
    </row>
    <row r="8" spans="1:4" x14ac:dyDescent="0.25">
      <c r="A8">
        <v>1995</v>
      </c>
      <c r="B8">
        <v>0</v>
      </c>
      <c r="C8">
        <v>0.48386263374122057</v>
      </c>
      <c r="D8">
        <v>0.48386263374122057</v>
      </c>
    </row>
    <row r="9" spans="1:4" x14ac:dyDescent="0.25">
      <c r="A9">
        <v>1996</v>
      </c>
      <c r="B9">
        <v>2.7164258196272273E-2</v>
      </c>
      <c r="C9">
        <v>0.49368033837741965</v>
      </c>
      <c r="D9">
        <v>0.46651608018114737</v>
      </c>
    </row>
    <row r="10" spans="1:4" x14ac:dyDescent="0.25">
      <c r="A10">
        <v>1997</v>
      </c>
      <c r="B10">
        <v>2.7369121496223225E-2</v>
      </c>
      <c r="C10">
        <v>0.47423518295794148</v>
      </c>
      <c r="D10">
        <v>0.44686606146171826</v>
      </c>
    </row>
    <row r="11" spans="1:4" x14ac:dyDescent="0.25">
      <c r="A11">
        <v>1998</v>
      </c>
      <c r="B11">
        <v>2.7653615762588513E-2</v>
      </c>
      <c r="C11">
        <v>0.46038992372876425</v>
      </c>
      <c r="D11">
        <v>0.43273630796617574</v>
      </c>
    </row>
    <row r="12" spans="1:4" x14ac:dyDescent="0.25">
      <c r="A12">
        <v>1999</v>
      </c>
      <c r="B12">
        <v>2.7173634683088699E-2</v>
      </c>
      <c r="C12">
        <v>0.45895225280711782</v>
      </c>
      <c r="D12">
        <v>0.43177861812402912</v>
      </c>
    </row>
    <row r="13" spans="1:4" x14ac:dyDescent="0.25">
      <c r="A13">
        <v>2000</v>
      </c>
      <c r="B13">
        <v>2.6354593314816488E-2</v>
      </c>
      <c r="C13">
        <v>0.45162279015389484</v>
      </c>
      <c r="D13">
        <v>0.42526819683907835</v>
      </c>
    </row>
    <row r="14" spans="1:4" x14ac:dyDescent="0.25">
      <c r="A14">
        <v>2001</v>
      </c>
      <c r="B14">
        <v>2.6363684361019213E-2</v>
      </c>
      <c r="C14">
        <v>0.44026254340655413</v>
      </c>
      <c r="D14">
        <v>0.41389885904553492</v>
      </c>
    </row>
    <row r="15" spans="1:4" x14ac:dyDescent="0.25">
      <c r="A15">
        <v>2002</v>
      </c>
      <c r="B15">
        <v>2.8348244343069706E-2</v>
      </c>
      <c r="C15">
        <v>0.43437812006134258</v>
      </c>
      <c r="D15">
        <v>0.40602987571827287</v>
      </c>
    </row>
    <row r="16" spans="1:4" x14ac:dyDescent="0.25">
      <c r="A16">
        <v>2003</v>
      </c>
      <c r="B16">
        <v>2.7535671309130538E-2</v>
      </c>
      <c r="C16">
        <v>0.41735365532288293</v>
      </c>
      <c r="D16">
        <v>0.38981798401375239</v>
      </c>
    </row>
    <row r="17" spans="1:4" x14ac:dyDescent="0.25">
      <c r="A17">
        <v>2004</v>
      </c>
      <c r="B17">
        <v>2.5985588997086251E-2</v>
      </c>
      <c r="C17">
        <v>0.40510923014929318</v>
      </c>
      <c r="D17">
        <v>0.37912364115220692</v>
      </c>
    </row>
    <row r="18" spans="1:4" x14ac:dyDescent="0.25">
      <c r="A18">
        <v>2005</v>
      </c>
      <c r="B18">
        <v>2.1752966116829364E-2</v>
      </c>
      <c r="C18">
        <v>0.38818274138324971</v>
      </c>
      <c r="D18">
        <v>0.36642977526642034</v>
      </c>
    </row>
    <row r="19" spans="1:4" x14ac:dyDescent="0.25">
      <c r="A19">
        <v>2006</v>
      </c>
      <c r="B19">
        <v>1.9172021735591016E-2</v>
      </c>
      <c r="C19">
        <v>0.37478685002400569</v>
      </c>
      <c r="D19">
        <v>0.35561482828841467</v>
      </c>
    </row>
    <row r="20" spans="1:4" x14ac:dyDescent="0.25">
      <c r="A20">
        <v>2007</v>
      </c>
      <c r="B20">
        <v>1.1818363008859467E-2</v>
      </c>
      <c r="C20">
        <v>0.35706217944362262</v>
      </c>
      <c r="D20">
        <v>0.34524381643476315</v>
      </c>
    </row>
    <row r="21" spans="1:4" x14ac:dyDescent="0.25">
      <c r="A21">
        <v>2008</v>
      </c>
      <c r="B21">
        <v>1.1095852531192552E-2</v>
      </c>
      <c r="C21">
        <v>0.35274177015802655</v>
      </c>
      <c r="D21">
        <v>0.34164591762683399</v>
      </c>
    </row>
    <row r="22" spans="1:4" x14ac:dyDescent="0.25">
      <c r="A22">
        <v>2009</v>
      </c>
      <c r="B22">
        <v>1.5365135884572834E-2</v>
      </c>
      <c r="C22">
        <v>0.37235544796322118</v>
      </c>
      <c r="D22">
        <v>0.35699031207864834</v>
      </c>
    </row>
    <row r="23" spans="1:4" x14ac:dyDescent="0.25">
      <c r="A23">
        <v>2010</v>
      </c>
      <c r="B23">
        <v>1.735048190563182E-2</v>
      </c>
      <c r="C23">
        <v>0.37073807900338213</v>
      </c>
      <c r="D23">
        <v>0.35338759709775031</v>
      </c>
    </row>
    <row r="24" spans="1:4" x14ac:dyDescent="0.25">
      <c r="A24">
        <v>2011</v>
      </c>
      <c r="B24">
        <v>1.8434565312518969E-2</v>
      </c>
      <c r="C24">
        <v>0.37555213739600735</v>
      </c>
      <c r="D24">
        <v>0.35711757208348838</v>
      </c>
    </row>
    <row r="25" spans="1:4" x14ac:dyDescent="0.25">
      <c r="A25">
        <v>2012</v>
      </c>
      <c r="B25">
        <v>1.6283065000228025E-2</v>
      </c>
      <c r="C25">
        <v>0.38006456585653842</v>
      </c>
      <c r="D25">
        <v>0.36378150085631039</v>
      </c>
    </row>
    <row r="26" spans="1:4" x14ac:dyDescent="0.25">
      <c r="A26">
        <v>2013</v>
      </c>
      <c r="B26">
        <v>1.4374698337653424E-2</v>
      </c>
      <c r="C26">
        <v>0.38051484846955624</v>
      </c>
      <c r="D26">
        <v>0.36614015013190282</v>
      </c>
    </row>
    <row r="27" spans="1:4" x14ac:dyDescent="0.25">
      <c r="A27">
        <v>2014</v>
      </c>
      <c r="B27">
        <v>1.2187525530884979E-2</v>
      </c>
      <c r="C27">
        <v>0.37626404268389818</v>
      </c>
      <c r="D27">
        <v>0.3640765171530132</v>
      </c>
    </row>
    <row r="28" spans="1:4" x14ac:dyDescent="0.25">
      <c r="A28">
        <v>2015</v>
      </c>
      <c r="B28">
        <v>9.7356527209450094E-3</v>
      </c>
      <c r="C28">
        <v>0.3666948837862406</v>
      </c>
      <c r="D28">
        <v>0.35695923106529559</v>
      </c>
    </row>
    <row r="29" spans="1:4" x14ac:dyDescent="0.25">
      <c r="A29">
        <v>2016</v>
      </c>
      <c r="B29">
        <v>8.1834811992914647E-3</v>
      </c>
      <c r="C29">
        <v>0.35666959573435952</v>
      </c>
      <c r="D29">
        <v>0.34848611453506806</v>
      </c>
    </row>
    <row r="30" spans="1:4" x14ac:dyDescent="0.25">
      <c r="A30">
        <v>2017</v>
      </c>
      <c r="B30">
        <v>7.5302350475224267E-3</v>
      </c>
      <c r="C30">
        <v>0.34568505042035247</v>
      </c>
      <c r="D30">
        <v>0.33815481537283004</v>
      </c>
    </row>
    <row r="31" spans="1:4" x14ac:dyDescent="0.25">
      <c r="A31">
        <v>2018</v>
      </c>
      <c r="B31">
        <v>6.8594912136774044E-3</v>
      </c>
      <c r="C31">
        <v>0.33447235477219267</v>
      </c>
      <c r="D31">
        <v>0.32761286355851527</v>
      </c>
    </row>
    <row r="32" spans="1:4" x14ac:dyDescent="0.25">
      <c r="A32">
        <v>2019</v>
      </c>
      <c r="B32">
        <v>6.2211488856387942E-3</v>
      </c>
      <c r="C32">
        <v>0.32149705536688911</v>
      </c>
      <c r="D32">
        <v>0.31527590648125031</v>
      </c>
    </row>
    <row r="33" spans="1:4" x14ac:dyDescent="0.25">
      <c r="A33">
        <v>2020</v>
      </c>
      <c r="B33">
        <v>4.6313817010462666E-3</v>
      </c>
      <c r="C33">
        <v>0.31580354856951853</v>
      </c>
      <c r="D33">
        <v>0.31117216686847227</v>
      </c>
    </row>
    <row r="34" spans="1:4" x14ac:dyDescent="0.25">
      <c r="A34">
        <v>2021</v>
      </c>
      <c r="B34">
        <v>2.3495029477376139E-3</v>
      </c>
      <c r="C34">
        <v>0.31049261112299087</v>
      </c>
      <c r="D34">
        <v>0.30814310817525326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D81EF-A1AE-4086-BA5B-6C940804D170}">
  <dimension ref="A1:AG38"/>
  <sheetViews>
    <sheetView topLeftCell="B15" zoomScale="70" zoomScaleNormal="70" workbookViewId="0">
      <selection activeCell="AF44" sqref="AF44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s="22" customFormat="1" x14ac:dyDescent="0.25">
      <c r="A18" s="22" t="s">
        <v>56</v>
      </c>
      <c r="G18" s="22">
        <v>10714.0122283415</v>
      </c>
      <c r="H18" s="22">
        <v>11950.9647816706</v>
      </c>
      <c r="I18" s="22">
        <v>13205.0890538275</v>
      </c>
      <c r="J18" s="22">
        <v>14422.110245296401</v>
      </c>
      <c r="K18" s="22">
        <v>15059.7870269496</v>
      </c>
      <c r="L18" s="22">
        <v>15121.808383641001</v>
      </c>
      <c r="M18" s="22">
        <v>15964.5222317196</v>
      </c>
      <c r="N18" s="22">
        <v>17041.911661424099</v>
      </c>
      <c r="O18" s="22">
        <v>18879.712586748501</v>
      </c>
      <c r="P18" s="23">
        <v>20950.027846899698</v>
      </c>
      <c r="Q18" s="22">
        <v>23143.549145909401</v>
      </c>
      <c r="R18" s="22">
        <v>26503.577563262199</v>
      </c>
      <c r="S18" s="22">
        <v>28231.053907629601</v>
      </c>
      <c r="T18" s="22">
        <v>28747.0852331434</v>
      </c>
      <c r="U18" s="22">
        <v>24963.184058419902</v>
      </c>
      <c r="V18" s="22">
        <v>25057.920266573601</v>
      </c>
      <c r="W18" s="22">
        <v>25569.161642810901</v>
      </c>
      <c r="X18" s="22">
        <v>25996.247298943301</v>
      </c>
      <c r="Y18" s="22">
        <v>26980.8543566851</v>
      </c>
      <c r="Z18" s="22">
        <v>28207.8855905848</v>
      </c>
      <c r="AA18" s="22">
        <v>30054.923385006401</v>
      </c>
      <c r="AB18" s="22">
        <v>31601.144875693</v>
      </c>
      <c r="AC18" s="22">
        <v>33424.6070551171</v>
      </c>
      <c r="AD18" s="22">
        <v>34952.313150606496</v>
      </c>
      <c r="AE18" s="22">
        <v>37305.141606908597</v>
      </c>
      <c r="AF18" s="22">
        <v>39610.596160783898</v>
      </c>
      <c r="AG18" s="22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 t="shared" si="0"/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A18</f>
        <v>Lithuania</v>
      </c>
      <c r="B30" s="16"/>
      <c r="C30" s="16"/>
      <c r="D30" s="16"/>
      <c r="E30" s="16"/>
      <c r="F30" s="16"/>
      <c r="G30" s="15">
        <v>10714.0122283415</v>
      </c>
      <c r="H30" s="15">
        <v>11950.9647816706</v>
      </c>
      <c r="I30" s="15">
        <v>13205.0890538275</v>
      </c>
      <c r="J30" s="15">
        <v>14422.110245296401</v>
      </c>
      <c r="K30" s="15">
        <v>15059.7870269496</v>
      </c>
      <c r="L30" s="15">
        <v>15121.808383641001</v>
      </c>
      <c r="M30" s="15">
        <v>15964.5222317196</v>
      </c>
      <c r="N30" s="15">
        <v>17041.911661424099</v>
      </c>
      <c r="O30" s="15">
        <v>18879.712586748501</v>
      </c>
      <c r="P30" s="15">
        <v>20950.027846899698</v>
      </c>
      <c r="Q30" s="15">
        <v>23143.549145909401</v>
      </c>
      <c r="R30" s="15">
        <v>26503.577563262199</v>
      </c>
      <c r="S30" s="15">
        <v>28231.053907629601</v>
      </c>
      <c r="T30" s="15">
        <v>28747.0852331434</v>
      </c>
      <c r="U30" s="15">
        <v>24963.184058419902</v>
      </c>
      <c r="V30" s="15">
        <v>25057.920266573601</v>
      </c>
      <c r="W30" s="15">
        <v>25569.161642810901</v>
      </c>
      <c r="X30" s="15">
        <v>25996.247298943301</v>
      </c>
      <c r="Y30" s="15">
        <v>26980.8543566851</v>
      </c>
      <c r="Z30" s="15">
        <v>28207.8855905848</v>
      </c>
      <c r="AA30" s="15">
        <v>30054.923385006401</v>
      </c>
      <c r="AB30" s="15">
        <v>31601.144875693</v>
      </c>
      <c r="AC30" s="15">
        <v>33424.6070551171</v>
      </c>
      <c r="AD30" s="15">
        <v>34952.313150606496</v>
      </c>
      <c r="AE30" s="15">
        <v>37305.141606908597</v>
      </c>
      <c r="AF30" s="15">
        <v>39610.596160783898</v>
      </c>
      <c r="AG30" s="15">
        <v>42027.315915736501</v>
      </c>
    </row>
    <row r="31" spans="1:33" x14ac:dyDescent="0.25">
      <c r="A31" s="17" t="s">
        <v>139</v>
      </c>
      <c r="B31">
        <f>IF(B30&lt;B29,0,1)</f>
        <v>0</v>
      </c>
      <c r="C31">
        <f>IF(C30&lt;C29,0,1)</f>
        <v>0</v>
      </c>
      <c r="D31">
        <f t="shared" ref="D31:AG31" si="1">IF(D30&lt;D29,0,1)</f>
        <v>0</v>
      </c>
      <c r="E31">
        <f t="shared" si="1"/>
        <v>0</v>
      </c>
      <c r="F31">
        <f t="shared" si="1"/>
        <v>0</v>
      </c>
      <c r="G31">
        <f>IF(G30&lt;G29,0,1)</f>
        <v>0</v>
      </c>
      <c r="H31">
        <f t="shared" si="1"/>
        <v>0</v>
      </c>
      <c r="I31">
        <f t="shared" si="1"/>
        <v>0</v>
      </c>
      <c r="J31">
        <f t="shared" si="1"/>
        <v>0</v>
      </c>
      <c r="K31">
        <f t="shared" si="1"/>
        <v>0</v>
      </c>
      <c r="L31">
        <f t="shared" si="1"/>
        <v>0</v>
      </c>
      <c r="M31">
        <f t="shared" si="1"/>
        <v>0</v>
      </c>
      <c r="N31">
        <f t="shared" si="1"/>
        <v>0</v>
      </c>
      <c r="O31">
        <f t="shared" si="1"/>
        <v>0</v>
      </c>
      <c r="P31">
        <f t="shared" si="1"/>
        <v>0</v>
      </c>
      <c r="Q31">
        <f t="shared" si="1"/>
        <v>0</v>
      </c>
      <c r="R31">
        <f t="shared" si="1"/>
        <v>0</v>
      </c>
      <c r="S31">
        <f t="shared" si="1"/>
        <v>0</v>
      </c>
      <c r="T31">
        <f t="shared" si="1"/>
        <v>0</v>
      </c>
      <c r="U31">
        <f t="shared" si="1"/>
        <v>0</v>
      </c>
      <c r="V31">
        <f t="shared" si="1"/>
        <v>0</v>
      </c>
      <c r="W31">
        <f t="shared" si="1"/>
        <v>0</v>
      </c>
      <c r="X31">
        <f t="shared" si="1"/>
        <v>0</v>
      </c>
      <c r="Y31">
        <f t="shared" si="1"/>
        <v>0</v>
      </c>
      <c r="Z31">
        <f t="shared" si="1"/>
        <v>0</v>
      </c>
      <c r="AA31">
        <f t="shared" si="1"/>
        <v>0</v>
      </c>
      <c r="AB31">
        <f t="shared" si="1"/>
        <v>0</v>
      </c>
      <c r="AC31">
        <f t="shared" si="1"/>
        <v>0</v>
      </c>
      <c r="AD31">
        <f t="shared" si="1"/>
        <v>0</v>
      </c>
      <c r="AE31">
        <f t="shared" si="1"/>
        <v>0</v>
      </c>
      <c r="AF31" s="24">
        <f t="shared" si="1"/>
        <v>0</v>
      </c>
      <c r="AG31">
        <f t="shared" si="1"/>
        <v>0</v>
      </c>
    </row>
    <row r="33" spans="1:33" x14ac:dyDescent="0.25">
      <c r="A33" s="17" t="s">
        <v>136</v>
      </c>
      <c r="F33" s="15"/>
      <c r="G33" s="15">
        <f>ABS(G29-G30)</f>
        <v>20969.964328475304</v>
      </c>
      <c r="H33" s="15">
        <f t="shared" ref="H33:AG33" si="2">ABS(H29-H30)</f>
        <v>19402.469291982125</v>
      </c>
      <c r="I33" s="15">
        <f t="shared" si="2"/>
        <v>18921.736583490041</v>
      </c>
      <c r="J33" s="15">
        <f t="shared" si="2"/>
        <v>18284.108288923981</v>
      </c>
      <c r="K33" s="15">
        <f t="shared" si="2"/>
        <v>18413.457554601875</v>
      </c>
      <c r="L33" s="15">
        <f t="shared" si="2"/>
        <v>18865.491258300448</v>
      </c>
      <c r="M33" s="15">
        <f t="shared" si="2"/>
        <v>18549.740431866907</v>
      </c>
      <c r="N33" s="15">
        <f t="shared" si="2"/>
        <v>18103.553780071496</v>
      </c>
      <c r="O33" s="15">
        <f t="shared" si="2"/>
        <v>16883.689519618361</v>
      </c>
      <c r="P33" s="15">
        <f t="shared" si="2"/>
        <v>15588.076369310118</v>
      </c>
      <c r="Q33" s="15">
        <f t="shared" si="2"/>
        <v>14071.638784376421</v>
      </c>
      <c r="R33" s="15">
        <f t="shared" si="2"/>
        <v>11409.51457574312</v>
      </c>
      <c r="S33" s="15">
        <f t="shared" si="2"/>
        <v>10563.640370502235</v>
      </c>
      <c r="T33" s="15">
        <f t="shared" si="2"/>
        <v>10484.644256098771</v>
      </c>
      <c r="U33" s="15">
        <f t="shared" si="2"/>
        <v>14805.059685718326</v>
      </c>
      <c r="V33" s="15">
        <f t="shared" si="2"/>
        <v>14885.50042466462</v>
      </c>
      <c r="W33" s="15">
        <f t="shared" si="2"/>
        <v>14194.451688431163</v>
      </c>
      <c r="X33" s="15">
        <f t="shared" si="2"/>
        <v>13557.952956280431</v>
      </c>
      <c r="Y33" s="15">
        <f t="shared" si="2"/>
        <v>12683.635284076176</v>
      </c>
      <c r="Z33" s="15">
        <f t="shared" si="2"/>
        <v>11866.531967805564</v>
      </c>
      <c r="AA33" s="15">
        <f t="shared" si="2"/>
        <v>10652.50381623465</v>
      </c>
      <c r="AB33" s="15">
        <f t="shared" si="2"/>
        <v>9655.544310885718</v>
      </c>
      <c r="AC33" s="15">
        <f t="shared" si="2"/>
        <v>8310.4494611956688</v>
      </c>
      <c r="AD33" s="15">
        <f t="shared" si="2"/>
        <v>7288.6923405470443</v>
      </c>
      <c r="AE33" s="15">
        <f t="shared" si="2"/>
        <v>5701.981358701938</v>
      </c>
      <c r="AF33" s="15">
        <f t="shared" si="2"/>
        <v>3561.4024444360111</v>
      </c>
      <c r="AG33" s="15">
        <f t="shared" si="2"/>
        <v>2127.3455700486447</v>
      </c>
    </row>
    <row r="34" spans="1:33" x14ac:dyDescent="0.25">
      <c r="A34" s="17" t="s">
        <v>137</v>
      </c>
      <c r="F34" s="18"/>
      <c r="G34" s="25">
        <f>G29/G33</f>
        <v>1.5109218146734207</v>
      </c>
      <c r="H34" s="25">
        <f>H29/H33</f>
        <v>1.6159507123461452</v>
      </c>
      <c r="I34" s="25">
        <f t="shared" ref="I34:AG34" si="3">I29/I33</f>
        <v>1.6978793408079391</v>
      </c>
      <c r="J34" s="25">
        <f t="shared" si="3"/>
        <v>1.7887784308318129</v>
      </c>
      <c r="K34" s="25">
        <f t="shared" si="3"/>
        <v>1.8178685063515336</v>
      </c>
      <c r="L34" s="25">
        <f t="shared" si="3"/>
        <v>1.8015592160626985</v>
      </c>
      <c r="M34" s="25">
        <f t="shared" si="3"/>
        <v>1.8606331873137094</v>
      </c>
      <c r="N34" s="25">
        <f t="shared" si="3"/>
        <v>1.9413572533026053</v>
      </c>
      <c r="O34" s="25">
        <f t="shared" si="3"/>
        <v>2.1182219718510469</v>
      </c>
      <c r="P34" s="25">
        <f t="shared" si="3"/>
        <v>2.3439777526460044</v>
      </c>
      <c r="Q34" s="25">
        <f t="shared" si="3"/>
        <v>2.6446946585642475</v>
      </c>
      <c r="R34" s="25">
        <f t="shared" si="3"/>
        <v>3.3229364744061409</v>
      </c>
      <c r="S34" s="25">
        <f t="shared" si="3"/>
        <v>3.6724739689607011</v>
      </c>
      <c r="T34" s="25">
        <f t="shared" si="3"/>
        <v>3.7418274317148743</v>
      </c>
      <c r="U34" s="25">
        <f t="shared" si="3"/>
        <v>2.6861251888434188</v>
      </c>
      <c r="V34" s="25">
        <f t="shared" si="3"/>
        <v>2.6833777536329064</v>
      </c>
      <c r="W34" s="25">
        <f t="shared" si="3"/>
        <v>2.8013490203112541</v>
      </c>
      <c r="X34" s="25">
        <f t="shared" si="3"/>
        <v>2.9174168388673376</v>
      </c>
      <c r="Y34" s="25">
        <f t="shared" si="3"/>
        <v>3.1272177693849761</v>
      </c>
      <c r="Z34" s="25">
        <f t="shared" si="3"/>
        <v>3.3770959929248128</v>
      </c>
      <c r="AA34" s="25">
        <f t="shared" si="3"/>
        <v>3.8213952234592994</v>
      </c>
      <c r="AB34" s="25">
        <f t="shared" si="3"/>
        <v>4.2728496559293587</v>
      </c>
      <c r="AC34" s="25">
        <f t="shared" si="3"/>
        <v>5.0219975118298983</v>
      </c>
      <c r="AD34" s="25">
        <f t="shared" si="3"/>
        <v>5.7954161758435792</v>
      </c>
      <c r="AE34" s="25">
        <f t="shared" si="3"/>
        <v>7.5424874723548996</v>
      </c>
      <c r="AF34" s="25">
        <f t="shared" si="3"/>
        <v>12.122190423232746</v>
      </c>
      <c r="AG34" s="25">
        <f t="shared" si="3"/>
        <v>20.755754075618043</v>
      </c>
    </row>
    <row r="35" spans="1:33" x14ac:dyDescent="0.25">
      <c r="A35" t="s">
        <v>130</v>
      </c>
      <c r="B35">
        <f>B33/B29</f>
        <v>0</v>
      </c>
      <c r="C35">
        <f>C33/C29</f>
        <v>0</v>
      </c>
      <c r="D35">
        <f>D33/D29</f>
        <v>0</v>
      </c>
      <c r="E35">
        <f t="shared" ref="E35:AG35" si="4">E33/E29</f>
        <v>0</v>
      </c>
      <c r="F35">
        <f t="shared" si="4"/>
        <v>0</v>
      </c>
      <c r="G35">
        <f>G33/G29</f>
        <v>0.66184761533550684</v>
      </c>
      <c r="H35">
        <f>H33/H29</f>
        <v>0.61883075539360555</v>
      </c>
      <c r="I35">
        <f>I33/I29</f>
        <v>0.58897000273538169</v>
      </c>
      <c r="J35">
        <f t="shared" si="4"/>
        <v>0.55904073012272559</v>
      </c>
      <c r="K35">
        <f t="shared" si="4"/>
        <v>0.5500947931635618</v>
      </c>
      <c r="L35">
        <f t="shared" si="4"/>
        <v>0.55507473253390838</v>
      </c>
      <c r="M35">
        <f t="shared" si="4"/>
        <v>0.53745144761378283</v>
      </c>
      <c r="N35">
        <f t="shared" si="4"/>
        <v>0.51510354330652763</v>
      </c>
      <c r="O35">
        <f t="shared" si="4"/>
        <v>0.4720940549616392</v>
      </c>
      <c r="P35">
        <f>P33/P29</f>
        <v>0.42662520959132305</v>
      </c>
      <c r="Q35">
        <f t="shared" si="4"/>
        <v>0.37811548367662234</v>
      </c>
      <c r="R35">
        <f t="shared" si="4"/>
        <v>0.30093864499131456</v>
      </c>
      <c r="S35">
        <f t="shared" si="4"/>
        <v>0.27229600766455447</v>
      </c>
      <c r="T35">
        <f t="shared" si="4"/>
        <v>0.26724909639718514</v>
      </c>
      <c r="U35">
        <f t="shared" si="4"/>
        <v>0.37228346770783832</v>
      </c>
      <c r="V35">
        <f t="shared" si="4"/>
        <v>0.37266463830750041</v>
      </c>
      <c r="W35">
        <f t="shared" si="4"/>
        <v>0.3569708710872776</v>
      </c>
      <c r="X35">
        <f t="shared" si="4"/>
        <v>0.34276898202460554</v>
      </c>
      <c r="Y35">
        <f t="shared" si="4"/>
        <v>0.31977306147012208</v>
      </c>
      <c r="Z35">
        <f t="shared" si="4"/>
        <v>0.2961124001494333</v>
      </c>
      <c r="AA35">
        <f>AA33/AA29</f>
        <v>0.26168452659935937</v>
      </c>
      <c r="AB35">
        <f t="shared" si="4"/>
        <v>0.23403584973141225</v>
      </c>
      <c r="AC35">
        <f t="shared" si="4"/>
        <v>0.1991239536945974</v>
      </c>
      <c r="AD35">
        <f t="shared" si="4"/>
        <v>0.17255016200013285</v>
      </c>
      <c r="AE35">
        <f t="shared" si="4"/>
        <v>0.13258225534550105</v>
      </c>
      <c r="AF35">
        <f t="shared" si="4"/>
        <v>8.2493341969241227E-2</v>
      </c>
      <c r="AG35">
        <f t="shared" si="4"/>
        <v>4.8179410700125241E-2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5">MIN(C5:C26)</f>
        <v>27972.400891202</v>
      </c>
      <c r="D37" s="15">
        <f t="shared" si="5"/>
        <v>29137.9508687056</v>
      </c>
      <c r="E37" s="15">
        <f t="shared" si="5"/>
        <v>28940.341111465299</v>
      </c>
      <c r="F37" s="15">
        <f t="shared" si="5"/>
        <v>10581.771420388999</v>
      </c>
      <c r="G37" s="15">
        <f t="shared" si="5"/>
        <v>9316.4634554218992</v>
      </c>
      <c r="H37" s="15">
        <f t="shared" si="5"/>
        <v>9932.8459644198592</v>
      </c>
      <c r="I37" s="15">
        <f t="shared" si="5"/>
        <v>10603.4519086741</v>
      </c>
      <c r="J37" s="15">
        <f t="shared" si="5"/>
        <v>10925.2856694973</v>
      </c>
      <c r="K37" s="15">
        <f t="shared" si="5"/>
        <v>11374.6538945676</v>
      </c>
      <c r="L37" s="15">
        <f t="shared" si="5"/>
        <v>11971.518006636001</v>
      </c>
      <c r="M37" s="15">
        <f t="shared" si="5"/>
        <v>12361.762892271299</v>
      </c>
      <c r="N37" s="15">
        <f t="shared" si="5"/>
        <v>11984.2062205982</v>
      </c>
      <c r="O37" s="15">
        <f t="shared" si="5"/>
        <v>12841.4055662869</v>
      </c>
      <c r="P37" s="15">
        <f t="shared" si="5"/>
        <v>13960.0639695759</v>
      </c>
      <c r="Q37" s="15">
        <f t="shared" si="5"/>
        <v>16237.124641958</v>
      </c>
      <c r="R37" s="15">
        <f t="shared" si="5"/>
        <v>17654.803535483701</v>
      </c>
      <c r="S37" s="15">
        <f t="shared" si="5"/>
        <v>18737.8454834238</v>
      </c>
      <c r="T37" s="15">
        <f t="shared" si="5"/>
        <v>18931.216154289199</v>
      </c>
      <c r="U37" s="15">
        <f t="shared" si="5"/>
        <v>19575.012542590401</v>
      </c>
      <c r="V37" s="15">
        <f t="shared" si="5"/>
        <v>19772.4060927504</v>
      </c>
      <c r="W37" s="15">
        <f t="shared" si="5"/>
        <v>19086.241255366702</v>
      </c>
      <c r="X37" s="15">
        <f t="shared" si="5"/>
        <v>19860.533097488202</v>
      </c>
      <c r="Y37" s="15">
        <f t="shared" si="5"/>
        <v>20149.347854912499</v>
      </c>
      <c r="Z37" s="15">
        <f t="shared" si="5"/>
        <v>20553.2012349736</v>
      </c>
      <c r="AA37" s="15">
        <f t="shared" si="5"/>
        <v>21193.701974885302</v>
      </c>
      <c r="AB37" s="15">
        <f t="shared" si="5"/>
        <v>21385.990017980701</v>
      </c>
      <c r="AC37" s="15">
        <f t="shared" si="5"/>
        <v>22692.785094886101</v>
      </c>
      <c r="AD37" s="15">
        <f t="shared" si="5"/>
        <v>23333.383339546101</v>
      </c>
      <c r="AE37" s="15">
        <f t="shared" si="5"/>
        <v>24095.532888277699</v>
      </c>
      <c r="AF37" s="15">
        <f t="shared" si="5"/>
        <v>24406.745653828901</v>
      </c>
      <c r="AG37" s="15">
        <f t="shared" si="5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6">MAX(C5:C26)</f>
        <v>54070.677523738501</v>
      </c>
      <c r="D38" s="15">
        <f t="shared" si="6"/>
        <v>54560.782501079302</v>
      </c>
      <c r="E38" s="15">
        <f t="shared" si="6"/>
        <v>55617.930758827402</v>
      </c>
      <c r="F38" s="15">
        <f t="shared" si="6"/>
        <v>56518.168884201899</v>
      </c>
      <c r="G38" s="15">
        <f t="shared" si="6"/>
        <v>56479.880159382701</v>
      </c>
      <c r="H38" s="15">
        <f t="shared" si="6"/>
        <v>57210.355349895603</v>
      </c>
      <c r="I38" s="15">
        <f t="shared" si="6"/>
        <v>58289.915938691498</v>
      </c>
      <c r="J38" s="15">
        <f t="shared" si="6"/>
        <v>58429.180727306702</v>
      </c>
      <c r="K38" s="15">
        <f t="shared" si="6"/>
        <v>59742.824873675097</v>
      </c>
      <c r="L38" s="15">
        <f t="shared" si="6"/>
        <v>61736.045349325002</v>
      </c>
      <c r="M38" s="15">
        <f t="shared" si="6"/>
        <v>62125.402583365103</v>
      </c>
      <c r="N38" s="15">
        <f t="shared" si="6"/>
        <v>63398.7643685613</v>
      </c>
      <c r="O38" s="15">
        <f t="shared" si="6"/>
        <v>62945.560196631901</v>
      </c>
      <c r="P38" s="15">
        <f t="shared" si="6"/>
        <v>63658.637561866803</v>
      </c>
      <c r="Q38" s="15">
        <f t="shared" si="6"/>
        <v>63966.168771643403</v>
      </c>
      <c r="R38" s="15">
        <f t="shared" si="6"/>
        <v>64851.371322435902</v>
      </c>
      <c r="S38" s="15">
        <f t="shared" si="6"/>
        <v>66606.503298233205</v>
      </c>
      <c r="T38" s="15">
        <f t="shared" si="6"/>
        <v>66260.377911415795</v>
      </c>
      <c r="U38" s="15">
        <f t="shared" si="6"/>
        <v>68323.711180884595</v>
      </c>
      <c r="V38" s="15">
        <f t="shared" si="6"/>
        <v>68363.888117204406</v>
      </c>
      <c r="W38" s="15">
        <f t="shared" si="6"/>
        <v>68750.434204410296</v>
      </c>
      <c r="X38" s="15">
        <f t="shared" si="6"/>
        <v>68035.092888592597</v>
      </c>
      <c r="Y38" s="15">
        <f t="shared" si="6"/>
        <v>68852.512316231005</v>
      </c>
      <c r="Z38" s="15">
        <f t="shared" si="6"/>
        <v>70029.042596836996</v>
      </c>
      <c r="AA38" s="15">
        <f t="shared" si="6"/>
        <v>70388.581201700596</v>
      </c>
      <c r="AB38" s="15">
        <f t="shared" si="6"/>
        <v>70174.451965512402</v>
      </c>
      <c r="AC38" s="15">
        <f t="shared" si="6"/>
        <v>71070.972989561997</v>
      </c>
      <c r="AD38" s="15">
        <f t="shared" si="6"/>
        <v>71131.695072172806</v>
      </c>
      <c r="AE38" s="15">
        <f t="shared" si="6"/>
        <v>71250.841297718594</v>
      </c>
      <c r="AF38" s="15">
        <f t="shared" si="6"/>
        <v>71222.892768213904</v>
      </c>
      <c r="AG38" s="15">
        <f t="shared" si="6"/>
        <v>73656.794472555193</v>
      </c>
    </row>
  </sheetData>
  <conditionalFormatting sqref="B31:AG31">
    <cfRule type="cellIs" dxfId="32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85270530-B4D2-40DE-9E78-2246C0BDA600}"/>
    <hyperlink ref="D1" r:id="rId2" tooltip="Click once to display linked information. Click and hold to select this cell." display="https://stats-1.oecd.org/" xr:uid="{B25E50E5-F85E-48BC-B11E-DD52289BA055}"/>
  </hyperlinks>
  <pageMargins left="0.7" right="0.7" top="0.75" bottom="0.75" header="0.3" footer="0.3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4E662-50FD-44A8-A886-49B9985E56CC}">
  <dimension ref="A1:AG29"/>
  <sheetViews>
    <sheetView topLeftCell="V1" zoomScale="90" zoomScaleNormal="9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0</v>
      </c>
      <c r="C3">
        <f t="shared" ref="C3:AG3" si="0">ABS(C4)</f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>ABS(G4)</f>
        <v>2.7542403346189015E-2</v>
      </c>
      <c r="H3">
        <f t="shared" si="0"/>
        <v>2.1940881180955774E-2</v>
      </c>
      <c r="I3">
        <f t="shared" si="0"/>
        <v>2.0095473824903287E-2</v>
      </c>
      <c r="J3">
        <f t="shared" si="0"/>
        <v>1.8086951959623898E-2</v>
      </c>
      <c r="K3">
        <f t="shared" si="0"/>
        <v>1.7398103914714858E-2</v>
      </c>
      <c r="L3">
        <f t="shared" si="0"/>
        <v>1.8085132479957355E-2</v>
      </c>
      <c r="M3">
        <f t="shared" si="0"/>
        <v>1.7052022331465022E-2</v>
      </c>
      <c r="N3">
        <f t="shared" si="0"/>
        <v>1.544515990439127E-2</v>
      </c>
      <c r="O3">
        <f t="shared" si="0"/>
        <v>1.266516142450208E-2</v>
      </c>
      <c r="P3">
        <f t="shared" si="0"/>
        <v>9.6759782060057975E-3</v>
      </c>
      <c r="Q3">
        <f t="shared" si="0"/>
        <v>6.8084663720955896E-3</v>
      </c>
      <c r="R3">
        <f t="shared" si="0"/>
        <v>2.3090338126531273E-3</v>
      </c>
      <c r="S3">
        <f t="shared" si="0"/>
        <v>1.143861285864356E-3</v>
      </c>
      <c r="T3">
        <f t="shared" si="0"/>
        <v>9.7836301985804175E-4</v>
      </c>
      <c r="U3">
        <f t="shared" si="0"/>
        <v>6.9181632732415732E-3</v>
      </c>
      <c r="V3">
        <f t="shared" si="0"/>
        <v>6.9978403104221654E-3</v>
      </c>
      <c r="W3">
        <f t="shared" si="0"/>
        <v>5.7837446634482204E-3</v>
      </c>
      <c r="X3">
        <f t="shared" si="0"/>
        <v>4.7237573984452719E-3</v>
      </c>
      <c r="Y3">
        <f t="shared" si="0"/>
        <v>3.2775277333447206E-3</v>
      </c>
      <c r="Z3">
        <f t="shared" si="0"/>
        <v>1.9885665568892819E-3</v>
      </c>
      <c r="AA3">
        <f t="shared" si="0"/>
        <v>3.1377938927024118E-4</v>
      </c>
      <c r="AB3">
        <f t="shared" si="0"/>
        <v>8.7690656864991556E-4</v>
      </c>
      <c r="AC3">
        <f t="shared" si="0"/>
        <v>2.2932523801322824E-3</v>
      </c>
      <c r="AD3">
        <f t="shared" si="0"/>
        <v>3.2024557188021774E-3</v>
      </c>
      <c r="AE3">
        <f t="shared" si="0"/>
        <v>4.4809050148470475E-3</v>
      </c>
      <c r="AF3">
        <f t="shared" si="0"/>
        <v>5.983492903725296E-3</v>
      </c>
      <c r="AG3">
        <f t="shared" si="0"/>
        <v>6.748665879214466E-3</v>
      </c>
    </row>
    <row r="4" spans="1:33" x14ac:dyDescent="0.25">
      <c r="A4" t="s">
        <v>73</v>
      </c>
      <c r="B4">
        <f>B5-B6</f>
        <v>0</v>
      </c>
      <c r="C4">
        <f>C5-C6</f>
        <v>0</v>
      </c>
      <c r="D4">
        <f t="shared" ref="D4:AG4" si="1">D5-D6</f>
        <v>0</v>
      </c>
      <c r="E4">
        <f t="shared" si="1"/>
        <v>0</v>
      </c>
      <c r="F4">
        <f t="shared" si="1"/>
        <v>0</v>
      </c>
      <c r="G4">
        <f t="shared" si="1"/>
        <v>2.7542403346189015E-2</v>
      </c>
      <c r="H4">
        <f t="shared" si="1"/>
        <v>2.1940881180955774E-2</v>
      </c>
      <c r="I4">
        <f t="shared" si="1"/>
        <v>2.0095473824903287E-2</v>
      </c>
      <c r="J4">
        <f t="shared" si="1"/>
        <v>1.8086951959623898E-2</v>
      </c>
      <c r="K4">
        <f t="shared" si="1"/>
        <v>1.7398103914714858E-2</v>
      </c>
      <c r="L4">
        <f t="shared" si="1"/>
        <v>1.8085132479957355E-2</v>
      </c>
      <c r="M4">
        <f t="shared" si="1"/>
        <v>1.7052022331465022E-2</v>
      </c>
      <c r="N4">
        <f t="shared" si="1"/>
        <v>1.544515990439127E-2</v>
      </c>
      <c r="O4">
        <f t="shared" si="1"/>
        <v>1.266516142450208E-2</v>
      </c>
      <c r="P4">
        <f t="shared" si="1"/>
        <v>9.6759782060057975E-3</v>
      </c>
      <c r="Q4">
        <f t="shared" si="1"/>
        <v>6.8084663720955896E-3</v>
      </c>
      <c r="R4">
        <f t="shared" si="1"/>
        <v>2.3090338126531273E-3</v>
      </c>
      <c r="S4">
        <f t="shared" si="1"/>
        <v>1.143861285864356E-3</v>
      </c>
      <c r="T4">
        <f t="shared" si="1"/>
        <v>9.7836301985804175E-4</v>
      </c>
      <c r="U4">
        <f t="shared" si="1"/>
        <v>6.9181632732415732E-3</v>
      </c>
      <c r="V4">
        <f t="shared" si="1"/>
        <v>6.9978403104221654E-3</v>
      </c>
      <c r="W4">
        <f t="shared" si="1"/>
        <v>5.7837446634482204E-3</v>
      </c>
      <c r="X4">
        <f t="shared" si="1"/>
        <v>4.7237573984452719E-3</v>
      </c>
      <c r="Y4">
        <f t="shared" si="1"/>
        <v>3.2775277333447206E-3</v>
      </c>
      <c r="Z4">
        <f t="shared" si="1"/>
        <v>1.9885665568892819E-3</v>
      </c>
      <c r="AA4">
        <f t="shared" si="1"/>
        <v>3.1377938927024118E-4</v>
      </c>
      <c r="AB4">
        <f t="shared" si="1"/>
        <v>-8.7690656864991556E-4</v>
      </c>
      <c r="AC4">
        <f t="shared" si="1"/>
        <v>-2.2932523801322824E-3</v>
      </c>
      <c r="AD4">
        <f t="shared" si="1"/>
        <v>-3.2024557188021774E-3</v>
      </c>
      <c r="AE4">
        <f t="shared" si="1"/>
        <v>-4.4809050148470475E-3</v>
      </c>
      <c r="AF4">
        <f t="shared" si="1"/>
        <v>-5.983492903725296E-3</v>
      </c>
      <c r="AG4">
        <f t="shared" si="1"/>
        <v>-6.748665879214466E-3</v>
      </c>
    </row>
    <row r="5" spans="1:33" x14ac:dyDescent="0.25">
      <c r="A5" t="s">
        <v>80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81</v>
      </c>
      <c r="B6">
        <f>STDEV(B8:B29)/AVERAGE(B8:B29)</f>
        <v>0.20731954270072461</v>
      </c>
      <c r="C6">
        <f t="shared" ref="C6:AG6" si="2">STDEV(C8:C29)/AVERAGE(C8:C29)</f>
        <v>0.2034986771830827</v>
      </c>
      <c r="D6">
        <f t="shared" si="2"/>
        <v>0.20209504500421574</v>
      </c>
      <c r="E6">
        <f t="shared" si="2"/>
        <v>0.20751092455811335</v>
      </c>
      <c r="F6">
        <f t="shared" si="2"/>
        <v>0.30651827472416365</v>
      </c>
      <c r="G6">
        <f>STDEV(G8:G29)/AVERAGE(G8:G29)</f>
        <v>0.45632023039503156</v>
      </c>
      <c r="H6">
        <f t="shared" si="2"/>
        <v>0.47173945719646387</v>
      </c>
      <c r="I6">
        <f t="shared" si="2"/>
        <v>0.45413970913303819</v>
      </c>
      <c r="J6">
        <f t="shared" si="2"/>
        <v>0.44230297176914035</v>
      </c>
      <c r="K6">
        <f t="shared" si="2"/>
        <v>0.44155414889240296</v>
      </c>
      <c r="L6">
        <f t="shared" si="2"/>
        <v>0.43353765767393748</v>
      </c>
      <c r="M6">
        <f t="shared" si="2"/>
        <v>0.42321052107508911</v>
      </c>
      <c r="N6">
        <f t="shared" si="2"/>
        <v>0.41893296015695131</v>
      </c>
      <c r="O6">
        <f t="shared" si="2"/>
        <v>0.40468849389838085</v>
      </c>
      <c r="P6">
        <f t="shared" si="2"/>
        <v>0.39543325194328738</v>
      </c>
      <c r="Q6">
        <f t="shared" si="2"/>
        <v>0.38137427501115412</v>
      </c>
      <c r="R6">
        <f t="shared" si="2"/>
        <v>0.37247781621135256</v>
      </c>
      <c r="S6">
        <f t="shared" si="2"/>
        <v>0.35591831815775826</v>
      </c>
      <c r="T6">
        <f t="shared" si="2"/>
        <v>0.3517634071381685</v>
      </c>
      <c r="U6">
        <f t="shared" si="2"/>
        <v>0.3654372846899796</v>
      </c>
      <c r="V6">
        <f t="shared" si="2"/>
        <v>0.36374023869295996</v>
      </c>
      <c r="W6">
        <f t="shared" si="2"/>
        <v>0.36976839273255913</v>
      </c>
      <c r="X6">
        <f t="shared" si="2"/>
        <v>0.37534080845809314</v>
      </c>
      <c r="Y6">
        <f t="shared" si="2"/>
        <v>0.37723732073621152</v>
      </c>
      <c r="Z6">
        <f t="shared" si="2"/>
        <v>0.3742754761270089</v>
      </c>
      <c r="AA6">
        <f t="shared" si="2"/>
        <v>0.36638110439697036</v>
      </c>
      <c r="AB6">
        <f t="shared" si="2"/>
        <v>0.35754650230300944</v>
      </c>
      <c r="AC6">
        <f t="shared" si="2"/>
        <v>0.34797830280048475</v>
      </c>
      <c r="AD6">
        <f t="shared" si="2"/>
        <v>0.33767481049099485</v>
      </c>
      <c r="AE6">
        <f t="shared" si="2"/>
        <v>0.32597796038173615</v>
      </c>
      <c r="AF6">
        <f t="shared" si="2"/>
        <v>0.32178704147324383</v>
      </c>
      <c r="AG6">
        <f t="shared" si="2"/>
        <v>0.31724127700220534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s="22" customFormat="1" x14ac:dyDescent="0.25">
      <c r="A21" s="22" t="s">
        <v>56</v>
      </c>
      <c r="P21" s="23"/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73A2A315-336F-43B1-B5F5-CAA104BF0DF4}"/>
    <hyperlink ref="D1" r:id="rId2" tooltip="Click once to display linked information. Click and hold to select this cell." display="https://stats-1.oecd.org/" xr:uid="{3DFE9EF1-9C49-4644-89FB-F3C997C10525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5B69A-FCFB-4955-ABC3-A06A6026666E}">
  <sheetPr>
    <tabColor rgb="FF00B050"/>
  </sheetPr>
  <dimension ref="A2:D34"/>
  <sheetViews>
    <sheetView zoomScale="80" zoomScaleNormal="80" workbookViewId="0">
      <selection activeCell="T3" sqref="T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80</v>
      </c>
      <c r="D2" t="s">
        <v>81</v>
      </c>
    </row>
    <row r="3" spans="1:4" x14ac:dyDescent="0.25">
      <c r="A3">
        <v>1990</v>
      </c>
      <c r="B3">
        <v>0</v>
      </c>
      <c r="C3">
        <v>0.207319542700725</v>
      </c>
      <c r="D3">
        <v>0.20731954270072461</v>
      </c>
    </row>
    <row r="4" spans="1:4" x14ac:dyDescent="0.25">
      <c r="A4">
        <v>1991</v>
      </c>
      <c r="B4">
        <v>0</v>
      </c>
      <c r="C4">
        <v>0.2034986771830827</v>
      </c>
      <c r="D4">
        <v>0.2034986771830827</v>
      </c>
    </row>
    <row r="5" spans="1:4" x14ac:dyDescent="0.25">
      <c r="A5">
        <v>1992</v>
      </c>
      <c r="B5">
        <v>0</v>
      </c>
      <c r="C5">
        <v>0.20209504500421574</v>
      </c>
      <c r="D5">
        <v>0.20209504500421574</v>
      </c>
    </row>
    <row r="6" spans="1:4" x14ac:dyDescent="0.25">
      <c r="A6">
        <v>1993</v>
      </c>
      <c r="B6">
        <v>0</v>
      </c>
      <c r="C6">
        <v>0.20751092455811335</v>
      </c>
      <c r="D6">
        <v>0.20751092455811335</v>
      </c>
    </row>
    <row r="7" spans="1:4" x14ac:dyDescent="0.25">
      <c r="A7">
        <v>1994</v>
      </c>
      <c r="B7">
        <v>0</v>
      </c>
      <c r="C7">
        <v>0.30651827472416365</v>
      </c>
      <c r="D7">
        <v>0.30651827472416365</v>
      </c>
    </row>
    <row r="8" spans="1:4" x14ac:dyDescent="0.25">
      <c r="A8">
        <v>1995</v>
      </c>
      <c r="B8">
        <v>2.7542403346189015E-2</v>
      </c>
      <c r="C8">
        <v>0.48386263374122057</v>
      </c>
      <c r="D8">
        <v>0.45632023039503156</v>
      </c>
    </row>
    <row r="9" spans="1:4" x14ac:dyDescent="0.25">
      <c r="A9">
        <v>1996</v>
      </c>
      <c r="B9">
        <v>2.1940881180955774E-2</v>
      </c>
      <c r="C9">
        <v>0.49368033837741965</v>
      </c>
      <c r="D9">
        <v>0.47173945719646387</v>
      </c>
    </row>
    <row r="10" spans="1:4" x14ac:dyDescent="0.25">
      <c r="A10">
        <v>1997</v>
      </c>
      <c r="B10">
        <v>2.0095473824903287E-2</v>
      </c>
      <c r="C10">
        <v>0.47423518295794148</v>
      </c>
      <c r="D10">
        <v>0.45413970913303819</v>
      </c>
    </row>
    <row r="11" spans="1:4" x14ac:dyDescent="0.25">
      <c r="A11">
        <v>1998</v>
      </c>
      <c r="B11">
        <v>1.8086951959623898E-2</v>
      </c>
      <c r="C11">
        <v>0.46038992372876425</v>
      </c>
      <c r="D11">
        <v>0.44230297176914035</v>
      </c>
    </row>
    <row r="12" spans="1:4" x14ac:dyDescent="0.25">
      <c r="A12">
        <v>1999</v>
      </c>
      <c r="B12">
        <v>1.7398103914714858E-2</v>
      </c>
      <c r="C12">
        <v>0.45895225280711782</v>
      </c>
      <c r="D12">
        <v>0.44155414889240296</v>
      </c>
    </row>
    <row r="13" spans="1:4" x14ac:dyDescent="0.25">
      <c r="A13">
        <v>2000</v>
      </c>
      <c r="B13">
        <v>1.8085132479957355E-2</v>
      </c>
      <c r="C13">
        <v>0.45162279015389484</v>
      </c>
      <c r="D13">
        <v>0.43353765767393748</v>
      </c>
    </row>
    <row r="14" spans="1:4" x14ac:dyDescent="0.25">
      <c r="A14">
        <v>2001</v>
      </c>
      <c r="B14">
        <v>1.7052022331465022E-2</v>
      </c>
      <c r="C14">
        <v>0.44026254340655413</v>
      </c>
      <c r="D14">
        <v>0.42321052107508911</v>
      </c>
    </row>
    <row r="15" spans="1:4" x14ac:dyDescent="0.25">
      <c r="A15">
        <v>2002</v>
      </c>
      <c r="B15">
        <v>1.544515990439127E-2</v>
      </c>
      <c r="C15">
        <v>0.43437812006134258</v>
      </c>
      <c r="D15">
        <v>0.41893296015695131</v>
      </c>
    </row>
    <row r="16" spans="1:4" x14ac:dyDescent="0.25">
      <c r="A16">
        <v>2003</v>
      </c>
      <c r="B16">
        <v>1.266516142450208E-2</v>
      </c>
      <c r="C16">
        <v>0.41735365532288293</v>
      </c>
      <c r="D16">
        <v>0.40468849389838085</v>
      </c>
    </row>
    <row r="17" spans="1:4" x14ac:dyDescent="0.25">
      <c r="A17">
        <v>2004</v>
      </c>
      <c r="B17">
        <v>9.6759782060057975E-3</v>
      </c>
      <c r="C17">
        <v>0.40510923014929318</v>
      </c>
      <c r="D17">
        <v>0.39543325194328738</v>
      </c>
    </row>
    <row r="18" spans="1:4" x14ac:dyDescent="0.25">
      <c r="A18">
        <v>2005</v>
      </c>
      <c r="B18">
        <v>6.8084663720955896E-3</v>
      </c>
      <c r="C18">
        <v>0.38818274138324971</v>
      </c>
      <c r="D18">
        <v>0.38137427501115412</v>
      </c>
    </row>
    <row r="19" spans="1:4" x14ac:dyDescent="0.25">
      <c r="A19">
        <v>2006</v>
      </c>
      <c r="B19">
        <v>2.3090338126531273E-3</v>
      </c>
      <c r="C19">
        <v>0.37478685002400569</v>
      </c>
      <c r="D19">
        <v>0.37247781621135256</v>
      </c>
    </row>
    <row r="20" spans="1:4" x14ac:dyDescent="0.25">
      <c r="A20">
        <v>2007</v>
      </c>
      <c r="B20">
        <v>1.143861285864356E-3</v>
      </c>
      <c r="C20">
        <v>0.35706217944362262</v>
      </c>
      <c r="D20">
        <v>0.35591831815775826</v>
      </c>
    </row>
    <row r="21" spans="1:4" x14ac:dyDescent="0.25">
      <c r="A21">
        <v>2008</v>
      </c>
      <c r="B21">
        <v>9.7836301985804175E-4</v>
      </c>
      <c r="C21">
        <v>0.35274177015802655</v>
      </c>
      <c r="D21">
        <v>0.3517634071381685</v>
      </c>
    </row>
    <row r="22" spans="1:4" x14ac:dyDescent="0.25">
      <c r="A22">
        <v>2009</v>
      </c>
      <c r="B22">
        <v>6.9181632732415732E-3</v>
      </c>
      <c r="C22">
        <v>0.37235544796322118</v>
      </c>
      <c r="D22">
        <v>0.3654372846899796</v>
      </c>
    </row>
    <row r="23" spans="1:4" x14ac:dyDescent="0.25">
      <c r="A23">
        <v>2010</v>
      </c>
      <c r="B23">
        <v>6.9978403104221654E-3</v>
      </c>
      <c r="C23">
        <v>0.37073807900338213</v>
      </c>
      <c r="D23">
        <v>0.36374023869295996</v>
      </c>
    </row>
    <row r="24" spans="1:4" x14ac:dyDescent="0.25">
      <c r="A24">
        <v>2011</v>
      </c>
      <c r="B24">
        <v>5.7837446634482204E-3</v>
      </c>
      <c r="C24">
        <v>0.37555213739600735</v>
      </c>
      <c r="D24">
        <v>0.36976839273255913</v>
      </c>
    </row>
    <row r="25" spans="1:4" x14ac:dyDescent="0.25">
      <c r="A25">
        <v>2012</v>
      </c>
      <c r="B25">
        <v>4.7237573984452719E-3</v>
      </c>
      <c r="C25">
        <v>0.38006456585653842</v>
      </c>
      <c r="D25">
        <v>0.37534080845809314</v>
      </c>
    </row>
    <row r="26" spans="1:4" x14ac:dyDescent="0.25">
      <c r="A26">
        <v>2013</v>
      </c>
      <c r="B26">
        <v>3.2775277333447206E-3</v>
      </c>
      <c r="C26">
        <v>0.38051484846955624</v>
      </c>
      <c r="D26">
        <v>0.37723732073621152</v>
      </c>
    </row>
    <row r="27" spans="1:4" x14ac:dyDescent="0.25">
      <c r="A27">
        <v>2014</v>
      </c>
      <c r="B27">
        <v>1.9885665568892819E-3</v>
      </c>
      <c r="C27">
        <v>0.37626404268389818</v>
      </c>
      <c r="D27">
        <v>0.3742754761270089</v>
      </c>
    </row>
    <row r="28" spans="1:4" x14ac:dyDescent="0.25">
      <c r="A28">
        <v>2015</v>
      </c>
      <c r="B28">
        <v>3.1377938927024118E-4</v>
      </c>
      <c r="C28">
        <v>0.3666948837862406</v>
      </c>
      <c r="D28">
        <v>0.36638110439697036</v>
      </c>
    </row>
    <row r="29" spans="1:4" x14ac:dyDescent="0.25">
      <c r="A29">
        <v>2016</v>
      </c>
      <c r="B29">
        <v>-8.7690656864991556E-4</v>
      </c>
      <c r="C29">
        <v>0.35666959573435952</v>
      </c>
      <c r="D29">
        <v>0.35754650230300944</v>
      </c>
    </row>
    <row r="30" spans="1:4" x14ac:dyDescent="0.25">
      <c r="A30">
        <v>2017</v>
      </c>
      <c r="B30">
        <v>-2.2932523801322824E-3</v>
      </c>
      <c r="C30">
        <v>0.34568505042035247</v>
      </c>
      <c r="D30">
        <v>0.34797830280048475</v>
      </c>
    </row>
    <row r="31" spans="1:4" x14ac:dyDescent="0.25">
      <c r="A31">
        <v>2018</v>
      </c>
      <c r="B31">
        <v>-3.2024557188021774E-3</v>
      </c>
      <c r="C31">
        <v>0.33447235477219267</v>
      </c>
      <c r="D31">
        <v>0.33767481049099485</v>
      </c>
    </row>
    <row r="32" spans="1:4" x14ac:dyDescent="0.25">
      <c r="A32">
        <v>2019</v>
      </c>
      <c r="B32">
        <v>-4.4809050148470475E-3</v>
      </c>
      <c r="C32">
        <v>0.32149705536688911</v>
      </c>
      <c r="D32">
        <v>0.32597796038173615</v>
      </c>
    </row>
    <row r="33" spans="1:4" x14ac:dyDescent="0.25">
      <c r="A33">
        <v>2020</v>
      </c>
      <c r="B33">
        <v>-5.983492903725296E-3</v>
      </c>
      <c r="C33">
        <v>0.31580354856951853</v>
      </c>
      <c r="D33">
        <v>0.32178704147324383</v>
      </c>
    </row>
    <row r="34" spans="1:4" x14ac:dyDescent="0.25">
      <c r="A34">
        <v>2021</v>
      </c>
      <c r="B34">
        <v>-6.748665879214466E-3</v>
      </c>
      <c r="C34">
        <v>0.31049261112299087</v>
      </c>
      <c r="D34">
        <v>0.31724127700220534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34"/>
  <sheetViews>
    <sheetView showGridLines="0" topLeftCell="R2" zoomScale="110" zoomScaleNormal="110" workbookViewId="0">
      <selection activeCell="AJ12" sqref="AJ12"/>
    </sheetView>
  </sheetViews>
  <sheetFormatPr defaultRowHeight="13.2" x14ac:dyDescent="0.25"/>
  <cols>
    <col min="1" max="3" width="26.6640625" customWidth="1"/>
    <col min="4" max="4" width="2.44140625" customWidth="1"/>
  </cols>
  <sheetData>
    <row r="1" spans="1:36" hidden="1" x14ac:dyDescent="0.25">
      <c r="A1" s="1" t="e">
        <f ca="1">DotStatQuery(B1)</f>
        <v>#NAME?</v>
      </c>
      <c r="B1" s="1" t="s">
        <v>0</v>
      </c>
    </row>
    <row r="2" spans="1:36" ht="23.4" x14ac:dyDescent="0.25">
      <c r="A2" s="2" t="s">
        <v>1</v>
      </c>
    </row>
    <row r="3" spans="1:36" x14ac:dyDescent="0.25">
      <c r="A3" s="28" t="s">
        <v>2</v>
      </c>
      <c r="B3" s="29"/>
      <c r="C3" s="29"/>
      <c r="D3" s="30"/>
      <c r="E3" s="4" t="s">
        <v>3</v>
      </c>
      <c r="F3" s="4" t="s">
        <v>4</v>
      </c>
      <c r="G3" s="4" t="s">
        <v>5</v>
      </c>
      <c r="H3" s="4" t="s">
        <v>6</v>
      </c>
      <c r="I3" s="4" t="s">
        <v>7</v>
      </c>
      <c r="J3" s="4" t="s">
        <v>8</v>
      </c>
      <c r="K3" s="4" t="s">
        <v>9</v>
      </c>
      <c r="L3" s="4" t="s">
        <v>10</v>
      </c>
      <c r="M3" s="4" t="s">
        <v>11</v>
      </c>
      <c r="N3" s="4" t="s">
        <v>12</v>
      </c>
      <c r="O3" s="4" t="s">
        <v>13</v>
      </c>
      <c r="P3" s="4" t="s">
        <v>14</v>
      </c>
      <c r="Q3" s="4" t="s">
        <v>15</v>
      </c>
      <c r="R3" s="4" t="s">
        <v>16</v>
      </c>
      <c r="S3" s="4" t="s">
        <v>17</v>
      </c>
      <c r="T3" s="4" t="s">
        <v>18</v>
      </c>
      <c r="U3" s="4" t="s">
        <v>19</v>
      </c>
      <c r="V3" s="4" t="s">
        <v>20</v>
      </c>
      <c r="W3" s="4" t="s">
        <v>21</v>
      </c>
      <c r="X3" s="4" t="s">
        <v>22</v>
      </c>
      <c r="Y3" s="4" t="s">
        <v>23</v>
      </c>
      <c r="Z3" s="4" t="s">
        <v>24</v>
      </c>
      <c r="AA3" s="4" t="s">
        <v>25</v>
      </c>
      <c r="AB3" s="4" t="s">
        <v>26</v>
      </c>
      <c r="AC3" s="4" t="s">
        <v>27</v>
      </c>
      <c r="AD3" s="4" t="s">
        <v>28</v>
      </c>
      <c r="AE3" s="4" t="s">
        <v>29</v>
      </c>
      <c r="AF3" s="4" t="s">
        <v>30</v>
      </c>
      <c r="AG3" s="4" t="s">
        <v>31</v>
      </c>
      <c r="AH3" s="4" t="s">
        <v>32</v>
      </c>
      <c r="AI3" s="4" t="s">
        <v>33</v>
      </c>
      <c r="AJ3" s="4" t="s">
        <v>34</v>
      </c>
    </row>
    <row r="4" spans="1:36" ht="13.8" x14ac:dyDescent="0.3">
      <c r="A4" s="5" t="s">
        <v>35</v>
      </c>
      <c r="B4" s="5" t="s">
        <v>36</v>
      </c>
      <c r="C4" s="5" t="s">
        <v>37</v>
      </c>
      <c r="D4" s="6" t="s">
        <v>38</v>
      </c>
      <c r="E4" s="6" t="s">
        <v>38</v>
      </c>
      <c r="F4" s="6" t="s">
        <v>38</v>
      </c>
      <c r="G4" s="6" t="s">
        <v>38</v>
      </c>
      <c r="H4" s="6" t="s">
        <v>38</v>
      </c>
      <c r="I4" s="6" t="s">
        <v>38</v>
      </c>
      <c r="J4" s="6" t="s">
        <v>38</v>
      </c>
      <c r="K4" s="6" t="s">
        <v>38</v>
      </c>
      <c r="L4" s="6" t="s">
        <v>38</v>
      </c>
      <c r="M4" s="6" t="s">
        <v>38</v>
      </c>
      <c r="N4" s="6" t="s">
        <v>38</v>
      </c>
      <c r="O4" s="6" t="s">
        <v>38</v>
      </c>
      <c r="P4" s="6" t="s">
        <v>38</v>
      </c>
      <c r="Q4" s="6" t="s">
        <v>38</v>
      </c>
      <c r="R4" s="6" t="s">
        <v>38</v>
      </c>
      <c r="S4" s="6" t="s">
        <v>38</v>
      </c>
      <c r="T4" s="6" t="s">
        <v>38</v>
      </c>
      <c r="U4" s="6" t="s">
        <v>38</v>
      </c>
      <c r="V4" s="6" t="s">
        <v>38</v>
      </c>
      <c r="W4" s="6" t="s">
        <v>38</v>
      </c>
      <c r="X4" s="6" t="s">
        <v>38</v>
      </c>
      <c r="Y4" s="6" t="s">
        <v>38</v>
      </c>
      <c r="Z4" s="6" t="s">
        <v>38</v>
      </c>
      <c r="AA4" s="6" t="s">
        <v>38</v>
      </c>
      <c r="AB4" s="6" t="s">
        <v>38</v>
      </c>
      <c r="AC4" s="6" t="s">
        <v>38</v>
      </c>
      <c r="AD4" s="6" t="s">
        <v>38</v>
      </c>
      <c r="AE4" s="6" t="s">
        <v>38</v>
      </c>
      <c r="AF4" s="6" t="s">
        <v>38</v>
      </c>
      <c r="AG4" s="6" t="s">
        <v>38</v>
      </c>
      <c r="AH4" s="6" t="s">
        <v>38</v>
      </c>
      <c r="AI4" s="6" t="s">
        <v>38</v>
      </c>
      <c r="AJ4" s="6" t="s">
        <v>38</v>
      </c>
    </row>
    <row r="5" spans="1:36" ht="13.8" x14ac:dyDescent="0.3">
      <c r="A5" s="7" t="s">
        <v>39</v>
      </c>
      <c r="B5" s="31" t="s">
        <v>40</v>
      </c>
      <c r="C5" s="7" t="s">
        <v>41</v>
      </c>
      <c r="D5" s="6" t="s">
        <v>42</v>
      </c>
      <c r="E5" s="8">
        <v>45313.9720159551</v>
      </c>
      <c r="F5" s="8">
        <v>46730.4228288456</v>
      </c>
      <c r="G5" s="8">
        <v>47671.870140488398</v>
      </c>
      <c r="H5" s="8">
        <v>48060.552615043998</v>
      </c>
      <c r="I5" s="8">
        <v>48544.776739386602</v>
      </c>
      <c r="J5" s="8">
        <v>48935.860231152903</v>
      </c>
      <c r="K5" s="8">
        <v>48605.327194591096</v>
      </c>
      <c r="L5" s="8">
        <v>48197.341641721097</v>
      </c>
      <c r="M5" s="8">
        <v>49741.185546168002</v>
      </c>
      <c r="N5" s="8">
        <v>50842.554522708298</v>
      </c>
      <c r="O5" s="8">
        <v>51003.668753874503</v>
      </c>
      <c r="P5" s="8">
        <v>50844.059646873699</v>
      </c>
      <c r="Q5" s="8">
        <v>51613.873757222398</v>
      </c>
      <c r="R5" s="8">
        <v>51732.542123937899</v>
      </c>
      <c r="S5" s="8">
        <v>52714.666675765198</v>
      </c>
      <c r="T5" s="8">
        <v>52999.378298373798</v>
      </c>
      <c r="U5" s="8">
        <v>53791.255595178001</v>
      </c>
      <c r="V5" s="8">
        <v>54099.693616351498</v>
      </c>
      <c r="W5" s="8">
        <v>55008.956436159999</v>
      </c>
      <c r="X5" s="8">
        <v>55945.100211672398</v>
      </c>
      <c r="Y5" s="8">
        <v>55693.2537677195</v>
      </c>
      <c r="Z5" s="8">
        <v>55086.195014131801</v>
      </c>
      <c r="AA5" s="8">
        <v>55399.038727545798</v>
      </c>
      <c r="AB5" s="8">
        <v>55424.672699135197</v>
      </c>
      <c r="AC5" s="8">
        <v>55628.959732847397</v>
      </c>
      <c r="AD5" s="8">
        <v>56034.536899498402</v>
      </c>
      <c r="AE5" s="8">
        <v>56565.109808064102</v>
      </c>
      <c r="AF5" s="8">
        <v>56553.103641192203</v>
      </c>
      <c r="AG5" s="8">
        <v>56738.962427525301</v>
      </c>
      <c r="AH5" s="8">
        <v>57182.054371326398</v>
      </c>
      <c r="AI5" s="8">
        <v>57271.617220763197</v>
      </c>
      <c r="AJ5" s="8">
        <v>58189.134686611098</v>
      </c>
    </row>
    <row r="6" spans="1:36" ht="13.8" x14ac:dyDescent="0.3">
      <c r="A6" s="7" t="s">
        <v>43</v>
      </c>
      <c r="B6" s="32"/>
      <c r="C6" s="7" t="s">
        <v>41</v>
      </c>
      <c r="D6" s="6" t="s">
        <v>42</v>
      </c>
      <c r="E6" s="9">
        <v>45493.290991786802</v>
      </c>
      <c r="F6" s="9">
        <v>47491.7503507172</v>
      </c>
      <c r="G6" s="9">
        <v>49014.615487934301</v>
      </c>
      <c r="H6" s="9">
        <v>50044.826777332302</v>
      </c>
      <c r="I6" s="9">
        <v>51015.777006285804</v>
      </c>
      <c r="J6" s="9">
        <v>50842.198337421098</v>
      </c>
      <c r="K6" s="9">
        <v>51479.581190936296</v>
      </c>
      <c r="L6" s="9">
        <v>52136.007366638201</v>
      </c>
      <c r="M6" s="9">
        <v>52167.2766415632</v>
      </c>
      <c r="N6" s="9">
        <v>55075.015158100301</v>
      </c>
      <c r="O6" s="9">
        <v>54577.627352513598</v>
      </c>
      <c r="P6" s="9">
        <v>54743.960090051798</v>
      </c>
      <c r="Q6" s="9">
        <v>56157.243554363602</v>
      </c>
      <c r="R6" s="9">
        <v>56491.995908607103</v>
      </c>
      <c r="S6" s="9">
        <v>56195.6843234927</v>
      </c>
      <c r="T6" s="9">
        <v>55662.215412900397</v>
      </c>
      <c r="U6" s="9">
        <v>56040.352431211497</v>
      </c>
      <c r="V6" s="9">
        <v>55936.380741813096</v>
      </c>
      <c r="W6" s="9">
        <v>56177.760830114603</v>
      </c>
      <c r="X6" s="9">
        <v>56960.729190012302</v>
      </c>
      <c r="Y6" s="9">
        <v>56697.010235902198</v>
      </c>
      <c r="Z6" s="9">
        <v>57277.863602336103</v>
      </c>
      <c r="AA6" s="9">
        <v>57740.9047749979</v>
      </c>
      <c r="AB6" s="9">
        <v>58312.8064794932</v>
      </c>
      <c r="AC6" s="9">
        <v>58637.190215588002</v>
      </c>
      <c r="AD6" s="9">
        <v>58239.585132221502</v>
      </c>
      <c r="AE6" s="9">
        <v>58364.721397546899</v>
      </c>
      <c r="AF6" s="9">
        <v>57956.7749506732</v>
      </c>
      <c r="AG6" s="9">
        <v>58270.111005308398</v>
      </c>
      <c r="AH6" s="9">
        <v>58841.923616790802</v>
      </c>
      <c r="AI6" s="9">
        <v>57271.7218967191</v>
      </c>
      <c r="AJ6" s="9">
        <v>59100.180937208803</v>
      </c>
    </row>
    <row r="7" spans="1:36" ht="13.8" x14ac:dyDescent="0.3">
      <c r="A7" s="7" t="s">
        <v>44</v>
      </c>
      <c r="B7" s="32"/>
      <c r="C7" s="7" t="s">
        <v>41</v>
      </c>
      <c r="D7" s="6" t="s">
        <v>42</v>
      </c>
      <c r="E7" s="8" t="s">
        <v>45</v>
      </c>
      <c r="F7" s="8" t="s">
        <v>45</v>
      </c>
      <c r="G7" s="8" t="s">
        <v>45</v>
      </c>
      <c r="H7" s="8" t="s">
        <v>45</v>
      </c>
      <c r="I7" s="8" t="s">
        <v>45</v>
      </c>
      <c r="J7" s="8">
        <v>14386.1655108093</v>
      </c>
      <c r="K7" s="8">
        <v>15866.024442341301</v>
      </c>
      <c r="L7" s="8">
        <v>16113.885442799299</v>
      </c>
      <c r="M7" s="8">
        <v>16110.957151340601</v>
      </c>
      <c r="N7" s="8">
        <v>16751.543641340599</v>
      </c>
      <c r="O7" s="8">
        <v>17381.057832706301</v>
      </c>
      <c r="P7" s="8">
        <v>18277.4420913387</v>
      </c>
      <c r="Q7" s="8">
        <v>19382.807454346199</v>
      </c>
      <c r="R7" s="8">
        <v>20860.718214935201</v>
      </c>
      <c r="S7" s="8">
        <v>21799.916900806202</v>
      </c>
      <c r="T7" s="8">
        <v>22440.746354952</v>
      </c>
      <c r="U7" s="8">
        <v>23340.198837165801</v>
      </c>
      <c r="V7" s="8">
        <v>24036.7678543414</v>
      </c>
      <c r="W7" s="8">
        <v>24165.346442235601</v>
      </c>
      <c r="X7" s="8">
        <v>24068.5788935786</v>
      </c>
      <c r="Y7" s="8">
        <v>24808.314474749801</v>
      </c>
      <c r="Z7" s="8">
        <v>25010.464218016201</v>
      </c>
      <c r="AA7" s="8">
        <v>25056.2619912968</v>
      </c>
      <c r="AB7" s="8">
        <v>24900.048157734102</v>
      </c>
      <c r="AC7" s="8">
        <v>25425.1745235874</v>
      </c>
      <c r="AD7" s="8">
        <v>26172.858163155401</v>
      </c>
      <c r="AE7" s="8">
        <v>27097.167803533801</v>
      </c>
      <c r="AF7" s="8">
        <v>28482.125101899899</v>
      </c>
      <c r="AG7" s="8">
        <v>29990.700693092698</v>
      </c>
      <c r="AH7" s="8">
        <v>31236.453008811201</v>
      </c>
      <c r="AI7" s="8">
        <v>30912.1625160037</v>
      </c>
      <c r="AJ7" s="8">
        <v>31710.896864406201</v>
      </c>
    </row>
    <row r="8" spans="1:36" ht="13.8" x14ac:dyDescent="0.3">
      <c r="A8" s="7" t="s">
        <v>46</v>
      </c>
      <c r="B8" s="32"/>
      <c r="C8" s="7" t="s">
        <v>41</v>
      </c>
      <c r="D8" s="6" t="s">
        <v>42</v>
      </c>
      <c r="E8" s="9">
        <v>43551.7671602509</v>
      </c>
      <c r="F8" s="9">
        <v>43783.171988039801</v>
      </c>
      <c r="G8" s="9">
        <v>45258.4231269226</v>
      </c>
      <c r="H8" s="9">
        <v>45759.274121643401</v>
      </c>
      <c r="I8" s="9">
        <v>44168.204345863698</v>
      </c>
      <c r="J8" s="9">
        <v>45111.638966758997</v>
      </c>
      <c r="K8" s="9">
        <v>45930.274017181597</v>
      </c>
      <c r="L8" s="9">
        <v>46664.696337611102</v>
      </c>
      <c r="M8" s="9">
        <v>47481.128288919303</v>
      </c>
      <c r="N8" s="9">
        <v>48038.973289916998</v>
      </c>
      <c r="O8" s="9">
        <v>47994.617800695502</v>
      </c>
      <c r="P8" s="9">
        <v>48280.443626431901</v>
      </c>
      <c r="Q8" s="9">
        <v>49379.911571094199</v>
      </c>
      <c r="R8" s="9">
        <v>50598.6456254605</v>
      </c>
      <c r="S8" s="9">
        <v>51724.777454001203</v>
      </c>
      <c r="T8" s="9">
        <v>52618.294947738897</v>
      </c>
      <c r="U8" s="9">
        <v>53504.7617043668</v>
      </c>
      <c r="V8" s="9">
        <v>54101.262696478698</v>
      </c>
      <c r="W8" s="9">
        <v>54817.459417838698</v>
      </c>
      <c r="X8" s="9">
        <v>56145.471737872896</v>
      </c>
      <c r="Y8" s="9">
        <v>56776.176197690802</v>
      </c>
      <c r="Z8" s="9">
        <v>56477.180345851899</v>
      </c>
      <c r="AA8" s="9">
        <v>56392.8645626898</v>
      </c>
      <c r="AB8" s="9">
        <v>56786.748130248903</v>
      </c>
      <c r="AC8" s="9">
        <v>57870.406399024803</v>
      </c>
      <c r="AD8" s="9">
        <v>58890.233652256502</v>
      </c>
      <c r="AE8" s="9">
        <v>58879.141272856301</v>
      </c>
      <c r="AF8" s="9">
        <v>59219.746702876502</v>
      </c>
      <c r="AG8" s="9">
        <v>59730.576545499498</v>
      </c>
      <c r="AH8" s="9">
        <v>60264.9076732623</v>
      </c>
      <c r="AI8" s="9">
        <v>60984.242722241099</v>
      </c>
      <c r="AJ8" s="9">
        <v>61330.771342483597</v>
      </c>
    </row>
    <row r="9" spans="1:36" ht="13.8" x14ac:dyDescent="0.3">
      <c r="A9" s="7" t="s">
        <v>47</v>
      </c>
      <c r="B9" s="32"/>
      <c r="C9" s="7" t="s">
        <v>41</v>
      </c>
      <c r="D9" s="6" t="s">
        <v>42</v>
      </c>
      <c r="E9" s="8" t="s">
        <v>45</v>
      </c>
      <c r="F9" s="8" t="s">
        <v>45</v>
      </c>
      <c r="G9" s="8" t="s">
        <v>45</v>
      </c>
      <c r="H9" s="8" t="s">
        <v>45</v>
      </c>
      <c r="I9" s="8" t="s">
        <v>45</v>
      </c>
      <c r="J9" s="8">
        <v>9316.4634554218992</v>
      </c>
      <c r="K9" s="8">
        <v>9932.8459644198592</v>
      </c>
      <c r="L9" s="8">
        <v>10824.672274794601</v>
      </c>
      <c r="M9" s="8">
        <v>11561.350629042299</v>
      </c>
      <c r="N9" s="8">
        <v>12093.7172960072</v>
      </c>
      <c r="O9" s="8">
        <v>13049.698444745</v>
      </c>
      <c r="P9" s="8">
        <v>13530.283801249399</v>
      </c>
      <c r="Q9" s="8">
        <v>14304.078767019901</v>
      </c>
      <c r="R9" s="8">
        <v>15653.531528113401</v>
      </c>
      <c r="S9" s="8">
        <v>16959.680451433302</v>
      </c>
      <c r="T9" s="8">
        <v>18097.756709793899</v>
      </c>
      <c r="U9" s="8">
        <v>19710.921394061701</v>
      </c>
      <c r="V9" s="8">
        <v>22920.129394494699</v>
      </c>
      <c r="W9" s="8">
        <v>23220.797582555198</v>
      </c>
      <c r="X9" s="8">
        <v>22558.874973742601</v>
      </c>
      <c r="Y9" s="8">
        <v>22426.297793912399</v>
      </c>
      <c r="Z9" s="8">
        <v>21952.7435096521</v>
      </c>
      <c r="AA9" s="8">
        <v>22220.610786708399</v>
      </c>
      <c r="AB9" s="8">
        <v>22759.122259764699</v>
      </c>
      <c r="AC9" s="8">
        <v>23958.740047074702</v>
      </c>
      <c r="AD9" s="8">
        <v>25084.604482434501</v>
      </c>
      <c r="AE9" s="8">
        <v>26453.469392569401</v>
      </c>
      <c r="AF9" s="8">
        <v>27059.391271212698</v>
      </c>
      <c r="AG9" s="8">
        <v>28533.3902591232</v>
      </c>
      <c r="AH9" s="8">
        <v>30212.814486472002</v>
      </c>
      <c r="AI9" s="8">
        <v>32017.253672646199</v>
      </c>
      <c r="AJ9" s="8">
        <v>33188.116298551096</v>
      </c>
    </row>
    <row r="10" spans="1:36" ht="13.8" x14ac:dyDescent="0.3">
      <c r="A10" s="7" t="s">
        <v>48</v>
      </c>
      <c r="B10" s="32"/>
      <c r="C10" s="7" t="s">
        <v>41</v>
      </c>
      <c r="D10" s="6" t="s">
        <v>42</v>
      </c>
      <c r="E10" s="9">
        <v>36444.400023135102</v>
      </c>
      <c r="F10" s="9">
        <v>36879.5650236566</v>
      </c>
      <c r="G10" s="9">
        <v>36322.4634094598</v>
      </c>
      <c r="H10" s="9">
        <v>35050.546818365998</v>
      </c>
      <c r="I10" s="9">
        <v>35547.3078685898</v>
      </c>
      <c r="J10" s="9">
        <v>36945.838875924703</v>
      </c>
      <c r="K10" s="9">
        <v>37792.161983914099</v>
      </c>
      <c r="L10" s="9">
        <v>37824.357791612201</v>
      </c>
      <c r="M10" s="9">
        <v>38822.878415678497</v>
      </c>
      <c r="N10" s="9">
        <v>39731.003072340704</v>
      </c>
      <c r="O10" s="9">
        <v>40413.135323078102</v>
      </c>
      <c r="P10" s="9">
        <v>40625.713286687896</v>
      </c>
      <c r="Q10" s="9">
        <v>40843.967419934903</v>
      </c>
      <c r="R10" s="9">
        <v>41620.201889724704</v>
      </c>
      <c r="S10" s="9">
        <v>42993.833886525303</v>
      </c>
      <c r="T10" s="9">
        <v>43899.020955765198</v>
      </c>
      <c r="U10" s="9">
        <v>44807.630355632296</v>
      </c>
      <c r="V10" s="9">
        <v>45406.405989496998</v>
      </c>
      <c r="W10" s="9">
        <v>45794.634399134098</v>
      </c>
      <c r="X10" s="9">
        <v>46189.503371143102</v>
      </c>
      <c r="Y10" s="9">
        <v>46828.727502431197</v>
      </c>
      <c r="Z10" s="9">
        <v>46842.014634772699</v>
      </c>
      <c r="AA10" s="9">
        <v>46879.393788013302</v>
      </c>
      <c r="AB10" s="9">
        <v>46410.730376843101</v>
      </c>
      <c r="AC10" s="9">
        <v>46395.429840551602</v>
      </c>
      <c r="AD10" s="9">
        <v>46758.811643576999</v>
      </c>
      <c r="AE10" s="9">
        <v>47169.479117153802</v>
      </c>
      <c r="AF10" s="9">
        <v>46898.657973221903</v>
      </c>
      <c r="AG10" s="9">
        <v>47244.640445703903</v>
      </c>
      <c r="AH10" s="9">
        <v>47731.381069419796</v>
      </c>
      <c r="AI10" s="9">
        <v>47877.632406291297</v>
      </c>
      <c r="AJ10" s="9">
        <v>49707.629098026096</v>
      </c>
    </row>
    <row r="11" spans="1:36" ht="13.8" x14ac:dyDescent="0.3">
      <c r="A11" s="7" t="s">
        <v>49</v>
      </c>
      <c r="B11" s="32"/>
      <c r="C11" s="7" t="s">
        <v>41</v>
      </c>
      <c r="D11" s="6" t="s">
        <v>42</v>
      </c>
      <c r="E11" s="8">
        <v>36406.340057809801</v>
      </c>
      <c r="F11" s="8">
        <v>36827.931611662803</v>
      </c>
      <c r="G11" s="8">
        <v>37240.167873570899</v>
      </c>
      <c r="H11" s="8">
        <v>37669.497991775403</v>
      </c>
      <c r="I11" s="8">
        <v>37826.864470685301</v>
      </c>
      <c r="J11" s="8">
        <v>38388.1597060243</v>
      </c>
      <c r="K11" s="8">
        <v>38501.842141391899</v>
      </c>
      <c r="L11" s="8">
        <v>38932.211807742598</v>
      </c>
      <c r="M11" s="8">
        <v>39533.7108468679</v>
      </c>
      <c r="N11" s="8">
        <v>40404.216769107501</v>
      </c>
      <c r="O11" s="8">
        <v>40596.6445951239</v>
      </c>
      <c r="P11" s="8">
        <v>40852.182501875897</v>
      </c>
      <c r="Q11" s="8">
        <v>41954.125831402896</v>
      </c>
      <c r="R11" s="8">
        <v>42296.652314831197</v>
      </c>
      <c r="S11" s="8">
        <v>42986.244252655</v>
      </c>
      <c r="T11" s="8">
        <v>43504.132456240397</v>
      </c>
      <c r="U11" s="8">
        <v>43989.842643363001</v>
      </c>
      <c r="V11" s="8">
        <v>44150.866270657403</v>
      </c>
      <c r="W11" s="8">
        <v>44066.190479107798</v>
      </c>
      <c r="X11" s="8">
        <v>45468.229882476997</v>
      </c>
      <c r="Y11" s="8">
        <v>46386.1118555352</v>
      </c>
      <c r="Z11" s="8">
        <v>46302.816366634397</v>
      </c>
      <c r="AA11" s="8">
        <v>46602.646621927597</v>
      </c>
      <c r="AB11" s="8">
        <v>46995.217055142602</v>
      </c>
      <c r="AC11" s="8">
        <v>47318.5317957179</v>
      </c>
      <c r="AD11" s="8">
        <v>47769.977357612697</v>
      </c>
      <c r="AE11" s="8">
        <v>48322.478867443897</v>
      </c>
      <c r="AF11" s="8">
        <v>48993.049921039601</v>
      </c>
      <c r="AG11" s="8">
        <v>48930.503712632897</v>
      </c>
      <c r="AH11" s="8">
        <v>49402.524482553599</v>
      </c>
      <c r="AI11" s="8">
        <v>47372.8084858398</v>
      </c>
      <c r="AJ11" s="8">
        <v>49312.581481712397</v>
      </c>
    </row>
    <row r="12" spans="1:36" ht="13.8" x14ac:dyDescent="0.3">
      <c r="A12" s="7" t="s">
        <v>50</v>
      </c>
      <c r="B12" s="32"/>
      <c r="C12" s="7" t="s">
        <v>41</v>
      </c>
      <c r="D12" s="6" t="s">
        <v>42</v>
      </c>
      <c r="E12" s="9" t="s">
        <v>45</v>
      </c>
      <c r="F12" s="9">
        <v>41924.881988615598</v>
      </c>
      <c r="G12" s="9">
        <v>44497.3573380858</v>
      </c>
      <c r="H12" s="9">
        <v>44790.227179820497</v>
      </c>
      <c r="I12" s="9">
        <v>44888.765112348898</v>
      </c>
      <c r="J12" s="9">
        <v>45840.297418335002</v>
      </c>
      <c r="K12" s="9">
        <v>46367.073516201897</v>
      </c>
      <c r="L12" s="9">
        <v>46170.993850538398</v>
      </c>
      <c r="M12" s="9">
        <v>46736.394492847598</v>
      </c>
      <c r="N12" s="9">
        <v>47358.160944895702</v>
      </c>
      <c r="O12" s="9">
        <v>47630.936247323603</v>
      </c>
      <c r="P12" s="9">
        <v>47978.289176263999</v>
      </c>
      <c r="Q12" s="9">
        <v>48260.950516707002</v>
      </c>
      <c r="R12" s="9">
        <v>48420.900339317901</v>
      </c>
      <c r="S12" s="9">
        <v>48414.656043112504</v>
      </c>
      <c r="T12" s="9">
        <v>48589.670939489697</v>
      </c>
      <c r="U12" s="9">
        <v>48580.361546893299</v>
      </c>
      <c r="V12" s="9">
        <v>48432.543992396597</v>
      </c>
      <c r="W12" s="9">
        <v>48649.566117979499</v>
      </c>
      <c r="X12" s="9">
        <v>48659.329477117099</v>
      </c>
      <c r="Y12" s="9">
        <v>49085.441818136504</v>
      </c>
      <c r="Z12" s="9">
        <v>50075.888235645099</v>
      </c>
      <c r="AA12" s="9">
        <v>50743.601892913401</v>
      </c>
      <c r="AB12" s="9">
        <v>51221.473151194303</v>
      </c>
      <c r="AC12" s="9">
        <v>52080.360115197604</v>
      </c>
      <c r="AD12" s="9">
        <v>53277.933790173403</v>
      </c>
      <c r="AE12" s="9">
        <v>54093.910474294098</v>
      </c>
      <c r="AF12" s="9">
        <v>54663.855018062197</v>
      </c>
      <c r="AG12" s="9">
        <v>55442.563692783398</v>
      </c>
      <c r="AH12" s="9">
        <v>56332.160946974298</v>
      </c>
      <c r="AI12" s="9">
        <v>55920.669092823497</v>
      </c>
      <c r="AJ12" s="9">
        <v>56040.216146862404</v>
      </c>
    </row>
    <row r="13" spans="1:36" ht="13.8" x14ac:dyDescent="0.3">
      <c r="A13" s="7" t="s">
        <v>51</v>
      </c>
      <c r="B13" s="32"/>
      <c r="C13" s="7" t="s">
        <v>41</v>
      </c>
      <c r="D13" s="6" t="s">
        <v>42</v>
      </c>
      <c r="E13" s="8" t="s">
        <v>45</v>
      </c>
      <c r="F13" s="8" t="s">
        <v>45</v>
      </c>
      <c r="G13" s="8" t="s">
        <v>45</v>
      </c>
      <c r="H13" s="8" t="s">
        <v>45</v>
      </c>
      <c r="I13" s="8" t="s">
        <v>45</v>
      </c>
      <c r="J13" s="8">
        <v>21006.826423115399</v>
      </c>
      <c r="K13" s="8">
        <v>21224.759016174201</v>
      </c>
      <c r="L13" s="8">
        <v>23613.540221141699</v>
      </c>
      <c r="M13" s="8">
        <v>25566.446849255699</v>
      </c>
      <c r="N13" s="8">
        <v>25975.0808477967</v>
      </c>
      <c r="O13" s="8">
        <v>27453.123351296501</v>
      </c>
      <c r="P13" s="8">
        <v>28375.866383181099</v>
      </c>
      <c r="Q13" s="8">
        <v>30956.100245246002</v>
      </c>
      <c r="R13" s="8">
        <v>32319.6806789271</v>
      </c>
      <c r="S13" s="8">
        <v>32912.396217200199</v>
      </c>
      <c r="T13" s="8">
        <v>32802.526013646697</v>
      </c>
      <c r="U13" s="8">
        <v>33192.70112636</v>
      </c>
      <c r="V13" s="8">
        <v>33198.830858902002</v>
      </c>
      <c r="W13" s="8">
        <v>32685.048263139</v>
      </c>
      <c r="X13" s="8">
        <v>34228.224527818697</v>
      </c>
      <c r="Y13" s="8">
        <v>32664.855635589902</v>
      </c>
      <c r="Z13" s="8">
        <v>30592.6257594606</v>
      </c>
      <c r="AA13" s="8">
        <v>28812.359092922401</v>
      </c>
      <c r="AB13" s="8">
        <v>26929.468953576699</v>
      </c>
      <c r="AC13" s="8">
        <v>26818.608863671299</v>
      </c>
      <c r="AD13" s="8">
        <v>27082.073436613398</v>
      </c>
      <c r="AE13" s="8">
        <v>26460.675710550298</v>
      </c>
      <c r="AF13" s="8">
        <v>26629.774744651699</v>
      </c>
      <c r="AG13" s="8">
        <v>25400.468155356899</v>
      </c>
      <c r="AH13" s="8">
        <v>25629.6136887256</v>
      </c>
      <c r="AI13" s="8">
        <v>25719.513085090599</v>
      </c>
      <c r="AJ13" s="8">
        <v>25743.507304197301</v>
      </c>
    </row>
    <row r="14" spans="1:36" ht="13.8" x14ac:dyDescent="0.3">
      <c r="A14" s="7" t="s">
        <v>52</v>
      </c>
      <c r="B14" s="32"/>
      <c r="C14" s="7" t="s">
        <v>41</v>
      </c>
      <c r="D14" s="6" t="s">
        <v>42</v>
      </c>
      <c r="E14" s="9" t="s">
        <v>45</v>
      </c>
      <c r="F14" s="9" t="s">
        <v>45</v>
      </c>
      <c r="G14" s="9" t="s">
        <v>45</v>
      </c>
      <c r="H14" s="9" t="s">
        <v>45</v>
      </c>
      <c r="I14" s="9" t="s">
        <v>45</v>
      </c>
      <c r="J14" s="9">
        <v>14951.1266197685</v>
      </c>
      <c r="K14" s="9">
        <v>14956.6487761518</v>
      </c>
      <c r="L14" s="9">
        <v>15325.7264425131</v>
      </c>
      <c r="M14" s="9">
        <v>15669.9225819232</v>
      </c>
      <c r="N14" s="9">
        <v>15737.965543596099</v>
      </c>
      <c r="O14" s="9">
        <v>16462.602106138402</v>
      </c>
      <c r="P14" s="9">
        <v>17713.9492558374</v>
      </c>
      <c r="Q14" s="9">
        <v>18599.342604485399</v>
      </c>
      <c r="R14" s="9">
        <v>20088.333566760801</v>
      </c>
      <c r="S14" s="9">
        <v>21490.668332555601</v>
      </c>
      <c r="T14" s="9">
        <v>22438.361853669099</v>
      </c>
      <c r="U14" s="9">
        <v>22874.702039619999</v>
      </c>
      <c r="V14" s="9">
        <v>22705.063965087898</v>
      </c>
      <c r="W14" s="9">
        <v>23021.295633546499</v>
      </c>
      <c r="X14" s="9">
        <v>21704.951700273599</v>
      </c>
      <c r="Y14" s="9">
        <v>21991.451525072898</v>
      </c>
      <c r="Z14" s="9">
        <v>22275.502324053599</v>
      </c>
      <c r="AA14" s="9">
        <v>21533.798560213701</v>
      </c>
      <c r="AB14" s="9">
        <v>21310.778820502699</v>
      </c>
      <c r="AC14" s="9">
        <v>21030.701339790099</v>
      </c>
      <c r="AD14" s="9">
        <v>21193.701974885302</v>
      </c>
      <c r="AE14" s="9">
        <v>21385.990017980701</v>
      </c>
      <c r="AF14" s="9">
        <v>22932.8795299802</v>
      </c>
      <c r="AG14" s="9">
        <v>24056.025348271</v>
      </c>
      <c r="AH14" s="9">
        <v>24852.703595958799</v>
      </c>
      <c r="AI14" s="9">
        <v>25274.6430734428</v>
      </c>
      <c r="AJ14" s="9">
        <v>26268.0369337144</v>
      </c>
    </row>
    <row r="15" spans="1:36" ht="13.8" x14ac:dyDescent="0.3">
      <c r="A15" s="7" t="s">
        <v>53</v>
      </c>
      <c r="B15" s="32"/>
      <c r="C15" s="7" t="s">
        <v>41</v>
      </c>
      <c r="D15" s="6" t="s">
        <v>42</v>
      </c>
      <c r="E15" s="9">
        <v>26862.519283056201</v>
      </c>
      <c r="F15" s="9">
        <v>27972.400891202</v>
      </c>
      <c r="G15" s="9">
        <v>29137.9508687056</v>
      </c>
      <c r="H15" s="9">
        <v>30580.290755809801</v>
      </c>
      <c r="I15" s="9">
        <v>30779.905883074502</v>
      </c>
      <c r="J15" s="9">
        <v>31326.333769015499</v>
      </c>
      <c r="K15" s="9">
        <v>31801.034933922299</v>
      </c>
      <c r="L15" s="9">
        <v>33565.687233841003</v>
      </c>
      <c r="M15" s="9">
        <v>35558.744093533103</v>
      </c>
      <c r="N15" s="9">
        <v>36367.119374775903</v>
      </c>
      <c r="O15" s="9">
        <v>37155.235995148003</v>
      </c>
      <c r="P15" s="9">
        <v>38575.894850800803</v>
      </c>
      <c r="Q15" s="9">
        <v>38968.0393573658</v>
      </c>
      <c r="R15" s="9">
        <v>40141.830622846202</v>
      </c>
      <c r="S15" s="9">
        <v>41499.859194876699</v>
      </c>
      <c r="T15" s="9">
        <v>43042.791709812103</v>
      </c>
      <c r="U15" s="9">
        <v>43408.382970428996</v>
      </c>
      <c r="V15" s="9">
        <v>44660.933114807303</v>
      </c>
      <c r="W15" s="9">
        <v>46416.533313763401</v>
      </c>
      <c r="X15" s="9">
        <v>50191.080648032403</v>
      </c>
      <c r="Y15" s="9">
        <v>50349.618658965199</v>
      </c>
      <c r="Z15" s="9">
        <v>49757.520546885797</v>
      </c>
      <c r="AA15" s="9">
        <v>49401.381282571601</v>
      </c>
      <c r="AB15" s="9">
        <v>48266.196043238597</v>
      </c>
      <c r="AC15" s="9">
        <v>47981.406664506998</v>
      </c>
      <c r="AD15" s="9">
        <v>47926.235153928399</v>
      </c>
      <c r="AE15" s="9">
        <v>48576.193032507799</v>
      </c>
      <c r="AF15" s="9">
        <v>49194.666755376304</v>
      </c>
      <c r="AG15" s="9">
        <v>49552.986260700898</v>
      </c>
      <c r="AH15" s="9">
        <v>50447.958137928901</v>
      </c>
      <c r="AI15" s="9">
        <v>50751.392380416102</v>
      </c>
      <c r="AJ15" s="9">
        <v>51045.078711626098</v>
      </c>
    </row>
    <row r="16" spans="1:36" ht="13.8" x14ac:dyDescent="0.3">
      <c r="A16" s="7" t="s">
        <v>54</v>
      </c>
      <c r="B16" s="32"/>
      <c r="C16" s="7" t="s">
        <v>41</v>
      </c>
      <c r="D16" s="6" t="s">
        <v>42</v>
      </c>
      <c r="E16" s="8">
        <v>40282.073729939497</v>
      </c>
      <c r="F16" s="8">
        <v>40620.488315139701</v>
      </c>
      <c r="G16" s="8">
        <v>40581.163208279497</v>
      </c>
      <c r="H16" s="8">
        <v>39956.079337276402</v>
      </c>
      <c r="I16" s="8">
        <v>39438.669803864599</v>
      </c>
      <c r="J16" s="8">
        <v>38575.249487401699</v>
      </c>
      <c r="K16" s="8">
        <v>38888.552785328597</v>
      </c>
      <c r="L16" s="8">
        <v>39998.717064481803</v>
      </c>
      <c r="M16" s="8">
        <v>40132.666692168903</v>
      </c>
      <c r="N16" s="8">
        <v>40591.690109249997</v>
      </c>
      <c r="O16" s="8">
        <v>40574.893582558703</v>
      </c>
      <c r="P16" s="8">
        <v>40862.3745865276</v>
      </c>
      <c r="Q16" s="8">
        <v>40572.999135683101</v>
      </c>
      <c r="R16" s="8">
        <v>40461.026045564897</v>
      </c>
      <c r="S16" s="8">
        <v>41244.282203125404</v>
      </c>
      <c r="T16" s="8">
        <v>41792.901294110401</v>
      </c>
      <c r="U16" s="8">
        <v>42052.403086591199</v>
      </c>
      <c r="V16" s="8">
        <v>42038.219079933398</v>
      </c>
      <c r="W16" s="8">
        <v>41984.604740237897</v>
      </c>
      <c r="X16" s="8">
        <v>42305.508040975001</v>
      </c>
      <c r="Y16" s="8">
        <v>42669.112109879301</v>
      </c>
      <c r="Z16" s="8">
        <v>41981.3474944712</v>
      </c>
      <c r="AA16" s="8">
        <v>40654.611343785196</v>
      </c>
      <c r="AB16" s="8">
        <v>40783.727938846198</v>
      </c>
      <c r="AC16" s="8">
        <v>40939.7003746712</v>
      </c>
      <c r="AD16" s="8">
        <v>41300.2733336456</v>
      </c>
      <c r="AE16" s="8">
        <v>41629.126030765001</v>
      </c>
      <c r="AF16" s="8">
        <v>41354.645592232999</v>
      </c>
      <c r="AG16" s="8">
        <v>41414.8416985773</v>
      </c>
      <c r="AH16" s="8">
        <v>41625.280149097598</v>
      </c>
      <c r="AI16" s="8">
        <v>39207.812904112703</v>
      </c>
      <c r="AJ16" s="8">
        <v>40767.203813808999</v>
      </c>
    </row>
    <row r="17" spans="1:36" ht="13.8" x14ac:dyDescent="0.3">
      <c r="A17" s="7" t="s">
        <v>55</v>
      </c>
      <c r="B17" s="32"/>
      <c r="C17" s="7" t="s">
        <v>41</v>
      </c>
      <c r="D17" s="6" t="s">
        <v>42</v>
      </c>
      <c r="E17" s="9" t="s">
        <v>45</v>
      </c>
      <c r="F17" s="9" t="s">
        <v>45</v>
      </c>
      <c r="G17" s="9" t="s">
        <v>45</v>
      </c>
      <c r="H17" s="9" t="s">
        <v>45</v>
      </c>
      <c r="I17" s="9" t="s">
        <v>45</v>
      </c>
      <c r="J17" s="9" t="s">
        <v>45</v>
      </c>
      <c r="K17" s="9">
        <v>10126.2363100401</v>
      </c>
      <c r="L17" s="9">
        <v>10603.4519086741</v>
      </c>
      <c r="M17" s="9">
        <v>10925.2856694973</v>
      </c>
      <c r="N17" s="9">
        <v>11374.6538945676</v>
      </c>
      <c r="O17" s="9">
        <v>11971.518006636001</v>
      </c>
      <c r="P17" s="9">
        <v>12361.762892271299</v>
      </c>
      <c r="Q17" s="9">
        <v>11984.2062205982</v>
      </c>
      <c r="R17" s="9">
        <v>12841.4055662869</v>
      </c>
      <c r="S17" s="9">
        <v>13960.0639695759</v>
      </c>
      <c r="T17" s="9">
        <v>16237.124641958</v>
      </c>
      <c r="U17" s="9">
        <v>17903.726413457902</v>
      </c>
      <c r="V17" s="9">
        <v>22073.0659757635</v>
      </c>
      <c r="W17" s="9">
        <v>22775.2599076275</v>
      </c>
      <c r="X17" s="9">
        <v>20566.9525291188</v>
      </c>
      <c r="Y17" s="9">
        <v>19772.4060927504</v>
      </c>
      <c r="Z17" s="9">
        <v>19086.241255366702</v>
      </c>
      <c r="AA17" s="9">
        <v>19860.533097488202</v>
      </c>
      <c r="AB17" s="9">
        <v>20810.650176225001</v>
      </c>
      <c r="AC17" s="9">
        <v>22206.497121183998</v>
      </c>
      <c r="AD17" s="9">
        <v>24062.127796086599</v>
      </c>
      <c r="AE17" s="9">
        <v>25473.333243209301</v>
      </c>
      <c r="AF17" s="9">
        <v>26386.664695862099</v>
      </c>
      <c r="AG17" s="9">
        <v>27357.277530241099</v>
      </c>
      <c r="AH17" s="9">
        <v>28547.4561699105</v>
      </c>
      <c r="AI17" s="9">
        <v>29812.7273302086</v>
      </c>
      <c r="AJ17" s="9">
        <v>32235.409373311999</v>
      </c>
    </row>
    <row r="18" spans="1:36" ht="13.8" x14ac:dyDescent="0.3">
      <c r="A18" s="7" t="s">
        <v>56</v>
      </c>
      <c r="B18" s="32"/>
      <c r="C18" s="7" t="s">
        <v>41</v>
      </c>
      <c r="D18" s="6" t="s">
        <v>42</v>
      </c>
      <c r="E18" s="8" t="s">
        <v>45</v>
      </c>
      <c r="F18" s="8" t="s">
        <v>45</v>
      </c>
      <c r="G18" s="8" t="s">
        <v>45</v>
      </c>
      <c r="H18" s="8" t="s">
        <v>45</v>
      </c>
      <c r="I18" s="8" t="s">
        <v>45</v>
      </c>
      <c r="J18" s="8">
        <v>10714.0122283415</v>
      </c>
      <c r="K18" s="8">
        <v>11950.9647816706</v>
      </c>
      <c r="L18" s="8">
        <v>13205.0890538275</v>
      </c>
      <c r="M18" s="8">
        <v>14422.110245296401</v>
      </c>
      <c r="N18" s="8">
        <v>15059.7870269496</v>
      </c>
      <c r="O18" s="8">
        <v>15121.808383641001</v>
      </c>
      <c r="P18" s="8">
        <v>15964.5222317196</v>
      </c>
      <c r="Q18" s="8">
        <v>17041.911661424099</v>
      </c>
      <c r="R18" s="8">
        <v>18879.712586748501</v>
      </c>
      <c r="S18" s="8">
        <v>20950.027846899698</v>
      </c>
      <c r="T18" s="8">
        <v>23143.549145909401</v>
      </c>
      <c r="U18" s="8">
        <v>26503.577563262199</v>
      </c>
      <c r="V18" s="8">
        <v>28231.053907629601</v>
      </c>
      <c r="W18" s="8">
        <v>28747.0852331434</v>
      </c>
      <c r="X18" s="8">
        <v>24963.184058419902</v>
      </c>
      <c r="Y18" s="8">
        <v>25057.920266573601</v>
      </c>
      <c r="Z18" s="8">
        <v>25569.161642810901</v>
      </c>
      <c r="AA18" s="8">
        <v>25996.247298943301</v>
      </c>
      <c r="AB18" s="8">
        <v>26980.8543566851</v>
      </c>
      <c r="AC18" s="8">
        <v>28207.8855905848</v>
      </c>
      <c r="AD18" s="8">
        <v>30054.923385006401</v>
      </c>
      <c r="AE18" s="8">
        <v>31601.144875693</v>
      </c>
      <c r="AF18" s="8">
        <v>33424.6070551171</v>
      </c>
      <c r="AG18" s="8">
        <v>34952.313150606496</v>
      </c>
      <c r="AH18" s="8">
        <v>37305.141606908597</v>
      </c>
      <c r="AI18" s="8">
        <v>39610.596160783898</v>
      </c>
      <c r="AJ18" s="8">
        <v>42027.315915736501</v>
      </c>
    </row>
    <row r="19" spans="1:36" ht="13.8" x14ac:dyDescent="0.3">
      <c r="A19" s="7" t="s">
        <v>57</v>
      </c>
      <c r="B19" s="32"/>
      <c r="C19" s="7" t="s">
        <v>41</v>
      </c>
      <c r="D19" s="6" t="s">
        <v>42</v>
      </c>
      <c r="E19" s="9">
        <v>51687.868047165299</v>
      </c>
      <c r="F19" s="9">
        <v>53148.631372794996</v>
      </c>
      <c r="G19" s="9">
        <v>54560.782501079302</v>
      </c>
      <c r="H19" s="9">
        <v>55617.930758827402</v>
      </c>
      <c r="I19" s="9">
        <v>56518.168884201899</v>
      </c>
      <c r="J19" s="9">
        <v>56479.880159382701</v>
      </c>
      <c r="K19" s="9">
        <v>57210.355349895603</v>
      </c>
      <c r="L19" s="9">
        <v>58289.915938691498</v>
      </c>
      <c r="M19" s="9">
        <v>58429.180727306702</v>
      </c>
      <c r="N19" s="9">
        <v>59742.824873675097</v>
      </c>
      <c r="O19" s="9">
        <v>61736.045349325002</v>
      </c>
      <c r="P19" s="9">
        <v>62125.402583365103</v>
      </c>
      <c r="Q19" s="9">
        <v>63398.7643685613</v>
      </c>
      <c r="R19" s="9">
        <v>62945.560196631901</v>
      </c>
      <c r="S19" s="9">
        <v>63658.637561866803</v>
      </c>
      <c r="T19" s="9">
        <v>63966.168771643403</v>
      </c>
      <c r="U19" s="9">
        <v>64851.371322435902</v>
      </c>
      <c r="V19" s="9">
        <v>66606.503298233205</v>
      </c>
      <c r="W19" s="9">
        <v>66260.377911415795</v>
      </c>
      <c r="X19" s="9">
        <v>68323.711180884595</v>
      </c>
      <c r="Y19" s="9">
        <v>68363.888117204406</v>
      </c>
      <c r="Z19" s="9">
        <v>68750.434204410296</v>
      </c>
      <c r="AA19" s="9">
        <v>68035.092888592597</v>
      </c>
      <c r="AB19" s="9">
        <v>68852.512316231005</v>
      </c>
      <c r="AC19" s="9">
        <v>70029.042596836996</v>
      </c>
      <c r="AD19" s="9">
        <v>70388.581201700596</v>
      </c>
      <c r="AE19" s="9">
        <v>70174.451965512402</v>
      </c>
      <c r="AF19" s="9">
        <v>71070.972989561997</v>
      </c>
      <c r="AG19" s="9">
        <v>71131.695072172806</v>
      </c>
      <c r="AH19" s="9">
        <v>71250.841297718594</v>
      </c>
      <c r="AI19" s="9">
        <v>71222.892768213904</v>
      </c>
      <c r="AJ19" s="9">
        <v>73656.794472555193</v>
      </c>
    </row>
    <row r="20" spans="1:36" ht="13.8" x14ac:dyDescent="0.3">
      <c r="A20" s="7" t="s">
        <v>58</v>
      </c>
      <c r="B20" s="32"/>
      <c r="C20" s="7" t="s">
        <v>41</v>
      </c>
      <c r="D20" s="6" t="s">
        <v>42</v>
      </c>
      <c r="E20" s="8">
        <v>53650.472246746001</v>
      </c>
      <c r="F20" s="8">
        <v>54070.677523738501</v>
      </c>
      <c r="G20" s="8">
        <v>54355.832335849802</v>
      </c>
      <c r="H20" s="8">
        <v>55270.960940469697</v>
      </c>
      <c r="I20" s="8">
        <v>55672.211640679401</v>
      </c>
      <c r="J20" s="8">
        <v>54590.1244438184</v>
      </c>
      <c r="K20" s="8">
        <v>54408.659071067297</v>
      </c>
      <c r="L20" s="8">
        <v>54578.355540816701</v>
      </c>
      <c r="M20" s="8">
        <v>52830.976917974003</v>
      </c>
      <c r="N20" s="8">
        <v>53840.079830249801</v>
      </c>
      <c r="O20" s="8">
        <v>55157.808521736697</v>
      </c>
      <c r="P20" s="8">
        <v>55976.251920760202</v>
      </c>
      <c r="Q20" s="8">
        <v>56149.876417560103</v>
      </c>
      <c r="R20" s="8">
        <v>56546.111284974402</v>
      </c>
      <c r="S20" s="8">
        <v>57435.585338302997</v>
      </c>
      <c r="T20" s="8">
        <v>57435.297815556201</v>
      </c>
      <c r="U20" s="8">
        <v>57310.3123912023</v>
      </c>
      <c r="V20" s="8">
        <v>58109.113575908901</v>
      </c>
      <c r="W20" s="8">
        <v>58461.631640573803</v>
      </c>
      <c r="X20" s="8">
        <v>60919.7593746743</v>
      </c>
      <c r="Y20" s="8">
        <v>60860.965934367603</v>
      </c>
      <c r="Z20" s="8">
        <v>60589.218537516201</v>
      </c>
      <c r="AA20" s="8">
        <v>60792.497381091598</v>
      </c>
      <c r="AB20" s="8">
        <v>60971.774289435598</v>
      </c>
      <c r="AC20" s="8">
        <v>60646.031990591102</v>
      </c>
      <c r="AD20" s="8">
        <v>61383.221202957102</v>
      </c>
      <c r="AE20" s="8">
        <v>61630.708578048798</v>
      </c>
      <c r="AF20" s="8">
        <v>61186.410377648397</v>
      </c>
      <c r="AG20" s="8">
        <v>60514.9759614184</v>
      </c>
      <c r="AH20" s="8">
        <v>60140.0594526848</v>
      </c>
      <c r="AI20" s="8">
        <v>61560.268470884999</v>
      </c>
      <c r="AJ20" s="8">
        <v>60922.6046568573</v>
      </c>
    </row>
    <row r="21" spans="1:36" ht="13.8" x14ac:dyDescent="0.3">
      <c r="A21" s="7" t="s">
        <v>59</v>
      </c>
      <c r="B21" s="32"/>
      <c r="C21" s="7" t="s">
        <v>41</v>
      </c>
      <c r="D21" s="6" t="s">
        <v>42</v>
      </c>
      <c r="E21" s="8" t="s">
        <v>45</v>
      </c>
      <c r="F21" s="8" t="s">
        <v>45</v>
      </c>
      <c r="G21" s="8" t="s">
        <v>45</v>
      </c>
      <c r="H21" s="8" t="s">
        <v>45</v>
      </c>
      <c r="I21" s="8" t="s">
        <v>45</v>
      </c>
      <c r="J21" s="8">
        <v>17126.755926096801</v>
      </c>
      <c r="K21" s="8">
        <v>18481.206613689199</v>
      </c>
      <c r="L21" s="8">
        <v>19441.0715119948</v>
      </c>
      <c r="M21" s="8">
        <v>20020.469371385501</v>
      </c>
      <c r="N21" s="8">
        <v>21756.0499215979</v>
      </c>
      <c r="O21" s="8">
        <v>21858.728237625</v>
      </c>
      <c r="P21" s="8">
        <v>23107.565310379301</v>
      </c>
      <c r="Q21" s="8">
        <v>23012.433354704299</v>
      </c>
      <c r="R21" s="8">
        <v>23290.6999255796</v>
      </c>
      <c r="S21" s="8">
        <v>22773.795637663399</v>
      </c>
      <c r="T21" s="8">
        <v>22731.084961624099</v>
      </c>
      <c r="U21" s="8">
        <v>22880.071008603802</v>
      </c>
      <c r="V21" s="8">
        <v>23615.643225617601</v>
      </c>
      <c r="W21" s="8">
        <v>24874.981876543799</v>
      </c>
      <c r="X21" s="8">
        <v>24810.941660313099</v>
      </c>
      <c r="Y21" s="8">
        <v>25511.561222882199</v>
      </c>
      <c r="Z21" s="8">
        <v>25480.7308267439</v>
      </c>
      <c r="AA21" s="8">
        <v>25217.824818250501</v>
      </c>
      <c r="AB21" s="8">
        <v>25486.251336319401</v>
      </c>
      <c r="AC21" s="8">
        <v>26025.5267930872</v>
      </c>
      <c r="AD21" s="8">
        <v>26709.770776110701</v>
      </c>
      <c r="AE21" s="8">
        <v>28050.6896604211</v>
      </c>
      <c r="AF21" s="8">
        <v>29236.477051689901</v>
      </c>
      <c r="AG21" s="8">
        <v>31213.413309215099</v>
      </c>
      <c r="AH21" s="8">
        <v>32695.432274650899</v>
      </c>
      <c r="AI21" s="8">
        <v>33330.322684904902</v>
      </c>
      <c r="AJ21" s="8">
        <v>33566.278944622201</v>
      </c>
    </row>
    <row r="22" spans="1:36" ht="13.8" x14ac:dyDescent="0.3">
      <c r="A22" s="7" t="s">
        <v>60</v>
      </c>
      <c r="B22" s="32"/>
      <c r="C22" s="7" t="s">
        <v>41</v>
      </c>
      <c r="D22" s="6" t="s">
        <v>42</v>
      </c>
      <c r="E22" s="9" t="s">
        <v>45</v>
      </c>
      <c r="F22" s="9" t="s">
        <v>45</v>
      </c>
      <c r="G22" s="9" t="s">
        <v>45</v>
      </c>
      <c r="H22" s="9" t="s">
        <v>45</v>
      </c>
      <c r="I22" s="9" t="s">
        <v>45</v>
      </c>
      <c r="J22" s="9">
        <v>25403.6622688114</v>
      </c>
      <c r="K22" s="9">
        <v>26343.515264940099</v>
      </c>
      <c r="L22" s="9">
        <v>27028.417509331099</v>
      </c>
      <c r="M22" s="9">
        <v>27366.583955339</v>
      </c>
      <c r="N22" s="9">
        <v>28298.643010734799</v>
      </c>
      <c r="O22" s="9">
        <v>28691.8452658434</v>
      </c>
      <c r="P22" s="9">
        <v>28807.066411445801</v>
      </c>
      <c r="Q22" s="9">
        <v>28794.654630537501</v>
      </c>
      <c r="R22" s="9">
        <v>28728.3166333835</v>
      </c>
      <c r="S22" s="9">
        <v>28766.452481136301</v>
      </c>
      <c r="T22" s="9">
        <v>28609.201266577998</v>
      </c>
      <c r="U22" s="9">
        <v>27988.293343736601</v>
      </c>
      <c r="V22" s="9">
        <v>28174.964453830598</v>
      </c>
      <c r="W22" s="9">
        <v>28080.944222885999</v>
      </c>
      <c r="X22" s="9">
        <v>29378.4312784461</v>
      </c>
      <c r="Y22" s="9">
        <v>29260.302564899699</v>
      </c>
      <c r="Z22" s="9">
        <v>28548.020226232999</v>
      </c>
      <c r="AA22" s="9">
        <v>27321.4310009088</v>
      </c>
      <c r="AB22" s="9">
        <v>27840.204945075799</v>
      </c>
      <c r="AC22" s="9">
        <v>27360.518979825301</v>
      </c>
      <c r="AD22" s="9">
        <v>27277.833028629298</v>
      </c>
      <c r="AE22" s="9">
        <v>27134.707924308299</v>
      </c>
      <c r="AF22" s="9">
        <v>27244.359812541799</v>
      </c>
      <c r="AG22" s="9">
        <v>27695.948823165701</v>
      </c>
      <c r="AH22" s="9">
        <v>28790.3670832311</v>
      </c>
      <c r="AI22" s="9">
        <v>29093.125542442402</v>
      </c>
      <c r="AJ22" s="9">
        <v>29740.295432303599</v>
      </c>
    </row>
    <row r="23" spans="1:36" ht="13.8" x14ac:dyDescent="0.3">
      <c r="A23" s="7" t="s">
        <v>61</v>
      </c>
      <c r="B23" s="32"/>
      <c r="C23" s="7" t="s">
        <v>41</v>
      </c>
      <c r="D23" s="6" t="s">
        <v>42</v>
      </c>
      <c r="E23" s="8" t="s">
        <v>45</v>
      </c>
      <c r="F23" s="8" t="s">
        <v>45</v>
      </c>
      <c r="G23" s="8" t="s">
        <v>45</v>
      </c>
      <c r="H23" s="8" t="s">
        <v>45</v>
      </c>
      <c r="I23" s="8">
        <v>10581.771420388999</v>
      </c>
      <c r="J23" s="8">
        <v>11396.8885674064</v>
      </c>
      <c r="K23" s="8">
        <v>12324.3745012172</v>
      </c>
      <c r="L23" s="8">
        <v>13993.4663143245</v>
      </c>
      <c r="M23" s="8">
        <v>14544.2510396693</v>
      </c>
      <c r="N23" s="8">
        <v>14241.4007867447</v>
      </c>
      <c r="O23" s="8">
        <v>14786.275297452001</v>
      </c>
      <c r="P23" s="8">
        <v>14785.400715726601</v>
      </c>
      <c r="Q23" s="8">
        <v>15547.495133812799</v>
      </c>
      <c r="R23" s="8">
        <v>15848.015219930099</v>
      </c>
      <c r="S23" s="8">
        <v>16077.602238444801</v>
      </c>
      <c r="T23" s="8">
        <v>17064.025151812599</v>
      </c>
      <c r="U23" s="8">
        <v>17654.803535483701</v>
      </c>
      <c r="V23" s="8">
        <v>18737.8454834238</v>
      </c>
      <c r="W23" s="8">
        <v>18931.216154289199</v>
      </c>
      <c r="X23" s="8">
        <v>19575.012542590401</v>
      </c>
      <c r="Y23" s="8">
        <v>20427.2619057228</v>
      </c>
      <c r="Z23" s="8">
        <v>20248.8293740462</v>
      </c>
      <c r="AA23" s="8">
        <v>19996.421653742</v>
      </c>
      <c r="AB23" s="8">
        <v>20149.347854912499</v>
      </c>
      <c r="AC23" s="8">
        <v>20553.2012349736</v>
      </c>
      <c r="AD23" s="8">
        <v>21360.360574099301</v>
      </c>
      <c r="AE23" s="8">
        <v>22039.349850609498</v>
      </c>
      <c r="AF23" s="8">
        <v>22692.785094886101</v>
      </c>
      <c r="AG23" s="8">
        <v>23333.383339546101</v>
      </c>
      <c r="AH23" s="8">
        <v>24095.532888277699</v>
      </c>
      <c r="AI23" s="8">
        <v>24406.745653828901</v>
      </c>
      <c r="AJ23" s="8">
        <v>24804.671139622002</v>
      </c>
    </row>
    <row r="24" spans="1:36" ht="13.8" x14ac:dyDescent="0.3">
      <c r="A24" s="7" t="s">
        <v>62</v>
      </c>
      <c r="B24" s="32"/>
      <c r="C24" s="7" t="s">
        <v>41</v>
      </c>
      <c r="D24" s="6" t="s">
        <v>42</v>
      </c>
      <c r="E24" s="9" t="s">
        <v>45</v>
      </c>
      <c r="F24" s="9" t="s">
        <v>45</v>
      </c>
      <c r="G24" s="9" t="s">
        <v>45</v>
      </c>
      <c r="H24" s="9" t="s">
        <v>45</v>
      </c>
      <c r="I24" s="9" t="s">
        <v>45</v>
      </c>
      <c r="J24" s="9">
        <v>25264.143955305201</v>
      </c>
      <c r="K24" s="9">
        <v>26519.5367851749</v>
      </c>
      <c r="L24" s="9">
        <v>27933.604979528998</v>
      </c>
      <c r="M24" s="9">
        <v>28276.699496332902</v>
      </c>
      <c r="N24" s="9">
        <v>28804.729930071298</v>
      </c>
      <c r="O24" s="9">
        <v>29550.030171062899</v>
      </c>
      <c r="P24" s="9">
        <v>30758.0079799206</v>
      </c>
      <c r="Q24" s="9">
        <v>30840.948378095301</v>
      </c>
      <c r="R24" s="9">
        <v>31480.804415467101</v>
      </c>
      <c r="S24" s="9">
        <v>33001.494558324099</v>
      </c>
      <c r="T24" s="9">
        <v>34258.776229985699</v>
      </c>
      <c r="U24" s="9">
        <v>35399.413311555902</v>
      </c>
      <c r="V24" s="9">
        <v>36190.315357217703</v>
      </c>
      <c r="W24" s="9">
        <v>36740.532786167001</v>
      </c>
      <c r="X24" s="9">
        <v>37051.665442480902</v>
      </c>
      <c r="Y24" s="9">
        <v>38123.301445166901</v>
      </c>
      <c r="Z24" s="9">
        <v>38007.481926732202</v>
      </c>
      <c r="AA24" s="9">
        <v>36882.525056992599</v>
      </c>
      <c r="AB24" s="9">
        <v>36279.0982532868</v>
      </c>
      <c r="AC24" s="9">
        <v>36999.8772267526</v>
      </c>
      <c r="AD24" s="9">
        <v>37779.399433636798</v>
      </c>
      <c r="AE24" s="9">
        <v>39241.770666589298</v>
      </c>
      <c r="AF24" s="9">
        <v>39962.199912276301</v>
      </c>
      <c r="AG24" s="9">
        <v>40664.405793378901</v>
      </c>
      <c r="AH24" s="9">
        <v>41860.161348893198</v>
      </c>
      <c r="AI24" s="9">
        <v>43309.717307024599</v>
      </c>
      <c r="AJ24" s="9">
        <v>43892.425404412599</v>
      </c>
    </row>
    <row r="25" spans="1:36" ht="13.8" x14ac:dyDescent="0.3">
      <c r="A25" s="7" t="s">
        <v>63</v>
      </c>
      <c r="B25" s="32"/>
      <c r="C25" s="7" t="s">
        <v>41</v>
      </c>
      <c r="D25" s="6" t="s">
        <v>42</v>
      </c>
      <c r="E25" s="8">
        <v>36265.404658397099</v>
      </c>
      <c r="F25" s="8">
        <v>37421.887850521198</v>
      </c>
      <c r="G25" s="8">
        <v>38804.794825274497</v>
      </c>
      <c r="H25" s="8">
        <v>39424.654443875901</v>
      </c>
      <c r="I25" s="8">
        <v>39836.381064724097</v>
      </c>
      <c r="J25" s="8">
        <v>39045.8760773717</v>
      </c>
      <c r="K25" s="8">
        <v>39574.705755736199</v>
      </c>
      <c r="L25" s="8">
        <v>39617.128113381397</v>
      </c>
      <c r="M25" s="8">
        <v>39828.918872013499</v>
      </c>
      <c r="N25" s="8">
        <v>39805.554390715501</v>
      </c>
      <c r="O25" s="8">
        <v>38940.026721514798</v>
      </c>
      <c r="P25" s="8">
        <v>38736.252031513097</v>
      </c>
      <c r="Q25" s="8">
        <v>38930.421450694397</v>
      </c>
      <c r="R25" s="8">
        <v>38732.445634916301</v>
      </c>
      <c r="S25" s="8">
        <v>38239.500042785898</v>
      </c>
      <c r="T25" s="8">
        <v>38404.387844484998</v>
      </c>
      <c r="U25" s="8">
        <v>38221.011418751899</v>
      </c>
      <c r="V25" s="8">
        <v>38635.069405652801</v>
      </c>
      <c r="W25" s="8">
        <v>40000.424707793201</v>
      </c>
      <c r="X25" s="8">
        <v>42517.921155817501</v>
      </c>
      <c r="Y25" s="8">
        <v>42115.832269038903</v>
      </c>
      <c r="Z25" s="8">
        <v>41363.489626030801</v>
      </c>
      <c r="AA25" s="8">
        <v>40205.2278657672</v>
      </c>
      <c r="AB25" s="8">
        <v>40208.3882636177</v>
      </c>
      <c r="AC25" s="8">
        <v>40084.858221739902</v>
      </c>
      <c r="AD25" s="8">
        <v>40684.384215252001</v>
      </c>
      <c r="AE25" s="8">
        <v>40454.998494263898</v>
      </c>
      <c r="AF25" s="8">
        <v>39927.383449619199</v>
      </c>
      <c r="AG25" s="8">
        <v>39794.106141616598</v>
      </c>
      <c r="AH25" s="8">
        <v>39877.215358244299</v>
      </c>
      <c r="AI25" s="8">
        <v>38425.873739098199</v>
      </c>
      <c r="AJ25" s="8">
        <v>39202.301062866398</v>
      </c>
    </row>
    <row r="26" spans="1:36" ht="13.8" x14ac:dyDescent="0.3">
      <c r="A26" s="7" t="s">
        <v>64</v>
      </c>
      <c r="B26" s="33"/>
      <c r="C26" s="7" t="s">
        <v>41</v>
      </c>
      <c r="D26" s="6" t="s">
        <v>42</v>
      </c>
      <c r="E26" s="9">
        <v>29855.141654565599</v>
      </c>
      <c r="F26" s="9">
        <v>28433.588364315401</v>
      </c>
      <c r="G26" s="9">
        <v>29324.567778317702</v>
      </c>
      <c r="H26" s="9">
        <v>28940.341111465299</v>
      </c>
      <c r="I26" s="9">
        <v>29649.2100642394</v>
      </c>
      <c r="J26" s="9">
        <v>29716.005265469601</v>
      </c>
      <c r="K26" s="9">
        <v>31489.869224373801</v>
      </c>
      <c r="L26" s="9">
        <v>32731.8256749799</v>
      </c>
      <c r="M26" s="9">
        <v>33809.669228725601</v>
      </c>
      <c r="N26" s="9">
        <v>34520.616558990099</v>
      </c>
      <c r="O26" s="9">
        <v>35613.264782673003</v>
      </c>
      <c r="P26" s="9">
        <v>36031.087224681403</v>
      </c>
      <c r="Q26" s="9">
        <v>36506.087882043503</v>
      </c>
      <c r="R26" s="9">
        <v>36815.716017125596</v>
      </c>
      <c r="S26" s="9">
        <v>38038.4671460666</v>
      </c>
      <c r="T26" s="9">
        <v>38996.721690243001</v>
      </c>
      <c r="U26" s="9">
        <v>40081.933018754396</v>
      </c>
      <c r="V26" s="9">
        <v>41422.6018608616</v>
      </c>
      <c r="W26" s="9">
        <v>42217.400667075999</v>
      </c>
      <c r="X26" s="9">
        <v>42368.200493579701</v>
      </c>
      <c r="Y26" s="9">
        <v>42885.443813049402</v>
      </c>
      <c r="Z26" s="9">
        <v>43523.723615523697</v>
      </c>
      <c r="AA26" s="9">
        <v>44447.1311275595</v>
      </c>
      <c r="AB26" s="9">
        <v>44938.700239238897</v>
      </c>
      <c r="AC26" s="9">
        <v>45438.5366167834</v>
      </c>
      <c r="AD26" s="9">
        <v>46131.971793822202</v>
      </c>
      <c r="AE26" s="9">
        <v>46848.543920810203</v>
      </c>
      <c r="AF26" s="9">
        <v>47100.711717258702</v>
      </c>
      <c r="AG26" s="9">
        <v>47338.831439441303</v>
      </c>
      <c r="AH26" s="9">
        <v>47834.722535590903</v>
      </c>
      <c r="AI26" s="9">
        <v>48430.230201057297</v>
      </c>
      <c r="AJ26" s="9">
        <v>48951.102665776903</v>
      </c>
    </row>
    <row r="27" spans="1:36" x14ac:dyDescent="0.25">
      <c r="A27" s="10" t="s">
        <v>65</v>
      </c>
    </row>
    <row r="29" spans="1:36" x14ac:dyDescent="0.25">
      <c r="A29" s="11" t="s">
        <v>66</v>
      </c>
    </row>
    <row r="32" spans="1:36" x14ac:dyDescent="0.25">
      <c r="A32" t="s">
        <v>67</v>
      </c>
    </row>
    <row r="33" spans="1:1" x14ac:dyDescent="0.25">
      <c r="A33" t="s">
        <v>68</v>
      </c>
    </row>
    <row r="34" spans="1:1" x14ac:dyDescent="0.25">
      <c r="A34" t="s">
        <v>69</v>
      </c>
    </row>
  </sheetData>
  <mergeCells count="2">
    <mergeCell ref="A3:D3"/>
    <mergeCell ref="B5:B26"/>
  </mergeCells>
  <hyperlinks>
    <hyperlink ref="A2" r:id="rId1" tooltip="Click once to display linked information. Click and hold to select this cell." display="http://stats.oecd.org/OECDStat_Metadata/ShowMetadata.ashx?Dataset=AV_AN_WAGE&amp;ShowOnWeb=true&amp;Lang=en" xr:uid="{00000000-0004-0000-0000-000000000000}"/>
    <hyperlink ref="B5" r:id="rId2" tooltip="Click once to display linked information. Click and hold to select this cell." display="http://stats.oecd.org/OECDStat_Metadata/ShowMetadata.ashx?Dataset=AV_AN_WAGE&amp;Coords=%5bSERIES%5d.%5bUSDPPP%5d&amp;ShowOnWeb=true&amp;Lang=en" xr:uid="{00000000-0004-0000-0000-000001000000}"/>
    <hyperlink ref="D5" r:id="rId3" tooltip="Click once to display linked information. Click and hold to select this cell." display="http://stats.oecd.org/OECDStat_Metadata/ShowMetadata.ashx?Dataset=AV_AN_WAGE&amp;Coords=[SERIES].[USDPPP],[COUNTRY].[AUT]&amp;ShowOnWeb=true" xr:uid="{00000000-0004-0000-0000-000002000000}"/>
    <hyperlink ref="D6" r:id="rId4" tooltip="Click once to display linked information. Click and hold to select this cell." display="http://stats.oecd.org/OECDStat_Metadata/ShowMetadata.ashx?Dataset=AV_AN_WAGE&amp;Coords=[SERIES].[USDPPP],[COUNTRY].[BEL]&amp;ShowOnWeb=true" xr:uid="{00000000-0004-0000-0000-000003000000}"/>
    <hyperlink ref="D7" r:id="rId5" tooltip="Click once to display linked information. Click and hold to select this cell." display="http://stats.oecd.org/OECDStat_Metadata/ShowMetadata.ashx?Dataset=AV_AN_WAGE&amp;Coords=[SERIES].[USDPPP],[COUNTRY].[CZE]&amp;ShowOnWeb=true" xr:uid="{00000000-0004-0000-0000-000004000000}"/>
    <hyperlink ref="D8" r:id="rId6" tooltip="Click once to display linked information. Click and hold to select this cell." display="http://stats.oecd.org/OECDStat_Metadata/ShowMetadata.ashx?Dataset=AV_AN_WAGE&amp;Coords=[SERIES].[USDPPP],[COUNTRY].[DNK]&amp;ShowOnWeb=true" xr:uid="{00000000-0004-0000-0000-000005000000}"/>
    <hyperlink ref="D9" r:id="rId7" tooltip="Click once to display linked information. Click and hold to select this cell." display="http://stats.oecd.org/OECDStat_Metadata/ShowMetadata.ashx?Dataset=AV_AN_WAGE&amp;Coords=[SERIES].[USDPPP],[COUNTRY].[EST]&amp;ShowOnWeb=true" xr:uid="{00000000-0004-0000-0000-000006000000}"/>
    <hyperlink ref="D10" r:id="rId8" tooltip="Click once to display linked information. Click and hold to select this cell." display="http://stats.oecd.org/OECDStat_Metadata/ShowMetadata.ashx?Dataset=AV_AN_WAGE&amp;Coords=[SERIES].[USDPPP],[COUNTRY].[FIN]&amp;ShowOnWeb=true" xr:uid="{00000000-0004-0000-0000-000007000000}"/>
    <hyperlink ref="D11" r:id="rId9" tooltip="Click once to display linked information. Click and hold to select this cell." display="http://stats.oecd.org/OECDStat_Metadata/ShowMetadata.ashx?Dataset=AV_AN_WAGE&amp;Coords=[SERIES].[USDPPP],[COUNTRY].[FRA]&amp;ShowOnWeb=true" xr:uid="{00000000-0004-0000-0000-000008000000}"/>
    <hyperlink ref="D12" r:id="rId10" tooltip="Click once to display linked information. Click and hold to select this cell." display="http://stats.oecd.org/OECDStat_Metadata/ShowMetadata.ashx?Dataset=AV_AN_WAGE&amp;Coords=[SERIES].[USDPPP],[COUNTRY].[DEU]&amp;ShowOnWeb=true" xr:uid="{00000000-0004-0000-0000-000009000000}"/>
    <hyperlink ref="D13" r:id="rId11" tooltip="Click once to display linked information. Click and hold to select this cell." display="http://stats.oecd.org/OECDStat_Metadata/ShowMetadata.ashx?Dataset=AV_AN_WAGE&amp;Coords=[SERIES].[USDPPP],[COUNTRY].[GRC]&amp;ShowOnWeb=true" xr:uid="{00000000-0004-0000-0000-00000A000000}"/>
    <hyperlink ref="D14" r:id="rId12" tooltip="Click once to display linked information. Click and hold to select this cell." display="http://stats.oecd.org/OECDStat_Metadata/ShowMetadata.ashx?Dataset=AV_AN_WAGE&amp;Coords=[SERIES].[USDPPP],[COUNTRY].[HUN]&amp;ShowOnWeb=true" xr:uid="{00000000-0004-0000-0000-00000B000000}"/>
    <hyperlink ref="D15" r:id="rId13" tooltip="Click once to display linked information. Click and hold to select this cell." display="http://stats.oecd.org/OECDStat_Metadata/ShowMetadata.ashx?Dataset=AV_AN_WAGE&amp;Coords=[SERIES].[USDPPP],[COUNTRY].[IRL]&amp;ShowOnWeb=true" xr:uid="{00000000-0004-0000-0000-00000C000000}"/>
    <hyperlink ref="D16" r:id="rId14" tooltip="Click once to display linked information. Click and hold to select this cell." display="http://stats.oecd.org/OECDStat_Metadata/ShowMetadata.ashx?Dataset=AV_AN_WAGE&amp;Coords=[SERIES].[USDPPP],[COUNTRY].[ITA]&amp;ShowOnWeb=true" xr:uid="{00000000-0004-0000-0000-00000D000000}"/>
    <hyperlink ref="D17" r:id="rId15" tooltip="Click once to display linked information. Click and hold to select this cell." display="http://stats.oecd.org/OECDStat_Metadata/ShowMetadata.ashx?Dataset=AV_AN_WAGE&amp;Coords=[SERIES].[USDPPP],[COUNTRY].[LVA]&amp;ShowOnWeb=true" xr:uid="{00000000-0004-0000-0000-00000E000000}"/>
    <hyperlink ref="D18" r:id="rId16" tooltip="Click once to display linked information. Click and hold to select this cell." display="http://stats.oecd.org/OECDStat_Metadata/ShowMetadata.ashx?Dataset=AV_AN_WAGE&amp;Coords=[SERIES].[USDPPP],[COUNTRY].[LTU]&amp;ShowOnWeb=true" xr:uid="{00000000-0004-0000-0000-00000F000000}"/>
    <hyperlink ref="D19" r:id="rId17" tooltip="Click once to display linked information. Click and hold to select this cell." display="http://stats.oecd.org/OECDStat_Metadata/ShowMetadata.ashx?Dataset=AV_AN_WAGE&amp;Coords=[SERIES].[USDPPP],[COUNTRY].[LUX]&amp;ShowOnWeb=true" xr:uid="{00000000-0004-0000-0000-000010000000}"/>
    <hyperlink ref="D20" r:id="rId18" tooltip="Click once to display linked information. Click and hold to select this cell." display="http://stats.oecd.org/OECDStat_Metadata/ShowMetadata.ashx?Dataset=AV_AN_WAGE&amp;Coords=[SERIES].[USDPPP],[COUNTRY].[NLD]&amp;ShowOnWeb=true" xr:uid="{00000000-0004-0000-0000-000011000000}"/>
    <hyperlink ref="D21" r:id="rId19" tooltip="Click once to display linked information. Click and hold to select this cell." display="http://stats.oecd.org/OECDStat_Metadata/ShowMetadata.ashx?Dataset=AV_AN_WAGE&amp;Coords=[SERIES].[USDPPP],[COUNTRY].[POL]&amp;ShowOnWeb=true" xr:uid="{00000000-0004-0000-0000-000012000000}"/>
    <hyperlink ref="D22" r:id="rId20" tooltip="Click once to display linked information. Click and hold to select this cell." display="http://stats.oecd.org/OECDStat_Metadata/ShowMetadata.ashx?Dataset=AV_AN_WAGE&amp;Coords=[SERIES].[USDPPP],[COUNTRY].[PRT]&amp;ShowOnWeb=true" xr:uid="{00000000-0004-0000-0000-000013000000}"/>
    <hyperlink ref="D23" r:id="rId21" tooltip="Click once to display linked information. Click and hold to select this cell." display="http://stats.oecd.org/OECDStat_Metadata/ShowMetadata.ashx?Dataset=AV_AN_WAGE&amp;Coords=[SERIES].[USDPPP],[COUNTRY].[SVK]&amp;ShowOnWeb=true" xr:uid="{00000000-0004-0000-0000-000014000000}"/>
    <hyperlink ref="D24" r:id="rId22" tooltip="Click once to display linked information. Click and hold to select this cell." display="http://stats.oecd.org/OECDStat_Metadata/ShowMetadata.ashx?Dataset=AV_AN_WAGE&amp;Coords=[SERIES].[USDPPP],[COUNTRY].[SVN]&amp;ShowOnWeb=true" xr:uid="{00000000-0004-0000-0000-000015000000}"/>
    <hyperlink ref="D25" r:id="rId23" tooltip="Click once to display linked information. Click and hold to select this cell." display="http://stats.oecd.org/OECDStat_Metadata/ShowMetadata.ashx?Dataset=AV_AN_WAGE&amp;Coords=[SERIES].[USDPPP],[COUNTRY].[ESP]&amp;ShowOnWeb=true" xr:uid="{00000000-0004-0000-0000-000016000000}"/>
    <hyperlink ref="D26" r:id="rId24" tooltip="Click once to display linked information. Click and hold to select this cell." display="http://stats.oecd.org/OECDStat_Metadata/ShowMetadata.ashx?Dataset=AV_AN_WAGE&amp;Coords=[SERIES].[USDPPP],[COUNTRY].[SWE]&amp;ShowOnWeb=true" xr:uid="{00000000-0004-0000-0000-000017000000}"/>
    <hyperlink ref="A27" r:id="rId25" tooltip="Click once to display linked information. Click and hold to select this cell." display="https://stats-1.oecd.org/" xr:uid="{00000000-0004-0000-0000-000018000000}"/>
  </hyperlinks>
  <pageMargins left="0.75" right="0.75" top="1" bottom="1" header="0.5" footer="0.5"/>
  <pageSetup orientation="portrait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C01A6-5619-453C-AE3B-B9B919B82623}">
  <dimension ref="A1:AG38"/>
  <sheetViews>
    <sheetView topLeftCell="F15" zoomScale="70" zoomScaleNormal="70" workbookViewId="0">
      <selection activeCell="AI36" sqref="AI36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s="22" customFormat="1" x14ac:dyDescent="0.25">
      <c r="A12" s="22" t="s">
        <v>50</v>
      </c>
      <c r="C12" s="22">
        <v>41924.881988615598</v>
      </c>
      <c r="D12" s="22">
        <v>44497.3573380858</v>
      </c>
      <c r="E12" s="22">
        <v>44790.227179820497</v>
      </c>
      <c r="F12" s="22">
        <v>44888.765112348898</v>
      </c>
      <c r="G12" s="22">
        <v>45840.297418335002</v>
      </c>
      <c r="H12" s="22">
        <v>46367.073516201897</v>
      </c>
      <c r="I12" s="22">
        <v>46170.993850538398</v>
      </c>
      <c r="J12" s="22">
        <v>46736.394492847598</v>
      </c>
      <c r="K12" s="22">
        <v>47358.160944895702</v>
      </c>
      <c r="L12" s="22">
        <v>47630.936247323603</v>
      </c>
      <c r="M12" s="22">
        <v>47978.289176263999</v>
      </c>
      <c r="N12" s="22">
        <v>48260.950516707002</v>
      </c>
      <c r="O12" s="22">
        <v>48420.900339317901</v>
      </c>
      <c r="P12" s="22">
        <v>48414.656043112504</v>
      </c>
      <c r="Q12" s="22">
        <v>48589.670939489697</v>
      </c>
      <c r="R12" s="22">
        <v>48580.361546893299</v>
      </c>
      <c r="S12" s="22">
        <v>48432.543992396597</v>
      </c>
      <c r="T12" s="22">
        <v>48649.566117979499</v>
      </c>
      <c r="U12" s="22">
        <v>48659.329477117099</v>
      </c>
      <c r="V12" s="22">
        <v>49085.441818136504</v>
      </c>
      <c r="W12" s="22">
        <v>50075.888235645099</v>
      </c>
      <c r="X12" s="22">
        <v>50743.601892913401</v>
      </c>
      <c r="Y12" s="22">
        <v>51221.473151194303</v>
      </c>
      <c r="Z12" s="22">
        <v>52080.360115197604</v>
      </c>
      <c r="AA12" s="22">
        <v>53277.933790173403</v>
      </c>
      <c r="AB12" s="22">
        <v>54093.910474294098</v>
      </c>
      <c r="AC12" s="22">
        <v>54663.855018062197</v>
      </c>
      <c r="AD12" s="22">
        <v>55442.563692783398</v>
      </c>
      <c r="AE12" s="22">
        <v>56332.160946974298</v>
      </c>
      <c r="AF12" s="22">
        <v>55920.669092823497</v>
      </c>
      <c r="AG12" s="2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F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 t="shared" si="0"/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>AVERAGE(AG5:AG26)</f>
        <v>44154.661485785145</v>
      </c>
    </row>
    <row r="30" spans="1:33" x14ac:dyDescent="0.25">
      <c r="A30" s="17" t="str">
        <f>A12</f>
        <v>Germany</v>
      </c>
      <c r="B30" s="16"/>
      <c r="C30">
        <v>41924.881988615598</v>
      </c>
      <c r="D30">
        <v>44497.3573380858</v>
      </c>
      <c r="E30">
        <v>44790.227179820497</v>
      </c>
      <c r="F30">
        <v>44888.765112348898</v>
      </c>
      <c r="G30">
        <v>45840.297418335002</v>
      </c>
      <c r="H30">
        <v>46367.073516201897</v>
      </c>
      <c r="I30">
        <v>46170.993850538398</v>
      </c>
      <c r="J30">
        <v>46736.394492847598</v>
      </c>
      <c r="K30">
        <v>47358.160944895702</v>
      </c>
      <c r="L30">
        <v>47630.936247323603</v>
      </c>
      <c r="M30">
        <v>47978.289176263999</v>
      </c>
      <c r="N30">
        <v>48260.950516707002</v>
      </c>
      <c r="O30">
        <v>48420.900339317901</v>
      </c>
      <c r="P30">
        <v>48414.656043112504</v>
      </c>
      <c r="Q30">
        <v>48589.670939489697</v>
      </c>
      <c r="R30">
        <v>48580.361546893299</v>
      </c>
      <c r="S30">
        <v>48432.543992396597</v>
      </c>
      <c r="T30">
        <v>48649.566117979499</v>
      </c>
      <c r="U30">
        <v>48659.329477117099</v>
      </c>
      <c r="V30">
        <v>49085.441818136504</v>
      </c>
      <c r="W30">
        <v>50075.888235645099</v>
      </c>
      <c r="X30">
        <v>50743.601892913401</v>
      </c>
      <c r="Y30">
        <v>51221.473151194303</v>
      </c>
      <c r="Z30">
        <v>52080.360115197604</v>
      </c>
      <c r="AA30">
        <v>53277.933790173403</v>
      </c>
      <c r="AB30">
        <v>54093.910474294098</v>
      </c>
      <c r="AC30">
        <v>54663.855018062197</v>
      </c>
      <c r="AD30">
        <v>55442.563692783398</v>
      </c>
      <c r="AE30">
        <v>56332.160946974298</v>
      </c>
      <c r="AF30">
        <v>55920.669092823497</v>
      </c>
      <c r="AG30">
        <v>56040.216146862404</v>
      </c>
    </row>
    <row r="31" spans="1:33" x14ac:dyDescent="0.25">
      <c r="A31" s="17" t="s">
        <v>139</v>
      </c>
      <c r="B31">
        <f>IF(B30&lt;B29,0,1)</f>
        <v>0</v>
      </c>
      <c r="C31" s="24">
        <f>IF(C30&lt;C29,0,1)</f>
        <v>1</v>
      </c>
      <c r="D31" s="24">
        <f t="shared" ref="D31:AG31" si="1">IF(D30&lt;D29,0,1)</f>
        <v>1</v>
      </c>
      <c r="E31" s="24">
        <f t="shared" si="1"/>
        <v>1</v>
      </c>
      <c r="F31" s="24">
        <f t="shared" si="1"/>
        <v>1</v>
      </c>
      <c r="G31" s="24">
        <f>IF(G30&lt;G29,0,1)</f>
        <v>1</v>
      </c>
      <c r="H31" s="24">
        <f t="shared" si="1"/>
        <v>1</v>
      </c>
      <c r="I31" s="24">
        <f t="shared" si="1"/>
        <v>1</v>
      </c>
      <c r="J31" s="24">
        <f t="shared" si="1"/>
        <v>1</v>
      </c>
      <c r="K31" s="24">
        <f t="shared" si="1"/>
        <v>1</v>
      </c>
      <c r="L31" s="24">
        <f t="shared" si="1"/>
        <v>1</v>
      </c>
      <c r="M31" s="24">
        <f t="shared" si="1"/>
        <v>1</v>
      </c>
      <c r="N31" s="24">
        <f t="shared" si="1"/>
        <v>1</v>
      </c>
      <c r="O31" s="24">
        <f t="shared" si="1"/>
        <v>1</v>
      </c>
      <c r="P31" s="24">
        <f t="shared" si="1"/>
        <v>1</v>
      </c>
      <c r="Q31" s="24">
        <f t="shared" si="1"/>
        <v>1</v>
      </c>
      <c r="R31" s="24">
        <f t="shared" si="1"/>
        <v>1</v>
      </c>
      <c r="S31" s="24">
        <f t="shared" si="1"/>
        <v>1</v>
      </c>
      <c r="T31" s="24">
        <f t="shared" si="1"/>
        <v>1</v>
      </c>
      <c r="U31" s="24">
        <f t="shared" si="1"/>
        <v>1</v>
      </c>
      <c r="V31" s="24">
        <f t="shared" si="1"/>
        <v>1</v>
      </c>
      <c r="W31" s="24">
        <f t="shared" si="1"/>
        <v>1</v>
      </c>
      <c r="X31" s="24">
        <f t="shared" si="1"/>
        <v>1</v>
      </c>
      <c r="Y31" s="24">
        <f t="shared" si="1"/>
        <v>1</v>
      </c>
      <c r="Z31" s="24">
        <f t="shared" si="1"/>
        <v>1</v>
      </c>
      <c r="AA31" s="24">
        <f t="shared" si="1"/>
        <v>1</v>
      </c>
      <c r="AB31" s="24">
        <f t="shared" si="1"/>
        <v>1</v>
      </c>
      <c r="AC31" s="24">
        <f t="shared" si="1"/>
        <v>1</v>
      </c>
      <c r="AD31" s="24">
        <f t="shared" si="1"/>
        <v>1</v>
      </c>
      <c r="AE31" s="24">
        <f t="shared" si="1"/>
        <v>1</v>
      </c>
      <c r="AF31" s="24">
        <f t="shared" si="1"/>
        <v>1</v>
      </c>
      <c r="AG31" s="24">
        <f t="shared" si="1"/>
        <v>1</v>
      </c>
    </row>
    <row r="33" spans="1:33" x14ac:dyDescent="0.25">
      <c r="A33" s="17" t="s">
        <v>136</v>
      </c>
      <c r="F33" s="15"/>
      <c r="G33" s="15">
        <f>ABS(G29-G30)</f>
        <v>14156.320861518197</v>
      </c>
      <c r="H33" s="15">
        <f t="shared" ref="H33:AG33" si="2">ABS(H29-H30)</f>
        <v>15013.639442549174</v>
      </c>
      <c r="I33" s="15">
        <f t="shared" si="2"/>
        <v>14044.168213220859</v>
      </c>
      <c r="J33" s="15">
        <f t="shared" si="2"/>
        <v>14030.175958627216</v>
      </c>
      <c r="K33" s="15">
        <f t="shared" si="2"/>
        <v>13884.916363344229</v>
      </c>
      <c r="L33" s="15">
        <f t="shared" si="2"/>
        <v>13643.636605382155</v>
      </c>
      <c r="M33" s="15">
        <f t="shared" si="2"/>
        <v>13464.02651267749</v>
      </c>
      <c r="N33" s="15">
        <f t="shared" si="2"/>
        <v>13115.485075211407</v>
      </c>
      <c r="O33" s="15">
        <f t="shared" si="2"/>
        <v>12657.498232951039</v>
      </c>
      <c r="P33" s="15">
        <f t="shared" si="2"/>
        <v>11876.551826902687</v>
      </c>
      <c r="Q33" s="15">
        <f t="shared" si="2"/>
        <v>11374.483009203876</v>
      </c>
      <c r="R33" s="15">
        <f t="shared" si="2"/>
        <v>10667.269407887979</v>
      </c>
      <c r="S33" s="15">
        <f t="shared" si="2"/>
        <v>9637.8497142647611</v>
      </c>
      <c r="T33" s="15">
        <f t="shared" si="2"/>
        <v>9417.8366287373283</v>
      </c>
      <c r="U33" s="15">
        <f t="shared" si="2"/>
        <v>8891.0857329788705</v>
      </c>
      <c r="V33" s="15">
        <f t="shared" si="2"/>
        <v>9142.0211268982821</v>
      </c>
      <c r="W33" s="15">
        <f t="shared" si="2"/>
        <v>10312.274904403035</v>
      </c>
      <c r="X33" s="15">
        <f t="shared" si="2"/>
        <v>11189.401637689669</v>
      </c>
      <c r="Y33" s="15">
        <f t="shared" si="2"/>
        <v>11556.983510433027</v>
      </c>
      <c r="Z33" s="15">
        <f t="shared" si="2"/>
        <v>12005.94255680724</v>
      </c>
      <c r="AA33" s="15">
        <f t="shared" si="2"/>
        <v>12570.506588932352</v>
      </c>
      <c r="AB33" s="15">
        <f t="shared" si="2"/>
        <v>12837.22128771538</v>
      </c>
      <c r="AC33" s="15">
        <f t="shared" si="2"/>
        <v>12928.798501749428</v>
      </c>
      <c r="AD33" s="15">
        <f t="shared" si="2"/>
        <v>13201.558201629858</v>
      </c>
      <c r="AE33" s="15">
        <f t="shared" si="2"/>
        <v>13325.037981363763</v>
      </c>
      <c r="AF33" s="15">
        <f t="shared" si="2"/>
        <v>12748.670487603587</v>
      </c>
      <c r="AG33" s="15">
        <f t="shared" si="2"/>
        <v>11885.554661077258</v>
      </c>
    </row>
    <row r="34" spans="1:33" x14ac:dyDescent="0.25">
      <c r="A34" s="17" t="s">
        <v>137</v>
      </c>
      <c r="F34" s="18"/>
      <c r="G34" s="25">
        <f>G29/G33</f>
        <v>2.238150495934637</v>
      </c>
      <c r="H34" s="25">
        <f t="shared" ref="H34:AG34" si="3">H29/H33</f>
        <v>2.0883300277477028</v>
      </c>
      <c r="I34" s="25">
        <f t="shared" si="3"/>
        <v>2.2875563115994351</v>
      </c>
      <c r="J34" s="25">
        <f t="shared" si="3"/>
        <v>2.3311338810479554</v>
      </c>
      <c r="K34" s="25">
        <f t="shared" si="3"/>
        <v>2.4107631407791446</v>
      </c>
      <c r="L34" s="25">
        <f t="shared" si="3"/>
        <v>2.4910733571234305</v>
      </c>
      <c r="M34" s="25">
        <f t="shared" si="3"/>
        <v>2.5634428624370642</v>
      </c>
      <c r="N34" s="25">
        <f t="shared" si="3"/>
        <v>2.6796923819402911</v>
      </c>
      <c r="O34" s="25">
        <f t="shared" si="3"/>
        <v>2.8254716254484347</v>
      </c>
      <c r="P34" s="25">
        <f t="shared" si="3"/>
        <v>3.0764909502978757</v>
      </c>
      <c r="Q34" s="25">
        <f t="shared" si="3"/>
        <v>3.2718135760695635</v>
      </c>
      <c r="R34" s="25">
        <f t="shared" si="3"/>
        <v>3.5541515536272335</v>
      </c>
      <c r="S34" s="25">
        <f t="shared" si="3"/>
        <v>4.0252437450557768</v>
      </c>
      <c r="T34" s="25">
        <f t="shared" si="3"/>
        <v>4.1656838014721496</v>
      </c>
      <c r="U34" s="25">
        <f t="shared" si="3"/>
        <v>4.4728219858042317</v>
      </c>
      <c r="V34" s="25">
        <f t="shared" si="3"/>
        <v>4.3692111554756687</v>
      </c>
      <c r="W34" s="25">
        <f t="shared" si="3"/>
        <v>3.8559497007070846</v>
      </c>
      <c r="X34" s="25">
        <f t="shared" si="3"/>
        <v>3.5349701026006501</v>
      </c>
      <c r="Y34" s="25">
        <f t="shared" si="3"/>
        <v>3.4320797987601432</v>
      </c>
      <c r="Z34" s="25">
        <f t="shared" si="3"/>
        <v>3.3378818338314136</v>
      </c>
      <c r="AA34" s="25">
        <f t="shared" si="3"/>
        <v>3.2383282975311216</v>
      </c>
      <c r="AB34" s="25">
        <f t="shared" si="3"/>
        <v>3.2138332947535493</v>
      </c>
      <c r="AC34" s="25">
        <f t="shared" si="3"/>
        <v>3.2280692216423277</v>
      </c>
      <c r="AD34" s="25">
        <f t="shared" si="3"/>
        <v>3.1996984633176475</v>
      </c>
      <c r="AE34" s="25">
        <f t="shared" si="3"/>
        <v>3.2275422423380538</v>
      </c>
      <c r="AF34" s="25">
        <f t="shared" si="3"/>
        <v>3.3863922239733957</v>
      </c>
      <c r="AG34" s="25">
        <f t="shared" si="3"/>
        <v>3.7149853536396211</v>
      </c>
    </row>
    <row r="35" spans="1:33" x14ac:dyDescent="0.25">
      <c r="A35" t="s">
        <v>130</v>
      </c>
      <c r="F35" s="18"/>
      <c r="G35" s="25">
        <f>G33/G29</f>
        <v>0.44679747935466979</v>
      </c>
      <c r="H35" s="25">
        <f t="shared" ref="H35:AF35" si="4">H33/H29</f>
        <v>0.47885151614590149</v>
      </c>
      <c r="I35" s="25">
        <f t="shared" si="4"/>
        <v>0.4371477086397102</v>
      </c>
      <c r="J35" s="25">
        <f t="shared" si="4"/>
        <v>0.4289757907643007</v>
      </c>
      <c r="K35" s="25">
        <f t="shared" si="4"/>
        <v>0.41480640842916067</v>
      </c>
      <c r="L35" s="25">
        <f t="shared" si="4"/>
        <v>0.40143338097226933</v>
      </c>
      <c r="M35" s="25">
        <f t="shared" si="4"/>
        <v>0.39010036644596802</v>
      </c>
      <c r="N35" s="25">
        <f t="shared" si="4"/>
        <v>0.37317716269952139</v>
      </c>
      <c r="O35" s="25">
        <f t="shared" si="4"/>
        <v>0.35392321444434555</v>
      </c>
      <c r="P35" s="25">
        <f t="shared" si="4"/>
        <v>0.32504564978589545</v>
      </c>
      <c r="Q35" s="25">
        <f t="shared" si="4"/>
        <v>0.30564088593375854</v>
      </c>
      <c r="R35" s="25">
        <f t="shared" si="4"/>
        <v>0.28136110261798986</v>
      </c>
      <c r="S35" s="25">
        <f t="shared" si="4"/>
        <v>0.24843216046936389</v>
      </c>
      <c r="T35" s="25">
        <f t="shared" si="4"/>
        <v>0.24005662639267067</v>
      </c>
      <c r="U35" s="25">
        <f t="shared" si="4"/>
        <v>0.22357250147083504</v>
      </c>
      <c r="V35" s="25">
        <f t="shared" si="4"/>
        <v>0.22887426686777548</v>
      </c>
      <c r="W35" s="25">
        <f t="shared" si="4"/>
        <v>0.25933948251882671</v>
      </c>
      <c r="X35" s="25">
        <f t="shared" si="4"/>
        <v>0.28288782393500522</v>
      </c>
      <c r="Y35" s="25">
        <f t="shared" si="4"/>
        <v>0.2913685166531545</v>
      </c>
      <c r="Z35" s="25">
        <f t="shared" si="4"/>
        <v>0.29959119279310803</v>
      </c>
      <c r="AA35" s="25">
        <f t="shared" si="4"/>
        <v>0.30880130367337766</v>
      </c>
      <c r="AB35" s="25">
        <f t="shared" si="4"/>
        <v>0.31115490701787768</v>
      </c>
      <c r="AC35" s="25">
        <f t="shared" si="4"/>
        <v>0.30978270022699056</v>
      </c>
      <c r="AD35" s="25">
        <f t="shared" si="4"/>
        <v>0.31252944971668906</v>
      </c>
      <c r="AE35" s="25">
        <f t="shared" si="4"/>
        <v>0.30983328022241252</v>
      </c>
      <c r="AF35" s="25">
        <f t="shared" si="4"/>
        <v>0.29529952051055036</v>
      </c>
      <c r="AG35" s="25">
        <f>AG33/AG29</f>
        <v>0.26918006527812727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5">MIN(C5:C26)</f>
        <v>27972.400891202</v>
      </c>
      <c r="D37" s="15">
        <f t="shared" si="5"/>
        <v>29137.9508687056</v>
      </c>
      <c r="E37" s="15">
        <f t="shared" si="5"/>
        <v>28940.341111465299</v>
      </c>
      <c r="F37" s="15">
        <f t="shared" si="5"/>
        <v>10581.771420388999</v>
      </c>
      <c r="G37" s="15">
        <f t="shared" si="5"/>
        <v>9316.4634554218992</v>
      </c>
      <c r="H37" s="15">
        <f t="shared" si="5"/>
        <v>9932.8459644198592</v>
      </c>
      <c r="I37" s="15">
        <f t="shared" si="5"/>
        <v>10603.4519086741</v>
      </c>
      <c r="J37" s="15">
        <f t="shared" si="5"/>
        <v>10925.2856694973</v>
      </c>
      <c r="K37" s="15">
        <f t="shared" si="5"/>
        <v>11374.6538945676</v>
      </c>
      <c r="L37" s="15">
        <f t="shared" si="5"/>
        <v>11971.518006636001</v>
      </c>
      <c r="M37" s="15">
        <f t="shared" si="5"/>
        <v>12361.762892271299</v>
      </c>
      <c r="N37" s="15">
        <f t="shared" si="5"/>
        <v>11984.2062205982</v>
      </c>
      <c r="O37" s="15">
        <f t="shared" si="5"/>
        <v>12841.4055662869</v>
      </c>
      <c r="P37" s="15">
        <f t="shared" si="5"/>
        <v>13960.0639695759</v>
      </c>
      <c r="Q37" s="15">
        <f t="shared" si="5"/>
        <v>16237.124641958</v>
      </c>
      <c r="R37" s="15">
        <f t="shared" si="5"/>
        <v>17654.803535483701</v>
      </c>
      <c r="S37" s="15">
        <f t="shared" si="5"/>
        <v>18737.8454834238</v>
      </c>
      <c r="T37" s="15">
        <f t="shared" si="5"/>
        <v>18931.216154289199</v>
      </c>
      <c r="U37" s="15">
        <f t="shared" si="5"/>
        <v>19575.012542590401</v>
      </c>
      <c r="V37" s="15">
        <f t="shared" si="5"/>
        <v>19772.4060927504</v>
      </c>
      <c r="W37" s="15">
        <f t="shared" si="5"/>
        <v>19086.241255366702</v>
      </c>
      <c r="X37" s="15">
        <f t="shared" si="5"/>
        <v>19860.533097488202</v>
      </c>
      <c r="Y37" s="15">
        <f t="shared" si="5"/>
        <v>20149.347854912499</v>
      </c>
      <c r="Z37" s="15">
        <f t="shared" si="5"/>
        <v>20553.2012349736</v>
      </c>
      <c r="AA37" s="15">
        <f t="shared" si="5"/>
        <v>21193.701974885302</v>
      </c>
      <c r="AB37" s="15">
        <f t="shared" si="5"/>
        <v>21385.990017980701</v>
      </c>
      <c r="AC37" s="15">
        <f t="shared" si="5"/>
        <v>22692.785094886101</v>
      </c>
      <c r="AD37" s="15">
        <f t="shared" si="5"/>
        <v>23333.383339546101</v>
      </c>
      <c r="AE37" s="15">
        <f t="shared" si="5"/>
        <v>24095.532888277699</v>
      </c>
      <c r="AF37" s="15">
        <f t="shared" si="5"/>
        <v>24406.745653828901</v>
      </c>
      <c r="AG37" s="15">
        <f t="shared" si="5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6">MAX(C5:C26)</f>
        <v>54070.677523738501</v>
      </c>
      <c r="D38" s="15">
        <f t="shared" si="6"/>
        <v>54560.782501079302</v>
      </c>
      <c r="E38" s="15">
        <f t="shared" si="6"/>
        <v>55617.930758827402</v>
      </c>
      <c r="F38" s="15">
        <f t="shared" si="6"/>
        <v>56518.168884201899</v>
      </c>
      <c r="G38" s="15">
        <f t="shared" si="6"/>
        <v>56479.880159382701</v>
      </c>
      <c r="H38" s="15">
        <f t="shared" si="6"/>
        <v>57210.355349895603</v>
      </c>
      <c r="I38" s="15">
        <f t="shared" si="6"/>
        <v>58289.915938691498</v>
      </c>
      <c r="J38" s="15">
        <f t="shared" si="6"/>
        <v>58429.180727306702</v>
      </c>
      <c r="K38" s="15">
        <f t="shared" si="6"/>
        <v>59742.824873675097</v>
      </c>
      <c r="L38" s="15">
        <f t="shared" si="6"/>
        <v>61736.045349325002</v>
      </c>
      <c r="M38" s="15">
        <f t="shared" si="6"/>
        <v>62125.402583365103</v>
      </c>
      <c r="N38" s="15">
        <f t="shared" si="6"/>
        <v>63398.7643685613</v>
      </c>
      <c r="O38" s="15">
        <f t="shared" si="6"/>
        <v>62945.560196631901</v>
      </c>
      <c r="P38" s="15">
        <f t="shared" si="6"/>
        <v>63658.637561866803</v>
      </c>
      <c r="Q38" s="15">
        <f t="shared" si="6"/>
        <v>63966.168771643403</v>
      </c>
      <c r="R38" s="15">
        <f t="shared" si="6"/>
        <v>64851.371322435902</v>
      </c>
      <c r="S38" s="15">
        <f t="shared" si="6"/>
        <v>66606.503298233205</v>
      </c>
      <c r="T38" s="15">
        <f t="shared" si="6"/>
        <v>66260.377911415795</v>
      </c>
      <c r="U38" s="15">
        <f t="shared" si="6"/>
        <v>68323.711180884595</v>
      </c>
      <c r="V38" s="15">
        <f t="shared" si="6"/>
        <v>68363.888117204406</v>
      </c>
      <c r="W38" s="15">
        <f t="shared" si="6"/>
        <v>68750.434204410296</v>
      </c>
      <c r="X38" s="15">
        <f t="shared" si="6"/>
        <v>68035.092888592597</v>
      </c>
      <c r="Y38" s="15">
        <f t="shared" si="6"/>
        <v>68852.512316231005</v>
      </c>
      <c r="Z38" s="15">
        <f t="shared" si="6"/>
        <v>70029.042596836996</v>
      </c>
      <c r="AA38" s="15">
        <f t="shared" si="6"/>
        <v>70388.581201700596</v>
      </c>
      <c r="AB38" s="15">
        <f t="shared" si="6"/>
        <v>70174.451965512402</v>
      </c>
      <c r="AC38" s="15">
        <f t="shared" si="6"/>
        <v>71070.972989561997</v>
      </c>
      <c r="AD38" s="15">
        <f t="shared" si="6"/>
        <v>71131.695072172806</v>
      </c>
      <c r="AE38" s="15">
        <f t="shared" si="6"/>
        <v>71250.841297718594</v>
      </c>
      <c r="AF38" s="15">
        <f t="shared" si="6"/>
        <v>71222.892768213904</v>
      </c>
      <c r="AG38" s="15">
        <f t="shared" si="6"/>
        <v>73656.794472555193</v>
      </c>
    </row>
  </sheetData>
  <conditionalFormatting sqref="B31:AG31">
    <cfRule type="cellIs" dxfId="31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E737A4BC-F8E6-468D-B955-4C3EB391E1A6}"/>
    <hyperlink ref="D1" r:id="rId2" tooltip="Click once to display linked information. Click and hold to select this cell." display="https://stats-1.oecd.org/" xr:uid="{74E67F2C-3C82-4BDA-8B68-43B38F4C627B}"/>
  </hyperlinks>
  <pageMargins left="0.7" right="0.7" top="0.75" bottom="0.75" header="0.3" footer="0.3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13D76-D827-4325-B504-BEE8564D30AD}">
  <dimension ref="A1:AK29"/>
  <sheetViews>
    <sheetView topLeftCell="G1" zoomScale="80" zoomScaleNormal="80" workbookViewId="0">
      <selection activeCell="G4" sqref="G4:AG4"/>
    </sheetView>
  </sheetViews>
  <sheetFormatPr defaultRowHeight="13.2" x14ac:dyDescent="0.25"/>
  <cols>
    <col min="1" max="1" width="19.5546875" customWidth="1"/>
    <col min="2" max="2" width="12.88671875" customWidth="1"/>
    <col min="16" max="16" width="9.88671875" customWidth="1"/>
    <col min="17" max="17" width="10.44140625" customWidth="1"/>
    <col min="18" max="18" width="9.77734375" customWidth="1"/>
  </cols>
  <sheetData>
    <row r="1" spans="1:35" x14ac:dyDescent="0.25">
      <c r="A1" s="12" t="s">
        <v>40</v>
      </c>
      <c r="D1" s="10" t="s">
        <v>65</v>
      </c>
    </row>
    <row r="2" spans="1:35" x14ac:dyDescent="0.25">
      <c r="A2" t="s">
        <v>72</v>
      </c>
    </row>
    <row r="3" spans="1:35" x14ac:dyDescent="0.25">
      <c r="A3" t="s">
        <v>124</v>
      </c>
      <c r="B3">
        <f>ABS(B4)</f>
        <v>0</v>
      </c>
      <c r="C3">
        <f t="shared" ref="C3:AI3" si="0">ABS(C4)</f>
        <v>1.0174891478212572E-2</v>
      </c>
      <c r="D3">
        <f t="shared" si="0"/>
        <v>1.0157065161775669E-2</v>
      </c>
      <c r="E3">
        <f t="shared" si="0"/>
        <v>1.0483333788956634E-2</v>
      </c>
      <c r="F3">
        <f t="shared" si="0"/>
        <v>1.4687007418920595E-2</v>
      </c>
      <c r="G3">
        <f t="shared" si="0"/>
        <v>1.2418242602982799E-2</v>
      </c>
      <c r="H3">
        <f t="shared" si="0"/>
        <v>1.1701276178753384E-2</v>
      </c>
      <c r="I3">
        <f t="shared" si="0"/>
        <v>1.1409822566967598E-2</v>
      </c>
      <c r="J3">
        <f t="shared" si="0"/>
        <v>1.0662489502183681E-2</v>
      </c>
      <c r="K3">
        <f t="shared" si="0"/>
        <v>1.0933346776374642E-2</v>
      </c>
      <c r="L3">
        <f t="shared" si="0"/>
        <v>1.078031121605505E-2</v>
      </c>
      <c r="M3">
        <f t="shared" si="0"/>
        <v>1.031952371555539E-2</v>
      </c>
      <c r="N3">
        <f t="shared" si="0"/>
        <v>1.0359000161182685E-2</v>
      </c>
      <c r="O3">
        <f t="shared" si="0"/>
        <v>9.7637460868952863E-3</v>
      </c>
      <c r="P3">
        <f t="shared" si="0"/>
        <v>9.7044410569714912E-3</v>
      </c>
      <c r="Q3">
        <f t="shared" si="0"/>
        <v>9.1702477514331027E-3</v>
      </c>
      <c r="R3">
        <f t="shared" si="0"/>
        <v>8.9596511283532854E-3</v>
      </c>
      <c r="S3">
        <f t="shared" si="0"/>
        <v>8.6997315977591083E-3</v>
      </c>
      <c r="T3">
        <f t="shared" si="0"/>
        <v>8.6420552829037378E-3</v>
      </c>
      <c r="U3">
        <f t="shared" si="0"/>
        <v>9.8174543477221876E-3</v>
      </c>
      <c r="V3">
        <f t="shared" si="0"/>
        <v>9.6726866265724465E-3</v>
      </c>
      <c r="W3">
        <f t="shared" si="0"/>
        <v>9.4236273810496818E-3</v>
      </c>
      <c r="X3">
        <f t="shared" si="0"/>
        <v>9.2101728472773758E-3</v>
      </c>
      <c r="Y3">
        <f t="shared" si="0"/>
        <v>9.0572536890159427E-3</v>
      </c>
      <c r="Z3">
        <f t="shared" si="0"/>
        <v>8.6370073388310487E-3</v>
      </c>
      <c r="AA3">
        <f t="shared" si="0"/>
        <v>7.8567852281604122E-3</v>
      </c>
      <c r="AB3">
        <f t="shared" si="0"/>
        <v>7.1941547882193313E-3</v>
      </c>
      <c r="AC3">
        <f t="shared" si="0"/>
        <v>6.5649375283580169E-3</v>
      </c>
      <c r="AD3">
        <f t="shared" si="0"/>
        <v>5.7764502825370934E-3</v>
      </c>
      <c r="AE3">
        <f t="shared" si="0"/>
        <v>5.0347075412190967E-3</v>
      </c>
      <c r="AF3">
        <f t="shared" si="0"/>
        <v>5.1760804350561296E-3</v>
      </c>
      <c r="AG3">
        <f t="shared" si="0"/>
        <v>5.6990038609781579E-3</v>
      </c>
      <c r="AI3">
        <f t="shared" si="0"/>
        <v>0</v>
      </c>
    </row>
    <row r="4" spans="1:35" x14ac:dyDescent="0.25">
      <c r="A4" t="s">
        <v>73</v>
      </c>
      <c r="B4">
        <f>B5-B6</f>
        <v>0</v>
      </c>
      <c r="C4">
        <f>C5-C6</f>
        <v>-1.0174891478212572E-2</v>
      </c>
      <c r="D4">
        <f t="shared" ref="D4:AG4" si="1">D5-D6</f>
        <v>-1.0157065161775669E-2</v>
      </c>
      <c r="E4">
        <f>E5-E6</f>
        <v>-1.0483333788956634E-2</v>
      </c>
      <c r="F4">
        <f t="shared" si="1"/>
        <v>-1.4687007418920595E-2</v>
      </c>
      <c r="G4">
        <f t="shared" si="1"/>
        <v>-1.2418242602982799E-2</v>
      </c>
      <c r="H4">
        <f t="shared" si="1"/>
        <v>-1.1701276178753384E-2</v>
      </c>
      <c r="I4">
        <f t="shared" si="1"/>
        <v>-1.1409822566967598E-2</v>
      </c>
      <c r="J4">
        <f t="shared" si="1"/>
        <v>-1.0662489502183681E-2</v>
      </c>
      <c r="K4">
        <f t="shared" si="1"/>
        <v>-1.0933346776374642E-2</v>
      </c>
      <c r="L4">
        <f t="shared" si="1"/>
        <v>-1.078031121605505E-2</v>
      </c>
      <c r="M4">
        <f t="shared" si="1"/>
        <v>-1.031952371555539E-2</v>
      </c>
      <c r="N4">
        <f t="shared" si="1"/>
        <v>-1.0359000161182685E-2</v>
      </c>
      <c r="O4">
        <f t="shared" si="1"/>
        <v>-9.7637460868952863E-3</v>
      </c>
      <c r="P4">
        <f t="shared" si="1"/>
        <v>-9.7044410569714912E-3</v>
      </c>
      <c r="Q4">
        <f t="shared" si="1"/>
        <v>-9.1702477514331027E-3</v>
      </c>
      <c r="R4">
        <f t="shared" si="1"/>
        <v>-8.9596511283532854E-3</v>
      </c>
      <c r="S4">
        <f t="shared" si="1"/>
        <v>-8.6997315977591083E-3</v>
      </c>
      <c r="T4">
        <f t="shared" si="1"/>
        <v>-8.6420552829037378E-3</v>
      </c>
      <c r="U4">
        <f t="shared" si="1"/>
        <v>-9.8174543477221876E-3</v>
      </c>
      <c r="V4">
        <f t="shared" si="1"/>
        <v>-9.6726866265724465E-3</v>
      </c>
      <c r="W4">
        <f t="shared" si="1"/>
        <v>-9.4236273810496818E-3</v>
      </c>
      <c r="X4">
        <f t="shared" si="1"/>
        <v>-9.2101728472773758E-3</v>
      </c>
      <c r="Y4">
        <f t="shared" si="1"/>
        <v>-9.0572536890159427E-3</v>
      </c>
      <c r="Z4">
        <f t="shared" si="1"/>
        <v>-8.6370073388310487E-3</v>
      </c>
      <c r="AA4">
        <f t="shared" si="1"/>
        <v>-7.8567852281604122E-3</v>
      </c>
      <c r="AB4">
        <f t="shared" si="1"/>
        <v>-7.1941547882193313E-3</v>
      </c>
      <c r="AC4">
        <f t="shared" si="1"/>
        <v>-6.5649375283580169E-3</v>
      </c>
      <c r="AD4">
        <f t="shared" si="1"/>
        <v>-5.7764502825370934E-3</v>
      </c>
      <c r="AE4">
        <f t="shared" si="1"/>
        <v>-5.0347075412190967E-3</v>
      </c>
      <c r="AF4">
        <f t="shared" si="1"/>
        <v>-5.1760804350561296E-3</v>
      </c>
      <c r="AG4">
        <f t="shared" si="1"/>
        <v>-5.6990038609781579E-3</v>
      </c>
      <c r="AI4">
        <f t="shared" ref="AI4" si="2">AI5-AI6</f>
        <v>0</v>
      </c>
    </row>
    <row r="5" spans="1:35" x14ac:dyDescent="0.25">
      <c r="A5" t="s">
        <v>96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  <c r="AI5">
        <v>0.30857142012856953</v>
      </c>
    </row>
    <row r="6" spans="1:35" x14ac:dyDescent="0.25">
      <c r="A6" t="s">
        <v>97</v>
      </c>
      <c r="B6">
        <f>STDEV(B8:B29)/AVERAGE(B8:B29)</f>
        <v>0.20731954270072461</v>
      </c>
      <c r="C6">
        <f>STDEV(C8:C29)/AVERAGE(C8:C29)</f>
        <v>0.21367356866129528</v>
      </c>
      <c r="D6">
        <f t="shared" ref="D6:AF6" si="3">STDEV(D8:D29)/AVERAGE(D8:D29)</f>
        <v>0.21225211016599141</v>
      </c>
      <c r="E6">
        <f t="shared" si="3"/>
        <v>0.21799425834706998</v>
      </c>
      <c r="F6">
        <f t="shared" si="3"/>
        <v>0.32120528214308425</v>
      </c>
      <c r="G6">
        <f>STDEV(G8:G29)/AVERAGE(G8:G29)</f>
        <v>0.49628087634420337</v>
      </c>
      <c r="H6">
        <f t="shared" si="3"/>
        <v>0.50538161455617303</v>
      </c>
      <c r="I6">
        <f t="shared" si="3"/>
        <v>0.48564500552490908</v>
      </c>
      <c r="J6">
        <f t="shared" si="3"/>
        <v>0.47105241323094793</v>
      </c>
      <c r="K6">
        <f t="shared" si="3"/>
        <v>0.46988559958349246</v>
      </c>
      <c r="L6">
        <f t="shared" si="3"/>
        <v>0.46240310136994989</v>
      </c>
      <c r="M6">
        <f t="shared" si="3"/>
        <v>0.45058206712210952</v>
      </c>
      <c r="N6">
        <f t="shared" si="3"/>
        <v>0.44473712022252526</v>
      </c>
      <c r="O6">
        <f t="shared" si="3"/>
        <v>0.42711740140977822</v>
      </c>
      <c r="P6">
        <f t="shared" si="3"/>
        <v>0.41481367120626467</v>
      </c>
      <c r="Q6">
        <f t="shared" si="3"/>
        <v>0.39735298913468281</v>
      </c>
      <c r="R6">
        <f t="shared" si="3"/>
        <v>0.38374650115235898</v>
      </c>
      <c r="S6">
        <f t="shared" si="3"/>
        <v>0.36576191104138173</v>
      </c>
      <c r="T6">
        <f t="shared" si="3"/>
        <v>0.36138382544093028</v>
      </c>
      <c r="U6">
        <f t="shared" si="3"/>
        <v>0.38217290231094336</v>
      </c>
      <c r="V6">
        <f t="shared" si="3"/>
        <v>0.38041076562995457</v>
      </c>
      <c r="W6">
        <f t="shared" si="3"/>
        <v>0.38497576477705703</v>
      </c>
      <c r="X6">
        <f t="shared" si="3"/>
        <v>0.38927473870381579</v>
      </c>
      <c r="Y6">
        <f t="shared" si="3"/>
        <v>0.38957210215857219</v>
      </c>
      <c r="Z6">
        <f t="shared" si="3"/>
        <v>0.38490105002272923</v>
      </c>
      <c r="AA6">
        <f t="shared" si="3"/>
        <v>0.37455166901440101</v>
      </c>
      <c r="AB6">
        <f t="shared" si="3"/>
        <v>0.36386375052257885</v>
      </c>
      <c r="AC6">
        <f t="shared" si="3"/>
        <v>0.35224998794871049</v>
      </c>
      <c r="AD6">
        <f t="shared" si="3"/>
        <v>0.34024880505472976</v>
      </c>
      <c r="AE6">
        <f t="shared" si="3"/>
        <v>0.3265317629081082</v>
      </c>
      <c r="AF6">
        <f t="shared" si="3"/>
        <v>0.32097962900457466</v>
      </c>
      <c r="AG6">
        <f>STDEV(AG8:AG29)/AVERAGE(AG8:AG29)</f>
        <v>0.31619161498396903</v>
      </c>
      <c r="AI6">
        <f>STDEV(AI8:AI29)/AVERAGE(AI8:AI29)</f>
        <v>0.30857142012856953</v>
      </c>
    </row>
    <row r="7" spans="1:35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  <c r="AI7" s="4">
        <v>2021</v>
      </c>
    </row>
    <row r="8" spans="1:35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  <c r="AI8">
        <v>58189.134686611098</v>
      </c>
    </row>
    <row r="9" spans="1:35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  <c r="AI9">
        <v>59100.180937208803</v>
      </c>
    </row>
    <row r="10" spans="1:35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  <c r="AI10">
        <v>31710.896864406201</v>
      </c>
    </row>
    <row r="11" spans="1:35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  <c r="AI11">
        <v>61330.771342483597</v>
      </c>
    </row>
    <row r="12" spans="1:35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  <c r="AI12">
        <v>33188.116298551096</v>
      </c>
    </row>
    <row r="13" spans="1:35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  <c r="AI13">
        <v>49707.629098026096</v>
      </c>
    </row>
    <row r="14" spans="1:35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  <c r="AI14">
        <v>49312.581481712397</v>
      </c>
    </row>
    <row r="15" spans="1:35" s="22" customFormat="1" x14ac:dyDescent="0.25">
      <c r="A15" s="22" t="s">
        <v>50</v>
      </c>
      <c r="AI15" s="22">
        <v>43588.6826924005</v>
      </c>
    </row>
    <row r="16" spans="1:35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  <c r="AI16">
        <v>25743.507304197301</v>
      </c>
    </row>
    <row r="17" spans="1:37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  <c r="AI17">
        <v>26268.0369337144</v>
      </c>
    </row>
    <row r="18" spans="1:37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  <c r="AI18">
        <v>51045.078711626098</v>
      </c>
    </row>
    <row r="19" spans="1:37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  <c r="AI19">
        <v>40767.203813808999</v>
      </c>
    </row>
    <row r="20" spans="1:37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  <c r="AI20">
        <v>32235.409373311999</v>
      </c>
    </row>
    <row r="21" spans="1:37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  <c r="AI21">
        <v>42027.315915736501</v>
      </c>
    </row>
    <row r="22" spans="1:37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  <c r="AI22">
        <v>73656.794472555193</v>
      </c>
    </row>
    <row r="23" spans="1:37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  <c r="AI23">
        <v>60922.6046568573</v>
      </c>
    </row>
    <row r="24" spans="1:37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  <c r="AI24">
        <v>33566.278944622201</v>
      </c>
      <c r="AK24">
        <f>AVERAGE(AI8:AI29)</f>
        <v>43588.682692400507</v>
      </c>
    </row>
    <row r="25" spans="1:37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  <c r="AI25">
        <v>29740.295432303599</v>
      </c>
    </row>
    <row r="26" spans="1:37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  <c r="AI26">
        <v>24804.671139622002</v>
      </c>
    </row>
    <row r="27" spans="1:37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  <c r="AI27">
        <v>43892.425404412599</v>
      </c>
    </row>
    <row r="28" spans="1:37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  <c r="AI28">
        <v>39202.301062866398</v>
      </c>
    </row>
    <row r="29" spans="1:37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  <c r="AI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F1E1F34B-B67D-49A3-B1F9-9324290DFA40}"/>
    <hyperlink ref="D1" r:id="rId2" tooltip="Click once to display linked information. Click and hold to select this cell." display="https://stats-1.oecd.org/" xr:uid="{660E731B-7888-45EF-8DA8-03A421E99259}"/>
  </hyperlinks>
  <pageMargins left="0.7" right="0.7" top="0.75" bottom="0.75" header="0.3" footer="0.3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C2BE2-FE06-4C99-8EBD-6CEEBC3CC7F5}">
  <dimension ref="A2:F29"/>
  <sheetViews>
    <sheetView zoomScale="90" zoomScaleNormal="90" workbookViewId="0">
      <selection activeCell="B3" sqref="B3:B29"/>
    </sheetView>
  </sheetViews>
  <sheetFormatPr defaultRowHeight="13.2" x14ac:dyDescent="0.25"/>
  <cols>
    <col min="2" max="2" width="16.44140625" bestFit="1" customWidth="1"/>
    <col min="3" max="3" width="21.44140625" bestFit="1" customWidth="1"/>
  </cols>
  <sheetData>
    <row r="2" spans="1:6" x14ac:dyDescent="0.25">
      <c r="B2" t="s">
        <v>131</v>
      </c>
      <c r="C2" t="s">
        <v>132</v>
      </c>
      <c r="D2" t="s">
        <v>133</v>
      </c>
      <c r="E2" t="s">
        <v>134</v>
      </c>
      <c r="F2" t="s">
        <v>135</v>
      </c>
    </row>
    <row r="3" spans="1:6" x14ac:dyDescent="0.25">
      <c r="A3">
        <v>1995</v>
      </c>
      <c r="B3">
        <v>0.44679747935466979</v>
      </c>
      <c r="C3">
        <v>-1.2418242602982799E-2</v>
      </c>
    </row>
    <row r="4" spans="1:6" x14ac:dyDescent="0.25">
      <c r="A4">
        <v>1996</v>
      </c>
      <c r="B4">
        <v>0.47885151614590149</v>
      </c>
      <c r="C4">
        <v>-1.1701276178753384E-2</v>
      </c>
      <c r="D4">
        <f>IF(B4&gt;B3,1,0)</f>
        <v>1</v>
      </c>
      <c r="E4">
        <f>IF(C4&gt;C3,1,0)</f>
        <v>1</v>
      </c>
      <c r="F4">
        <f>IF(D4=E4,0,1)</f>
        <v>0</v>
      </c>
    </row>
    <row r="5" spans="1:6" x14ac:dyDescent="0.25">
      <c r="A5">
        <v>1997</v>
      </c>
      <c r="B5">
        <v>0.4371477086397102</v>
      </c>
      <c r="C5">
        <v>-1.1409822566967598E-2</v>
      </c>
      <c r="D5">
        <f t="shared" ref="D5:D29" si="0">IF(B5&gt;B4,1,0)</f>
        <v>0</v>
      </c>
      <c r="E5">
        <f t="shared" ref="E5:E29" si="1">IF(C5&gt;C4,1,0)</f>
        <v>1</v>
      </c>
      <c r="F5">
        <f t="shared" ref="F5:F29" si="2">IF(D5=E5,0,1)</f>
        <v>1</v>
      </c>
    </row>
    <row r="6" spans="1:6" x14ac:dyDescent="0.25">
      <c r="A6">
        <v>1998</v>
      </c>
      <c r="B6">
        <v>0.4289757907643007</v>
      </c>
      <c r="C6">
        <v>-1.0662489502183681E-2</v>
      </c>
      <c r="D6">
        <f t="shared" si="0"/>
        <v>0</v>
      </c>
      <c r="E6">
        <f t="shared" si="1"/>
        <v>1</v>
      </c>
      <c r="F6">
        <f t="shared" si="2"/>
        <v>1</v>
      </c>
    </row>
    <row r="7" spans="1:6" x14ac:dyDescent="0.25">
      <c r="A7">
        <v>1999</v>
      </c>
      <c r="B7">
        <v>0.41480640842916067</v>
      </c>
      <c r="C7">
        <v>-1.0933346776374642E-2</v>
      </c>
      <c r="D7">
        <f t="shared" si="0"/>
        <v>0</v>
      </c>
      <c r="E7">
        <f t="shared" si="1"/>
        <v>0</v>
      </c>
      <c r="F7">
        <f t="shared" si="2"/>
        <v>0</v>
      </c>
    </row>
    <row r="8" spans="1:6" x14ac:dyDescent="0.25">
      <c r="A8">
        <v>2000</v>
      </c>
      <c r="B8">
        <v>0.40143338097226933</v>
      </c>
      <c r="C8">
        <v>-1.078031121605505E-2</v>
      </c>
      <c r="D8">
        <f t="shared" si="0"/>
        <v>0</v>
      </c>
      <c r="E8">
        <f t="shared" si="1"/>
        <v>1</v>
      </c>
      <c r="F8">
        <f t="shared" si="2"/>
        <v>1</v>
      </c>
    </row>
    <row r="9" spans="1:6" x14ac:dyDescent="0.25">
      <c r="A9">
        <v>2001</v>
      </c>
      <c r="B9">
        <v>0.39010036644596802</v>
      </c>
      <c r="C9">
        <v>-1.031952371555539E-2</v>
      </c>
      <c r="D9">
        <f t="shared" si="0"/>
        <v>0</v>
      </c>
      <c r="E9">
        <f t="shared" si="1"/>
        <v>1</v>
      </c>
      <c r="F9">
        <f t="shared" si="2"/>
        <v>1</v>
      </c>
    </row>
    <row r="10" spans="1:6" x14ac:dyDescent="0.25">
      <c r="A10">
        <v>2002</v>
      </c>
      <c r="B10">
        <v>0.37317716269952139</v>
      </c>
      <c r="C10">
        <v>-1.0359000161182685E-2</v>
      </c>
      <c r="D10">
        <f t="shared" si="0"/>
        <v>0</v>
      </c>
      <c r="E10">
        <f t="shared" si="1"/>
        <v>0</v>
      </c>
      <c r="F10">
        <f t="shared" si="2"/>
        <v>0</v>
      </c>
    </row>
    <row r="11" spans="1:6" x14ac:dyDescent="0.25">
      <c r="A11">
        <v>2003</v>
      </c>
      <c r="B11">
        <v>0.35392321444434555</v>
      </c>
      <c r="C11">
        <v>-9.7637460868952863E-3</v>
      </c>
      <c r="D11">
        <f t="shared" si="0"/>
        <v>0</v>
      </c>
      <c r="E11">
        <f t="shared" si="1"/>
        <v>1</v>
      </c>
      <c r="F11">
        <f t="shared" si="2"/>
        <v>1</v>
      </c>
    </row>
    <row r="12" spans="1:6" x14ac:dyDescent="0.25">
      <c r="A12">
        <v>2004</v>
      </c>
      <c r="B12">
        <v>0.32504564978589545</v>
      </c>
      <c r="C12">
        <v>-9.7044410569714912E-3</v>
      </c>
      <c r="D12">
        <f t="shared" si="0"/>
        <v>0</v>
      </c>
      <c r="E12">
        <f t="shared" si="1"/>
        <v>1</v>
      </c>
      <c r="F12">
        <f t="shared" si="2"/>
        <v>1</v>
      </c>
    </row>
    <row r="13" spans="1:6" x14ac:dyDescent="0.25">
      <c r="A13">
        <v>2005</v>
      </c>
      <c r="B13">
        <v>0.30564088593375854</v>
      </c>
      <c r="C13">
        <v>-9.1702477514331027E-3</v>
      </c>
      <c r="D13">
        <f t="shared" si="0"/>
        <v>0</v>
      </c>
      <c r="E13">
        <f t="shared" si="1"/>
        <v>1</v>
      </c>
      <c r="F13">
        <f t="shared" si="2"/>
        <v>1</v>
      </c>
    </row>
    <row r="14" spans="1:6" x14ac:dyDescent="0.25">
      <c r="A14">
        <v>2006</v>
      </c>
      <c r="B14">
        <v>0.28136110261798986</v>
      </c>
      <c r="C14">
        <v>-8.9596511283532854E-3</v>
      </c>
      <c r="D14">
        <f t="shared" si="0"/>
        <v>0</v>
      </c>
      <c r="E14">
        <f t="shared" si="1"/>
        <v>1</v>
      </c>
      <c r="F14">
        <f t="shared" si="2"/>
        <v>1</v>
      </c>
    </row>
    <row r="15" spans="1:6" x14ac:dyDescent="0.25">
      <c r="A15">
        <v>2007</v>
      </c>
      <c r="B15">
        <v>0.24843216046936389</v>
      </c>
      <c r="C15">
        <v>-8.6997315977591083E-3</v>
      </c>
      <c r="D15">
        <f t="shared" si="0"/>
        <v>0</v>
      </c>
      <c r="E15">
        <f t="shared" si="1"/>
        <v>1</v>
      </c>
      <c r="F15">
        <f t="shared" si="2"/>
        <v>1</v>
      </c>
    </row>
    <row r="16" spans="1:6" x14ac:dyDescent="0.25">
      <c r="A16">
        <v>2008</v>
      </c>
      <c r="B16">
        <v>0.24005662639267067</v>
      </c>
      <c r="C16">
        <v>-8.6420552829037378E-3</v>
      </c>
      <c r="D16">
        <f t="shared" si="0"/>
        <v>0</v>
      </c>
      <c r="E16">
        <f t="shared" si="1"/>
        <v>1</v>
      </c>
      <c r="F16">
        <f t="shared" si="2"/>
        <v>1</v>
      </c>
    </row>
    <row r="17" spans="1:6" x14ac:dyDescent="0.25">
      <c r="A17">
        <v>2009</v>
      </c>
      <c r="B17">
        <v>0.22357250147083504</v>
      </c>
      <c r="C17">
        <v>-9.8174543477221876E-3</v>
      </c>
      <c r="D17">
        <f t="shared" si="0"/>
        <v>0</v>
      </c>
      <c r="E17">
        <f t="shared" si="1"/>
        <v>0</v>
      </c>
      <c r="F17">
        <f t="shared" si="2"/>
        <v>0</v>
      </c>
    </row>
    <row r="18" spans="1:6" x14ac:dyDescent="0.25">
      <c r="A18">
        <v>2010</v>
      </c>
      <c r="B18">
        <v>0.22887426686777548</v>
      </c>
      <c r="C18">
        <v>-9.6726866265724465E-3</v>
      </c>
      <c r="D18">
        <f t="shared" si="0"/>
        <v>1</v>
      </c>
      <c r="E18">
        <f t="shared" si="1"/>
        <v>1</v>
      </c>
      <c r="F18">
        <f t="shared" si="2"/>
        <v>0</v>
      </c>
    </row>
    <row r="19" spans="1:6" x14ac:dyDescent="0.25">
      <c r="A19">
        <v>2011</v>
      </c>
      <c r="B19">
        <v>0.25933948251882671</v>
      </c>
      <c r="C19">
        <v>-9.4236273810496818E-3</v>
      </c>
      <c r="D19">
        <f t="shared" si="0"/>
        <v>1</v>
      </c>
      <c r="E19">
        <f t="shared" si="1"/>
        <v>1</v>
      </c>
      <c r="F19">
        <f t="shared" si="2"/>
        <v>0</v>
      </c>
    </row>
    <row r="20" spans="1:6" x14ac:dyDescent="0.25">
      <c r="A20">
        <v>2012</v>
      </c>
      <c r="B20">
        <v>0.28288782393500522</v>
      </c>
      <c r="C20">
        <v>-9.2101728472773758E-3</v>
      </c>
      <c r="D20">
        <f t="shared" si="0"/>
        <v>1</v>
      </c>
      <c r="E20">
        <f t="shared" si="1"/>
        <v>1</v>
      </c>
      <c r="F20">
        <f t="shared" si="2"/>
        <v>0</v>
      </c>
    </row>
    <row r="21" spans="1:6" x14ac:dyDescent="0.25">
      <c r="A21">
        <v>2013</v>
      </c>
      <c r="B21">
        <v>0.2913685166531545</v>
      </c>
      <c r="C21">
        <v>-9.0572536890159427E-3</v>
      </c>
      <c r="D21">
        <f t="shared" si="0"/>
        <v>1</v>
      </c>
      <c r="E21">
        <f t="shared" si="1"/>
        <v>1</v>
      </c>
      <c r="F21">
        <f t="shared" si="2"/>
        <v>0</v>
      </c>
    </row>
    <row r="22" spans="1:6" x14ac:dyDescent="0.25">
      <c r="A22">
        <v>2014</v>
      </c>
      <c r="B22">
        <v>0.29959119279310803</v>
      </c>
      <c r="C22">
        <v>-8.6370073388310487E-3</v>
      </c>
      <c r="D22">
        <f t="shared" si="0"/>
        <v>1</v>
      </c>
      <c r="E22">
        <f t="shared" si="1"/>
        <v>1</v>
      </c>
      <c r="F22">
        <f t="shared" si="2"/>
        <v>0</v>
      </c>
    </row>
    <row r="23" spans="1:6" x14ac:dyDescent="0.25">
      <c r="A23">
        <v>2015</v>
      </c>
      <c r="B23">
        <v>0.30880130367337766</v>
      </c>
      <c r="C23">
        <v>-7.8567852281604122E-3</v>
      </c>
      <c r="D23">
        <f t="shared" si="0"/>
        <v>1</v>
      </c>
      <c r="E23">
        <f t="shared" si="1"/>
        <v>1</v>
      </c>
      <c r="F23">
        <f t="shared" si="2"/>
        <v>0</v>
      </c>
    </row>
    <row r="24" spans="1:6" x14ac:dyDescent="0.25">
      <c r="A24">
        <v>2016</v>
      </c>
      <c r="B24">
        <v>0.31115490701787768</v>
      </c>
      <c r="C24">
        <v>-7.1941547882193313E-3</v>
      </c>
      <c r="D24">
        <f t="shared" si="0"/>
        <v>1</v>
      </c>
      <c r="E24">
        <f t="shared" si="1"/>
        <v>1</v>
      </c>
      <c r="F24">
        <f t="shared" si="2"/>
        <v>0</v>
      </c>
    </row>
    <row r="25" spans="1:6" x14ac:dyDescent="0.25">
      <c r="A25">
        <v>2017</v>
      </c>
      <c r="B25">
        <v>0.30978270022699056</v>
      </c>
      <c r="C25">
        <v>-6.5649375283580169E-3</v>
      </c>
      <c r="D25">
        <f t="shared" si="0"/>
        <v>0</v>
      </c>
      <c r="E25">
        <f t="shared" si="1"/>
        <v>1</v>
      </c>
      <c r="F25">
        <f t="shared" si="2"/>
        <v>1</v>
      </c>
    </row>
    <row r="26" spans="1:6" x14ac:dyDescent="0.25">
      <c r="A26">
        <v>2018</v>
      </c>
      <c r="B26">
        <v>0.31252944971668906</v>
      </c>
      <c r="C26">
        <v>-5.7764502825370934E-3</v>
      </c>
      <c r="D26">
        <f t="shared" si="0"/>
        <v>1</v>
      </c>
      <c r="E26">
        <f t="shared" si="1"/>
        <v>1</v>
      </c>
      <c r="F26">
        <f t="shared" si="2"/>
        <v>0</v>
      </c>
    </row>
    <row r="27" spans="1:6" x14ac:dyDescent="0.25">
      <c r="A27">
        <v>2019</v>
      </c>
      <c r="B27">
        <v>0.30983328022241252</v>
      </c>
      <c r="C27">
        <v>-5.0347075412190967E-3</v>
      </c>
      <c r="D27">
        <f t="shared" si="0"/>
        <v>0</v>
      </c>
      <c r="E27">
        <f t="shared" si="1"/>
        <v>1</v>
      </c>
      <c r="F27">
        <f t="shared" si="2"/>
        <v>1</v>
      </c>
    </row>
    <row r="28" spans="1:6" x14ac:dyDescent="0.25">
      <c r="A28">
        <v>2020</v>
      </c>
      <c r="B28">
        <v>0.29529952051055036</v>
      </c>
      <c r="C28">
        <v>-5.1760804350561296E-3</v>
      </c>
      <c r="D28">
        <f t="shared" si="0"/>
        <v>0</v>
      </c>
      <c r="E28">
        <f t="shared" si="1"/>
        <v>0</v>
      </c>
      <c r="F28">
        <f t="shared" si="2"/>
        <v>0</v>
      </c>
    </row>
    <row r="29" spans="1:6" x14ac:dyDescent="0.25">
      <c r="A29">
        <v>2021</v>
      </c>
      <c r="B29">
        <v>0.28565977876254506</v>
      </c>
      <c r="C29">
        <v>-5.6990038609781579E-3</v>
      </c>
      <c r="D29">
        <f t="shared" si="0"/>
        <v>0</v>
      </c>
      <c r="E29">
        <f t="shared" si="1"/>
        <v>0</v>
      </c>
      <c r="F29">
        <f t="shared" si="2"/>
        <v>0</v>
      </c>
    </row>
  </sheetData>
  <conditionalFormatting sqref="D4:F2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22BDC-CC21-4653-89F4-DEEB3C6C828A}">
  <sheetPr>
    <tabColor rgb="FF00B050"/>
  </sheetPr>
  <dimension ref="A2:AK34"/>
  <sheetViews>
    <sheetView topLeftCell="G1" zoomScale="80" zoomScaleNormal="80" workbookViewId="0">
      <selection activeCell="T3" sqref="T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80</v>
      </c>
      <c r="D2" t="s">
        <v>81</v>
      </c>
    </row>
    <row r="3" spans="1:4" x14ac:dyDescent="0.25">
      <c r="A3">
        <v>1990</v>
      </c>
      <c r="B3">
        <v>0</v>
      </c>
      <c r="C3">
        <v>0.207319542700725</v>
      </c>
      <c r="D3">
        <v>0.20731954270072461</v>
      </c>
    </row>
    <row r="4" spans="1:4" x14ac:dyDescent="0.25">
      <c r="A4">
        <v>1991</v>
      </c>
      <c r="B4">
        <v>-1.0174891478212572E-2</v>
      </c>
      <c r="C4">
        <v>0.2034986771830827</v>
      </c>
      <c r="D4">
        <v>0.21367356866129528</v>
      </c>
    </row>
    <row r="5" spans="1:4" x14ac:dyDescent="0.25">
      <c r="A5">
        <v>1992</v>
      </c>
      <c r="B5">
        <v>-1.0157065161775669E-2</v>
      </c>
      <c r="C5">
        <v>0.20209504500421574</v>
      </c>
      <c r="D5">
        <v>0.21225211016599141</v>
      </c>
    </row>
    <row r="6" spans="1:4" x14ac:dyDescent="0.25">
      <c r="A6">
        <v>1993</v>
      </c>
      <c r="B6">
        <v>-1.0483333788956634E-2</v>
      </c>
      <c r="C6">
        <v>0.20751092455811335</v>
      </c>
      <c r="D6">
        <v>0.21799425834706998</v>
      </c>
    </row>
    <row r="7" spans="1:4" x14ac:dyDescent="0.25">
      <c r="A7">
        <v>1994</v>
      </c>
      <c r="B7">
        <v>-1.4687007418920595E-2</v>
      </c>
      <c r="C7">
        <v>0.30651827472416365</v>
      </c>
      <c r="D7">
        <v>0.32120528214308425</v>
      </c>
    </row>
    <row r="8" spans="1:4" x14ac:dyDescent="0.25">
      <c r="A8">
        <v>1995</v>
      </c>
      <c r="B8">
        <v>-1.2418242602982799E-2</v>
      </c>
      <c r="C8">
        <v>0.48386263374122057</v>
      </c>
      <c r="D8">
        <v>0.49628087634420337</v>
      </c>
    </row>
    <row r="9" spans="1:4" x14ac:dyDescent="0.25">
      <c r="A9">
        <v>1996</v>
      </c>
      <c r="B9">
        <v>-1.1701276178753384E-2</v>
      </c>
      <c r="C9">
        <v>0.49368033837741965</v>
      </c>
      <c r="D9">
        <v>0.50538161455617303</v>
      </c>
    </row>
    <row r="10" spans="1:4" x14ac:dyDescent="0.25">
      <c r="A10">
        <v>1997</v>
      </c>
      <c r="B10">
        <v>-1.1409822566967598E-2</v>
      </c>
      <c r="C10">
        <v>0.47423518295794148</v>
      </c>
      <c r="D10">
        <v>0.48564500552490908</v>
      </c>
    </row>
    <row r="11" spans="1:4" x14ac:dyDescent="0.25">
      <c r="A11">
        <v>1998</v>
      </c>
      <c r="B11">
        <v>-1.0662489502183681E-2</v>
      </c>
      <c r="C11">
        <v>0.46038992372876425</v>
      </c>
      <c r="D11">
        <v>0.47105241323094793</v>
      </c>
    </row>
    <row r="12" spans="1:4" x14ac:dyDescent="0.25">
      <c r="A12">
        <v>1999</v>
      </c>
      <c r="B12">
        <v>-1.0933346776374642E-2</v>
      </c>
      <c r="C12">
        <v>0.45895225280711782</v>
      </c>
      <c r="D12">
        <v>0.46988559958349246</v>
      </c>
    </row>
    <row r="13" spans="1:4" x14ac:dyDescent="0.25">
      <c r="A13">
        <v>2000</v>
      </c>
      <c r="B13">
        <v>-1.078031121605505E-2</v>
      </c>
      <c r="C13">
        <v>0.45162279015389484</v>
      </c>
      <c r="D13">
        <v>0.46240310136994989</v>
      </c>
    </row>
    <row r="14" spans="1:4" x14ac:dyDescent="0.25">
      <c r="A14">
        <v>2001</v>
      </c>
      <c r="B14">
        <v>-1.031952371555539E-2</v>
      </c>
      <c r="C14">
        <v>0.44026254340655413</v>
      </c>
      <c r="D14">
        <v>0.45058206712210952</v>
      </c>
    </row>
    <row r="15" spans="1:4" x14ac:dyDescent="0.25">
      <c r="A15">
        <v>2002</v>
      </c>
      <c r="B15">
        <v>-1.0359000161182685E-2</v>
      </c>
      <c r="C15">
        <v>0.43437812006134258</v>
      </c>
      <c r="D15">
        <v>0.44473712022252526</v>
      </c>
    </row>
    <row r="16" spans="1:4" x14ac:dyDescent="0.25">
      <c r="A16">
        <v>2003</v>
      </c>
      <c r="B16">
        <v>-9.7637460868952863E-3</v>
      </c>
      <c r="C16">
        <v>0.41735365532288293</v>
      </c>
      <c r="D16">
        <v>0.42711740140977822</v>
      </c>
    </row>
    <row r="17" spans="1:37" x14ac:dyDescent="0.25">
      <c r="A17">
        <v>2004</v>
      </c>
      <c r="B17">
        <v>-9.7044410569714912E-3</v>
      </c>
      <c r="C17">
        <v>0.40510923014929318</v>
      </c>
      <c r="D17">
        <v>0.41481367120626467</v>
      </c>
    </row>
    <row r="18" spans="1:37" x14ac:dyDescent="0.25">
      <c r="A18">
        <v>2005</v>
      </c>
      <c r="B18">
        <v>-9.1702477514331027E-3</v>
      </c>
      <c r="C18">
        <v>0.38818274138324971</v>
      </c>
      <c r="D18">
        <v>0.39735298913468281</v>
      </c>
    </row>
    <row r="19" spans="1:37" x14ac:dyDescent="0.25">
      <c r="A19">
        <v>2006</v>
      </c>
      <c r="B19">
        <v>-8.9596511283532854E-3</v>
      </c>
      <c r="C19">
        <v>0.37478685002400569</v>
      </c>
      <c r="D19">
        <v>0.38374650115235898</v>
      </c>
    </row>
    <row r="20" spans="1:37" x14ac:dyDescent="0.25">
      <c r="A20">
        <v>2007</v>
      </c>
      <c r="B20">
        <v>-8.6997315977591083E-3</v>
      </c>
      <c r="C20">
        <v>0.35706217944362262</v>
      </c>
      <c r="D20">
        <v>0.36576191104138173</v>
      </c>
    </row>
    <row r="21" spans="1:37" x14ac:dyDescent="0.25">
      <c r="A21">
        <v>2008</v>
      </c>
      <c r="B21">
        <v>-8.6420552829037378E-3</v>
      </c>
      <c r="C21">
        <v>0.35274177015802655</v>
      </c>
      <c r="D21">
        <v>0.36138382544093028</v>
      </c>
    </row>
    <row r="22" spans="1:37" x14ac:dyDescent="0.25">
      <c r="A22">
        <v>2009</v>
      </c>
      <c r="B22">
        <v>-9.8174543477221876E-3</v>
      </c>
      <c r="C22">
        <v>0.37235544796322118</v>
      </c>
      <c r="D22">
        <v>0.38217290231094336</v>
      </c>
      <c r="AK22" t="s">
        <v>142</v>
      </c>
    </row>
    <row r="23" spans="1:37" x14ac:dyDescent="0.25">
      <c r="A23">
        <v>2010</v>
      </c>
      <c r="B23">
        <v>-9.6726866265724465E-3</v>
      </c>
      <c r="C23">
        <v>0.37073807900338213</v>
      </c>
      <c r="D23">
        <v>0.38041076562995457</v>
      </c>
    </row>
    <row r="24" spans="1:37" x14ac:dyDescent="0.25">
      <c r="A24">
        <v>2011</v>
      </c>
      <c r="B24">
        <v>-9.4236273810496818E-3</v>
      </c>
      <c r="C24">
        <v>0.37555213739600735</v>
      </c>
      <c r="D24">
        <v>0.38497576477705703</v>
      </c>
    </row>
    <row r="25" spans="1:37" x14ac:dyDescent="0.25">
      <c r="A25">
        <v>2012</v>
      </c>
      <c r="B25">
        <v>-9.2101728472773758E-3</v>
      </c>
      <c r="C25">
        <v>0.38006456585653842</v>
      </c>
      <c r="D25">
        <v>0.38927473870381579</v>
      </c>
    </row>
    <row r="26" spans="1:37" x14ac:dyDescent="0.25">
      <c r="A26">
        <v>2013</v>
      </c>
      <c r="B26">
        <v>-9.0572536890159427E-3</v>
      </c>
      <c r="C26">
        <v>0.38051484846955624</v>
      </c>
      <c r="D26">
        <v>0.38957210215857219</v>
      </c>
    </row>
    <row r="27" spans="1:37" x14ac:dyDescent="0.25">
      <c r="A27">
        <v>2014</v>
      </c>
      <c r="B27">
        <v>-8.6370073388310487E-3</v>
      </c>
      <c r="C27">
        <v>0.37626404268389818</v>
      </c>
      <c r="D27">
        <v>0.38490105002272923</v>
      </c>
    </row>
    <row r="28" spans="1:37" x14ac:dyDescent="0.25">
      <c r="A28">
        <v>2015</v>
      </c>
      <c r="B28">
        <v>-7.8567852281604122E-3</v>
      </c>
      <c r="C28">
        <v>0.3666948837862406</v>
      </c>
      <c r="D28">
        <v>0.37455166901440101</v>
      </c>
    </row>
    <row r="29" spans="1:37" x14ac:dyDescent="0.25">
      <c r="A29">
        <v>2016</v>
      </c>
      <c r="B29">
        <v>-7.1941547882193313E-3</v>
      </c>
      <c r="C29">
        <v>0.35666959573435952</v>
      </c>
      <c r="D29">
        <v>0.36386375052257885</v>
      </c>
    </row>
    <row r="30" spans="1:37" x14ac:dyDescent="0.25">
      <c r="A30">
        <v>2017</v>
      </c>
      <c r="B30">
        <v>-6.5649375283580169E-3</v>
      </c>
      <c r="C30">
        <v>0.34568505042035247</v>
      </c>
      <c r="D30">
        <v>0.35224998794871049</v>
      </c>
    </row>
    <row r="31" spans="1:37" x14ac:dyDescent="0.25">
      <c r="A31">
        <v>2018</v>
      </c>
      <c r="B31">
        <v>-5.7764502825370934E-3</v>
      </c>
      <c r="C31">
        <v>0.33447235477219267</v>
      </c>
      <c r="D31">
        <v>0.34024880505472976</v>
      </c>
    </row>
    <row r="32" spans="1:37" x14ac:dyDescent="0.25">
      <c r="A32">
        <v>2019</v>
      </c>
      <c r="B32">
        <v>-5.0347075412190967E-3</v>
      </c>
      <c r="C32">
        <v>0.32149705536688911</v>
      </c>
      <c r="D32">
        <v>0.3265317629081082</v>
      </c>
    </row>
    <row r="33" spans="1:4" x14ac:dyDescent="0.25">
      <c r="A33">
        <v>2020</v>
      </c>
      <c r="B33">
        <v>-5.1760804350561296E-3</v>
      </c>
      <c r="C33">
        <v>0.31580354856951853</v>
      </c>
      <c r="D33">
        <v>0.32097962900457466</v>
      </c>
    </row>
    <row r="34" spans="1:4" x14ac:dyDescent="0.25">
      <c r="A34">
        <v>2021</v>
      </c>
      <c r="B34">
        <v>-5.6990038609781579E-3</v>
      </c>
      <c r="C34">
        <v>0.31049261112299087</v>
      </c>
      <c r="D34">
        <v>0.31619161498396903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A1BFD-10D5-4989-8500-170C3036EEAA}">
  <dimension ref="A1:AG38"/>
  <sheetViews>
    <sheetView topLeftCell="D12" zoomScale="70" zoomScaleNormal="70" workbookViewId="0">
      <selection activeCell="AE42" sqref="AE42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s="22" customFormat="1" x14ac:dyDescent="0.25">
      <c r="A11" s="22" t="s">
        <v>49</v>
      </c>
      <c r="B11" s="22">
        <v>36406.340057809801</v>
      </c>
      <c r="C11" s="22">
        <v>36827.931611662803</v>
      </c>
      <c r="D11" s="22">
        <v>37240.167873570899</v>
      </c>
      <c r="E11" s="22">
        <v>37669.497991775403</v>
      </c>
      <c r="F11" s="22">
        <v>37826.864470685301</v>
      </c>
      <c r="G11" s="22">
        <v>38388.1597060243</v>
      </c>
      <c r="H11" s="22">
        <v>38501.842141391899</v>
      </c>
      <c r="I11" s="22">
        <v>38932.211807742598</v>
      </c>
      <c r="J11" s="22">
        <v>39533.7108468679</v>
      </c>
      <c r="K11" s="22">
        <v>40404.216769107501</v>
      </c>
      <c r="L11" s="22">
        <v>40596.6445951239</v>
      </c>
      <c r="M11" s="22">
        <v>40852.182501875897</v>
      </c>
      <c r="N11" s="22">
        <v>41954.125831402896</v>
      </c>
      <c r="O11" s="22">
        <v>42296.652314831197</v>
      </c>
      <c r="P11" s="22">
        <v>42986.244252655</v>
      </c>
      <c r="Q11" s="22">
        <v>43504.132456240397</v>
      </c>
      <c r="R11" s="22">
        <v>43989.842643363001</v>
      </c>
      <c r="S11" s="22">
        <v>44150.866270657403</v>
      </c>
      <c r="T11" s="22">
        <v>44066.190479107798</v>
      </c>
      <c r="U11" s="22">
        <v>45468.229882476997</v>
      </c>
      <c r="V11" s="22">
        <v>46386.1118555352</v>
      </c>
      <c r="W11" s="22">
        <v>46302.816366634397</v>
      </c>
      <c r="X11" s="22">
        <v>46602.646621927597</v>
      </c>
      <c r="Y11" s="22">
        <v>46995.217055142602</v>
      </c>
      <c r="Z11" s="22">
        <v>47318.5317957179</v>
      </c>
      <c r="AA11" s="22">
        <v>47769.977357612697</v>
      </c>
      <c r="AB11" s="22">
        <v>48322.478867443897</v>
      </c>
      <c r="AC11" s="22">
        <v>48993.049921039601</v>
      </c>
      <c r="AD11" s="22">
        <v>48930.503712632897</v>
      </c>
      <c r="AE11" s="22">
        <v>49402.524482553599</v>
      </c>
      <c r="AF11" s="22">
        <v>47372.8084858398</v>
      </c>
      <c r="AG11" s="22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 t="shared" si="0"/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A11</f>
        <v>France</v>
      </c>
      <c r="B30" s="17">
        <f t="shared" ref="B30:AG30" si="1">B11</f>
        <v>36406.340057809801</v>
      </c>
      <c r="C30" s="17">
        <f t="shared" si="1"/>
        <v>36827.931611662803</v>
      </c>
      <c r="D30" s="17">
        <f t="shared" si="1"/>
        <v>37240.167873570899</v>
      </c>
      <c r="E30" s="17">
        <f t="shared" si="1"/>
        <v>37669.497991775403</v>
      </c>
      <c r="F30" s="17">
        <f t="shared" si="1"/>
        <v>37826.864470685301</v>
      </c>
      <c r="G30" s="17">
        <f t="shared" si="1"/>
        <v>38388.1597060243</v>
      </c>
      <c r="H30" s="17">
        <f t="shared" si="1"/>
        <v>38501.842141391899</v>
      </c>
      <c r="I30" s="17">
        <f t="shared" si="1"/>
        <v>38932.211807742598</v>
      </c>
      <c r="J30" s="17">
        <f t="shared" si="1"/>
        <v>39533.7108468679</v>
      </c>
      <c r="K30" s="17">
        <f t="shared" si="1"/>
        <v>40404.216769107501</v>
      </c>
      <c r="L30" s="17">
        <f t="shared" si="1"/>
        <v>40596.6445951239</v>
      </c>
      <c r="M30" s="17">
        <f t="shared" si="1"/>
        <v>40852.182501875897</v>
      </c>
      <c r="N30" s="17">
        <f t="shared" si="1"/>
        <v>41954.125831402896</v>
      </c>
      <c r="O30" s="17">
        <f t="shared" si="1"/>
        <v>42296.652314831197</v>
      </c>
      <c r="P30" s="17">
        <f t="shared" si="1"/>
        <v>42986.244252655</v>
      </c>
      <c r="Q30" s="17">
        <f t="shared" si="1"/>
        <v>43504.132456240397</v>
      </c>
      <c r="R30" s="17">
        <f t="shared" si="1"/>
        <v>43989.842643363001</v>
      </c>
      <c r="S30" s="17">
        <f t="shared" si="1"/>
        <v>44150.866270657403</v>
      </c>
      <c r="T30" s="17">
        <f t="shared" si="1"/>
        <v>44066.190479107798</v>
      </c>
      <c r="U30" s="17">
        <f t="shared" si="1"/>
        <v>45468.229882476997</v>
      </c>
      <c r="V30" s="17">
        <f t="shared" si="1"/>
        <v>46386.1118555352</v>
      </c>
      <c r="W30" s="17">
        <f t="shared" si="1"/>
        <v>46302.816366634397</v>
      </c>
      <c r="X30" s="17">
        <f t="shared" si="1"/>
        <v>46602.646621927597</v>
      </c>
      <c r="Y30" s="17">
        <f t="shared" si="1"/>
        <v>46995.217055142602</v>
      </c>
      <c r="Z30" s="17">
        <f t="shared" si="1"/>
        <v>47318.5317957179</v>
      </c>
      <c r="AA30" s="17">
        <f t="shared" si="1"/>
        <v>47769.977357612697</v>
      </c>
      <c r="AB30" s="17">
        <f t="shared" si="1"/>
        <v>48322.478867443897</v>
      </c>
      <c r="AC30" s="17">
        <f t="shared" si="1"/>
        <v>48993.049921039601</v>
      </c>
      <c r="AD30" s="17">
        <f t="shared" si="1"/>
        <v>48930.503712632897</v>
      </c>
      <c r="AE30" s="17">
        <f t="shared" si="1"/>
        <v>49402.524482553599</v>
      </c>
      <c r="AF30" s="17">
        <f t="shared" si="1"/>
        <v>47372.8084858398</v>
      </c>
      <c r="AG30" s="17">
        <f t="shared" si="1"/>
        <v>49312.581481712397</v>
      </c>
    </row>
    <row r="31" spans="1:33" x14ac:dyDescent="0.25">
      <c r="A31" s="17" t="s">
        <v>139</v>
      </c>
      <c r="B31">
        <f>IF(B30&lt;B29,0,1)</f>
        <v>0</v>
      </c>
      <c r="C31" s="24">
        <f>IF(C30&lt;C29,0,1)</f>
        <v>0</v>
      </c>
      <c r="D31" s="24">
        <f t="shared" ref="D31:AG31" si="2">IF(D30&lt;D29,0,1)</f>
        <v>0</v>
      </c>
      <c r="E31" s="24">
        <f t="shared" si="2"/>
        <v>0</v>
      </c>
      <c r="F31" s="24">
        <f t="shared" si="2"/>
        <v>0</v>
      </c>
      <c r="G31" s="24">
        <f>IF(G30&lt;G29,0,1)</f>
        <v>1</v>
      </c>
      <c r="H31" s="24">
        <f t="shared" si="2"/>
        <v>1</v>
      </c>
      <c r="I31" s="24">
        <f t="shared" si="2"/>
        <v>1</v>
      </c>
      <c r="J31" s="24">
        <f t="shared" si="2"/>
        <v>1</v>
      </c>
      <c r="K31" s="24">
        <f t="shared" si="2"/>
        <v>1</v>
      </c>
      <c r="L31" s="24">
        <f t="shared" si="2"/>
        <v>1</v>
      </c>
      <c r="M31" s="24">
        <f t="shared" si="2"/>
        <v>1</v>
      </c>
      <c r="N31" s="24">
        <f t="shared" si="2"/>
        <v>1</v>
      </c>
      <c r="O31" s="24">
        <f t="shared" si="2"/>
        <v>1</v>
      </c>
      <c r="P31" s="24">
        <f t="shared" si="2"/>
        <v>1</v>
      </c>
      <c r="Q31" s="24">
        <f t="shared" si="2"/>
        <v>1</v>
      </c>
      <c r="R31" s="24">
        <f t="shared" si="2"/>
        <v>1</v>
      </c>
      <c r="S31" s="24">
        <f t="shared" si="2"/>
        <v>1</v>
      </c>
      <c r="T31" s="24">
        <f t="shared" si="2"/>
        <v>1</v>
      </c>
      <c r="U31" s="24">
        <f t="shared" si="2"/>
        <v>1</v>
      </c>
      <c r="V31" s="24">
        <f t="shared" si="2"/>
        <v>1</v>
      </c>
      <c r="W31" s="24">
        <f t="shared" si="2"/>
        <v>1</v>
      </c>
      <c r="X31" s="24">
        <f t="shared" si="2"/>
        <v>1</v>
      </c>
      <c r="Y31" s="24">
        <f t="shared" si="2"/>
        <v>1</v>
      </c>
      <c r="Z31" s="24">
        <f t="shared" si="2"/>
        <v>1</v>
      </c>
      <c r="AA31" s="24">
        <f t="shared" si="2"/>
        <v>1</v>
      </c>
      <c r="AB31" s="24">
        <f t="shared" si="2"/>
        <v>1</v>
      </c>
      <c r="AC31" s="24">
        <f t="shared" si="2"/>
        <v>1</v>
      </c>
      <c r="AD31" s="24">
        <f t="shared" si="2"/>
        <v>1</v>
      </c>
      <c r="AE31" s="24">
        <f t="shared" si="2"/>
        <v>1</v>
      </c>
      <c r="AF31" s="24">
        <f t="shared" si="2"/>
        <v>1</v>
      </c>
      <c r="AG31" s="24">
        <f t="shared" si="2"/>
        <v>1</v>
      </c>
    </row>
    <row r="33" spans="1:33" x14ac:dyDescent="0.25">
      <c r="A33" s="17" t="s">
        <v>136</v>
      </c>
      <c r="F33" s="15"/>
      <c r="G33" s="15">
        <f>ABS(G29-G30)</f>
        <v>6704.1831492074962</v>
      </c>
      <c r="H33" s="15">
        <f t="shared" ref="H33:AG33" si="3">ABS(H29-H30)</f>
        <v>7148.4080677391757</v>
      </c>
      <c r="I33" s="15">
        <f t="shared" si="3"/>
        <v>6805.3861704250594</v>
      </c>
      <c r="J33" s="15">
        <f t="shared" si="3"/>
        <v>6827.4923126475187</v>
      </c>
      <c r="K33" s="15">
        <f t="shared" si="3"/>
        <v>6930.9721875560281</v>
      </c>
      <c r="L33" s="15">
        <f t="shared" si="3"/>
        <v>6609.3449531824517</v>
      </c>
      <c r="M33" s="15">
        <f t="shared" si="3"/>
        <v>6337.9198382893883</v>
      </c>
      <c r="N33" s="15">
        <f t="shared" si="3"/>
        <v>6808.6603899073016</v>
      </c>
      <c r="O33" s="15">
        <f t="shared" si="3"/>
        <v>6533.2502084643347</v>
      </c>
      <c r="P33" s="15">
        <f t="shared" si="3"/>
        <v>6448.1400364451838</v>
      </c>
      <c r="Q33" s="15">
        <f t="shared" si="3"/>
        <v>6288.9445259545755</v>
      </c>
      <c r="R33" s="15">
        <f t="shared" si="3"/>
        <v>6076.7505043576821</v>
      </c>
      <c r="S33" s="15">
        <f t="shared" si="3"/>
        <v>5356.1719925255675</v>
      </c>
      <c r="T33" s="15">
        <f t="shared" si="3"/>
        <v>4834.4609898656272</v>
      </c>
      <c r="U33" s="15">
        <f t="shared" si="3"/>
        <v>5699.9861383387688</v>
      </c>
      <c r="V33" s="15">
        <f t="shared" si="3"/>
        <v>6442.691164296979</v>
      </c>
      <c r="W33" s="15">
        <f t="shared" si="3"/>
        <v>6539.2030353923328</v>
      </c>
      <c r="X33" s="15">
        <f t="shared" si="3"/>
        <v>7048.4463667038654</v>
      </c>
      <c r="Y33" s="15">
        <f t="shared" si="3"/>
        <v>7330.7274143813265</v>
      </c>
      <c r="Z33" s="15">
        <f t="shared" si="3"/>
        <v>7244.1142373275361</v>
      </c>
      <c r="AA33" s="15">
        <f t="shared" si="3"/>
        <v>7062.5501563716462</v>
      </c>
      <c r="AB33" s="15">
        <f t="shared" si="3"/>
        <v>7065.7896808651785</v>
      </c>
      <c r="AC33" s="15">
        <f t="shared" si="3"/>
        <v>7257.9934047268325</v>
      </c>
      <c r="AD33" s="15">
        <f t="shared" si="3"/>
        <v>6689.4982214793563</v>
      </c>
      <c r="AE33" s="15">
        <f t="shared" si="3"/>
        <v>6395.4015169430641</v>
      </c>
      <c r="AF33" s="15">
        <f t="shared" si="3"/>
        <v>4200.8098806198905</v>
      </c>
      <c r="AG33" s="15">
        <f t="shared" si="3"/>
        <v>5157.9199959272519</v>
      </c>
    </row>
    <row r="34" spans="1:33" x14ac:dyDescent="0.25">
      <c r="A34" s="17" t="s">
        <v>137</v>
      </c>
      <c r="F34" s="18"/>
      <c r="G34" s="25">
        <f>G29/G33</f>
        <v>4.7260010431788659</v>
      </c>
      <c r="H34" s="25">
        <f t="shared" ref="H34:AG34" si="4">H29/H33</f>
        <v>4.386072224269209</v>
      </c>
      <c r="I34" s="25">
        <f t="shared" si="4"/>
        <v>4.7207939171673665</v>
      </c>
      <c r="J34" s="25">
        <f t="shared" si="4"/>
        <v>4.7903706128872647</v>
      </c>
      <c r="K34" s="25">
        <f t="shared" si="4"/>
        <v>4.829516505873424</v>
      </c>
      <c r="L34" s="25">
        <f t="shared" si="4"/>
        <v>5.1423098480548051</v>
      </c>
      <c r="M34" s="25">
        <f t="shared" si="4"/>
        <v>5.4456767431918083</v>
      </c>
      <c r="N34" s="25">
        <f t="shared" si="4"/>
        <v>5.1618767024410355</v>
      </c>
      <c r="O34" s="25">
        <f t="shared" si="4"/>
        <v>5.4740597658471106</v>
      </c>
      <c r="P34" s="25">
        <f t="shared" si="4"/>
        <v>5.6664563749693357</v>
      </c>
      <c r="Q34" s="25">
        <f t="shared" si="4"/>
        <v>5.9175570362718481</v>
      </c>
      <c r="R34" s="25">
        <f t="shared" si="4"/>
        <v>6.2390404397576571</v>
      </c>
      <c r="S34" s="25">
        <f t="shared" si="4"/>
        <v>7.2429888980915971</v>
      </c>
      <c r="T34" s="25">
        <f t="shared" si="4"/>
        <v>8.1150162492742766</v>
      </c>
      <c r="U34" s="25">
        <f t="shared" si="4"/>
        <v>6.9769018343136668</v>
      </c>
      <c r="V34" s="25">
        <f t="shared" si="4"/>
        <v>6.1998037268323438</v>
      </c>
      <c r="W34" s="25">
        <f t="shared" si="4"/>
        <v>6.080804207489539</v>
      </c>
      <c r="X34" s="25">
        <f t="shared" si="4"/>
        <v>5.6117615425256977</v>
      </c>
      <c r="Y34" s="25">
        <f t="shared" si="4"/>
        <v>5.4107167541038272</v>
      </c>
      <c r="Z34" s="25">
        <f t="shared" si="4"/>
        <v>5.531996907488641</v>
      </c>
      <c r="AA34" s="25">
        <f t="shared" si="4"/>
        <v>5.7638425639378834</v>
      </c>
      <c r="AB34" s="25">
        <f t="shared" si="4"/>
        <v>5.8389353561295074</v>
      </c>
      <c r="AC34" s="25">
        <f t="shared" si="4"/>
        <v>5.7502196804329477</v>
      </c>
      <c r="AD34" s="25">
        <f t="shared" si="4"/>
        <v>6.3145252592371728</v>
      </c>
      <c r="AE34" s="25">
        <f t="shared" si="4"/>
        <v>6.7246947438207911</v>
      </c>
      <c r="AF34" s="25">
        <f t="shared" si="4"/>
        <v>10.27706557356727</v>
      </c>
      <c r="AG34" s="25">
        <f t="shared" si="4"/>
        <v>8.560555712506229</v>
      </c>
    </row>
    <row r="35" spans="1:33" x14ac:dyDescent="0.25">
      <c r="A35" t="s">
        <v>130</v>
      </c>
      <c r="F35" s="18"/>
      <c r="G35" s="25">
        <f>G33/G29</f>
        <v>0.21159538283287524</v>
      </c>
      <c r="H35" s="25">
        <f t="shared" ref="H35:AG35" si="5">H33/H29</f>
        <v>0.22799442163007619</v>
      </c>
      <c r="I35" s="25">
        <f t="shared" si="5"/>
        <v>0.21182877658850088</v>
      </c>
      <c r="J35" s="25">
        <f t="shared" si="5"/>
        <v>0.2087521156107956</v>
      </c>
      <c r="K35" s="25">
        <f t="shared" si="5"/>
        <v>0.20706006466358451</v>
      </c>
      <c r="L35" s="25">
        <f t="shared" si="5"/>
        <v>0.19446513911997593</v>
      </c>
      <c r="M35" s="25">
        <f t="shared" si="5"/>
        <v>0.18363190603448895</v>
      </c>
      <c r="N35" s="25">
        <f t="shared" si="5"/>
        <v>0.19372799035031255</v>
      </c>
      <c r="O35" s="25">
        <f t="shared" si="5"/>
        <v>0.18267977383788209</v>
      </c>
      <c r="P35" s="25">
        <f t="shared" si="5"/>
        <v>0.17647713735472137</v>
      </c>
      <c r="Q35" s="25">
        <f t="shared" si="5"/>
        <v>0.16898865424878362</v>
      </c>
      <c r="R35" s="25">
        <f t="shared" si="5"/>
        <v>0.16028105758500949</v>
      </c>
      <c r="S35" s="25">
        <f t="shared" si="5"/>
        <v>0.13806454960375306</v>
      </c>
      <c r="T35" s="25">
        <f t="shared" si="5"/>
        <v>0.1232283422832862</v>
      </c>
      <c r="U35" s="25">
        <f t="shared" si="5"/>
        <v>0.14333009461045002</v>
      </c>
      <c r="V35" s="25">
        <f t="shared" si="5"/>
        <v>0.16129542870398714</v>
      </c>
      <c r="W35" s="25">
        <f t="shared" si="5"/>
        <v>0.16445193199418109</v>
      </c>
      <c r="X35" s="25">
        <f t="shared" si="5"/>
        <v>0.17819716543941527</v>
      </c>
      <c r="Y35" s="25">
        <f t="shared" si="5"/>
        <v>0.18481839753329116</v>
      </c>
      <c r="Z35" s="25">
        <f t="shared" si="5"/>
        <v>0.18076655079945983</v>
      </c>
      <c r="AA35" s="25">
        <f t="shared" si="5"/>
        <v>0.17349537030324358</v>
      </c>
      <c r="AB35" s="25">
        <f t="shared" si="5"/>
        <v>0.17126409850560093</v>
      </c>
      <c r="AC35" s="25">
        <f t="shared" si="5"/>
        <v>0.17390639933337426</v>
      </c>
      <c r="AD35" s="25">
        <f t="shared" si="5"/>
        <v>0.15836503283238193</v>
      </c>
      <c r="AE35" s="25">
        <f t="shared" si="5"/>
        <v>0.14870563469351278</v>
      </c>
      <c r="AF35" s="25">
        <f t="shared" si="5"/>
        <v>9.7304040033763278E-2</v>
      </c>
      <c r="AG35" s="25">
        <f t="shared" si="5"/>
        <v>0.11681484632347952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:AG31">
    <cfRule type="cellIs" dxfId="30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EA276F30-F7FB-429C-B798-448204E39E75}"/>
    <hyperlink ref="D1" r:id="rId2" tooltip="Click once to display linked information. Click and hold to select this cell." display="https://stats-1.oecd.org/" xr:uid="{FE2841FD-C3E0-4306-BF96-662137A59FCE}"/>
  </hyperlinks>
  <pageMargins left="0.7" right="0.7" top="0.75" bottom="0.75" header="0.3" footer="0.3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08A1A-3012-4815-8F64-CABFE0870ED7}">
  <dimension ref="A1:AG29"/>
  <sheetViews>
    <sheetView topLeftCell="V1" zoomScale="90" zoomScaleNormal="9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  <c r="D2" s="10"/>
    </row>
    <row r="3" spans="1:33" x14ac:dyDescent="0.25">
      <c r="A3" t="s">
        <v>124</v>
      </c>
      <c r="B3">
        <f>ABS(B4)</f>
        <v>6.1311914466850859E-3</v>
      </c>
      <c r="C3">
        <f t="shared" ref="C3:AG3" si="0">ABS(C4)</f>
        <v>4.902950169892728E-3</v>
      </c>
      <c r="D3">
        <f t="shared" si="0"/>
        <v>4.0247482597725315E-3</v>
      </c>
      <c r="E3">
        <f t="shared" si="0"/>
        <v>4.5185959402217202E-3</v>
      </c>
      <c r="F3">
        <f t="shared" si="0"/>
        <v>1.1377795914759237E-2</v>
      </c>
      <c r="G3">
        <f t="shared" si="0"/>
        <v>1.5353199579976162E-2</v>
      </c>
      <c r="H3">
        <f t="shared" si="0"/>
        <v>1.5015895968040316E-2</v>
      </c>
      <c r="I3">
        <f t="shared" si="0"/>
        <v>1.421387131594648E-2</v>
      </c>
      <c r="J3">
        <f t="shared" si="0"/>
        <v>1.3656148579279159E-2</v>
      </c>
      <c r="K3">
        <f t="shared" si="0"/>
        <v>1.3599462324306921E-2</v>
      </c>
      <c r="L3">
        <f t="shared" si="0"/>
        <v>1.3313097412497421E-2</v>
      </c>
      <c r="M3">
        <f t="shared" si="0"/>
        <v>1.2872795149190042E-2</v>
      </c>
      <c r="N3">
        <f t="shared" si="0"/>
        <v>1.2636934900870034E-2</v>
      </c>
      <c r="O3">
        <f t="shared" si="0"/>
        <v>1.1992835453471185E-2</v>
      </c>
      <c r="P3">
        <f t="shared" si="0"/>
        <v>1.153592134001058E-2</v>
      </c>
      <c r="Q3">
        <f t="shared" si="0"/>
        <v>1.0912989938117124E-2</v>
      </c>
      <c r="R3">
        <f t="shared" si="0"/>
        <v>1.0439611317483333E-2</v>
      </c>
      <c r="S3">
        <f t="shared" si="0"/>
        <v>9.8629878710809193E-3</v>
      </c>
      <c r="T3">
        <f t="shared" si="0"/>
        <v>9.7360258485877926E-3</v>
      </c>
      <c r="U3">
        <f t="shared" si="0"/>
        <v>1.0394943449606509E-2</v>
      </c>
      <c r="V3">
        <f t="shared" si="0"/>
        <v>1.0284080887999536E-2</v>
      </c>
      <c r="W3">
        <f t="shared" si="0"/>
        <v>1.0452094721148053E-2</v>
      </c>
      <c r="X3">
        <f t="shared" si="0"/>
        <v>1.0559036705091118E-2</v>
      </c>
      <c r="Y3">
        <f t="shared" si="0"/>
        <v>1.0537262366634048E-2</v>
      </c>
      <c r="Z3">
        <f t="shared" si="0"/>
        <v>1.0394080030028674E-2</v>
      </c>
      <c r="AA3">
        <f t="shared" si="0"/>
        <v>1.0064264422778524E-2</v>
      </c>
      <c r="AB3">
        <f t="shared" si="0"/>
        <v>9.6877911444484544E-3</v>
      </c>
      <c r="AC3">
        <f t="shared" si="0"/>
        <v>9.232638877630317E-3</v>
      </c>
      <c r="AD3">
        <f t="shared" si="0"/>
        <v>8.9275843770374452E-3</v>
      </c>
      <c r="AE3">
        <f t="shared" si="0"/>
        <v>8.5135248383800266E-3</v>
      </c>
      <c r="AF3">
        <f t="shared" si="0"/>
        <v>8.5344211256171421E-3</v>
      </c>
      <c r="AG3">
        <f t="shared" si="0"/>
        <v>8.3157617174745013E-3</v>
      </c>
    </row>
    <row r="4" spans="1:33" x14ac:dyDescent="0.25">
      <c r="A4" t="s">
        <v>73</v>
      </c>
      <c r="B4">
        <f>B5-B6</f>
        <v>-6.1311914466850859E-3</v>
      </c>
      <c r="C4">
        <f>C5-C6</f>
        <v>-4.902950169892728E-3</v>
      </c>
      <c r="D4">
        <f t="shared" ref="D4:AG4" si="1">D5-D6</f>
        <v>-4.0247482597725315E-3</v>
      </c>
      <c r="E4">
        <f t="shared" si="1"/>
        <v>-4.5185959402217202E-3</v>
      </c>
      <c r="F4">
        <f t="shared" si="1"/>
        <v>-1.1377795914759237E-2</v>
      </c>
      <c r="G4">
        <f t="shared" si="1"/>
        <v>-1.5353199579976162E-2</v>
      </c>
      <c r="H4">
        <f t="shared" si="1"/>
        <v>-1.5015895968040316E-2</v>
      </c>
      <c r="I4">
        <f t="shared" si="1"/>
        <v>-1.421387131594648E-2</v>
      </c>
      <c r="J4">
        <f t="shared" si="1"/>
        <v>-1.3656148579279159E-2</v>
      </c>
      <c r="K4">
        <f t="shared" si="1"/>
        <v>-1.3599462324306921E-2</v>
      </c>
      <c r="L4">
        <f t="shared" si="1"/>
        <v>-1.3313097412497421E-2</v>
      </c>
      <c r="M4">
        <f t="shared" si="1"/>
        <v>-1.2872795149190042E-2</v>
      </c>
      <c r="N4">
        <f t="shared" si="1"/>
        <v>-1.2636934900870034E-2</v>
      </c>
      <c r="O4">
        <f t="shared" si="1"/>
        <v>-1.1992835453471185E-2</v>
      </c>
      <c r="P4">
        <f t="shared" si="1"/>
        <v>-1.153592134001058E-2</v>
      </c>
      <c r="Q4">
        <f t="shared" si="1"/>
        <v>-1.0912989938117124E-2</v>
      </c>
      <c r="R4">
        <f t="shared" si="1"/>
        <v>-1.0439611317483333E-2</v>
      </c>
      <c r="S4">
        <f t="shared" si="1"/>
        <v>-9.8629878710809193E-3</v>
      </c>
      <c r="T4">
        <f t="shared" si="1"/>
        <v>-9.7360258485877926E-3</v>
      </c>
      <c r="U4">
        <f t="shared" si="1"/>
        <v>-1.0394943449606509E-2</v>
      </c>
      <c r="V4">
        <f t="shared" si="1"/>
        <v>-1.0284080887999536E-2</v>
      </c>
      <c r="W4">
        <f t="shared" si="1"/>
        <v>-1.0452094721148053E-2</v>
      </c>
      <c r="X4">
        <f t="shared" si="1"/>
        <v>-1.0559036705091118E-2</v>
      </c>
      <c r="Y4">
        <f t="shared" si="1"/>
        <v>-1.0537262366634048E-2</v>
      </c>
      <c r="Z4">
        <f t="shared" si="1"/>
        <v>-1.0394080030028674E-2</v>
      </c>
      <c r="AA4">
        <f t="shared" si="1"/>
        <v>-1.0064264422778524E-2</v>
      </c>
      <c r="AB4">
        <f t="shared" si="1"/>
        <v>-9.6877911444484544E-3</v>
      </c>
      <c r="AC4">
        <f t="shared" si="1"/>
        <v>-9.232638877630317E-3</v>
      </c>
      <c r="AD4">
        <f t="shared" si="1"/>
        <v>-8.9275843770374452E-3</v>
      </c>
      <c r="AE4">
        <f t="shared" si="1"/>
        <v>-8.5135248383800266E-3</v>
      </c>
      <c r="AF4">
        <f t="shared" si="1"/>
        <v>-8.5344211256171421E-3</v>
      </c>
      <c r="AG4">
        <f t="shared" si="1"/>
        <v>-8.3157617174745013E-3</v>
      </c>
    </row>
    <row r="5" spans="1:33" x14ac:dyDescent="0.25">
      <c r="A5" t="s">
        <v>100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101</v>
      </c>
      <c r="B6">
        <f>STDEV(B8:B29)/AVERAGE(B8:B29)</f>
        <v>0.2134507341474097</v>
      </c>
      <c r="C6">
        <f t="shared" ref="C6:AG6" si="2">STDEV(C8:C29)/AVERAGE(C8:C29)</f>
        <v>0.20840162735297543</v>
      </c>
      <c r="D6">
        <f t="shared" si="2"/>
        <v>0.20611979326398827</v>
      </c>
      <c r="E6">
        <f t="shared" si="2"/>
        <v>0.21202952049833507</v>
      </c>
      <c r="F6">
        <f t="shared" si="2"/>
        <v>0.31789607063892289</v>
      </c>
      <c r="G6">
        <f t="shared" si="2"/>
        <v>0.49921583332119673</v>
      </c>
      <c r="H6">
        <f t="shared" si="2"/>
        <v>0.50869623434545996</v>
      </c>
      <c r="I6">
        <f t="shared" si="2"/>
        <v>0.48844905427388796</v>
      </c>
      <c r="J6">
        <f t="shared" si="2"/>
        <v>0.47404607230804341</v>
      </c>
      <c r="K6">
        <f t="shared" si="2"/>
        <v>0.47255171513142474</v>
      </c>
      <c r="L6">
        <f t="shared" si="2"/>
        <v>0.46493588756639226</v>
      </c>
      <c r="M6">
        <f t="shared" si="2"/>
        <v>0.45313533855574417</v>
      </c>
      <c r="N6">
        <f t="shared" si="2"/>
        <v>0.44701505496221261</v>
      </c>
      <c r="O6">
        <f t="shared" si="2"/>
        <v>0.42934649077635412</v>
      </c>
      <c r="P6">
        <f t="shared" si="2"/>
        <v>0.41664515148930376</v>
      </c>
      <c r="Q6">
        <f t="shared" si="2"/>
        <v>0.39909573132136683</v>
      </c>
      <c r="R6">
        <f t="shared" si="2"/>
        <v>0.38522646134148902</v>
      </c>
      <c r="S6">
        <f t="shared" si="2"/>
        <v>0.36692516731470354</v>
      </c>
      <c r="T6">
        <f t="shared" si="2"/>
        <v>0.36247779600661434</v>
      </c>
      <c r="U6">
        <f t="shared" si="2"/>
        <v>0.38275039141282768</v>
      </c>
      <c r="V6">
        <f t="shared" si="2"/>
        <v>0.38102215989138166</v>
      </c>
      <c r="W6">
        <f t="shared" si="2"/>
        <v>0.3860042321171554</v>
      </c>
      <c r="X6">
        <f t="shared" si="2"/>
        <v>0.39062360256162953</v>
      </c>
      <c r="Y6">
        <f t="shared" si="2"/>
        <v>0.39105211083619029</v>
      </c>
      <c r="Z6">
        <f t="shared" si="2"/>
        <v>0.38665812271392686</v>
      </c>
      <c r="AA6">
        <f t="shared" si="2"/>
        <v>0.37675914820901912</v>
      </c>
      <c r="AB6">
        <f t="shared" si="2"/>
        <v>0.36635738687880798</v>
      </c>
      <c r="AC6">
        <f t="shared" si="2"/>
        <v>0.35491768929798279</v>
      </c>
      <c r="AD6">
        <f t="shared" si="2"/>
        <v>0.34339993914923012</v>
      </c>
      <c r="AE6">
        <f t="shared" si="2"/>
        <v>0.33001058020526913</v>
      </c>
      <c r="AF6">
        <f t="shared" si="2"/>
        <v>0.32433796969513567</v>
      </c>
      <c r="AG6">
        <f t="shared" si="2"/>
        <v>0.31880837284046537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s="22" customFormat="1" x14ac:dyDescent="0.25">
      <c r="A14" s="22" t="s">
        <v>49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6EF95825-0628-4758-9797-A84FEC95B3EB}"/>
    <hyperlink ref="D1" r:id="rId2" tooltip="Click once to display linked information. Click and hold to select this cell." display="https://stats-1.oecd.org/" xr:uid="{96D938B0-0745-44FB-B610-CC75880513D5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EF0FB-D0D1-42FC-8071-0707B716DC36}">
  <sheetPr>
    <tabColor rgb="FF00B050"/>
  </sheetPr>
  <dimension ref="A2:D34"/>
  <sheetViews>
    <sheetView topLeftCell="D1" zoomScale="80" zoomScaleNormal="80" workbookViewId="0">
      <selection activeCell="T3" sqref="T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100</v>
      </c>
      <c r="D2" t="s">
        <v>101</v>
      </c>
    </row>
    <row r="3" spans="1:4" x14ac:dyDescent="0.25">
      <c r="A3">
        <v>1990</v>
      </c>
      <c r="B3">
        <v>-6.1311914466850859E-3</v>
      </c>
      <c r="C3">
        <v>0.20731954270072461</v>
      </c>
      <c r="D3">
        <v>0.2134507341474097</v>
      </c>
    </row>
    <row r="4" spans="1:4" x14ac:dyDescent="0.25">
      <c r="A4">
        <v>1991</v>
      </c>
      <c r="B4">
        <v>-4.902950169892728E-3</v>
      </c>
      <c r="C4">
        <v>0.2034986771830827</v>
      </c>
      <c r="D4">
        <v>0.20840162735297543</v>
      </c>
    </row>
    <row r="5" spans="1:4" x14ac:dyDescent="0.25">
      <c r="A5">
        <v>1992</v>
      </c>
      <c r="B5">
        <v>-4.0247482597725315E-3</v>
      </c>
      <c r="C5">
        <v>0.20209504500421574</v>
      </c>
      <c r="D5">
        <v>0.20611979326398827</v>
      </c>
    </row>
    <row r="6" spans="1:4" x14ac:dyDescent="0.25">
      <c r="A6">
        <v>1993</v>
      </c>
      <c r="B6">
        <v>-4.5185959402217202E-3</v>
      </c>
      <c r="C6">
        <v>0.20751092455811335</v>
      </c>
      <c r="D6">
        <v>0.21202952049833507</v>
      </c>
    </row>
    <row r="7" spans="1:4" x14ac:dyDescent="0.25">
      <c r="A7">
        <v>1994</v>
      </c>
      <c r="B7">
        <v>-1.1377795914759237E-2</v>
      </c>
      <c r="C7">
        <v>0.30651827472416365</v>
      </c>
      <c r="D7">
        <v>0.31789607063892289</v>
      </c>
    </row>
    <row r="8" spans="1:4" x14ac:dyDescent="0.25">
      <c r="A8">
        <v>1995</v>
      </c>
      <c r="B8">
        <v>-1.5353199579976162E-2</v>
      </c>
      <c r="C8">
        <v>0.48386263374122057</v>
      </c>
      <c r="D8">
        <v>0.49921583332119673</v>
      </c>
    </row>
    <row r="9" spans="1:4" x14ac:dyDescent="0.25">
      <c r="A9">
        <v>1996</v>
      </c>
      <c r="B9">
        <v>-1.5015895968040316E-2</v>
      </c>
      <c r="C9">
        <v>0.49368033837741965</v>
      </c>
      <c r="D9">
        <v>0.50869623434545996</v>
      </c>
    </row>
    <row r="10" spans="1:4" x14ac:dyDescent="0.25">
      <c r="A10">
        <v>1997</v>
      </c>
      <c r="B10">
        <v>-1.421387131594648E-2</v>
      </c>
      <c r="C10">
        <v>0.47423518295794148</v>
      </c>
      <c r="D10">
        <v>0.48844905427388796</v>
      </c>
    </row>
    <row r="11" spans="1:4" x14ac:dyDescent="0.25">
      <c r="A11">
        <v>1998</v>
      </c>
      <c r="B11">
        <v>-1.3656148579279159E-2</v>
      </c>
      <c r="C11">
        <v>0.46038992372876425</v>
      </c>
      <c r="D11">
        <v>0.47404607230804341</v>
      </c>
    </row>
    <row r="12" spans="1:4" x14ac:dyDescent="0.25">
      <c r="A12">
        <v>1999</v>
      </c>
      <c r="B12">
        <v>-1.3599462324306921E-2</v>
      </c>
      <c r="C12">
        <v>0.45895225280711782</v>
      </c>
      <c r="D12">
        <v>0.47255171513142474</v>
      </c>
    </row>
    <row r="13" spans="1:4" x14ac:dyDescent="0.25">
      <c r="A13">
        <v>2000</v>
      </c>
      <c r="B13">
        <v>-1.3313097412497421E-2</v>
      </c>
      <c r="C13">
        <v>0.45162279015389484</v>
      </c>
      <c r="D13">
        <v>0.46493588756639226</v>
      </c>
    </row>
    <row r="14" spans="1:4" x14ac:dyDescent="0.25">
      <c r="A14">
        <v>2001</v>
      </c>
      <c r="B14">
        <v>-1.2872795149190042E-2</v>
      </c>
      <c r="C14">
        <v>0.44026254340655413</v>
      </c>
      <c r="D14">
        <v>0.45313533855574417</v>
      </c>
    </row>
    <row r="15" spans="1:4" x14ac:dyDescent="0.25">
      <c r="A15">
        <v>2002</v>
      </c>
      <c r="B15">
        <v>-1.2636934900870034E-2</v>
      </c>
      <c r="C15">
        <v>0.43437812006134258</v>
      </c>
      <c r="D15">
        <v>0.44701505496221261</v>
      </c>
    </row>
    <row r="16" spans="1:4" x14ac:dyDescent="0.25">
      <c r="A16">
        <v>2003</v>
      </c>
      <c r="B16">
        <v>-1.1992835453471185E-2</v>
      </c>
      <c r="C16">
        <v>0.41735365532288293</v>
      </c>
      <c r="D16">
        <v>0.42934649077635412</v>
      </c>
    </row>
    <row r="17" spans="1:4" x14ac:dyDescent="0.25">
      <c r="A17">
        <v>2004</v>
      </c>
      <c r="B17">
        <v>-1.153592134001058E-2</v>
      </c>
      <c r="C17">
        <v>0.40510923014929318</v>
      </c>
      <c r="D17">
        <v>0.41664515148930376</v>
      </c>
    </row>
    <row r="18" spans="1:4" x14ac:dyDescent="0.25">
      <c r="A18">
        <v>2005</v>
      </c>
      <c r="B18">
        <v>-1.0912989938117124E-2</v>
      </c>
      <c r="C18">
        <v>0.38818274138324971</v>
      </c>
      <c r="D18">
        <v>0.39909573132136683</v>
      </c>
    </row>
    <row r="19" spans="1:4" x14ac:dyDescent="0.25">
      <c r="A19">
        <v>2006</v>
      </c>
      <c r="B19">
        <v>-1.0439611317483333E-2</v>
      </c>
      <c r="C19">
        <v>0.37478685002400569</v>
      </c>
      <c r="D19">
        <v>0.38522646134148902</v>
      </c>
    </row>
    <row r="20" spans="1:4" x14ac:dyDescent="0.25">
      <c r="A20">
        <v>2007</v>
      </c>
      <c r="B20">
        <v>-9.8629878710809193E-3</v>
      </c>
      <c r="C20">
        <v>0.35706217944362262</v>
      </c>
      <c r="D20">
        <v>0.36692516731470354</v>
      </c>
    </row>
    <row r="21" spans="1:4" x14ac:dyDescent="0.25">
      <c r="A21">
        <v>2008</v>
      </c>
      <c r="B21">
        <v>-9.7360258485877926E-3</v>
      </c>
      <c r="C21">
        <v>0.35274177015802655</v>
      </c>
      <c r="D21">
        <v>0.36247779600661434</v>
      </c>
    </row>
    <row r="22" spans="1:4" x14ac:dyDescent="0.25">
      <c r="A22">
        <v>2009</v>
      </c>
      <c r="B22">
        <v>-1.0394943449606509E-2</v>
      </c>
      <c r="C22">
        <v>0.37235544796322118</v>
      </c>
      <c r="D22">
        <v>0.38275039141282768</v>
      </c>
    </row>
    <row r="23" spans="1:4" x14ac:dyDescent="0.25">
      <c r="A23">
        <v>2010</v>
      </c>
      <c r="B23">
        <v>-1.0284080887999536E-2</v>
      </c>
      <c r="C23">
        <v>0.37073807900338213</v>
      </c>
      <c r="D23">
        <v>0.38102215989138166</v>
      </c>
    </row>
    <row r="24" spans="1:4" x14ac:dyDescent="0.25">
      <c r="A24">
        <v>2011</v>
      </c>
      <c r="B24">
        <v>-1.0452094721148053E-2</v>
      </c>
      <c r="C24">
        <v>0.37555213739600735</v>
      </c>
      <c r="D24">
        <v>0.3860042321171554</v>
      </c>
    </row>
    <row r="25" spans="1:4" x14ac:dyDescent="0.25">
      <c r="A25">
        <v>2012</v>
      </c>
      <c r="B25">
        <v>-1.0559036705091118E-2</v>
      </c>
      <c r="C25">
        <v>0.38006456585653842</v>
      </c>
      <c r="D25">
        <v>0.39062360256162953</v>
      </c>
    </row>
    <row r="26" spans="1:4" x14ac:dyDescent="0.25">
      <c r="A26">
        <v>2013</v>
      </c>
      <c r="B26">
        <v>-1.0537262366634048E-2</v>
      </c>
      <c r="C26">
        <v>0.38051484846955624</v>
      </c>
      <c r="D26">
        <v>0.39105211083619029</v>
      </c>
    </row>
    <row r="27" spans="1:4" x14ac:dyDescent="0.25">
      <c r="A27">
        <v>2014</v>
      </c>
      <c r="B27">
        <v>-1.0394080030028674E-2</v>
      </c>
      <c r="C27">
        <v>0.37626404268389818</v>
      </c>
      <c r="D27">
        <v>0.38665812271392686</v>
      </c>
    </row>
    <row r="28" spans="1:4" x14ac:dyDescent="0.25">
      <c r="A28">
        <v>2015</v>
      </c>
      <c r="B28">
        <v>-1.0064264422778524E-2</v>
      </c>
      <c r="C28">
        <v>0.3666948837862406</v>
      </c>
      <c r="D28">
        <v>0.37675914820901912</v>
      </c>
    </row>
    <row r="29" spans="1:4" x14ac:dyDescent="0.25">
      <c r="A29">
        <v>2016</v>
      </c>
      <c r="B29">
        <v>-9.6877911444484544E-3</v>
      </c>
      <c r="C29">
        <v>0.35666959573435952</v>
      </c>
      <c r="D29">
        <v>0.36635738687880798</v>
      </c>
    </row>
    <row r="30" spans="1:4" x14ac:dyDescent="0.25">
      <c r="A30">
        <v>2017</v>
      </c>
      <c r="B30">
        <v>-9.232638877630317E-3</v>
      </c>
      <c r="C30">
        <v>0.34568505042035247</v>
      </c>
      <c r="D30">
        <v>0.35491768929798279</v>
      </c>
    </row>
    <row r="31" spans="1:4" x14ac:dyDescent="0.25">
      <c r="A31">
        <v>2018</v>
      </c>
      <c r="B31">
        <v>-8.9275843770374452E-3</v>
      </c>
      <c r="C31">
        <v>0.33447235477219267</v>
      </c>
      <c r="D31">
        <v>0.34339993914923012</v>
      </c>
    </row>
    <row r="32" spans="1:4" x14ac:dyDescent="0.25">
      <c r="A32">
        <v>2019</v>
      </c>
      <c r="B32">
        <v>-8.5135248383800266E-3</v>
      </c>
      <c r="C32">
        <v>0.32149705536688911</v>
      </c>
      <c r="D32">
        <v>0.33001058020526913</v>
      </c>
    </row>
    <row r="33" spans="1:4" x14ac:dyDescent="0.25">
      <c r="A33">
        <v>2020</v>
      </c>
      <c r="B33">
        <v>-8.5344211256171421E-3</v>
      </c>
      <c r="C33">
        <v>0.31580354856951853</v>
      </c>
      <c r="D33">
        <v>0.32433796969513567</v>
      </c>
    </row>
    <row r="34" spans="1:4" x14ac:dyDescent="0.25">
      <c r="A34">
        <v>2021</v>
      </c>
      <c r="B34">
        <v>-8.3157617174745013E-3</v>
      </c>
      <c r="C34">
        <v>0.31049261112299087</v>
      </c>
      <c r="D34">
        <v>0.31880837284046537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7AE19-9145-4DF9-8936-7C76197B408C}">
  <dimension ref="A1:AG38"/>
  <sheetViews>
    <sheetView topLeftCell="H18" zoomScale="70" zoomScaleNormal="70" workbookViewId="0">
      <selection activeCell="AJ37" sqref="AJ37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s="22" customFormat="1" x14ac:dyDescent="0.25">
      <c r="A25" s="22" t="s">
        <v>63</v>
      </c>
      <c r="B25" s="22">
        <v>36265.404658397099</v>
      </c>
      <c r="C25" s="22">
        <v>37421.887850521198</v>
      </c>
      <c r="D25" s="22">
        <v>38804.794825274497</v>
      </c>
      <c r="E25" s="22">
        <v>39424.654443875901</v>
      </c>
      <c r="F25" s="22">
        <v>39836.381064724097</v>
      </c>
      <c r="G25" s="22">
        <v>39045.8760773717</v>
      </c>
      <c r="H25" s="22">
        <v>39574.705755736199</v>
      </c>
      <c r="I25" s="22">
        <v>39617.128113381397</v>
      </c>
      <c r="J25" s="22">
        <v>39828.918872013499</v>
      </c>
      <c r="K25" s="22">
        <v>39805.554390715501</v>
      </c>
      <c r="L25" s="22">
        <v>38940.026721514798</v>
      </c>
      <c r="M25" s="22">
        <v>38736.252031513097</v>
      </c>
      <c r="N25" s="22">
        <v>38930.421450694397</v>
      </c>
      <c r="O25" s="22">
        <v>38732.445634916301</v>
      </c>
      <c r="P25" s="22">
        <v>38239.500042785898</v>
      </c>
      <c r="Q25" s="22">
        <v>38404.387844484998</v>
      </c>
      <c r="R25" s="22">
        <v>38221.011418751899</v>
      </c>
      <c r="S25" s="22">
        <v>38635.069405652801</v>
      </c>
      <c r="T25" s="22">
        <v>40000.424707793201</v>
      </c>
      <c r="U25" s="22">
        <v>42517.921155817501</v>
      </c>
      <c r="V25" s="22">
        <v>42115.832269038903</v>
      </c>
      <c r="W25" s="22">
        <v>41363.489626030801</v>
      </c>
      <c r="X25" s="22">
        <v>40205.2278657672</v>
      </c>
      <c r="Y25" s="22">
        <v>40208.3882636177</v>
      </c>
      <c r="Z25" s="22">
        <v>40084.858221739902</v>
      </c>
      <c r="AA25" s="22">
        <v>40684.384215252001</v>
      </c>
      <c r="AB25" s="22">
        <v>40454.998494263898</v>
      </c>
      <c r="AC25" s="22">
        <v>39927.383449619199</v>
      </c>
      <c r="AD25" s="22">
        <v>39794.106141616598</v>
      </c>
      <c r="AE25" s="22">
        <v>39877.215358244299</v>
      </c>
      <c r="AF25" s="22">
        <v>38425.873739098199</v>
      </c>
      <c r="AG25" s="22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A25</f>
        <v>Spain</v>
      </c>
      <c r="B30" s="17">
        <f t="shared" ref="B30:AG30" si="1">B25</f>
        <v>36265.404658397099</v>
      </c>
      <c r="C30" s="17">
        <f t="shared" si="1"/>
        <v>37421.887850521198</v>
      </c>
      <c r="D30" s="17">
        <f t="shared" si="1"/>
        <v>38804.794825274497</v>
      </c>
      <c r="E30" s="17">
        <f t="shared" si="1"/>
        <v>39424.654443875901</v>
      </c>
      <c r="F30" s="17">
        <f t="shared" si="1"/>
        <v>39836.381064724097</v>
      </c>
      <c r="G30" s="17">
        <f t="shared" si="1"/>
        <v>39045.8760773717</v>
      </c>
      <c r="H30" s="17">
        <f t="shared" si="1"/>
        <v>39574.705755736199</v>
      </c>
      <c r="I30" s="17">
        <f t="shared" si="1"/>
        <v>39617.128113381397</v>
      </c>
      <c r="J30" s="17">
        <f t="shared" si="1"/>
        <v>39828.918872013499</v>
      </c>
      <c r="K30" s="17">
        <f t="shared" si="1"/>
        <v>39805.554390715501</v>
      </c>
      <c r="L30" s="17">
        <f t="shared" si="1"/>
        <v>38940.026721514798</v>
      </c>
      <c r="M30" s="17">
        <f t="shared" si="1"/>
        <v>38736.252031513097</v>
      </c>
      <c r="N30" s="17">
        <f t="shared" si="1"/>
        <v>38930.421450694397</v>
      </c>
      <c r="O30" s="17">
        <f t="shared" si="1"/>
        <v>38732.445634916301</v>
      </c>
      <c r="P30" s="17">
        <f t="shared" si="1"/>
        <v>38239.500042785898</v>
      </c>
      <c r="Q30" s="17">
        <f t="shared" si="1"/>
        <v>38404.387844484998</v>
      </c>
      <c r="R30" s="17">
        <f t="shared" si="1"/>
        <v>38221.011418751899</v>
      </c>
      <c r="S30" s="17">
        <f t="shared" si="1"/>
        <v>38635.069405652801</v>
      </c>
      <c r="T30" s="17">
        <f t="shared" si="1"/>
        <v>40000.424707793201</v>
      </c>
      <c r="U30" s="17">
        <f t="shared" si="1"/>
        <v>42517.921155817501</v>
      </c>
      <c r="V30" s="17">
        <f t="shared" si="1"/>
        <v>42115.832269038903</v>
      </c>
      <c r="W30" s="17">
        <f t="shared" si="1"/>
        <v>41363.489626030801</v>
      </c>
      <c r="X30" s="17">
        <f t="shared" si="1"/>
        <v>40205.2278657672</v>
      </c>
      <c r="Y30" s="17">
        <f t="shared" si="1"/>
        <v>40208.3882636177</v>
      </c>
      <c r="Z30" s="17">
        <f t="shared" si="1"/>
        <v>40084.858221739902</v>
      </c>
      <c r="AA30" s="17">
        <f t="shared" si="1"/>
        <v>40684.384215252001</v>
      </c>
      <c r="AB30" s="17">
        <f t="shared" si="1"/>
        <v>40454.998494263898</v>
      </c>
      <c r="AC30" s="17">
        <f t="shared" si="1"/>
        <v>39927.383449619199</v>
      </c>
      <c r="AD30" s="17">
        <f t="shared" si="1"/>
        <v>39794.106141616598</v>
      </c>
      <c r="AE30" s="17">
        <f t="shared" si="1"/>
        <v>39877.215358244299</v>
      </c>
      <c r="AF30" s="17">
        <f t="shared" si="1"/>
        <v>38425.873739098199</v>
      </c>
      <c r="AG30" s="17">
        <f t="shared" si="1"/>
        <v>39202.301062866398</v>
      </c>
    </row>
    <row r="31" spans="1:33" x14ac:dyDescent="0.25">
      <c r="A31" s="17" t="s">
        <v>139</v>
      </c>
      <c r="B31">
        <f>IF(B30&lt;B29,0,1)</f>
        <v>0</v>
      </c>
      <c r="C31" s="24">
        <f>IF(C30&lt;C29,0,1)</f>
        <v>0</v>
      </c>
      <c r="D31" s="24">
        <f t="shared" ref="D31:AG31" si="2">IF(D30&lt;D29,0,1)</f>
        <v>0</v>
      </c>
      <c r="E31" s="24">
        <f t="shared" si="2"/>
        <v>0</v>
      </c>
      <c r="F31" s="24">
        <f t="shared" si="2"/>
        <v>0</v>
      </c>
      <c r="G31" s="24">
        <f>IF(G30&lt;G29,0,1)</f>
        <v>1</v>
      </c>
      <c r="H31" s="24">
        <f t="shared" si="2"/>
        <v>1</v>
      </c>
      <c r="I31" s="24">
        <f t="shared" si="2"/>
        <v>1</v>
      </c>
      <c r="J31" s="24">
        <f t="shared" si="2"/>
        <v>1</v>
      </c>
      <c r="K31" s="24">
        <f t="shared" si="2"/>
        <v>1</v>
      </c>
      <c r="L31" s="24">
        <f t="shared" si="2"/>
        <v>1</v>
      </c>
      <c r="M31" s="24">
        <f t="shared" si="2"/>
        <v>1</v>
      </c>
      <c r="N31" s="24">
        <f t="shared" si="2"/>
        <v>1</v>
      </c>
      <c r="O31" s="24">
        <f t="shared" si="2"/>
        <v>1</v>
      </c>
      <c r="P31" s="24">
        <f t="shared" si="2"/>
        <v>1</v>
      </c>
      <c r="Q31" s="24">
        <f t="shared" si="2"/>
        <v>1</v>
      </c>
      <c r="R31" s="24">
        <f t="shared" si="2"/>
        <v>1</v>
      </c>
      <c r="S31" s="24">
        <f t="shared" si="2"/>
        <v>0</v>
      </c>
      <c r="T31" s="24">
        <f t="shared" si="2"/>
        <v>1</v>
      </c>
      <c r="U31" s="24">
        <f t="shared" si="2"/>
        <v>1</v>
      </c>
      <c r="V31" s="24">
        <f t="shared" si="2"/>
        <v>1</v>
      </c>
      <c r="W31" s="24">
        <f t="shared" si="2"/>
        <v>1</v>
      </c>
      <c r="X31" s="24">
        <f t="shared" si="2"/>
        <v>1</v>
      </c>
      <c r="Y31" s="24">
        <f t="shared" si="2"/>
        <v>1</v>
      </c>
      <c r="Z31" s="24">
        <f t="shared" si="2"/>
        <v>1</v>
      </c>
      <c r="AA31" s="24">
        <f t="shared" si="2"/>
        <v>0</v>
      </c>
      <c r="AB31" s="24">
        <f t="shared" si="2"/>
        <v>0</v>
      </c>
      <c r="AC31" s="24">
        <f t="shared" si="2"/>
        <v>0</v>
      </c>
      <c r="AD31" s="24">
        <f t="shared" si="2"/>
        <v>0</v>
      </c>
      <c r="AE31" s="24">
        <f t="shared" si="2"/>
        <v>0</v>
      </c>
      <c r="AF31" s="24">
        <f t="shared" si="2"/>
        <v>0</v>
      </c>
      <c r="AG31" s="24">
        <f t="shared" si="2"/>
        <v>0</v>
      </c>
    </row>
    <row r="33" spans="1:33" x14ac:dyDescent="0.25">
      <c r="A33" s="17" t="s">
        <v>136</v>
      </c>
      <c r="F33" s="15"/>
      <c r="G33" s="15">
        <f>ABS(G29-G30)</f>
        <v>7361.8995205548963</v>
      </c>
      <c r="H33" s="15">
        <f t="shared" ref="H33:AG33" si="3">ABS(H29-H30)</f>
        <v>8221.2716820834758</v>
      </c>
      <c r="I33" s="15">
        <f t="shared" si="3"/>
        <v>7490.3024760638582</v>
      </c>
      <c r="J33" s="15">
        <f t="shared" si="3"/>
        <v>7122.7003377931178</v>
      </c>
      <c r="K33" s="15">
        <f t="shared" si="3"/>
        <v>6332.3098091640277</v>
      </c>
      <c r="L33" s="15">
        <f t="shared" si="3"/>
        <v>4952.7270795733493</v>
      </c>
      <c r="M33" s="15">
        <f t="shared" si="3"/>
        <v>4221.9893679265879</v>
      </c>
      <c r="N33" s="15">
        <f t="shared" si="3"/>
        <v>3784.9560091988023</v>
      </c>
      <c r="O33" s="15">
        <f t="shared" si="3"/>
        <v>2969.0435285494386</v>
      </c>
      <c r="P33" s="15">
        <f t="shared" si="3"/>
        <v>1701.3958265760812</v>
      </c>
      <c r="Q33" s="15">
        <f t="shared" si="3"/>
        <v>1189.1999141991764</v>
      </c>
      <c r="R33" s="15">
        <f t="shared" si="3"/>
        <v>307.91927974658029</v>
      </c>
      <c r="S33" s="15">
        <f t="shared" si="3"/>
        <v>159.62487247903482</v>
      </c>
      <c r="T33" s="15">
        <f t="shared" si="3"/>
        <v>768.69521855103085</v>
      </c>
      <c r="U33" s="15">
        <f t="shared" si="3"/>
        <v>2749.6774116792731</v>
      </c>
      <c r="V33" s="15">
        <f t="shared" si="3"/>
        <v>2172.4115778006817</v>
      </c>
      <c r="W33" s="15">
        <f t="shared" si="3"/>
        <v>1599.8762947887371</v>
      </c>
      <c r="X33" s="15">
        <f t="shared" si="3"/>
        <v>651.02761054346774</v>
      </c>
      <c r="Y33" s="15">
        <f t="shared" si="3"/>
        <v>543.89862285642448</v>
      </c>
      <c r="Z33" s="15">
        <f t="shared" si="3"/>
        <v>10.440663349538227</v>
      </c>
      <c r="AA33" s="15">
        <f t="shared" si="3"/>
        <v>23.042985989050067</v>
      </c>
      <c r="AB33" s="15">
        <f t="shared" si="3"/>
        <v>801.6906923148199</v>
      </c>
      <c r="AC33" s="15">
        <f t="shared" si="3"/>
        <v>1807.6730666935691</v>
      </c>
      <c r="AD33" s="15">
        <f t="shared" si="3"/>
        <v>2446.8993495369432</v>
      </c>
      <c r="AE33" s="15">
        <f t="shared" si="3"/>
        <v>3129.9076073662363</v>
      </c>
      <c r="AF33" s="15">
        <f t="shared" si="3"/>
        <v>4746.1248661217105</v>
      </c>
      <c r="AG33" s="15">
        <f t="shared" si="3"/>
        <v>4952.3604229187476</v>
      </c>
    </row>
    <row r="34" spans="1:33" x14ac:dyDescent="0.25">
      <c r="A34" s="17" t="s">
        <v>137</v>
      </c>
      <c r="F34" s="18"/>
      <c r="G34" s="25">
        <f>G29/G33</f>
        <v>4.3037773700052693</v>
      </c>
      <c r="H34" s="25">
        <f t="shared" ref="H34:AG34" si="4">H29/H33</f>
        <v>3.8136963825171848</v>
      </c>
      <c r="I34" s="25">
        <f t="shared" si="4"/>
        <v>4.2891226008539158</v>
      </c>
      <c r="J34" s="25">
        <f t="shared" si="4"/>
        <v>4.5918285177155163</v>
      </c>
      <c r="K34" s="25">
        <f t="shared" si="4"/>
        <v>5.2861034267637184</v>
      </c>
      <c r="L34" s="25">
        <f t="shared" si="4"/>
        <v>6.8623405037027139</v>
      </c>
      <c r="M34" s="25">
        <f t="shared" si="4"/>
        <v>8.1748814731232748</v>
      </c>
      <c r="N34" s="25">
        <f t="shared" si="4"/>
        <v>9.2855677466473825</v>
      </c>
      <c r="O34" s="25">
        <f t="shared" si="4"/>
        <v>12.045428691926082</v>
      </c>
      <c r="P34" s="25">
        <f t="shared" si="4"/>
        <v>21.475369602698354</v>
      </c>
      <c r="Q34" s="25">
        <f t="shared" si="4"/>
        <v>31.294307614668003</v>
      </c>
      <c r="R34" s="25">
        <f t="shared" si="4"/>
        <v>123.12672389402852</v>
      </c>
      <c r="S34" s="25">
        <f t="shared" si="4"/>
        <v>243.03665008864544</v>
      </c>
      <c r="T34" s="25">
        <f t="shared" si="4"/>
        <v>51.036780953565568</v>
      </c>
      <c r="U34" s="25">
        <f t="shared" si="4"/>
        <v>14.462876108747285</v>
      </c>
      <c r="V34" s="25">
        <f t="shared" si="4"/>
        <v>18.386672718655074</v>
      </c>
      <c r="W34" s="25">
        <f t="shared" si="4"/>
        <v>24.854179951764852</v>
      </c>
      <c r="X34" s="25">
        <f t="shared" si="4"/>
        <v>60.756563338695422</v>
      </c>
      <c r="Y34" s="25">
        <f t="shared" si="4"/>
        <v>72.926254956213967</v>
      </c>
      <c r="Z34" s="25">
        <f t="shared" si="4"/>
        <v>3838.3018604045678</v>
      </c>
      <c r="AA34" s="25">
        <f t="shared" si="4"/>
        <v>1766.5864667272313</v>
      </c>
      <c r="AB34" s="25">
        <f t="shared" si="4"/>
        <v>51.46210325512601</v>
      </c>
      <c r="AC34" s="25">
        <f t="shared" si="4"/>
        <v>23.087723817587619</v>
      </c>
      <c r="AD34" s="25">
        <f t="shared" si="4"/>
        <v>17.26307438806068</v>
      </c>
      <c r="AE34" s="25">
        <f t="shared" si="4"/>
        <v>13.740700480868281</v>
      </c>
      <c r="AF34" s="25">
        <f t="shared" si="4"/>
        <v>9.0962627033657988</v>
      </c>
      <c r="AG34" s="25">
        <f t="shared" si="4"/>
        <v>8.9158820673560619</v>
      </c>
    </row>
    <row r="35" spans="1:33" x14ac:dyDescent="0.25">
      <c r="A35" t="s">
        <v>130</v>
      </c>
      <c r="F35" s="18"/>
      <c r="G35" s="25">
        <f>G33/G29</f>
        <v>0.23235402624898688</v>
      </c>
      <c r="H35" s="25">
        <f t="shared" ref="H35:AG35" si="5">H33/H29</f>
        <v>0.26221279821440896</v>
      </c>
      <c r="I35" s="25">
        <f t="shared" si="5"/>
        <v>0.23314791696579421</v>
      </c>
      <c r="J35" s="25">
        <f t="shared" si="5"/>
        <v>0.21777816748642664</v>
      </c>
      <c r="K35" s="25">
        <f t="shared" si="5"/>
        <v>0.18917526186433783</v>
      </c>
      <c r="L35" s="25">
        <f t="shared" si="5"/>
        <v>0.14572287683195403</v>
      </c>
      <c r="M35" s="25">
        <f t="shared" si="5"/>
        <v>0.12232593258846877</v>
      </c>
      <c r="N35" s="25">
        <f t="shared" si="5"/>
        <v>0.10769400722546629</v>
      </c>
      <c r="O35" s="25">
        <f t="shared" si="5"/>
        <v>8.3019046110852743E-2</v>
      </c>
      <c r="P35" s="25">
        <f t="shared" si="5"/>
        <v>4.6564972733896565E-2</v>
      </c>
      <c r="Q35" s="25">
        <f t="shared" si="5"/>
        <v>3.1954693240482127E-2</v>
      </c>
      <c r="R35" s="25">
        <f t="shared" si="5"/>
        <v>8.1217136976751685E-3</v>
      </c>
      <c r="S35" s="25">
        <f t="shared" si="5"/>
        <v>4.1146057585769837E-3</v>
      </c>
      <c r="T35" s="25">
        <f t="shared" si="5"/>
        <v>1.9593712246660365E-2</v>
      </c>
      <c r="U35" s="25">
        <f t="shared" si="5"/>
        <v>6.9142540700821639E-2</v>
      </c>
      <c r="V35" s="25">
        <f t="shared" si="5"/>
        <v>5.4387219226750161E-2</v>
      </c>
      <c r="W35" s="25">
        <f t="shared" si="5"/>
        <v>4.0234680924525604E-2</v>
      </c>
      <c r="X35" s="25">
        <f t="shared" si="5"/>
        <v>1.6459127130436412E-2</v>
      </c>
      <c r="Y35" s="25">
        <f t="shared" si="5"/>
        <v>1.3712482570240516E-2</v>
      </c>
      <c r="Z35" s="25">
        <f t="shared" si="5"/>
        <v>2.6053188007849835E-4</v>
      </c>
      <c r="AA35" s="25">
        <f t="shared" si="5"/>
        <v>5.6606343297341949E-4</v>
      </c>
      <c r="AB35" s="25">
        <f t="shared" si="5"/>
        <v>1.9431774776915916E-2</v>
      </c>
      <c r="AC35" s="25">
        <f t="shared" si="5"/>
        <v>4.3313061430431107E-2</v>
      </c>
      <c r="AD35" s="25">
        <f t="shared" si="5"/>
        <v>5.7927109477765464E-2</v>
      </c>
      <c r="AE35" s="25">
        <f t="shared" si="5"/>
        <v>7.2776493555939112E-2</v>
      </c>
      <c r="AF35" s="25">
        <f t="shared" si="5"/>
        <v>0.10993525941483419</v>
      </c>
      <c r="AG35" s="25">
        <f t="shared" si="5"/>
        <v>0.11215940189040012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:AG31">
    <cfRule type="cellIs" dxfId="29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2F376A07-8E76-45B4-BD3C-D786E8F7EA04}"/>
    <hyperlink ref="D1" r:id="rId2" tooltip="Click once to display linked information. Click and hold to select this cell." display="https://stats-1.oecd.org/" xr:uid="{705941B3-CD39-4CCD-9C79-21AF763B433E}"/>
  </hyperlinks>
  <pageMargins left="0.7" right="0.7" top="0.75" bottom="0.75" header="0.3" footer="0.3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AD862-6DDD-41B5-8D61-8184D6816143}">
  <dimension ref="A1:AG29"/>
  <sheetViews>
    <sheetView topLeftCell="V1" zoomScale="90" zoomScaleNormal="9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E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5.8558536881471168E-3</v>
      </c>
      <c r="C3">
        <f t="shared" ref="C3:AG3" si="0">ABS(C4)</f>
        <v>5.9157678168430539E-3</v>
      </c>
      <c r="D3">
        <f t="shared" si="0"/>
        <v>6.6241924438445177E-3</v>
      </c>
      <c r="E3">
        <f t="shared" si="0"/>
        <v>7.2795504009901257E-3</v>
      </c>
      <c r="F3">
        <f t="shared" si="0"/>
        <v>1.3270194270949498E-2</v>
      </c>
      <c r="G3">
        <f t="shared" si="0"/>
        <v>1.5355561971382381E-2</v>
      </c>
      <c r="H3">
        <f t="shared" si="0"/>
        <v>1.4970360163176433E-2</v>
      </c>
      <c r="I3">
        <f t="shared" si="0"/>
        <v>1.4195417898930918E-2</v>
      </c>
      <c r="J3">
        <f t="shared" si="0"/>
        <v>1.3644896285276542E-2</v>
      </c>
      <c r="K3">
        <f t="shared" si="0"/>
        <v>1.3593463136526318E-2</v>
      </c>
      <c r="L3">
        <f t="shared" si="0"/>
        <v>1.3174821895264532E-2</v>
      </c>
      <c r="M3">
        <f t="shared" si="0"/>
        <v>1.2640953691357204E-2</v>
      </c>
      <c r="N3">
        <f t="shared" si="0"/>
        <v>1.2334910123918019E-2</v>
      </c>
      <c r="O3">
        <f t="shared" si="0"/>
        <v>1.1579985082636135E-2</v>
      </c>
      <c r="P3">
        <f t="shared" si="0"/>
        <v>1.078958358362847E-2</v>
      </c>
      <c r="Q3">
        <f t="shared" si="0"/>
        <v>1.0125049821873178E-2</v>
      </c>
      <c r="R3">
        <f t="shared" si="0"/>
        <v>9.3994749217700679E-3</v>
      </c>
      <c r="S3">
        <f t="shared" si="0"/>
        <v>8.744792104430632E-3</v>
      </c>
      <c r="T3">
        <f t="shared" si="0"/>
        <v>9.0207026571483273E-3</v>
      </c>
      <c r="U3">
        <f t="shared" si="0"/>
        <v>1.012637017561302E-2</v>
      </c>
      <c r="V3">
        <f t="shared" si="0"/>
        <v>9.9373221271747969E-3</v>
      </c>
      <c r="W3">
        <f t="shared" si="0"/>
        <v>9.9026059695984658E-3</v>
      </c>
      <c r="X3">
        <f t="shared" si="0"/>
        <v>9.6729687520527019E-3</v>
      </c>
      <c r="Y3">
        <f t="shared" si="0"/>
        <v>9.6389737835966827E-3</v>
      </c>
      <c r="Z3">
        <f t="shared" si="0"/>
        <v>9.2966481174568405E-3</v>
      </c>
      <c r="AA3">
        <f t="shared" si="0"/>
        <v>9.0454076776146919E-3</v>
      </c>
      <c r="AB3">
        <f t="shared" si="0"/>
        <v>8.4430762329797404E-3</v>
      </c>
      <c r="AC3">
        <f t="shared" si="0"/>
        <v>7.6691796773264431E-3</v>
      </c>
      <c r="AD3">
        <f t="shared" si="0"/>
        <v>7.0612065127435009E-3</v>
      </c>
      <c r="AE3">
        <f t="shared" si="0"/>
        <v>6.3817756575670903E-3</v>
      </c>
      <c r="AF3">
        <f t="shared" si="0"/>
        <v>5.1390210381958568E-3</v>
      </c>
      <c r="AG3">
        <f t="shared" si="0"/>
        <v>4.945671516600525E-3</v>
      </c>
    </row>
    <row r="4" spans="1:33" x14ac:dyDescent="0.25">
      <c r="A4" t="s">
        <v>73</v>
      </c>
      <c r="B4">
        <f>B5-B6</f>
        <v>-5.8558536881471168E-3</v>
      </c>
      <c r="C4">
        <f>C5-C6</f>
        <v>-5.9157678168430539E-3</v>
      </c>
      <c r="D4">
        <f t="shared" ref="D4:AG4" si="1">D5-D6</f>
        <v>-6.6241924438445177E-3</v>
      </c>
      <c r="E4">
        <f t="shared" si="1"/>
        <v>-7.2795504009901257E-3</v>
      </c>
      <c r="F4">
        <f t="shared" si="1"/>
        <v>-1.3270194270949498E-2</v>
      </c>
      <c r="G4">
        <f t="shared" si="1"/>
        <v>-1.5355561971382381E-2</v>
      </c>
      <c r="H4">
        <f t="shared" si="1"/>
        <v>-1.4970360163176433E-2</v>
      </c>
      <c r="I4">
        <f t="shared" si="1"/>
        <v>-1.4195417898930918E-2</v>
      </c>
      <c r="J4">
        <f t="shared" si="1"/>
        <v>-1.3644896285276542E-2</v>
      </c>
      <c r="K4">
        <f t="shared" si="1"/>
        <v>-1.3593463136526318E-2</v>
      </c>
      <c r="L4">
        <f t="shared" si="1"/>
        <v>-1.3174821895264532E-2</v>
      </c>
      <c r="M4">
        <f t="shared" si="1"/>
        <v>-1.2640953691357204E-2</v>
      </c>
      <c r="N4">
        <f t="shared" si="1"/>
        <v>-1.2334910123918019E-2</v>
      </c>
      <c r="O4">
        <f t="shared" si="1"/>
        <v>-1.1579985082636135E-2</v>
      </c>
      <c r="P4">
        <f t="shared" si="1"/>
        <v>-1.078958358362847E-2</v>
      </c>
      <c r="Q4">
        <f t="shared" si="1"/>
        <v>-1.0125049821873178E-2</v>
      </c>
      <c r="R4">
        <f t="shared" si="1"/>
        <v>-9.3994749217700679E-3</v>
      </c>
      <c r="S4">
        <f t="shared" si="1"/>
        <v>-8.744792104430632E-3</v>
      </c>
      <c r="T4">
        <f t="shared" si="1"/>
        <v>-9.0207026571483273E-3</v>
      </c>
      <c r="U4">
        <f t="shared" si="1"/>
        <v>-1.012637017561302E-2</v>
      </c>
      <c r="V4">
        <f t="shared" si="1"/>
        <v>-9.9373221271747969E-3</v>
      </c>
      <c r="W4">
        <f t="shared" si="1"/>
        <v>-9.9026059695984658E-3</v>
      </c>
      <c r="X4">
        <f t="shared" si="1"/>
        <v>-9.6729687520527019E-3</v>
      </c>
      <c r="Y4">
        <f t="shared" si="1"/>
        <v>-9.6389737835966827E-3</v>
      </c>
      <c r="Z4">
        <f t="shared" si="1"/>
        <v>-9.2966481174568405E-3</v>
      </c>
      <c r="AA4">
        <f t="shared" si="1"/>
        <v>-9.0454076776146919E-3</v>
      </c>
      <c r="AB4">
        <f t="shared" si="1"/>
        <v>-8.4430762329797404E-3</v>
      </c>
      <c r="AC4">
        <f t="shared" si="1"/>
        <v>-7.6691796773264431E-3</v>
      </c>
      <c r="AD4">
        <f t="shared" si="1"/>
        <v>-7.0612065127435009E-3</v>
      </c>
      <c r="AE4">
        <f t="shared" si="1"/>
        <v>-6.3817756575670903E-3</v>
      </c>
      <c r="AF4">
        <f t="shared" si="1"/>
        <v>-5.1390210381958568E-3</v>
      </c>
      <c r="AG4">
        <f t="shared" si="1"/>
        <v>-4.945671516600525E-3</v>
      </c>
    </row>
    <row r="5" spans="1:33" x14ac:dyDescent="0.25">
      <c r="A5" t="s">
        <v>98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99</v>
      </c>
      <c r="B6">
        <f>STDEV(B8:B29)/AVERAGE(B8:B29)</f>
        <v>0.21317539638887173</v>
      </c>
      <c r="C6">
        <f t="shared" ref="C6:AG6" si="2">STDEV(C8:C29)/AVERAGE(C8:C29)</f>
        <v>0.20941444499992576</v>
      </c>
      <c r="D6">
        <f t="shared" si="2"/>
        <v>0.20871923744806026</v>
      </c>
      <c r="E6">
        <f t="shared" si="2"/>
        <v>0.21479047495910347</v>
      </c>
      <c r="F6">
        <f t="shared" si="2"/>
        <v>0.31978846899511315</v>
      </c>
      <c r="G6">
        <f t="shared" si="2"/>
        <v>0.49921819571260295</v>
      </c>
      <c r="H6">
        <f t="shared" si="2"/>
        <v>0.50865069854059608</v>
      </c>
      <c r="I6">
        <f t="shared" si="2"/>
        <v>0.4884306008568724</v>
      </c>
      <c r="J6">
        <f t="shared" si="2"/>
        <v>0.47403482001404079</v>
      </c>
      <c r="K6">
        <f t="shared" si="2"/>
        <v>0.47254571594364414</v>
      </c>
      <c r="L6">
        <f t="shared" si="2"/>
        <v>0.46479761204915937</v>
      </c>
      <c r="M6">
        <f t="shared" si="2"/>
        <v>0.45290349709791133</v>
      </c>
      <c r="N6">
        <f t="shared" si="2"/>
        <v>0.4467130301852606</v>
      </c>
      <c r="O6">
        <f t="shared" si="2"/>
        <v>0.42893364040551907</v>
      </c>
      <c r="P6">
        <f t="shared" si="2"/>
        <v>0.41589881373292165</v>
      </c>
      <c r="Q6">
        <f t="shared" si="2"/>
        <v>0.39830779120512289</v>
      </c>
      <c r="R6">
        <f t="shared" si="2"/>
        <v>0.38418632494577576</v>
      </c>
      <c r="S6">
        <f t="shared" si="2"/>
        <v>0.36580697154805325</v>
      </c>
      <c r="T6">
        <f t="shared" si="2"/>
        <v>0.36176247281517487</v>
      </c>
      <c r="U6">
        <f t="shared" si="2"/>
        <v>0.3824818181388342</v>
      </c>
      <c r="V6">
        <f t="shared" si="2"/>
        <v>0.38067540113055692</v>
      </c>
      <c r="W6">
        <f t="shared" si="2"/>
        <v>0.38545474336560581</v>
      </c>
      <c r="X6">
        <f t="shared" si="2"/>
        <v>0.38973753460859112</v>
      </c>
      <c r="Y6">
        <f t="shared" si="2"/>
        <v>0.39015382225315293</v>
      </c>
      <c r="Z6">
        <f t="shared" si="2"/>
        <v>0.38556069080135502</v>
      </c>
      <c r="AA6">
        <f t="shared" si="2"/>
        <v>0.37574029146385529</v>
      </c>
      <c r="AB6">
        <f t="shared" si="2"/>
        <v>0.36511267196733926</v>
      </c>
      <c r="AC6">
        <f t="shared" si="2"/>
        <v>0.35335423009767891</v>
      </c>
      <c r="AD6">
        <f t="shared" si="2"/>
        <v>0.34153356128493617</v>
      </c>
      <c r="AE6">
        <f t="shared" si="2"/>
        <v>0.3278788310244562</v>
      </c>
      <c r="AF6">
        <f t="shared" si="2"/>
        <v>0.32094256960771439</v>
      </c>
      <c r="AG6">
        <f t="shared" si="2"/>
        <v>0.31543828263959139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s="22" customFormat="1" x14ac:dyDescent="0.25">
      <c r="A28" s="22" t="s">
        <v>63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990D5CFE-1E80-4336-8070-79986F03D380}"/>
    <hyperlink ref="E1" r:id="rId2" tooltip="Click once to display linked information. Click and hold to select this cell." display="https://stats-1.oecd.org/" xr:uid="{22B88072-FDC9-4A38-BDF8-33AF06A2D9B7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ABEEA-706D-4CE3-B267-880752C5CDE1}">
  <sheetPr>
    <tabColor rgb="FF00B050"/>
  </sheetPr>
  <dimension ref="A2:D34"/>
  <sheetViews>
    <sheetView zoomScale="80" zoomScaleNormal="80" workbookViewId="0">
      <selection activeCell="S3" sqref="S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98</v>
      </c>
      <c r="D2" t="s">
        <v>99</v>
      </c>
    </row>
    <row r="3" spans="1:4" x14ac:dyDescent="0.25">
      <c r="A3">
        <v>1990</v>
      </c>
      <c r="B3">
        <v>-5.8558536881471168E-3</v>
      </c>
      <c r="C3">
        <v>0.20731954270072461</v>
      </c>
      <c r="D3">
        <v>0.21317539638887173</v>
      </c>
    </row>
    <row r="4" spans="1:4" x14ac:dyDescent="0.25">
      <c r="A4">
        <v>1991</v>
      </c>
      <c r="B4">
        <v>-5.9157678168430539E-3</v>
      </c>
      <c r="C4">
        <v>0.2034986771830827</v>
      </c>
      <c r="D4">
        <v>0.20941444499992576</v>
      </c>
    </row>
    <row r="5" spans="1:4" x14ac:dyDescent="0.25">
      <c r="A5">
        <v>1992</v>
      </c>
      <c r="B5">
        <v>-6.6241924438445177E-3</v>
      </c>
      <c r="C5">
        <v>0.20209504500421574</v>
      </c>
      <c r="D5">
        <v>0.20871923744806026</v>
      </c>
    </row>
    <row r="6" spans="1:4" x14ac:dyDescent="0.25">
      <c r="A6">
        <v>1993</v>
      </c>
      <c r="B6">
        <v>-7.2795504009901257E-3</v>
      </c>
      <c r="C6">
        <v>0.20751092455811335</v>
      </c>
      <c r="D6">
        <v>0.21479047495910347</v>
      </c>
    </row>
    <row r="7" spans="1:4" x14ac:dyDescent="0.25">
      <c r="A7">
        <v>1994</v>
      </c>
      <c r="B7">
        <v>-1.3270194270949498E-2</v>
      </c>
      <c r="C7">
        <v>0.30651827472416365</v>
      </c>
      <c r="D7">
        <v>0.31978846899511315</v>
      </c>
    </row>
    <row r="8" spans="1:4" x14ac:dyDescent="0.25">
      <c r="A8">
        <v>1995</v>
      </c>
      <c r="B8">
        <v>-1.5355561971382381E-2</v>
      </c>
      <c r="C8">
        <v>0.48386263374122057</v>
      </c>
      <c r="D8">
        <v>0.49921819571260295</v>
      </c>
    </row>
    <row r="9" spans="1:4" x14ac:dyDescent="0.25">
      <c r="A9">
        <v>1996</v>
      </c>
      <c r="B9">
        <v>-1.4970360163176433E-2</v>
      </c>
      <c r="C9">
        <v>0.49368033837741965</v>
      </c>
      <c r="D9">
        <v>0.50865069854059608</v>
      </c>
    </row>
    <row r="10" spans="1:4" x14ac:dyDescent="0.25">
      <c r="A10">
        <v>1997</v>
      </c>
      <c r="B10">
        <v>-1.4195417898930918E-2</v>
      </c>
      <c r="C10">
        <v>0.47423518295794148</v>
      </c>
      <c r="D10">
        <v>0.4884306008568724</v>
      </c>
    </row>
    <row r="11" spans="1:4" x14ac:dyDescent="0.25">
      <c r="A11">
        <v>1998</v>
      </c>
      <c r="B11">
        <v>-1.3644896285276542E-2</v>
      </c>
      <c r="C11">
        <v>0.46038992372876425</v>
      </c>
      <c r="D11">
        <v>0.47403482001404079</v>
      </c>
    </row>
    <row r="12" spans="1:4" x14ac:dyDescent="0.25">
      <c r="A12">
        <v>1999</v>
      </c>
      <c r="B12">
        <v>-1.3593463136526318E-2</v>
      </c>
      <c r="C12">
        <v>0.45895225280711782</v>
      </c>
      <c r="D12">
        <v>0.47254571594364414</v>
      </c>
    </row>
    <row r="13" spans="1:4" x14ac:dyDescent="0.25">
      <c r="A13">
        <v>2000</v>
      </c>
      <c r="B13">
        <v>-1.3174821895264532E-2</v>
      </c>
      <c r="C13">
        <v>0.45162279015389484</v>
      </c>
      <c r="D13">
        <v>0.46479761204915937</v>
      </c>
    </row>
    <row r="14" spans="1:4" x14ac:dyDescent="0.25">
      <c r="A14">
        <v>2001</v>
      </c>
      <c r="B14">
        <v>-1.2640953691357204E-2</v>
      </c>
      <c r="C14">
        <v>0.44026254340655413</v>
      </c>
      <c r="D14">
        <v>0.45290349709791133</v>
      </c>
    </row>
    <row r="15" spans="1:4" x14ac:dyDescent="0.25">
      <c r="A15">
        <v>2002</v>
      </c>
      <c r="B15">
        <v>-1.2334910123918019E-2</v>
      </c>
      <c r="C15">
        <v>0.43437812006134258</v>
      </c>
      <c r="D15">
        <v>0.4467130301852606</v>
      </c>
    </row>
    <row r="16" spans="1:4" x14ac:dyDescent="0.25">
      <c r="A16">
        <v>2003</v>
      </c>
      <c r="B16">
        <v>-1.1579985082636135E-2</v>
      </c>
      <c r="C16">
        <v>0.41735365532288293</v>
      </c>
      <c r="D16">
        <v>0.42893364040551907</v>
      </c>
    </row>
    <row r="17" spans="1:4" x14ac:dyDescent="0.25">
      <c r="A17">
        <v>2004</v>
      </c>
      <c r="B17">
        <v>-1.078958358362847E-2</v>
      </c>
      <c r="C17">
        <v>0.40510923014929318</v>
      </c>
      <c r="D17">
        <v>0.41589881373292165</v>
      </c>
    </row>
    <row r="18" spans="1:4" x14ac:dyDescent="0.25">
      <c r="A18">
        <v>2005</v>
      </c>
      <c r="B18">
        <v>-1.0125049821873178E-2</v>
      </c>
      <c r="C18">
        <v>0.38818274138324971</v>
      </c>
      <c r="D18">
        <v>0.39830779120512289</v>
      </c>
    </row>
    <row r="19" spans="1:4" x14ac:dyDescent="0.25">
      <c r="A19">
        <v>2006</v>
      </c>
      <c r="B19">
        <v>-9.3994749217700679E-3</v>
      </c>
      <c r="C19">
        <v>0.37478685002400569</v>
      </c>
      <c r="D19">
        <v>0.38418632494577576</v>
      </c>
    </row>
    <row r="20" spans="1:4" x14ac:dyDescent="0.25">
      <c r="A20">
        <v>2007</v>
      </c>
      <c r="B20">
        <v>-8.744792104430632E-3</v>
      </c>
      <c r="C20">
        <v>0.35706217944362262</v>
      </c>
      <c r="D20">
        <v>0.36580697154805325</v>
      </c>
    </row>
    <row r="21" spans="1:4" x14ac:dyDescent="0.25">
      <c r="A21">
        <v>2008</v>
      </c>
      <c r="B21">
        <v>-9.0207026571483273E-3</v>
      </c>
      <c r="C21">
        <v>0.35274177015802655</v>
      </c>
      <c r="D21">
        <v>0.36176247281517487</v>
      </c>
    </row>
    <row r="22" spans="1:4" x14ac:dyDescent="0.25">
      <c r="A22">
        <v>2009</v>
      </c>
      <c r="B22">
        <v>-1.012637017561302E-2</v>
      </c>
      <c r="C22">
        <v>0.37235544796322118</v>
      </c>
      <c r="D22">
        <v>0.3824818181388342</v>
      </c>
    </row>
    <row r="23" spans="1:4" x14ac:dyDescent="0.25">
      <c r="A23">
        <v>2010</v>
      </c>
      <c r="B23">
        <v>-9.9373221271747969E-3</v>
      </c>
      <c r="C23">
        <v>0.37073807900338213</v>
      </c>
      <c r="D23">
        <v>0.38067540113055692</v>
      </c>
    </row>
    <row r="24" spans="1:4" x14ac:dyDescent="0.25">
      <c r="A24">
        <v>2011</v>
      </c>
      <c r="B24">
        <v>-9.9026059695984658E-3</v>
      </c>
      <c r="C24">
        <v>0.37555213739600735</v>
      </c>
      <c r="D24">
        <v>0.38545474336560581</v>
      </c>
    </row>
    <row r="25" spans="1:4" x14ac:dyDescent="0.25">
      <c r="A25">
        <v>2012</v>
      </c>
      <c r="B25">
        <v>-9.6729687520527019E-3</v>
      </c>
      <c r="C25">
        <v>0.38006456585653842</v>
      </c>
      <c r="D25">
        <v>0.38973753460859112</v>
      </c>
    </row>
    <row r="26" spans="1:4" x14ac:dyDescent="0.25">
      <c r="A26">
        <v>2013</v>
      </c>
      <c r="B26">
        <v>-9.6389737835966827E-3</v>
      </c>
      <c r="C26">
        <v>0.38051484846955624</v>
      </c>
      <c r="D26">
        <v>0.39015382225315293</v>
      </c>
    </row>
    <row r="27" spans="1:4" x14ac:dyDescent="0.25">
      <c r="A27">
        <v>2014</v>
      </c>
      <c r="B27">
        <v>-9.2966481174568405E-3</v>
      </c>
      <c r="C27">
        <v>0.37626404268389818</v>
      </c>
      <c r="D27">
        <v>0.38556069080135502</v>
      </c>
    </row>
    <row r="28" spans="1:4" x14ac:dyDescent="0.25">
      <c r="A28">
        <v>2015</v>
      </c>
      <c r="B28">
        <v>-9.0454076776146919E-3</v>
      </c>
      <c r="C28">
        <v>0.3666948837862406</v>
      </c>
      <c r="D28">
        <v>0.37574029146385529</v>
      </c>
    </row>
    <row r="29" spans="1:4" x14ac:dyDescent="0.25">
      <c r="A29">
        <v>2016</v>
      </c>
      <c r="B29">
        <v>-8.4430762329797404E-3</v>
      </c>
      <c r="C29">
        <v>0.35666959573435952</v>
      </c>
      <c r="D29">
        <v>0.36511267196733926</v>
      </c>
    </row>
    <row r="30" spans="1:4" x14ac:dyDescent="0.25">
      <c r="A30">
        <v>2017</v>
      </c>
      <c r="B30">
        <v>-7.6691796773264431E-3</v>
      </c>
      <c r="C30">
        <v>0.34568505042035247</v>
      </c>
      <c r="D30">
        <v>0.35335423009767891</v>
      </c>
    </row>
    <row r="31" spans="1:4" x14ac:dyDescent="0.25">
      <c r="A31">
        <v>2018</v>
      </c>
      <c r="B31">
        <v>-7.0612065127435009E-3</v>
      </c>
      <c r="C31">
        <v>0.33447235477219267</v>
      </c>
      <c r="D31">
        <v>0.34153356128493617</v>
      </c>
    </row>
    <row r="32" spans="1:4" x14ac:dyDescent="0.25">
      <c r="A32">
        <v>2019</v>
      </c>
      <c r="B32">
        <v>-6.3817756575670903E-3</v>
      </c>
      <c r="C32">
        <v>0.32149705536688911</v>
      </c>
      <c r="D32">
        <v>0.3278788310244562</v>
      </c>
    </row>
    <row r="33" spans="1:4" x14ac:dyDescent="0.25">
      <c r="A33">
        <v>2020</v>
      </c>
      <c r="B33">
        <v>-5.1390210381958568E-3</v>
      </c>
      <c r="C33">
        <v>0.31580354856951853</v>
      </c>
      <c r="D33">
        <v>0.32094256960771439</v>
      </c>
    </row>
    <row r="34" spans="1:4" x14ac:dyDescent="0.25">
      <c r="A34">
        <v>2021</v>
      </c>
      <c r="B34">
        <v>-4.945671516600525E-3</v>
      </c>
      <c r="C34">
        <v>0.31049261112299087</v>
      </c>
      <c r="D34">
        <v>0.31543828263959139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38"/>
  <sheetViews>
    <sheetView topLeftCell="A15" zoomScale="70" zoomScaleNormal="70" workbookViewId="0">
      <selection activeCell="A35" sqref="A35"/>
    </sheetView>
  </sheetViews>
  <sheetFormatPr defaultRowHeight="13.2" x14ac:dyDescent="0.25"/>
  <cols>
    <col min="1" max="1" width="13.44140625" customWidth="1"/>
    <col min="7" max="7" width="9.5546875" customWidth="1"/>
    <col min="33" max="33" width="10.44140625" customWidth="1"/>
  </cols>
  <sheetData>
    <row r="1" spans="1:33" x14ac:dyDescent="0.25">
      <c r="A1" s="12"/>
      <c r="D1" s="10"/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ht="13.8" thickBot="1" x14ac:dyDescent="0.3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14" customFormat="1" ht="13.8" thickBot="1" x14ac:dyDescent="0.3">
      <c r="A14" s="19" t="s">
        <v>52</v>
      </c>
      <c r="B14" s="13"/>
      <c r="C14" s="13"/>
      <c r="D14" s="13"/>
      <c r="E14" s="13"/>
      <c r="F14" s="13"/>
      <c r="G14" s="13">
        <v>14951.1266197685</v>
      </c>
      <c r="H14" s="13">
        <v>14956.6487761518</v>
      </c>
      <c r="I14" s="13">
        <v>15325.7264425131</v>
      </c>
      <c r="J14" s="13">
        <v>15669.9225819232</v>
      </c>
      <c r="K14" s="13">
        <v>15737.965543596099</v>
      </c>
      <c r="L14" s="13">
        <v>16462.602106138402</v>
      </c>
      <c r="M14" s="13">
        <v>17713.9492558374</v>
      </c>
      <c r="N14" s="13">
        <v>18599.342604485399</v>
      </c>
      <c r="O14" s="13">
        <v>20088.333566760801</v>
      </c>
      <c r="P14" s="20">
        <v>21490.668332555601</v>
      </c>
      <c r="Q14" s="13">
        <v>22438.361853669099</v>
      </c>
      <c r="R14" s="13">
        <v>22874.702039619999</v>
      </c>
      <c r="S14" s="13">
        <v>22705.063965087898</v>
      </c>
      <c r="T14" s="13">
        <v>23021.295633546499</v>
      </c>
      <c r="U14" s="13">
        <v>21704.951700273599</v>
      </c>
      <c r="V14" s="13">
        <v>21991.451525072898</v>
      </c>
      <c r="W14" s="13">
        <v>22275.502324053599</v>
      </c>
      <c r="X14" s="13">
        <v>21533.798560213701</v>
      </c>
      <c r="Y14" s="13">
        <v>21310.778820502699</v>
      </c>
      <c r="Z14" s="13">
        <v>21030.701339790099</v>
      </c>
      <c r="AA14" s="13">
        <v>21193.701974885302</v>
      </c>
      <c r="AB14" s="13">
        <v>21385.990017980701</v>
      </c>
      <c r="AC14" s="13">
        <v>22932.8795299802</v>
      </c>
      <c r="AD14" s="13">
        <v>24056.025348271</v>
      </c>
      <c r="AE14" s="13">
        <v>24852.703595958799</v>
      </c>
      <c r="AF14" s="13">
        <v>25274.6430734428</v>
      </c>
      <c r="AG14" s="13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F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 t="shared" si="0"/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>AVERAGE(AG5:AG26)</f>
        <v>44154.661485785145</v>
      </c>
    </row>
    <row r="30" spans="1:33" x14ac:dyDescent="0.25">
      <c r="A30" s="17" t="str">
        <f>A14</f>
        <v>Hungary</v>
      </c>
      <c r="B30" s="16"/>
      <c r="C30" s="16"/>
      <c r="D30" s="16"/>
      <c r="E30" s="16"/>
      <c r="F30" s="16"/>
      <c r="G30" s="15">
        <v>14951.1266197685</v>
      </c>
      <c r="H30" s="15">
        <v>14956.6487761518</v>
      </c>
      <c r="I30" s="15">
        <v>15325.7264425131</v>
      </c>
      <c r="J30" s="15">
        <v>15669.9225819232</v>
      </c>
      <c r="K30" s="15">
        <v>15737.965543596099</v>
      </c>
      <c r="L30" s="15">
        <v>16462.602106138402</v>
      </c>
      <c r="M30" s="15">
        <v>17713.9492558374</v>
      </c>
      <c r="N30" s="15">
        <v>18599.342604485399</v>
      </c>
      <c r="O30" s="15">
        <v>20088.333566760801</v>
      </c>
      <c r="P30" s="15">
        <v>21490.668332555601</v>
      </c>
      <c r="Q30" s="15">
        <v>22438.361853669099</v>
      </c>
      <c r="R30" s="15">
        <v>22874.702039619999</v>
      </c>
      <c r="S30" s="15">
        <v>22705.063965087898</v>
      </c>
      <c r="T30" s="15">
        <v>23021.295633546499</v>
      </c>
      <c r="U30" s="15">
        <v>21704.951700273599</v>
      </c>
      <c r="V30" s="15">
        <v>21991.451525072898</v>
      </c>
      <c r="W30" s="15">
        <v>22275.502324053599</v>
      </c>
      <c r="X30" s="15">
        <v>21533.798560213701</v>
      </c>
      <c r="Y30" s="15">
        <v>21310.778820502699</v>
      </c>
      <c r="Z30" s="15">
        <v>21030.701339790099</v>
      </c>
      <c r="AA30" s="15">
        <v>21193.701974885302</v>
      </c>
      <c r="AB30" s="15">
        <v>21385.990017980701</v>
      </c>
      <c r="AC30" s="15">
        <v>22932.8795299802</v>
      </c>
      <c r="AD30" s="15">
        <v>24056.025348271</v>
      </c>
      <c r="AE30" s="15">
        <v>24852.703595958799</v>
      </c>
      <c r="AF30" s="15">
        <v>25274.6430734428</v>
      </c>
      <c r="AG30" s="15">
        <v>26268.0369337144</v>
      </c>
    </row>
    <row r="31" spans="1:33" x14ac:dyDescent="0.25">
      <c r="A31" s="17" t="s">
        <v>139</v>
      </c>
      <c r="B31">
        <f>IF(B30&lt;B29,0,1)</f>
        <v>0</v>
      </c>
      <c r="C31">
        <f>IF(C30&lt;C29,0,1)</f>
        <v>0</v>
      </c>
      <c r="D31">
        <f t="shared" ref="D31:AG31" si="1">IF(D30&lt;D29,0,1)</f>
        <v>0</v>
      </c>
      <c r="E31">
        <f t="shared" si="1"/>
        <v>0</v>
      </c>
      <c r="F31">
        <f t="shared" si="1"/>
        <v>0</v>
      </c>
      <c r="G31">
        <f>IF(G30&lt;G29,0,1)</f>
        <v>0</v>
      </c>
      <c r="H31">
        <f t="shared" si="1"/>
        <v>0</v>
      </c>
      <c r="I31">
        <f t="shared" si="1"/>
        <v>0</v>
      </c>
      <c r="J31">
        <f t="shared" si="1"/>
        <v>0</v>
      </c>
      <c r="K31">
        <f t="shared" si="1"/>
        <v>0</v>
      </c>
      <c r="L31">
        <f t="shared" si="1"/>
        <v>0</v>
      </c>
      <c r="M31">
        <f t="shared" si="1"/>
        <v>0</v>
      </c>
      <c r="N31">
        <f t="shared" si="1"/>
        <v>0</v>
      </c>
      <c r="O31">
        <f t="shared" si="1"/>
        <v>0</v>
      </c>
      <c r="P31">
        <f t="shared" si="1"/>
        <v>0</v>
      </c>
      <c r="Q31">
        <f t="shared" si="1"/>
        <v>0</v>
      </c>
      <c r="R31">
        <f t="shared" si="1"/>
        <v>0</v>
      </c>
      <c r="S31">
        <f t="shared" si="1"/>
        <v>0</v>
      </c>
      <c r="T31">
        <f t="shared" si="1"/>
        <v>0</v>
      </c>
      <c r="U31">
        <f t="shared" si="1"/>
        <v>0</v>
      </c>
      <c r="V31">
        <f t="shared" si="1"/>
        <v>0</v>
      </c>
      <c r="W31">
        <f t="shared" si="1"/>
        <v>0</v>
      </c>
      <c r="X31">
        <f t="shared" si="1"/>
        <v>0</v>
      </c>
      <c r="Y31">
        <f t="shared" si="1"/>
        <v>0</v>
      </c>
      <c r="Z31">
        <f t="shared" si="1"/>
        <v>0</v>
      </c>
      <c r="AA31">
        <f t="shared" si="1"/>
        <v>0</v>
      </c>
      <c r="AB31">
        <f t="shared" si="1"/>
        <v>0</v>
      </c>
      <c r="AC31">
        <f t="shared" si="1"/>
        <v>0</v>
      </c>
      <c r="AD31">
        <f t="shared" si="1"/>
        <v>0</v>
      </c>
      <c r="AE31">
        <f t="shared" si="1"/>
        <v>0</v>
      </c>
      <c r="AF31">
        <f t="shared" si="1"/>
        <v>0</v>
      </c>
      <c r="AG31">
        <f t="shared" si="1"/>
        <v>0</v>
      </c>
    </row>
    <row r="33" spans="1:33" x14ac:dyDescent="0.25">
      <c r="A33" s="17" t="s">
        <v>136</v>
      </c>
      <c r="G33" s="15">
        <f>ABS(G29-G30)</f>
        <v>16732.849937048304</v>
      </c>
      <c r="H33" s="15">
        <f t="shared" ref="H33:AG33" si="2">ABS(H29-H30)</f>
        <v>16396.785297500923</v>
      </c>
      <c r="I33" s="15">
        <f t="shared" si="2"/>
        <v>16801.099194804439</v>
      </c>
      <c r="J33" s="15">
        <f t="shared" si="2"/>
        <v>17036.29595229718</v>
      </c>
      <c r="K33" s="15">
        <f t="shared" si="2"/>
        <v>17735.279037955373</v>
      </c>
      <c r="L33" s="15">
        <f t="shared" si="2"/>
        <v>17524.697535803047</v>
      </c>
      <c r="M33" s="15">
        <f t="shared" si="2"/>
        <v>16800.313407749109</v>
      </c>
      <c r="N33" s="15">
        <f t="shared" si="2"/>
        <v>16546.122837010196</v>
      </c>
      <c r="O33" s="15">
        <f t="shared" si="2"/>
        <v>15675.068539606062</v>
      </c>
      <c r="P33" s="15">
        <f t="shared" si="2"/>
        <v>15047.435883654216</v>
      </c>
      <c r="Q33" s="15">
        <f t="shared" si="2"/>
        <v>14776.826076616722</v>
      </c>
      <c r="R33" s="15">
        <f t="shared" si="2"/>
        <v>15038.39009938532</v>
      </c>
      <c r="S33" s="15">
        <f t="shared" si="2"/>
        <v>16089.630313043937</v>
      </c>
      <c r="T33" s="15">
        <f t="shared" si="2"/>
        <v>16210.433855695672</v>
      </c>
      <c r="U33" s="15">
        <f t="shared" si="2"/>
        <v>18063.292043864629</v>
      </c>
      <c r="V33" s="15">
        <f t="shared" si="2"/>
        <v>17951.969166165323</v>
      </c>
      <c r="W33" s="15">
        <f t="shared" si="2"/>
        <v>17488.111007188465</v>
      </c>
      <c r="X33" s="15">
        <f t="shared" si="2"/>
        <v>18020.40169501003</v>
      </c>
      <c r="Y33" s="15">
        <f t="shared" si="2"/>
        <v>18353.710820258577</v>
      </c>
      <c r="Z33" s="15">
        <f t="shared" si="2"/>
        <v>19043.716218600264</v>
      </c>
      <c r="AA33" s="15">
        <f t="shared" si="2"/>
        <v>19513.725226355749</v>
      </c>
      <c r="AB33" s="15">
        <f t="shared" si="2"/>
        <v>19870.699168598017</v>
      </c>
      <c r="AC33" s="15">
        <f t="shared" si="2"/>
        <v>18802.176986332568</v>
      </c>
      <c r="AD33" s="15">
        <f t="shared" si="2"/>
        <v>18184.980142882541</v>
      </c>
      <c r="AE33" s="15">
        <f t="shared" si="2"/>
        <v>18154.419369651736</v>
      </c>
      <c r="AF33" s="15">
        <f t="shared" si="2"/>
        <v>17897.35553177711</v>
      </c>
      <c r="AG33" s="15">
        <f t="shared" si="2"/>
        <v>17886.624552070745</v>
      </c>
    </row>
    <row r="34" spans="1:33" x14ac:dyDescent="0.25">
      <c r="A34" s="17" t="s">
        <v>137</v>
      </c>
      <c r="G34" s="18">
        <f>G29/G33</f>
        <v>1.893519434885095</v>
      </c>
      <c r="H34" s="18">
        <f t="shared" ref="H34:AG34" si="3">H29/H33</f>
        <v>1.9121695810965691</v>
      </c>
      <c r="I34" s="18">
        <f t="shared" si="3"/>
        <v>1.9121859388374076</v>
      </c>
      <c r="J34" s="18">
        <f t="shared" si="3"/>
        <v>1.9197963351775573</v>
      </c>
      <c r="K34" s="18">
        <f t="shared" si="3"/>
        <v>1.8873818962709967</v>
      </c>
      <c r="L34" s="18">
        <f t="shared" si="3"/>
        <v>1.9393943645820546</v>
      </c>
      <c r="M34" s="18">
        <f t="shared" si="3"/>
        <v>2.0543820716860486</v>
      </c>
      <c r="N34" s="18">
        <f t="shared" si="3"/>
        <v>2.1240906880542783</v>
      </c>
      <c r="O34" s="18">
        <f t="shared" si="3"/>
        <v>2.2815467770366542</v>
      </c>
      <c r="P34" s="18">
        <f t="shared" si="3"/>
        <v>2.4281947102961619</v>
      </c>
      <c r="Q34" s="18">
        <f t="shared" si="3"/>
        <v>2.5184831801719731</v>
      </c>
      <c r="R34" s="18">
        <f t="shared" si="3"/>
        <v>2.5210871568330298</v>
      </c>
      <c r="S34" s="18">
        <f t="shared" si="3"/>
        <v>2.4111613208838487</v>
      </c>
      <c r="T34" s="18">
        <f t="shared" si="3"/>
        <v>2.420152960647489</v>
      </c>
      <c r="U34" s="18">
        <f t="shared" si="3"/>
        <v>2.2016055350024581</v>
      </c>
      <c r="V34" s="18">
        <f t="shared" si="3"/>
        <v>2.2250161150299279</v>
      </c>
      <c r="W34" s="18">
        <f t="shared" si="3"/>
        <v>2.2737511967357298</v>
      </c>
      <c r="X34" s="18">
        <f t="shared" si="3"/>
        <v>2.1949677329432982</v>
      </c>
      <c r="Y34" s="18">
        <f t="shared" si="3"/>
        <v>2.161115538389117</v>
      </c>
      <c r="Z34" s="18">
        <f t="shared" si="3"/>
        <v>2.1043380975846047</v>
      </c>
      <c r="AA34" s="18">
        <f t="shared" si="3"/>
        <v>2.0860920572080484</v>
      </c>
      <c r="AB34" s="18">
        <f t="shared" si="3"/>
        <v>2.0762575507044727</v>
      </c>
      <c r="AC34" s="18">
        <f t="shared" si="3"/>
        <v>2.2196927806099405</v>
      </c>
      <c r="AD34" s="18">
        <f t="shared" si="3"/>
        <v>2.3228513399112147</v>
      </c>
      <c r="AE34" s="18">
        <f t="shared" si="3"/>
        <v>2.3689616335240338</v>
      </c>
      <c r="AF34" s="18">
        <f t="shared" si="3"/>
        <v>2.4121998654252117</v>
      </c>
      <c r="AG34" s="18">
        <f t="shared" si="3"/>
        <v>2.4685854705142414</v>
      </c>
    </row>
    <row r="35" spans="1:33" x14ac:dyDescent="0.25">
      <c r="A35" t="s">
        <v>130</v>
      </c>
      <c r="B35">
        <f>B33/B29</f>
        <v>0</v>
      </c>
      <c r="C35">
        <f>C33/C29</f>
        <v>0</v>
      </c>
      <c r="D35">
        <f>D33/D29</f>
        <v>0</v>
      </c>
      <c r="E35">
        <f t="shared" ref="E35:AG35" si="4">E33/E29</f>
        <v>0</v>
      </c>
      <c r="F35">
        <f t="shared" si="4"/>
        <v>0</v>
      </c>
      <c r="G35">
        <f>G33/G29</f>
        <v>0.52811710383140764</v>
      </c>
      <c r="H35">
        <f t="shared" si="4"/>
        <v>0.52296616884080516</v>
      </c>
      <c r="I35">
        <f t="shared" si="4"/>
        <v>0.52296169514142088</v>
      </c>
      <c r="J35">
        <f>J33/J29</f>
        <v>0.52088858681330508</v>
      </c>
      <c r="K35">
        <f t="shared" si="4"/>
        <v>0.52983447704767883</v>
      </c>
      <c r="L35">
        <f t="shared" si="4"/>
        <v>0.51562488695562603</v>
      </c>
      <c r="M35">
        <f t="shared" si="4"/>
        <v>0.48676437250023885</v>
      </c>
      <c r="N35">
        <f t="shared" si="4"/>
        <v>0.47078969161906442</v>
      </c>
      <c r="O35">
        <f t="shared" si="4"/>
        <v>0.43829914427563565</v>
      </c>
      <c r="P35">
        <f>P33/P29</f>
        <v>0.41182858844051767</v>
      </c>
      <c r="Q35">
        <f t="shared" si="4"/>
        <v>0.39706439489967754</v>
      </c>
      <c r="R35">
        <f t="shared" si="4"/>
        <v>0.39665427563249828</v>
      </c>
      <c r="S35">
        <f t="shared" si="4"/>
        <v>0.41473790713988162</v>
      </c>
      <c r="T35">
        <f t="shared" si="4"/>
        <v>0.41319702360154109</v>
      </c>
      <c r="U35">
        <f t="shared" si="4"/>
        <v>0.45421397434799032</v>
      </c>
      <c r="V35">
        <f t="shared" si="4"/>
        <v>0.44943494712016924</v>
      </c>
      <c r="W35">
        <f t="shared" si="4"/>
        <v>0.43980185758038609</v>
      </c>
      <c r="X35">
        <f t="shared" si="4"/>
        <v>0.45558756285636604</v>
      </c>
      <c r="Y35">
        <f t="shared" si="4"/>
        <v>0.46272398779076579</v>
      </c>
      <c r="Z35">
        <f t="shared" si="4"/>
        <v>0.47520880848368285</v>
      </c>
      <c r="AA35">
        <f>AA33/AA29</f>
        <v>0.47936523057298086</v>
      </c>
      <c r="AB35">
        <f t="shared" si="4"/>
        <v>0.48163581616389584</v>
      </c>
      <c r="AC35">
        <f t="shared" si="4"/>
        <v>0.45051279561544277</v>
      </c>
      <c r="AD35">
        <f t="shared" si="4"/>
        <v>0.43050538052866638</v>
      </c>
      <c r="AE35">
        <f t="shared" si="4"/>
        <v>0.42212587398995322</v>
      </c>
      <c r="AF35">
        <f t="shared" si="4"/>
        <v>0.41455934656713223</v>
      </c>
      <c r="AG35">
        <f t="shared" si="4"/>
        <v>0.40509028832276395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5">MIN(C5:C26)</f>
        <v>27972.400891202</v>
      </c>
      <c r="D37" s="15">
        <f t="shared" si="5"/>
        <v>29137.9508687056</v>
      </c>
      <c r="E37" s="15">
        <f t="shared" si="5"/>
        <v>28940.341111465299</v>
      </c>
      <c r="F37" s="15">
        <f t="shared" si="5"/>
        <v>10581.771420388999</v>
      </c>
      <c r="G37" s="15">
        <f t="shared" si="5"/>
        <v>9316.4634554218992</v>
      </c>
      <c r="H37" s="15">
        <f t="shared" si="5"/>
        <v>9932.8459644198592</v>
      </c>
      <c r="I37" s="15">
        <f t="shared" si="5"/>
        <v>10603.4519086741</v>
      </c>
      <c r="J37" s="15">
        <f t="shared" si="5"/>
        <v>10925.2856694973</v>
      </c>
      <c r="K37" s="15">
        <f t="shared" si="5"/>
        <v>11374.6538945676</v>
      </c>
      <c r="L37" s="15">
        <f t="shared" si="5"/>
        <v>11971.518006636001</v>
      </c>
      <c r="M37" s="15">
        <f t="shared" si="5"/>
        <v>12361.762892271299</v>
      </c>
      <c r="N37" s="15">
        <f t="shared" si="5"/>
        <v>11984.2062205982</v>
      </c>
      <c r="O37" s="15">
        <f t="shared" si="5"/>
        <v>12841.4055662869</v>
      </c>
      <c r="P37" s="15">
        <f t="shared" si="5"/>
        <v>13960.0639695759</v>
      </c>
      <c r="Q37" s="15">
        <f t="shared" si="5"/>
        <v>16237.124641958</v>
      </c>
      <c r="R37" s="15">
        <f t="shared" si="5"/>
        <v>17654.803535483701</v>
      </c>
      <c r="S37" s="15">
        <f t="shared" si="5"/>
        <v>18737.8454834238</v>
      </c>
      <c r="T37" s="15">
        <f t="shared" si="5"/>
        <v>18931.216154289199</v>
      </c>
      <c r="U37" s="15">
        <f t="shared" si="5"/>
        <v>19575.012542590401</v>
      </c>
      <c r="V37" s="15">
        <f t="shared" si="5"/>
        <v>19772.4060927504</v>
      </c>
      <c r="W37" s="15">
        <f t="shared" si="5"/>
        <v>19086.241255366702</v>
      </c>
      <c r="X37" s="15">
        <f t="shared" si="5"/>
        <v>19860.533097488202</v>
      </c>
      <c r="Y37" s="15">
        <f t="shared" si="5"/>
        <v>20149.347854912499</v>
      </c>
      <c r="Z37" s="15">
        <f t="shared" si="5"/>
        <v>20553.2012349736</v>
      </c>
      <c r="AA37" s="15">
        <f t="shared" si="5"/>
        <v>21193.701974885302</v>
      </c>
      <c r="AB37" s="15">
        <f t="shared" si="5"/>
        <v>21385.990017980701</v>
      </c>
      <c r="AC37" s="15">
        <f t="shared" si="5"/>
        <v>22692.785094886101</v>
      </c>
      <c r="AD37" s="15">
        <f t="shared" si="5"/>
        <v>23333.383339546101</v>
      </c>
      <c r="AE37" s="15">
        <f t="shared" si="5"/>
        <v>24095.532888277699</v>
      </c>
      <c r="AF37" s="15">
        <f t="shared" si="5"/>
        <v>24406.745653828901</v>
      </c>
      <c r="AG37" s="15">
        <f t="shared" si="5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6">MAX(C5:C26)</f>
        <v>54070.677523738501</v>
      </c>
      <c r="D38" s="15">
        <f t="shared" si="6"/>
        <v>54560.782501079302</v>
      </c>
      <c r="E38" s="15">
        <f t="shared" si="6"/>
        <v>55617.930758827402</v>
      </c>
      <c r="F38" s="15">
        <f t="shared" si="6"/>
        <v>56518.168884201899</v>
      </c>
      <c r="G38" s="15">
        <f t="shared" si="6"/>
        <v>56479.880159382701</v>
      </c>
      <c r="H38" s="15">
        <f t="shared" si="6"/>
        <v>57210.355349895603</v>
      </c>
      <c r="I38" s="15">
        <f t="shared" si="6"/>
        <v>58289.915938691498</v>
      </c>
      <c r="J38" s="15">
        <f t="shared" si="6"/>
        <v>58429.180727306702</v>
      </c>
      <c r="K38" s="15">
        <f t="shared" si="6"/>
        <v>59742.824873675097</v>
      </c>
      <c r="L38" s="15">
        <f t="shared" si="6"/>
        <v>61736.045349325002</v>
      </c>
      <c r="M38" s="15">
        <f t="shared" si="6"/>
        <v>62125.402583365103</v>
      </c>
      <c r="N38" s="15">
        <f t="shared" si="6"/>
        <v>63398.7643685613</v>
      </c>
      <c r="O38" s="15">
        <f t="shared" si="6"/>
        <v>62945.560196631901</v>
      </c>
      <c r="P38" s="15">
        <f t="shared" si="6"/>
        <v>63658.637561866803</v>
      </c>
      <c r="Q38" s="15">
        <f t="shared" si="6"/>
        <v>63966.168771643403</v>
      </c>
      <c r="R38" s="15">
        <f t="shared" si="6"/>
        <v>64851.371322435902</v>
      </c>
      <c r="S38" s="15">
        <f t="shared" si="6"/>
        <v>66606.503298233205</v>
      </c>
      <c r="T38" s="15">
        <f t="shared" si="6"/>
        <v>66260.377911415795</v>
      </c>
      <c r="U38" s="15">
        <f t="shared" si="6"/>
        <v>68323.711180884595</v>
      </c>
      <c r="V38" s="15">
        <f t="shared" si="6"/>
        <v>68363.888117204406</v>
      </c>
      <c r="W38" s="15">
        <f t="shared" si="6"/>
        <v>68750.434204410296</v>
      </c>
      <c r="X38" s="15">
        <f t="shared" si="6"/>
        <v>68035.092888592597</v>
      </c>
      <c r="Y38" s="15">
        <f t="shared" si="6"/>
        <v>68852.512316231005</v>
      </c>
      <c r="Z38" s="15">
        <f t="shared" si="6"/>
        <v>70029.042596836996</v>
      </c>
      <c r="AA38" s="15">
        <f t="shared" si="6"/>
        <v>70388.581201700596</v>
      </c>
      <c r="AB38" s="15">
        <f t="shared" si="6"/>
        <v>70174.451965512402</v>
      </c>
      <c r="AC38" s="15">
        <f t="shared" si="6"/>
        <v>71070.972989561997</v>
      </c>
      <c r="AD38" s="15">
        <f t="shared" si="6"/>
        <v>71131.695072172806</v>
      </c>
      <c r="AE38" s="15">
        <f t="shared" si="6"/>
        <v>71250.841297718594</v>
      </c>
      <c r="AF38" s="15">
        <f t="shared" si="6"/>
        <v>71222.892768213904</v>
      </c>
      <c r="AG38" s="15">
        <f t="shared" si="6"/>
        <v>73656.794472555193</v>
      </c>
    </row>
  </sheetData>
  <conditionalFormatting sqref="B31:AG31">
    <cfRule type="cellIs" dxfId="39" priority="1" operator="lessThan">
      <formula>1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477A4-A681-4B5C-BBEC-84DA164F20A4}">
  <dimension ref="A1:AG38"/>
  <sheetViews>
    <sheetView topLeftCell="C6" zoomScale="70" zoomScaleNormal="70" workbookViewId="0">
      <selection activeCell="AC40" sqref="AC40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s="22" customFormat="1" x14ac:dyDescent="0.25">
      <c r="A16" s="22" t="s">
        <v>54</v>
      </c>
      <c r="B16" s="22">
        <v>40282.073729939497</v>
      </c>
      <c r="C16" s="22">
        <v>40620.488315139701</v>
      </c>
      <c r="D16" s="22">
        <v>40581.163208279497</v>
      </c>
      <c r="E16" s="22">
        <v>39956.079337276402</v>
      </c>
      <c r="F16" s="22">
        <v>39438.669803864599</v>
      </c>
      <c r="G16" s="22">
        <v>38575.249487401699</v>
      </c>
      <c r="H16" s="22">
        <v>38888.552785328597</v>
      </c>
      <c r="I16" s="22">
        <v>39998.717064481803</v>
      </c>
      <c r="J16" s="22">
        <v>40132.666692168903</v>
      </c>
      <c r="K16" s="22">
        <v>40591.690109249997</v>
      </c>
      <c r="L16" s="22">
        <v>40574.893582558703</v>
      </c>
      <c r="M16" s="22">
        <v>40862.3745865276</v>
      </c>
      <c r="N16" s="22">
        <v>40572.999135683101</v>
      </c>
      <c r="O16" s="22">
        <v>40461.026045564897</v>
      </c>
      <c r="P16" s="22">
        <v>41244.282203125404</v>
      </c>
      <c r="Q16" s="22">
        <v>41792.901294110401</v>
      </c>
      <c r="R16" s="22">
        <v>42052.403086591199</v>
      </c>
      <c r="S16" s="22">
        <v>42038.219079933398</v>
      </c>
      <c r="T16" s="22">
        <v>41984.604740237897</v>
      </c>
      <c r="U16" s="22">
        <v>42305.508040975001</v>
      </c>
      <c r="V16" s="22">
        <v>42669.112109879301</v>
      </c>
      <c r="W16" s="22">
        <v>41981.3474944712</v>
      </c>
      <c r="X16" s="22">
        <v>40654.611343785196</v>
      </c>
      <c r="Y16" s="22">
        <v>40783.727938846198</v>
      </c>
      <c r="Z16" s="22">
        <v>40939.7003746712</v>
      </c>
      <c r="AA16" s="22">
        <v>41300.2733336456</v>
      </c>
      <c r="AB16" s="22">
        <v>41629.126030765001</v>
      </c>
      <c r="AC16" s="22">
        <v>41354.645592232999</v>
      </c>
      <c r="AD16" s="22">
        <v>41414.8416985773</v>
      </c>
      <c r="AE16" s="22">
        <v>41625.280149097598</v>
      </c>
      <c r="AF16" s="22">
        <v>39207.812904112703</v>
      </c>
      <c r="AG16" s="22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A16</f>
        <v>Italy</v>
      </c>
      <c r="B30" s="17">
        <f t="shared" ref="B30:AG30" si="1">B16</f>
        <v>40282.073729939497</v>
      </c>
      <c r="C30" s="17">
        <f t="shared" si="1"/>
        <v>40620.488315139701</v>
      </c>
      <c r="D30" s="17">
        <f t="shared" si="1"/>
        <v>40581.163208279497</v>
      </c>
      <c r="E30" s="17">
        <f t="shared" si="1"/>
        <v>39956.079337276402</v>
      </c>
      <c r="F30" s="17">
        <f t="shared" si="1"/>
        <v>39438.669803864599</v>
      </c>
      <c r="G30" s="17">
        <f t="shared" si="1"/>
        <v>38575.249487401699</v>
      </c>
      <c r="H30" s="17">
        <f t="shared" si="1"/>
        <v>38888.552785328597</v>
      </c>
      <c r="I30" s="17">
        <f t="shared" si="1"/>
        <v>39998.717064481803</v>
      </c>
      <c r="J30" s="17">
        <f t="shared" si="1"/>
        <v>40132.666692168903</v>
      </c>
      <c r="K30" s="17">
        <f t="shared" si="1"/>
        <v>40591.690109249997</v>
      </c>
      <c r="L30" s="17">
        <f t="shared" si="1"/>
        <v>40574.893582558703</v>
      </c>
      <c r="M30" s="17">
        <f t="shared" si="1"/>
        <v>40862.3745865276</v>
      </c>
      <c r="N30" s="17">
        <f t="shared" si="1"/>
        <v>40572.999135683101</v>
      </c>
      <c r="O30" s="17">
        <f t="shared" si="1"/>
        <v>40461.026045564897</v>
      </c>
      <c r="P30" s="17">
        <f t="shared" si="1"/>
        <v>41244.282203125404</v>
      </c>
      <c r="Q30" s="17">
        <f t="shared" si="1"/>
        <v>41792.901294110401</v>
      </c>
      <c r="R30" s="17">
        <f t="shared" si="1"/>
        <v>42052.403086591199</v>
      </c>
      <c r="S30" s="17">
        <f t="shared" si="1"/>
        <v>42038.219079933398</v>
      </c>
      <c r="T30" s="17">
        <f t="shared" si="1"/>
        <v>41984.604740237897</v>
      </c>
      <c r="U30" s="17">
        <f t="shared" si="1"/>
        <v>42305.508040975001</v>
      </c>
      <c r="V30" s="17">
        <f t="shared" si="1"/>
        <v>42669.112109879301</v>
      </c>
      <c r="W30" s="17">
        <f t="shared" si="1"/>
        <v>41981.3474944712</v>
      </c>
      <c r="X30" s="17">
        <f t="shared" si="1"/>
        <v>40654.611343785196</v>
      </c>
      <c r="Y30" s="17">
        <f t="shared" si="1"/>
        <v>40783.727938846198</v>
      </c>
      <c r="Z30" s="17">
        <f t="shared" si="1"/>
        <v>40939.7003746712</v>
      </c>
      <c r="AA30" s="17">
        <f t="shared" si="1"/>
        <v>41300.2733336456</v>
      </c>
      <c r="AB30" s="17">
        <f t="shared" si="1"/>
        <v>41629.126030765001</v>
      </c>
      <c r="AC30" s="17">
        <f t="shared" si="1"/>
        <v>41354.645592232999</v>
      </c>
      <c r="AD30" s="17">
        <f t="shared" si="1"/>
        <v>41414.8416985773</v>
      </c>
      <c r="AE30" s="17">
        <f t="shared" si="1"/>
        <v>41625.280149097598</v>
      </c>
      <c r="AF30" s="17">
        <f t="shared" si="1"/>
        <v>39207.812904112703</v>
      </c>
      <c r="AG30" s="17">
        <f t="shared" si="1"/>
        <v>40767.203813808999</v>
      </c>
    </row>
    <row r="31" spans="1:33" x14ac:dyDescent="0.25">
      <c r="A31" s="17" t="s">
        <v>139</v>
      </c>
      <c r="B31">
        <f>IF(B30&lt;B29,0,1)</f>
        <v>0</v>
      </c>
      <c r="C31" s="24">
        <f>IF(C30&lt;C29,0,1)</f>
        <v>0</v>
      </c>
      <c r="D31" s="24">
        <f t="shared" ref="D31:AG31" si="2">IF(D30&lt;D29,0,1)</f>
        <v>0</v>
      </c>
      <c r="E31" s="24">
        <f t="shared" si="2"/>
        <v>0</v>
      </c>
      <c r="F31" s="24">
        <f t="shared" si="2"/>
        <v>0</v>
      </c>
      <c r="G31" s="24">
        <f>IF(G30&lt;G29,0,1)</f>
        <v>1</v>
      </c>
      <c r="H31" s="24">
        <f t="shared" si="2"/>
        <v>1</v>
      </c>
      <c r="I31" s="24">
        <f t="shared" si="2"/>
        <v>1</v>
      </c>
      <c r="J31" s="24">
        <f t="shared" si="2"/>
        <v>1</v>
      </c>
      <c r="K31" s="24">
        <f t="shared" si="2"/>
        <v>1</v>
      </c>
      <c r="L31" s="24">
        <f t="shared" si="2"/>
        <v>1</v>
      </c>
      <c r="M31" s="24">
        <f t="shared" si="2"/>
        <v>1</v>
      </c>
      <c r="N31" s="24">
        <f t="shared" si="2"/>
        <v>1</v>
      </c>
      <c r="O31" s="24">
        <f t="shared" si="2"/>
        <v>1</v>
      </c>
      <c r="P31" s="24">
        <f t="shared" si="2"/>
        <v>1</v>
      </c>
      <c r="Q31" s="24">
        <f t="shared" si="2"/>
        <v>1</v>
      </c>
      <c r="R31" s="24">
        <f t="shared" si="2"/>
        <v>1</v>
      </c>
      <c r="S31" s="24">
        <f t="shared" si="2"/>
        <v>1</v>
      </c>
      <c r="T31" s="24">
        <f t="shared" si="2"/>
        <v>1</v>
      </c>
      <c r="U31" s="24">
        <f t="shared" si="2"/>
        <v>1</v>
      </c>
      <c r="V31" s="24">
        <f t="shared" si="2"/>
        <v>1</v>
      </c>
      <c r="W31" s="24">
        <f t="shared" si="2"/>
        <v>1</v>
      </c>
      <c r="X31" s="24">
        <f t="shared" si="2"/>
        <v>1</v>
      </c>
      <c r="Y31" s="24">
        <f t="shared" si="2"/>
        <v>1</v>
      </c>
      <c r="Z31" s="24">
        <f t="shared" si="2"/>
        <v>1</v>
      </c>
      <c r="AA31" s="24">
        <f t="shared" si="2"/>
        <v>1</v>
      </c>
      <c r="AB31" s="24">
        <f t="shared" si="2"/>
        <v>1</v>
      </c>
      <c r="AC31" s="24">
        <f t="shared" si="2"/>
        <v>0</v>
      </c>
      <c r="AD31" s="24">
        <f t="shared" si="2"/>
        <v>0</v>
      </c>
      <c r="AE31" s="24">
        <f t="shared" si="2"/>
        <v>0</v>
      </c>
      <c r="AF31" s="24">
        <f t="shared" si="2"/>
        <v>0</v>
      </c>
      <c r="AG31" s="24">
        <f t="shared" si="2"/>
        <v>0</v>
      </c>
    </row>
    <row r="33" spans="1:33" x14ac:dyDescent="0.25">
      <c r="A33" s="17" t="s">
        <v>136</v>
      </c>
      <c r="F33" s="15"/>
      <c r="G33" s="15">
        <f>ABS(G29-G30)</f>
        <v>6891.2729305848952</v>
      </c>
      <c r="H33" s="15">
        <f t="shared" ref="H33:AG33" si="3">ABS(H29-H30)</f>
        <v>7535.1187116758738</v>
      </c>
      <c r="I33" s="15">
        <f t="shared" si="3"/>
        <v>7871.8914271642643</v>
      </c>
      <c r="J33" s="15">
        <f t="shared" si="3"/>
        <v>7426.4481579485218</v>
      </c>
      <c r="K33" s="15">
        <f t="shared" si="3"/>
        <v>7118.4455276985245</v>
      </c>
      <c r="L33" s="15">
        <f t="shared" si="3"/>
        <v>6587.5939406172547</v>
      </c>
      <c r="M33" s="15">
        <f t="shared" si="3"/>
        <v>6348.1119229410906</v>
      </c>
      <c r="N33" s="15">
        <f t="shared" si="3"/>
        <v>5427.5336941875066</v>
      </c>
      <c r="O33" s="15">
        <f t="shared" si="3"/>
        <v>4697.6239391980343</v>
      </c>
      <c r="P33" s="15">
        <f t="shared" si="3"/>
        <v>4706.1779869155871</v>
      </c>
      <c r="Q33" s="15">
        <f t="shared" si="3"/>
        <v>4577.7133638245796</v>
      </c>
      <c r="R33" s="15">
        <f t="shared" si="3"/>
        <v>4139.3109475858801</v>
      </c>
      <c r="S33" s="15">
        <f t="shared" si="3"/>
        <v>3243.5248018015627</v>
      </c>
      <c r="T33" s="15">
        <f t="shared" si="3"/>
        <v>2752.8752509957267</v>
      </c>
      <c r="U33" s="15">
        <f t="shared" si="3"/>
        <v>2537.2642968367727</v>
      </c>
      <c r="V33" s="15">
        <f t="shared" si="3"/>
        <v>2725.6914186410795</v>
      </c>
      <c r="W33" s="15">
        <f t="shared" si="3"/>
        <v>2217.7341632291354</v>
      </c>
      <c r="X33" s="15">
        <f t="shared" si="3"/>
        <v>1100.4110885614646</v>
      </c>
      <c r="Y33" s="15">
        <f t="shared" si="3"/>
        <v>1119.2382980849216</v>
      </c>
      <c r="Z33" s="15">
        <f t="shared" si="3"/>
        <v>865.28281628083641</v>
      </c>
      <c r="AA33" s="15">
        <f t="shared" si="3"/>
        <v>592.84613240454928</v>
      </c>
      <c r="AB33" s="15">
        <f t="shared" si="3"/>
        <v>372.43684418628254</v>
      </c>
      <c r="AC33" s="15">
        <f t="shared" si="3"/>
        <v>380.41092407976976</v>
      </c>
      <c r="AD33" s="15">
        <f t="shared" si="3"/>
        <v>826.16379257624067</v>
      </c>
      <c r="AE33" s="15">
        <f t="shared" si="3"/>
        <v>1381.8428165129371</v>
      </c>
      <c r="AF33" s="15">
        <f t="shared" si="3"/>
        <v>3964.1857011072061</v>
      </c>
      <c r="AG33" s="15">
        <f t="shared" si="3"/>
        <v>3387.4576719761462</v>
      </c>
    </row>
    <row r="34" spans="1:33" x14ac:dyDescent="0.25">
      <c r="A34" s="17" t="s">
        <v>137</v>
      </c>
      <c r="F34" s="18"/>
      <c r="G34" s="25">
        <f>G29/G33</f>
        <v>4.597695792340013</v>
      </c>
      <c r="H34" s="25">
        <f t="shared" ref="H34:AG34" si="4">H29/H33</f>
        <v>4.1609741363556374</v>
      </c>
      <c r="I34" s="25">
        <f t="shared" si="4"/>
        <v>4.0812079199230986</v>
      </c>
      <c r="J34" s="25">
        <f t="shared" si="4"/>
        <v>4.4040189655420861</v>
      </c>
      <c r="K34" s="25">
        <f t="shared" si="4"/>
        <v>4.7023250302757829</v>
      </c>
      <c r="L34" s="25">
        <f t="shared" si="4"/>
        <v>5.15928880078435</v>
      </c>
      <c r="M34" s="25">
        <f t="shared" si="4"/>
        <v>5.4369335453676113</v>
      </c>
      <c r="N34" s="25">
        <f t="shared" si="4"/>
        <v>6.4754025348813276</v>
      </c>
      <c r="O34" s="25">
        <f t="shared" si="4"/>
        <v>7.6130832457551492</v>
      </c>
      <c r="P34" s="25">
        <f t="shared" si="4"/>
        <v>7.7638594030645161</v>
      </c>
      <c r="Q34" s="25">
        <f t="shared" si="4"/>
        <v>8.129645736314373</v>
      </c>
      <c r="R34" s="25">
        <f t="shared" si="4"/>
        <v>9.1592761740011124</v>
      </c>
      <c r="S34" s="25">
        <f t="shared" si="4"/>
        <v>11.960659051098965</v>
      </c>
      <c r="T34" s="25">
        <f t="shared" si="4"/>
        <v>14.25118318567174</v>
      </c>
      <c r="U34" s="25">
        <f t="shared" si="4"/>
        <v>15.673670178434943</v>
      </c>
      <c r="V34" s="25">
        <f t="shared" si="4"/>
        <v>14.65441774445341</v>
      </c>
      <c r="W34" s="25">
        <f t="shared" si="4"/>
        <v>17.929837575006822</v>
      </c>
      <c r="X34" s="25">
        <f t="shared" si="4"/>
        <v>35.944930641267696</v>
      </c>
      <c r="Y34" s="25">
        <f t="shared" si="4"/>
        <v>35.438824518987069</v>
      </c>
      <c r="Z34" s="25">
        <f t="shared" si="4"/>
        <v>46.313663930873439</v>
      </c>
      <c r="AA34" s="25">
        <f t="shared" si="4"/>
        <v>68.66440544384443</v>
      </c>
      <c r="AB34" s="25">
        <f t="shared" si="4"/>
        <v>110.77499401735686</v>
      </c>
      <c r="AC34" s="25">
        <f t="shared" si="4"/>
        <v>109.71045749348984</v>
      </c>
      <c r="AD34" s="25">
        <f t="shared" si="4"/>
        <v>51.129093129865559</v>
      </c>
      <c r="AE34" s="25">
        <f t="shared" si="4"/>
        <v>31.123020977261703</v>
      </c>
      <c r="AF34" s="25">
        <f t="shared" si="4"/>
        <v>10.890508634134337</v>
      </c>
      <c r="AG34" s="25">
        <f t="shared" si="4"/>
        <v>13.034749290321486</v>
      </c>
    </row>
    <row r="35" spans="1:33" x14ac:dyDescent="0.25">
      <c r="A35" t="s">
        <v>130</v>
      </c>
      <c r="F35" s="18"/>
      <c r="G35" s="25">
        <f>G33/G29</f>
        <v>0.21750025342391052</v>
      </c>
      <c r="H35" s="25">
        <f t="shared" ref="H35:AG35" si="5">H33/H29</f>
        <v>0.24032833832412223</v>
      </c>
      <c r="I35" s="25">
        <f t="shared" si="5"/>
        <v>0.24502549725985115</v>
      </c>
      <c r="J35" s="25">
        <f t="shared" si="5"/>
        <v>0.22706532551839523</v>
      </c>
      <c r="K35" s="25">
        <f t="shared" si="5"/>
        <v>0.21266075687272343</v>
      </c>
      <c r="L35" s="25">
        <f t="shared" si="5"/>
        <v>0.19382516440017336</v>
      </c>
      <c r="M35" s="25">
        <f t="shared" si="5"/>
        <v>0.18392720669761034</v>
      </c>
      <c r="N35" s="25">
        <f t="shared" si="5"/>
        <v>0.15443055387109253</v>
      </c>
      <c r="O35" s="25">
        <f t="shared" si="5"/>
        <v>0.1313528261440689</v>
      </c>
      <c r="P35" s="25">
        <f t="shared" si="5"/>
        <v>0.12880192029305482</v>
      </c>
      <c r="Q35" s="25">
        <f t="shared" si="5"/>
        <v>0.1230065900083558</v>
      </c>
      <c r="R35" s="25">
        <f t="shared" si="5"/>
        <v>0.1091789330295041</v>
      </c>
      <c r="S35" s="25">
        <f t="shared" si="5"/>
        <v>8.3607432979047963E-2</v>
      </c>
      <c r="T35" s="25">
        <f t="shared" si="5"/>
        <v>7.0169612373336729E-2</v>
      </c>
      <c r="U35" s="25">
        <f t="shared" si="5"/>
        <v>6.3801265984011701E-2</v>
      </c>
      <c r="V35" s="25">
        <f t="shared" si="5"/>
        <v>6.8238808080825511E-2</v>
      </c>
      <c r="W35" s="25">
        <f t="shared" si="5"/>
        <v>5.57729536487237E-2</v>
      </c>
      <c r="X35" s="25">
        <f t="shared" si="5"/>
        <v>2.7820334666383215E-2</v>
      </c>
      <c r="Y35" s="25">
        <f t="shared" si="5"/>
        <v>2.8217640217277233E-2</v>
      </c>
      <c r="Z35" s="25">
        <f t="shared" si="5"/>
        <v>2.1591899995054887E-2</v>
      </c>
      <c r="AA35" s="25">
        <f t="shared" si="5"/>
        <v>1.4563586381270373E-2</v>
      </c>
      <c r="AB35" s="25">
        <f t="shared" si="5"/>
        <v>9.0273080930459298E-3</v>
      </c>
      <c r="AC35" s="25">
        <f t="shared" si="5"/>
        <v>9.1149013762825623E-3</v>
      </c>
      <c r="AD35" s="25">
        <f t="shared" si="5"/>
        <v>1.9558336336223406E-2</v>
      </c>
      <c r="AE35" s="25">
        <f t="shared" si="5"/>
        <v>3.2130557015355103E-2</v>
      </c>
      <c r="AF35" s="25">
        <f t="shared" si="5"/>
        <v>9.1823075817201061E-2</v>
      </c>
      <c r="AG35" s="25">
        <f t="shared" si="5"/>
        <v>7.6718007974462252E-2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:AG31">
    <cfRule type="cellIs" dxfId="28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FBEEEEF2-CAC2-4265-8C00-BE244B675008}"/>
    <hyperlink ref="D1" r:id="rId2" tooltip="Click once to display linked information. Click and hold to select this cell." display="https://stats-1.oecd.org/" xr:uid="{90FFB830-F73E-48DD-85B8-0618E1B23CCA}"/>
  </hyperlinks>
  <pageMargins left="0.7" right="0.7" top="0.75" bottom="0.75" header="0.3" footer="0.3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08B38-9896-4465-884D-A690F07DC250}">
  <dimension ref="A1:AG29"/>
  <sheetViews>
    <sheetView topLeftCell="T1" zoomScale="80" zoomScaleNormal="8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1.1071330192993611E-2</v>
      </c>
      <c r="C3">
        <f t="shared" ref="C3:AG3" si="0">ABS(C4)</f>
        <v>9.5608270478029778E-3</v>
      </c>
      <c r="D3">
        <f t="shared" si="0"/>
        <v>8.7223263081467051E-3</v>
      </c>
      <c r="E3">
        <f t="shared" si="0"/>
        <v>7.9484256995140667E-3</v>
      </c>
      <c r="F3">
        <f t="shared" si="0"/>
        <v>1.2954985271114716E-2</v>
      </c>
      <c r="G3">
        <f t="shared" si="0"/>
        <v>1.5358888535547066E-2</v>
      </c>
      <c r="H3">
        <f t="shared" si="0"/>
        <v>1.5013897982223856E-2</v>
      </c>
      <c r="I3">
        <f t="shared" si="0"/>
        <v>1.4163234183918516E-2</v>
      </c>
      <c r="J3">
        <f t="shared" si="0"/>
        <v>1.3623600664378899E-2</v>
      </c>
      <c r="K3">
        <f t="shared" si="0"/>
        <v>1.3593833215005902E-2</v>
      </c>
      <c r="L3">
        <f t="shared" si="0"/>
        <v>1.3313056863440087E-2</v>
      </c>
      <c r="M3">
        <f t="shared" si="0"/>
        <v>1.2872838645216156E-2</v>
      </c>
      <c r="N3">
        <f t="shared" si="0"/>
        <v>1.2608559090837912E-2</v>
      </c>
      <c r="O3">
        <f t="shared" si="0"/>
        <v>1.1933789411866791E-2</v>
      </c>
      <c r="P3">
        <f t="shared" si="0"/>
        <v>1.1511494664695088E-2</v>
      </c>
      <c r="Q3">
        <f t="shared" si="0"/>
        <v>1.0926464498373423E-2</v>
      </c>
      <c r="R3">
        <f t="shared" si="0"/>
        <v>1.0444434713124062E-2</v>
      </c>
      <c r="S3">
        <f t="shared" si="0"/>
        <v>9.7774623096675284E-3</v>
      </c>
      <c r="T3">
        <f t="shared" si="0"/>
        <v>9.5646517439451628E-3</v>
      </c>
      <c r="U3">
        <f t="shared" si="0"/>
        <v>1.0077720425203718E-2</v>
      </c>
      <c r="V3">
        <f t="shared" si="0"/>
        <v>1.0071669119750493E-2</v>
      </c>
      <c r="W3">
        <f t="shared" si="0"/>
        <v>1.0086729014809115E-2</v>
      </c>
      <c r="X3">
        <f t="shared" si="0"/>
        <v>9.8502211160489961E-3</v>
      </c>
      <c r="Y3">
        <f t="shared" si="0"/>
        <v>9.8679125249300226E-3</v>
      </c>
      <c r="Z3">
        <f t="shared" si="0"/>
        <v>9.6569973059201786E-3</v>
      </c>
      <c r="AA3">
        <f t="shared" si="0"/>
        <v>9.3015293984038405E-3</v>
      </c>
      <c r="AB3">
        <f t="shared" si="0"/>
        <v>8.9593166869801344E-3</v>
      </c>
      <c r="AC3">
        <f t="shared" si="0"/>
        <v>8.3768977812422318E-3</v>
      </c>
      <c r="AD3">
        <f t="shared" si="0"/>
        <v>7.9117084159484596E-3</v>
      </c>
      <c r="AE3">
        <f t="shared" si="0"/>
        <v>7.3541585995333114E-3</v>
      </c>
      <c r="AF3">
        <f t="shared" si="0"/>
        <v>5.709851311813563E-3</v>
      </c>
      <c r="AG3">
        <f t="shared" si="0"/>
        <v>6.0264515972941468E-3</v>
      </c>
    </row>
    <row r="4" spans="1:33" x14ac:dyDescent="0.25">
      <c r="A4" t="s">
        <v>73</v>
      </c>
      <c r="B4">
        <f>B5-B6</f>
        <v>-1.1071330192993611E-2</v>
      </c>
      <c r="C4">
        <f>C5-C6</f>
        <v>-9.5608270478029778E-3</v>
      </c>
      <c r="D4">
        <f t="shared" ref="D4:AG4" si="1">D5-D6</f>
        <v>-8.7223263081467051E-3</v>
      </c>
      <c r="E4">
        <f t="shared" si="1"/>
        <v>-7.9484256995140667E-3</v>
      </c>
      <c r="F4">
        <f t="shared" si="1"/>
        <v>-1.2954985271114716E-2</v>
      </c>
      <c r="G4">
        <f t="shared" si="1"/>
        <v>-1.5358888535547066E-2</v>
      </c>
      <c r="H4">
        <f t="shared" si="1"/>
        <v>-1.5013897982223856E-2</v>
      </c>
      <c r="I4">
        <f t="shared" si="1"/>
        <v>-1.4163234183918516E-2</v>
      </c>
      <c r="J4">
        <f t="shared" si="1"/>
        <v>-1.3623600664378899E-2</v>
      </c>
      <c r="K4">
        <f t="shared" si="1"/>
        <v>-1.3593833215005902E-2</v>
      </c>
      <c r="L4">
        <f t="shared" si="1"/>
        <v>-1.3313056863440087E-2</v>
      </c>
      <c r="M4">
        <f t="shared" si="1"/>
        <v>-1.2872838645216156E-2</v>
      </c>
      <c r="N4">
        <f t="shared" si="1"/>
        <v>-1.2608559090837912E-2</v>
      </c>
      <c r="O4">
        <f t="shared" si="1"/>
        <v>-1.1933789411866791E-2</v>
      </c>
      <c r="P4">
        <f t="shared" si="1"/>
        <v>-1.1511494664695088E-2</v>
      </c>
      <c r="Q4">
        <f t="shared" si="1"/>
        <v>-1.0926464498373423E-2</v>
      </c>
      <c r="R4">
        <f t="shared" si="1"/>
        <v>-1.0444434713124062E-2</v>
      </c>
      <c r="S4">
        <f t="shared" si="1"/>
        <v>-9.7774623096675284E-3</v>
      </c>
      <c r="T4">
        <f t="shared" si="1"/>
        <v>-9.5646517439451628E-3</v>
      </c>
      <c r="U4">
        <f t="shared" si="1"/>
        <v>-1.0077720425203718E-2</v>
      </c>
      <c r="V4">
        <f t="shared" si="1"/>
        <v>-1.0071669119750493E-2</v>
      </c>
      <c r="W4">
        <f t="shared" si="1"/>
        <v>-1.0086729014809115E-2</v>
      </c>
      <c r="X4">
        <f t="shared" si="1"/>
        <v>-9.8502211160489961E-3</v>
      </c>
      <c r="Y4">
        <f t="shared" si="1"/>
        <v>-9.8679125249300226E-3</v>
      </c>
      <c r="Z4">
        <f t="shared" si="1"/>
        <v>-9.6569973059201786E-3</v>
      </c>
      <c r="AA4">
        <f t="shared" si="1"/>
        <v>-9.3015293984038405E-3</v>
      </c>
      <c r="AB4">
        <f t="shared" si="1"/>
        <v>-8.9593166869801344E-3</v>
      </c>
      <c r="AC4">
        <f t="shared" si="1"/>
        <v>-8.3768977812422318E-3</v>
      </c>
      <c r="AD4">
        <f t="shared" si="1"/>
        <v>-7.9117084159484596E-3</v>
      </c>
      <c r="AE4">
        <f t="shared" si="1"/>
        <v>-7.3541585995333114E-3</v>
      </c>
      <c r="AF4">
        <f t="shared" si="1"/>
        <v>-5.709851311813563E-3</v>
      </c>
      <c r="AG4">
        <f t="shared" si="1"/>
        <v>-6.0264515972941468E-3</v>
      </c>
    </row>
    <row r="5" spans="1:33" x14ac:dyDescent="0.25">
      <c r="A5" t="s">
        <v>102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103</v>
      </c>
      <c r="B6">
        <f>STDEV(B8:B29)/AVERAGE(B8:B29)</f>
        <v>0.21839087289371822</v>
      </c>
      <c r="C6">
        <f t="shared" ref="C6:AG6" si="2">STDEV(C8:C29)/AVERAGE(C8:C29)</f>
        <v>0.21305950423088568</v>
      </c>
      <c r="D6">
        <f t="shared" si="2"/>
        <v>0.21081737131236244</v>
      </c>
      <c r="E6">
        <f t="shared" si="2"/>
        <v>0.21545935025762741</v>
      </c>
      <c r="F6">
        <f t="shared" si="2"/>
        <v>0.31947325999527837</v>
      </c>
      <c r="G6">
        <f t="shared" si="2"/>
        <v>0.49922152227676764</v>
      </c>
      <c r="H6">
        <f t="shared" si="2"/>
        <v>0.5086942363596435</v>
      </c>
      <c r="I6">
        <f t="shared" si="2"/>
        <v>0.48839841714186</v>
      </c>
      <c r="J6">
        <f t="shared" si="2"/>
        <v>0.47401352439314315</v>
      </c>
      <c r="K6">
        <f t="shared" si="2"/>
        <v>0.47254608602212372</v>
      </c>
      <c r="L6">
        <f t="shared" si="2"/>
        <v>0.46493584701733492</v>
      </c>
      <c r="M6">
        <f t="shared" si="2"/>
        <v>0.45313538205177029</v>
      </c>
      <c r="N6">
        <f t="shared" si="2"/>
        <v>0.44698667915218049</v>
      </c>
      <c r="O6">
        <f t="shared" si="2"/>
        <v>0.42928744473474972</v>
      </c>
      <c r="P6">
        <f t="shared" si="2"/>
        <v>0.41662072481398826</v>
      </c>
      <c r="Q6">
        <f t="shared" si="2"/>
        <v>0.39910920588162313</v>
      </c>
      <c r="R6">
        <f t="shared" si="2"/>
        <v>0.38523128473712975</v>
      </c>
      <c r="S6">
        <f t="shared" si="2"/>
        <v>0.36683964175329015</v>
      </c>
      <c r="T6">
        <f t="shared" si="2"/>
        <v>0.36230642190197171</v>
      </c>
      <c r="U6">
        <f t="shared" si="2"/>
        <v>0.38243316838842489</v>
      </c>
      <c r="V6">
        <f t="shared" si="2"/>
        <v>0.38080974812313262</v>
      </c>
      <c r="W6">
        <f t="shared" si="2"/>
        <v>0.38563886641081646</v>
      </c>
      <c r="X6">
        <f t="shared" si="2"/>
        <v>0.38991478697258741</v>
      </c>
      <c r="Y6">
        <f t="shared" si="2"/>
        <v>0.39038276099448627</v>
      </c>
      <c r="Z6">
        <f t="shared" si="2"/>
        <v>0.38592103998981836</v>
      </c>
      <c r="AA6">
        <f t="shared" si="2"/>
        <v>0.37599641318464444</v>
      </c>
      <c r="AB6">
        <f t="shared" si="2"/>
        <v>0.36562891242133966</v>
      </c>
      <c r="AC6">
        <f t="shared" si="2"/>
        <v>0.3540619482015947</v>
      </c>
      <c r="AD6">
        <f t="shared" si="2"/>
        <v>0.34238406318814113</v>
      </c>
      <c r="AE6">
        <f t="shared" si="2"/>
        <v>0.32885121396642242</v>
      </c>
      <c r="AF6">
        <f t="shared" si="2"/>
        <v>0.3215133998813321</v>
      </c>
      <c r="AG6">
        <f t="shared" si="2"/>
        <v>0.31651906272028502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s="22" customFormat="1" x14ac:dyDescent="0.25">
      <c r="A19" s="22" t="s">
        <v>54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05FB0322-37E0-4DE9-8095-5BA2176B8D69}"/>
    <hyperlink ref="D1" r:id="rId2" tooltip="Click once to display linked information. Click and hold to select this cell." display="https://stats-1.oecd.org/" xr:uid="{CC5CDE86-E3B4-4CBB-B613-773E35A8FCE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E8AED-2447-4B2F-94AC-2C557FBAB110}">
  <sheetPr>
    <tabColor rgb="FF00B050"/>
  </sheetPr>
  <dimension ref="A2:D34"/>
  <sheetViews>
    <sheetView zoomScale="70" zoomScaleNormal="70" workbookViewId="0">
      <selection activeCell="S3" sqref="S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102</v>
      </c>
      <c r="D2" t="s">
        <v>103</v>
      </c>
    </row>
    <row r="3" spans="1:4" x14ac:dyDescent="0.25">
      <c r="A3">
        <v>1990</v>
      </c>
      <c r="B3">
        <v>-1.1071330192993611E-2</v>
      </c>
      <c r="C3">
        <v>0.20731954270072461</v>
      </c>
      <c r="D3">
        <v>0.21839087289371822</v>
      </c>
    </row>
    <row r="4" spans="1:4" x14ac:dyDescent="0.25">
      <c r="A4">
        <v>1991</v>
      </c>
      <c r="B4">
        <v>-9.5608270478029778E-3</v>
      </c>
      <c r="C4">
        <v>0.2034986771830827</v>
      </c>
      <c r="D4">
        <v>0.21305950423088568</v>
      </c>
    </row>
    <row r="5" spans="1:4" x14ac:dyDescent="0.25">
      <c r="A5">
        <v>1992</v>
      </c>
      <c r="B5">
        <v>-8.7223263081467051E-3</v>
      </c>
      <c r="C5">
        <v>0.20209504500421574</v>
      </c>
      <c r="D5">
        <v>0.21081737131236244</v>
      </c>
    </row>
    <row r="6" spans="1:4" x14ac:dyDescent="0.25">
      <c r="A6">
        <v>1993</v>
      </c>
      <c r="B6">
        <v>-7.9484256995140667E-3</v>
      </c>
      <c r="C6">
        <v>0.20751092455811335</v>
      </c>
      <c r="D6">
        <v>0.21545935025762741</v>
      </c>
    </row>
    <row r="7" spans="1:4" x14ac:dyDescent="0.25">
      <c r="A7">
        <v>1994</v>
      </c>
      <c r="B7">
        <v>-1.2954985271114716E-2</v>
      </c>
      <c r="C7">
        <v>0.30651827472416365</v>
      </c>
      <c r="D7">
        <v>0.31947325999527837</v>
      </c>
    </row>
    <row r="8" spans="1:4" x14ac:dyDescent="0.25">
      <c r="A8">
        <v>1995</v>
      </c>
      <c r="B8">
        <v>-1.5358888535547066E-2</v>
      </c>
      <c r="C8">
        <v>0.48386263374122057</v>
      </c>
      <c r="D8">
        <v>0.49922152227676764</v>
      </c>
    </row>
    <row r="9" spans="1:4" x14ac:dyDescent="0.25">
      <c r="A9">
        <v>1996</v>
      </c>
      <c r="B9">
        <v>-1.5013897982223856E-2</v>
      </c>
      <c r="C9">
        <v>0.49368033837741965</v>
      </c>
      <c r="D9">
        <v>0.5086942363596435</v>
      </c>
    </row>
    <row r="10" spans="1:4" x14ac:dyDescent="0.25">
      <c r="A10">
        <v>1997</v>
      </c>
      <c r="B10">
        <v>-1.4163234183918516E-2</v>
      </c>
      <c r="C10">
        <v>0.47423518295794148</v>
      </c>
      <c r="D10">
        <v>0.48839841714186</v>
      </c>
    </row>
    <row r="11" spans="1:4" x14ac:dyDescent="0.25">
      <c r="A11">
        <v>1998</v>
      </c>
      <c r="B11">
        <v>-1.3623600664378899E-2</v>
      </c>
      <c r="C11">
        <v>0.46038992372876425</v>
      </c>
      <c r="D11">
        <v>0.47401352439314315</v>
      </c>
    </row>
    <row r="12" spans="1:4" x14ac:dyDescent="0.25">
      <c r="A12">
        <v>1999</v>
      </c>
      <c r="B12">
        <v>-1.3593833215005902E-2</v>
      </c>
      <c r="C12">
        <v>0.45895225280711782</v>
      </c>
      <c r="D12">
        <v>0.47254608602212372</v>
      </c>
    </row>
    <row r="13" spans="1:4" x14ac:dyDescent="0.25">
      <c r="A13">
        <v>2000</v>
      </c>
      <c r="B13">
        <v>-1.3313056863440087E-2</v>
      </c>
      <c r="C13">
        <v>0.45162279015389484</v>
      </c>
      <c r="D13">
        <v>0.46493584701733492</v>
      </c>
    </row>
    <row r="14" spans="1:4" x14ac:dyDescent="0.25">
      <c r="A14">
        <v>2001</v>
      </c>
      <c r="B14">
        <v>-1.2872838645216156E-2</v>
      </c>
      <c r="C14">
        <v>0.44026254340655413</v>
      </c>
      <c r="D14">
        <v>0.45313538205177029</v>
      </c>
    </row>
    <row r="15" spans="1:4" x14ac:dyDescent="0.25">
      <c r="A15">
        <v>2002</v>
      </c>
      <c r="B15">
        <v>-1.2608559090837912E-2</v>
      </c>
      <c r="C15">
        <v>0.43437812006134258</v>
      </c>
      <c r="D15">
        <v>0.44698667915218049</v>
      </c>
    </row>
    <row r="16" spans="1:4" x14ac:dyDescent="0.25">
      <c r="A16">
        <v>2003</v>
      </c>
      <c r="B16">
        <v>-1.1933789411866791E-2</v>
      </c>
      <c r="C16">
        <v>0.41735365532288293</v>
      </c>
      <c r="D16">
        <v>0.42928744473474972</v>
      </c>
    </row>
    <row r="17" spans="1:4" x14ac:dyDescent="0.25">
      <c r="A17">
        <v>2004</v>
      </c>
      <c r="B17">
        <v>-1.1511494664695088E-2</v>
      </c>
      <c r="C17">
        <v>0.40510923014929318</v>
      </c>
      <c r="D17">
        <v>0.41662072481398826</v>
      </c>
    </row>
    <row r="18" spans="1:4" x14ac:dyDescent="0.25">
      <c r="A18">
        <v>2005</v>
      </c>
      <c r="B18">
        <v>-1.0926464498373423E-2</v>
      </c>
      <c r="C18">
        <v>0.38818274138324971</v>
      </c>
      <c r="D18">
        <v>0.39910920588162313</v>
      </c>
    </row>
    <row r="19" spans="1:4" x14ac:dyDescent="0.25">
      <c r="A19">
        <v>2006</v>
      </c>
      <c r="B19">
        <v>-1.0444434713124062E-2</v>
      </c>
      <c r="C19">
        <v>0.37478685002400569</v>
      </c>
      <c r="D19">
        <v>0.38523128473712975</v>
      </c>
    </row>
    <row r="20" spans="1:4" x14ac:dyDescent="0.25">
      <c r="A20">
        <v>2007</v>
      </c>
      <c r="B20">
        <v>-9.7774623096675284E-3</v>
      </c>
      <c r="C20">
        <v>0.35706217944362262</v>
      </c>
      <c r="D20">
        <v>0.36683964175329015</v>
      </c>
    </row>
    <row r="21" spans="1:4" x14ac:dyDescent="0.25">
      <c r="A21">
        <v>2008</v>
      </c>
      <c r="B21">
        <v>-9.5646517439451628E-3</v>
      </c>
      <c r="C21">
        <v>0.35274177015802655</v>
      </c>
      <c r="D21">
        <v>0.36230642190197171</v>
      </c>
    </row>
    <row r="22" spans="1:4" x14ac:dyDescent="0.25">
      <c r="A22">
        <v>2009</v>
      </c>
      <c r="B22">
        <v>-1.0077720425203718E-2</v>
      </c>
      <c r="C22">
        <v>0.37235544796322118</v>
      </c>
      <c r="D22">
        <v>0.38243316838842489</v>
      </c>
    </row>
    <row r="23" spans="1:4" x14ac:dyDescent="0.25">
      <c r="A23">
        <v>2010</v>
      </c>
      <c r="B23">
        <v>-1.0071669119750493E-2</v>
      </c>
      <c r="C23">
        <v>0.37073807900338213</v>
      </c>
      <c r="D23">
        <v>0.38080974812313262</v>
      </c>
    </row>
    <row r="24" spans="1:4" x14ac:dyDescent="0.25">
      <c r="A24">
        <v>2011</v>
      </c>
      <c r="B24">
        <v>-1.0086729014809115E-2</v>
      </c>
      <c r="C24">
        <v>0.37555213739600735</v>
      </c>
      <c r="D24">
        <v>0.38563886641081646</v>
      </c>
    </row>
    <row r="25" spans="1:4" x14ac:dyDescent="0.25">
      <c r="A25">
        <v>2012</v>
      </c>
      <c r="B25">
        <v>-9.8502211160489961E-3</v>
      </c>
      <c r="C25">
        <v>0.38006456585653842</v>
      </c>
      <c r="D25">
        <v>0.38991478697258741</v>
      </c>
    </row>
    <row r="26" spans="1:4" x14ac:dyDescent="0.25">
      <c r="A26">
        <v>2013</v>
      </c>
      <c r="B26">
        <v>-9.8679125249300226E-3</v>
      </c>
      <c r="C26">
        <v>0.38051484846955624</v>
      </c>
      <c r="D26">
        <v>0.39038276099448627</v>
      </c>
    </row>
    <row r="27" spans="1:4" x14ac:dyDescent="0.25">
      <c r="A27">
        <v>2014</v>
      </c>
      <c r="B27">
        <v>-9.6569973059201786E-3</v>
      </c>
      <c r="C27">
        <v>0.37626404268389818</v>
      </c>
      <c r="D27">
        <v>0.38592103998981836</v>
      </c>
    </row>
    <row r="28" spans="1:4" x14ac:dyDescent="0.25">
      <c r="A28">
        <v>2015</v>
      </c>
      <c r="B28">
        <v>-9.3015293984038405E-3</v>
      </c>
      <c r="C28">
        <v>0.3666948837862406</v>
      </c>
      <c r="D28">
        <v>0.37599641318464444</v>
      </c>
    </row>
    <row r="29" spans="1:4" x14ac:dyDescent="0.25">
      <c r="A29">
        <v>2016</v>
      </c>
      <c r="B29">
        <v>-8.9593166869801344E-3</v>
      </c>
      <c r="C29">
        <v>0.35666959573435952</v>
      </c>
      <c r="D29">
        <v>0.36562891242133966</v>
      </c>
    </row>
    <row r="30" spans="1:4" x14ac:dyDescent="0.25">
      <c r="A30">
        <v>2017</v>
      </c>
      <c r="B30">
        <v>-8.3768977812422318E-3</v>
      </c>
      <c r="C30">
        <v>0.34568505042035247</v>
      </c>
      <c r="D30">
        <v>0.3540619482015947</v>
      </c>
    </row>
    <row r="31" spans="1:4" x14ac:dyDescent="0.25">
      <c r="A31">
        <v>2018</v>
      </c>
      <c r="B31">
        <v>-7.9117084159484596E-3</v>
      </c>
      <c r="C31">
        <v>0.33447235477219267</v>
      </c>
      <c r="D31">
        <v>0.34238406318814113</v>
      </c>
    </row>
    <row r="32" spans="1:4" x14ac:dyDescent="0.25">
      <c r="A32">
        <v>2019</v>
      </c>
      <c r="B32">
        <v>-7.3541585995333114E-3</v>
      </c>
      <c r="C32">
        <v>0.32149705536688911</v>
      </c>
      <c r="D32">
        <v>0.32885121396642242</v>
      </c>
    </row>
    <row r="33" spans="1:4" x14ac:dyDescent="0.25">
      <c r="A33">
        <v>2020</v>
      </c>
      <c r="B33">
        <v>-5.709851311813563E-3</v>
      </c>
      <c r="C33">
        <v>0.31580354856951853</v>
      </c>
      <c r="D33">
        <v>0.3215133998813321</v>
      </c>
    </row>
    <row r="34" spans="1:4" x14ac:dyDescent="0.25">
      <c r="A34">
        <v>2021</v>
      </c>
      <c r="B34">
        <v>-6.0264515972941468E-3</v>
      </c>
      <c r="C34">
        <v>0.31049261112299087</v>
      </c>
      <c r="D34">
        <v>0.31651906272028502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95BC6-3A0B-4BFA-A133-254AEB6FDD39}">
  <dimension ref="A1:AG38"/>
  <sheetViews>
    <sheetView topLeftCell="D15" zoomScale="70" zoomScaleNormal="70" workbookViewId="0">
      <selection activeCell="Y39" sqref="Y39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s="22" customFormat="1" x14ac:dyDescent="0.25">
      <c r="A13" s="22" t="s">
        <v>51</v>
      </c>
      <c r="G13" s="22">
        <v>21006.826423115399</v>
      </c>
      <c r="H13" s="22">
        <v>21224.759016174201</v>
      </c>
      <c r="I13" s="22">
        <v>23613.540221141699</v>
      </c>
      <c r="J13" s="22">
        <v>25566.446849255699</v>
      </c>
      <c r="K13" s="22">
        <v>25975.0808477967</v>
      </c>
      <c r="L13" s="22">
        <v>27453.123351296501</v>
      </c>
      <c r="M13" s="22">
        <v>28375.866383181099</v>
      </c>
      <c r="N13" s="22">
        <v>30956.100245246002</v>
      </c>
      <c r="O13" s="22">
        <v>32319.6806789271</v>
      </c>
      <c r="P13" s="22">
        <v>32912.396217200199</v>
      </c>
      <c r="Q13" s="22">
        <v>32802.526013646697</v>
      </c>
      <c r="R13" s="22">
        <v>33192.70112636</v>
      </c>
      <c r="S13" s="22">
        <v>33198.830858902002</v>
      </c>
      <c r="T13" s="22">
        <v>32685.048263139</v>
      </c>
      <c r="U13" s="22">
        <v>34228.224527818697</v>
      </c>
      <c r="V13" s="22">
        <v>32664.855635589902</v>
      </c>
      <c r="W13" s="22">
        <v>30592.6257594606</v>
      </c>
      <c r="X13" s="22">
        <v>28812.359092922401</v>
      </c>
      <c r="Y13" s="22">
        <v>26929.468953576699</v>
      </c>
      <c r="Z13" s="22">
        <v>26818.608863671299</v>
      </c>
      <c r="AA13" s="22">
        <v>27082.073436613398</v>
      </c>
      <c r="AB13" s="22">
        <v>26460.675710550298</v>
      </c>
      <c r="AC13" s="22">
        <v>26629.774744651699</v>
      </c>
      <c r="AD13" s="22">
        <v>25400.468155356899</v>
      </c>
      <c r="AE13" s="22">
        <v>25629.6136887256</v>
      </c>
      <c r="AF13" s="22">
        <v>25719.513085090599</v>
      </c>
      <c r="AG13" s="22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A13</f>
        <v>Greece</v>
      </c>
      <c r="B30" s="17">
        <f t="shared" ref="B30:AG30" si="1">B13</f>
        <v>0</v>
      </c>
      <c r="C30" s="17">
        <f t="shared" si="1"/>
        <v>0</v>
      </c>
      <c r="D30" s="17">
        <f t="shared" si="1"/>
        <v>0</v>
      </c>
      <c r="E30" s="17">
        <f t="shared" si="1"/>
        <v>0</v>
      </c>
      <c r="F30" s="17">
        <f t="shared" si="1"/>
        <v>0</v>
      </c>
      <c r="G30" s="17">
        <f t="shared" si="1"/>
        <v>21006.826423115399</v>
      </c>
      <c r="H30" s="17">
        <f t="shared" si="1"/>
        <v>21224.759016174201</v>
      </c>
      <c r="I30" s="17">
        <f t="shared" si="1"/>
        <v>23613.540221141699</v>
      </c>
      <c r="J30" s="17">
        <f t="shared" si="1"/>
        <v>25566.446849255699</v>
      </c>
      <c r="K30" s="17">
        <f t="shared" si="1"/>
        <v>25975.0808477967</v>
      </c>
      <c r="L30" s="17">
        <f t="shared" si="1"/>
        <v>27453.123351296501</v>
      </c>
      <c r="M30" s="17">
        <f t="shared" si="1"/>
        <v>28375.866383181099</v>
      </c>
      <c r="N30" s="17">
        <f t="shared" si="1"/>
        <v>30956.100245246002</v>
      </c>
      <c r="O30" s="17">
        <f t="shared" si="1"/>
        <v>32319.6806789271</v>
      </c>
      <c r="P30" s="17">
        <f t="shared" si="1"/>
        <v>32912.396217200199</v>
      </c>
      <c r="Q30" s="17">
        <f t="shared" si="1"/>
        <v>32802.526013646697</v>
      </c>
      <c r="R30" s="17">
        <f t="shared" si="1"/>
        <v>33192.70112636</v>
      </c>
      <c r="S30" s="17">
        <f t="shared" si="1"/>
        <v>33198.830858902002</v>
      </c>
      <c r="T30" s="17">
        <f t="shared" si="1"/>
        <v>32685.048263139</v>
      </c>
      <c r="U30" s="17">
        <f t="shared" si="1"/>
        <v>34228.224527818697</v>
      </c>
      <c r="V30" s="17">
        <f t="shared" si="1"/>
        <v>32664.855635589902</v>
      </c>
      <c r="W30" s="17">
        <f t="shared" si="1"/>
        <v>30592.6257594606</v>
      </c>
      <c r="X30" s="17">
        <f t="shared" si="1"/>
        <v>28812.359092922401</v>
      </c>
      <c r="Y30" s="17">
        <f t="shared" si="1"/>
        <v>26929.468953576699</v>
      </c>
      <c r="Z30" s="17">
        <f t="shared" si="1"/>
        <v>26818.608863671299</v>
      </c>
      <c r="AA30" s="17">
        <f t="shared" si="1"/>
        <v>27082.073436613398</v>
      </c>
      <c r="AB30" s="17">
        <f t="shared" si="1"/>
        <v>26460.675710550298</v>
      </c>
      <c r="AC30" s="17">
        <f t="shared" si="1"/>
        <v>26629.774744651699</v>
      </c>
      <c r="AD30" s="17">
        <f t="shared" si="1"/>
        <v>25400.468155356899</v>
      </c>
      <c r="AE30" s="17">
        <f t="shared" si="1"/>
        <v>25629.6136887256</v>
      </c>
      <c r="AF30" s="17">
        <f t="shared" si="1"/>
        <v>25719.513085090599</v>
      </c>
      <c r="AG30" s="17">
        <f t="shared" si="1"/>
        <v>25743.507304197301</v>
      </c>
    </row>
    <row r="31" spans="1:33" x14ac:dyDescent="0.25">
      <c r="A31" s="17" t="s">
        <v>139</v>
      </c>
      <c r="B31">
        <f>IF(B30&lt;B29,0,1)</f>
        <v>0</v>
      </c>
      <c r="C31" s="24">
        <f>IF(C30&lt;C29,0,1)</f>
        <v>0</v>
      </c>
      <c r="D31" s="24">
        <f t="shared" ref="D31:AG31" si="2">IF(D30&lt;D29,0,1)</f>
        <v>0</v>
      </c>
      <c r="E31" s="24">
        <f t="shared" si="2"/>
        <v>0</v>
      </c>
      <c r="F31" s="24">
        <f t="shared" si="2"/>
        <v>0</v>
      </c>
      <c r="G31" s="24">
        <f>IF(G30&lt;G29,0,1)</f>
        <v>0</v>
      </c>
      <c r="H31" s="24">
        <f t="shared" si="2"/>
        <v>0</v>
      </c>
      <c r="I31" s="24">
        <f t="shared" si="2"/>
        <v>0</v>
      </c>
      <c r="J31" s="24">
        <f t="shared" si="2"/>
        <v>0</v>
      </c>
      <c r="K31" s="24">
        <f t="shared" si="2"/>
        <v>0</v>
      </c>
      <c r="L31" s="24">
        <f t="shared" si="2"/>
        <v>0</v>
      </c>
      <c r="M31" s="24">
        <f t="shared" si="2"/>
        <v>0</v>
      </c>
      <c r="N31" s="24">
        <f t="shared" si="2"/>
        <v>0</v>
      </c>
      <c r="O31" s="24">
        <f t="shared" si="2"/>
        <v>0</v>
      </c>
      <c r="P31" s="24">
        <f t="shared" si="2"/>
        <v>0</v>
      </c>
      <c r="Q31" s="24">
        <f t="shared" si="2"/>
        <v>0</v>
      </c>
      <c r="R31" s="24">
        <f t="shared" si="2"/>
        <v>0</v>
      </c>
      <c r="S31" s="24">
        <f t="shared" si="2"/>
        <v>0</v>
      </c>
      <c r="T31" s="24">
        <f t="shared" si="2"/>
        <v>0</v>
      </c>
      <c r="U31" s="24">
        <f t="shared" si="2"/>
        <v>0</v>
      </c>
      <c r="V31" s="24">
        <f t="shared" si="2"/>
        <v>0</v>
      </c>
      <c r="W31" s="24">
        <f t="shared" si="2"/>
        <v>0</v>
      </c>
      <c r="X31" s="24">
        <f t="shared" si="2"/>
        <v>0</v>
      </c>
      <c r="Y31" s="24">
        <f t="shared" si="2"/>
        <v>0</v>
      </c>
      <c r="Z31" s="24">
        <f t="shared" si="2"/>
        <v>0</v>
      </c>
      <c r="AA31" s="24">
        <f t="shared" si="2"/>
        <v>0</v>
      </c>
      <c r="AB31" s="24">
        <f t="shared" si="2"/>
        <v>0</v>
      </c>
      <c r="AC31" s="24">
        <f t="shared" si="2"/>
        <v>0</v>
      </c>
      <c r="AD31" s="24">
        <f t="shared" si="2"/>
        <v>0</v>
      </c>
      <c r="AE31" s="24">
        <f t="shared" si="2"/>
        <v>0</v>
      </c>
      <c r="AF31" s="24">
        <f t="shared" si="2"/>
        <v>0</v>
      </c>
      <c r="AG31" s="24">
        <f t="shared" si="2"/>
        <v>0</v>
      </c>
    </row>
    <row r="33" spans="1:33" x14ac:dyDescent="0.25">
      <c r="A33" s="17" t="s">
        <v>136</v>
      </c>
      <c r="F33" s="15"/>
      <c r="G33" s="15">
        <f>ABS(G29-G30)</f>
        <v>10677.150133701405</v>
      </c>
      <c r="H33" s="15">
        <f t="shared" ref="H33:AG33" si="3">ABS(H29-H30)</f>
        <v>10128.675057478522</v>
      </c>
      <c r="I33" s="15">
        <f t="shared" si="3"/>
        <v>8513.2854161758405</v>
      </c>
      <c r="J33" s="15">
        <f t="shared" si="3"/>
        <v>7139.7716849646822</v>
      </c>
      <c r="K33" s="15">
        <f t="shared" si="3"/>
        <v>7498.1637337547727</v>
      </c>
      <c r="L33" s="15">
        <f t="shared" si="3"/>
        <v>6534.1762906449476</v>
      </c>
      <c r="M33" s="15">
        <f t="shared" si="3"/>
        <v>6138.3962804054099</v>
      </c>
      <c r="N33" s="15">
        <f t="shared" si="3"/>
        <v>4189.3651962495933</v>
      </c>
      <c r="O33" s="15">
        <f t="shared" si="3"/>
        <v>3443.7214274397629</v>
      </c>
      <c r="P33" s="15">
        <f t="shared" si="3"/>
        <v>3625.7079990096172</v>
      </c>
      <c r="Q33" s="15">
        <f t="shared" si="3"/>
        <v>4412.6619166391247</v>
      </c>
      <c r="R33" s="15">
        <f t="shared" si="3"/>
        <v>4720.3910126453193</v>
      </c>
      <c r="S33" s="15">
        <f t="shared" si="3"/>
        <v>5595.8634192298341</v>
      </c>
      <c r="T33" s="15">
        <f t="shared" si="3"/>
        <v>6546.68122610317</v>
      </c>
      <c r="U33" s="15">
        <f t="shared" si="3"/>
        <v>5540.0192163195316</v>
      </c>
      <c r="V33" s="15">
        <f t="shared" si="3"/>
        <v>7278.5650556483197</v>
      </c>
      <c r="W33" s="15">
        <f t="shared" si="3"/>
        <v>9170.9875717814648</v>
      </c>
      <c r="X33" s="15">
        <f t="shared" si="3"/>
        <v>10741.841162301331</v>
      </c>
      <c r="Y33" s="15">
        <f t="shared" si="3"/>
        <v>12735.020687184577</v>
      </c>
      <c r="Z33" s="15">
        <f t="shared" si="3"/>
        <v>13255.808694719064</v>
      </c>
      <c r="AA33" s="15">
        <f t="shared" si="3"/>
        <v>13625.353764627653</v>
      </c>
      <c r="AB33" s="15">
        <f t="shared" si="3"/>
        <v>14796.01347602842</v>
      </c>
      <c r="AC33" s="15">
        <f t="shared" si="3"/>
        <v>15105.28177166107</v>
      </c>
      <c r="AD33" s="15">
        <f t="shared" si="3"/>
        <v>16840.537335796642</v>
      </c>
      <c r="AE33" s="15">
        <f t="shared" si="3"/>
        <v>17377.509276884935</v>
      </c>
      <c r="AF33" s="15">
        <f t="shared" si="3"/>
        <v>17452.48552012931</v>
      </c>
      <c r="AG33" s="15">
        <f t="shared" si="3"/>
        <v>18411.154181587845</v>
      </c>
    </row>
    <row r="34" spans="1:33" x14ac:dyDescent="0.25">
      <c r="A34" s="17" t="s">
        <v>137</v>
      </c>
      <c r="F34" s="18"/>
      <c r="G34" s="25">
        <f>G29/G33</f>
        <v>2.9674563118494848</v>
      </c>
      <c r="H34" s="25">
        <f t="shared" ref="H34:AG34" si="4">H29/H33</f>
        <v>3.0955118903239836</v>
      </c>
      <c r="I34" s="25">
        <f t="shared" si="4"/>
        <v>3.773728245534246</v>
      </c>
      <c r="J34" s="25">
        <f t="shared" si="4"/>
        <v>4.5808493572833582</v>
      </c>
      <c r="K34" s="25">
        <f t="shared" si="4"/>
        <v>4.4641922702839469</v>
      </c>
      <c r="L34" s="25">
        <f t="shared" si="4"/>
        <v>5.2014665858650675</v>
      </c>
      <c r="M34" s="25">
        <f t="shared" si="4"/>
        <v>5.6226840182607134</v>
      </c>
      <c r="N34" s="25">
        <f t="shared" si="4"/>
        <v>8.3892102490750968</v>
      </c>
      <c r="O34" s="25">
        <f t="shared" si="4"/>
        <v>10.385103110083788</v>
      </c>
      <c r="P34" s="25">
        <f t="shared" si="4"/>
        <v>10.07750878619856</v>
      </c>
      <c r="Q34" s="25">
        <f t="shared" si="4"/>
        <v>8.4337274491743806</v>
      </c>
      <c r="R34" s="25">
        <f t="shared" si="4"/>
        <v>8.0317694100851025</v>
      </c>
      <c r="S34" s="25">
        <f t="shared" si="4"/>
        <v>6.9327450246223483</v>
      </c>
      <c r="T34" s="25">
        <f t="shared" si="4"/>
        <v>5.992613376807773</v>
      </c>
      <c r="U34" s="25">
        <f t="shared" si="4"/>
        <v>7.1783584481062412</v>
      </c>
      <c r="V34" s="25">
        <f t="shared" si="4"/>
        <v>5.4878153023089746</v>
      </c>
      <c r="W34" s="25">
        <f t="shared" si="4"/>
        <v>4.3358049523032971</v>
      </c>
      <c r="X34" s="25">
        <f t="shared" si="4"/>
        <v>3.6822551793113316</v>
      </c>
      <c r="Y34" s="25">
        <f t="shared" si="4"/>
        <v>3.114599545226981</v>
      </c>
      <c r="Z34" s="25">
        <f t="shared" si="4"/>
        <v>3.0231590151384329</v>
      </c>
      <c r="AA34" s="25">
        <f t="shared" si="4"/>
        <v>2.9876235072090611</v>
      </c>
      <c r="AB34" s="25">
        <f t="shared" si="4"/>
        <v>2.7883652075216232</v>
      </c>
      <c r="AC34" s="25">
        <f t="shared" si="4"/>
        <v>2.7629445876747338</v>
      </c>
      <c r="AD34" s="25">
        <f t="shared" si="4"/>
        <v>2.5082932123172261</v>
      </c>
      <c r="AE34" s="25">
        <f t="shared" si="4"/>
        <v>2.4748726805640309</v>
      </c>
      <c r="AF34" s="25">
        <f t="shared" si="4"/>
        <v>2.4736876908120786</v>
      </c>
      <c r="AG34" s="25">
        <f t="shared" si="4"/>
        <v>2.3982560273131712</v>
      </c>
    </row>
    <row r="35" spans="1:33" x14ac:dyDescent="0.25">
      <c r="A35" t="s">
        <v>130</v>
      </c>
      <c r="F35" s="18"/>
      <c r="G35" s="25">
        <f>G33/G29</f>
        <v>0.33698895448160587</v>
      </c>
      <c r="H35" s="25">
        <f t="shared" ref="H35:AG35" si="5">H33/H29</f>
        <v>0.32304834723000775</v>
      </c>
      <c r="I35" s="25">
        <f t="shared" si="5"/>
        <v>0.26498993433970236</v>
      </c>
      <c r="J35" s="25">
        <f t="shared" si="5"/>
        <v>0.21830012777216568</v>
      </c>
      <c r="K35" s="25">
        <f t="shared" si="5"/>
        <v>0.22400468874437493</v>
      </c>
      <c r="L35" s="25">
        <f t="shared" si="5"/>
        <v>0.19225346995739429</v>
      </c>
      <c r="M35" s="25">
        <f t="shared" si="5"/>
        <v>0.17785100438728438</v>
      </c>
      <c r="N35" s="25">
        <f t="shared" si="5"/>
        <v>0.11920073169107295</v>
      </c>
      <c r="O35" s="25">
        <f t="shared" si="5"/>
        <v>9.6291773841803666E-2</v>
      </c>
      <c r="P35" s="25">
        <f t="shared" si="5"/>
        <v>9.923087354381957E-2</v>
      </c>
      <c r="Q35" s="25">
        <f t="shared" si="5"/>
        <v>0.11857153388302759</v>
      </c>
      <c r="R35" s="25">
        <f t="shared" si="5"/>
        <v>0.12450556645019571</v>
      </c>
      <c r="S35" s="25">
        <f t="shared" si="5"/>
        <v>0.14424300856996736</v>
      </c>
      <c r="T35" s="25">
        <f t="shared" si="5"/>
        <v>0.16687210355838</v>
      </c>
      <c r="U35" s="25">
        <f t="shared" si="5"/>
        <v>0.13930761569364303</v>
      </c>
      <c r="V35" s="25">
        <f t="shared" si="5"/>
        <v>0.18222187608596344</v>
      </c>
      <c r="W35" s="25">
        <f t="shared" si="5"/>
        <v>0.23063768112280347</v>
      </c>
      <c r="X35" s="25">
        <f t="shared" si="5"/>
        <v>0.27157270512333787</v>
      </c>
      <c r="Y35" s="25">
        <f t="shared" si="5"/>
        <v>0.3210685629015988</v>
      </c>
      <c r="Z35" s="25">
        <f t="shared" si="5"/>
        <v>0.33077982170058268</v>
      </c>
      <c r="AA35" s="25">
        <f t="shared" si="5"/>
        <v>0.33471419594437685</v>
      </c>
      <c r="AB35" s="25">
        <f t="shared" si="5"/>
        <v>0.3586330790896749</v>
      </c>
      <c r="AC35" s="25">
        <f t="shared" si="5"/>
        <v>0.36193270196619826</v>
      </c>
      <c r="AD35" s="25">
        <f t="shared" si="5"/>
        <v>0.39867747322737207</v>
      </c>
      <c r="AE35" s="25">
        <f t="shared" si="5"/>
        <v>0.4040611898354694</v>
      </c>
      <c r="AF35" s="25">
        <f t="shared" si="5"/>
        <v>0.4042547503932129</v>
      </c>
      <c r="AG35" s="25">
        <f t="shared" si="5"/>
        <v>0.41696965987419032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:AG31">
    <cfRule type="cellIs" dxfId="27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8C607C6A-FB79-46F3-8311-E0839000AEE6}"/>
    <hyperlink ref="D1" r:id="rId2" tooltip="Click once to display linked information. Click and hold to select this cell." display="https://stats-1.oecd.org/" xr:uid="{0DD1DD11-F50A-469F-A804-FAFDC27C8BEB}"/>
  </hyperlinks>
  <pageMargins left="0.7" right="0.7" top="0.75" bottom="0.75" header="0.3" footer="0.3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4F09C-7379-4A83-8E2D-85A412EC61F6}">
  <dimension ref="A1:AG29"/>
  <sheetViews>
    <sheetView zoomScale="80" zoomScaleNormal="80" workbookViewId="0">
      <selection activeCell="AL28" sqref="AL28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0</v>
      </c>
      <c r="C3">
        <f t="shared" ref="C3:AG3" si="0">ABS(C4)</f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1.9122731592955411E-3</v>
      </c>
      <c r="H3">
        <f t="shared" si="0"/>
        <v>8.2248760407027666E-4</v>
      </c>
      <c r="I3">
        <f t="shared" si="0"/>
        <v>1.9036849529464606E-3</v>
      </c>
      <c r="J3">
        <f t="shared" si="0"/>
        <v>3.8899603349150658E-3</v>
      </c>
      <c r="K3">
        <f t="shared" si="0"/>
        <v>3.5971016759913654E-3</v>
      </c>
      <c r="L3">
        <f t="shared" si="0"/>
        <v>4.8770818698114504E-3</v>
      </c>
      <c r="M3">
        <f t="shared" si="0"/>
        <v>5.2590740546391568E-3</v>
      </c>
      <c r="N3">
        <f t="shared" si="0"/>
        <v>7.3826184602594491E-3</v>
      </c>
      <c r="O3">
        <f t="shared" si="0"/>
        <v>7.7889510520989802E-3</v>
      </c>
      <c r="P3">
        <f t="shared" si="0"/>
        <v>7.4331044873410246E-3</v>
      </c>
      <c r="Q3">
        <f t="shared" si="0"/>
        <v>6.4313211759878253E-3</v>
      </c>
      <c r="R3">
        <f t="shared" si="0"/>
        <v>5.9395036498043341E-3</v>
      </c>
      <c r="S3">
        <f t="shared" si="0"/>
        <v>4.8394928901736578E-3</v>
      </c>
      <c r="T3">
        <f t="shared" si="0"/>
        <v>3.853995367859131E-3</v>
      </c>
      <c r="U3">
        <f t="shared" si="0"/>
        <v>5.3552825570203355E-3</v>
      </c>
      <c r="V3">
        <f t="shared" si="0"/>
        <v>3.6109587645544727E-3</v>
      </c>
      <c r="W3">
        <f t="shared" si="0"/>
        <v>1.4958217640419491E-3</v>
      </c>
      <c r="X3">
        <f t="shared" si="0"/>
        <v>5.1441640865668159E-4</v>
      </c>
      <c r="Y3">
        <f t="shared" si="0"/>
        <v>3.356373051733752E-3</v>
      </c>
      <c r="Z3">
        <f t="shared" si="0"/>
        <v>4.0761578516922969E-3</v>
      </c>
      <c r="AA3">
        <f t="shared" si="0"/>
        <v>4.6074864366784096E-3</v>
      </c>
      <c r="AB3">
        <f t="shared" si="0"/>
        <v>6.5081057649112317E-3</v>
      </c>
      <c r="AC3">
        <f t="shared" si="0"/>
        <v>7.1201158130839159E-3</v>
      </c>
      <c r="AD3">
        <f t="shared" si="0"/>
        <v>1.0264315611459407E-2</v>
      </c>
      <c r="AE3">
        <f t="shared" si="0"/>
        <v>1.1275619518567204E-2</v>
      </c>
      <c r="AF3">
        <f t="shared" si="0"/>
        <v>1.156619991724761E-2</v>
      </c>
      <c r="AG3">
        <f t="shared" si="0"/>
        <v>1.2890912339700467E-2</v>
      </c>
    </row>
    <row r="4" spans="1:33" x14ac:dyDescent="0.25">
      <c r="A4" t="s">
        <v>73</v>
      </c>
      <c r="B4">
        <f>B5-B6</f>
        <v>0</v>
      </c>
      <c r="C4">
        <f>C5-C6</f>
        <v>0</v>
      </c>
      <c r="D4">
        <f t="shared" ref="D4:AG4" si="1">D5-D6</f>
        <v>0</v>
      </c>
      <c r="E4">
        <f t="shared" si="1"/>
        <v>0</v>
      </c>
      <c r="F4">
        <f t="shared" si="1"/>
        <v>0</v>
      </c>
      <c r="G4">
        <f t="shared" si="1"/>
        <v>1.9122731592955411E-3</v>
      </c>
      <c r="H4">
        <f t="shared" si="1"/>
        <v>8.2248760407027666E-4</v>
      </c>
      <c r="I4">
        <f t="shared" si="1"/>
        <v>-1.9036849529464606E-3</v>
      </c>
      <c r="J4">
        <f t="shared" si="1"/>
        <v>-3.8899603349150658E-3</v>
      </c>
      <c r="K4">
        <f t="shared" si="1"/>
        <v>-3.5971016759913654E-3</v>
      </c>
      <c r="L4">
        <f t="shared" si="1"/>
        <v>-4.8770818698114504E-3</v>
      </c>
      <c r="M4">
        <f t="shared" si="1"/>
        <v>-5.2590740546391568E-3</v>
      </c>
      <c r="N4">
        <f t="shared" si="1"/>
        <v>-7.3826184602594491E-3</v>
      </c>
      <c r="O4">
        <f t="shared" si="1"/>
        <v>-7.7889510520989802E-3</v>
      </c>
      <c r="P4">
        <f t="shared" si="1"/>
        <v>-7.4331044873410246E-3</v>
      </c>
      <c r="Q4">
        <f t="shared" si="1"/>
        <v>-6.4313211759878253E-3</v>
      </c>
      <c r="R4">
        <f t="shared" si="1"/>
        <v>-5.9395036498043341E-3</v>
      </c>
      <c r="S4">
        <f t="shared" si="1"/>
        <v>-4.8394928901736578E-3</v>
      </c>
      <c r="T4">
        <f t="shared" si="1"/>
        <v>-3.853995367859131E-3</v>
      </c>
      <c r="U4">
        <f t="shared" si="1"/>
        <v>-5.3552825570203355E-3</v>
      </c>
      <c r="V4">
        <f t="shared" si="1"/>
        <v>-3.6109587645544727E-3</v>
      </c>
      <c r="W4">
        <f t="shared" si="1"/>
        <v>-1.4958217640419491E-3</v>
      </c>
      <c r="X4">
        <f t="shared" si="1"/>
        <v>5.1441640865668159E-4</v>
      </c>
      <c r="Y4">
        <f t="shared" si="1"/>
        <v>3.356373051733752E-3</v>
      </c>
      <c r="Z4">
        <f t="shared" si="1"/>
        <v>4.0761578516922969E-3</v>
      </c>
      <c r="AA4">
        <f t="shared" si="1"/>
        <v>4.6074864366784096E-3</v>
      </c>
      <c r="AB4">
        <f t="shared" si="1"/>
        <v>6.5081057649112317E-3</v>
      </c>
      <c r="AC4">
        <f t="shared" si="1"/>
        <v>7.1201158130839159E-3</v>
      </c>
      <c r="AD4">
        <f t="shared" si="1"/>
        <v>1.0264315611459407E-2</v>
      </c>
      <c r="AE4">
        <f t="shared" si="1"/>
        <v>1.1275619518567204E-2</v>
      </c>
      <c r="AF4">
        <f t="shared" si="1"/>
        <v>1.156619991724761E-2</v>
      </c>
      <c r="AG4">
        <f t="shared" si="1"/>
        <v>1.2890912339700467E-2</v>
      </c>
    </row>
    <row r="5" spans="1:33" x14ac:dyDescent="0.25">
      <c r="A5" t="s">
        <v>102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103</v>
      </c>
      <c r="B6">
        <f>STDEV(B8:B29)/AVERAGE(B8:B29)</f>
        <v>0.20731954270072461</v>
      </c>
      <c r="C6">
        <f t="shared" ref="C6:AG6" si="2">STDEV(C8:C29)/AVERAGE(C8:C29)</f>
        <v>0.2034986771830827</v>
      </c>
      <c r="D6">
        <f t="shared" si="2"/>
        <v>0.20209504500421574</v>
      </c>
      <c r="E6">
        <f t="shared" si="2"/>
        <v>0.20751092455811335</v>
      </c>
      <c r="F6">
        <f t="shared" si="2"/>
        <v>0.30651827472416365</v>
      </c>
      <c r="G6">
        <f t="shared" si="2"/>
        <v>0.48195036058192503</v>
      </c>
      <c r="H6">
        <f t="shared" si="2"/>
        <v>0.49285785077334937</v>
      </c>
      <c r="I6">
        <f t="shared" si="2"/>
        <v>0.47613886791088794</v>
      </c>
      <c r="J6">
        <f t="shared" si="2"/>
        <v>0.46427988406367932</v>
      </c>
      <c r="K6">
        <f t="shared" si="2"/>
        <v>0.46254935448310919</v>
      </c>
      <c r="L6">
        <f t="shared" si="2"/>
        <v>0.45649987202370629</v>
      </c>
      <c r="M6">
        <f t="shared" si="2"/>
        <v>0.44552161746119329</v>
      </c>
      <c r="N6">
        <f t="shared" si="2"/>
        <v>0.44176073852160203</v>
      </c>
      <c r="O6">
        <f t="shared" si="2"/>
        <v>0.42514260637498191</v>
      </c>
      <c r="P6">
        <f t="shared" si="2"/>
        <v>0.4125423346366342</v>
      </c>
      <c r="Q6">
        <f t="shared" si="2"/>
        <v>0.39461406255923753</v>
      </c>
      <c r="R6">
        <f t="shared" si="2"/>
        <v>0.38072635367381003</v>
      </c>
      <c r="S6">
        <f t="shared" si="2"/>
        <v>0.36190167233379628</v>
      </c>
      <c r="T6">
        <f t="shared" si="2"/>
        <v>0.35659576552588568</v>
      </c>
      <c r="U6">
        <f t="shared" si="2"/>
        <v>0.37771073052024151</v>
      </c>
      <c r="V6">
        <f t="shared" si="2"/>
        <v>0.3743490377679366</v>
      </c>
      <c r="W6">
        <f t="shared" si="2"/>
        <v>0.3770479591600493</v>
      </c>
      <c r="X6">
        <f t="shared" si="2"/>
        <v>0.37955014944788174</v>
      </c>
      <c r="Y6">
        <f t="shared" si="2"/>
        <v>0.37715847541782249</v>
      </c>
      <c r="Z6">
        <f t="shared" si="2"/>
        <v>0.37218788483220588</v>
      </c>
      <c r="AA6">
        <f t="shared" si="2"/>
        <v>0.36208739734956219</v>
      </c>
      <c r="AB6">
        <f t="shared" si="2"/>
        <v>0.35016148996944829</v>
      </c>
      <c r="AC6">
        <f t="shared" si="2"/>
        <v>0.33856493460726855</v>
      </c>
      <c r="AD6">
        <f t="shared" si="2"/>
        <v>0.32420803916073326</v>
      </c>
      <c r="AE6">
        <f t="shared" si="2"/>
        <v>0.3102214358483219</v>
      </c>
      <c r="AF6">
        <f t="shared" si="2"/>
        <v>0.30423734865227092</v>
      </c>
      <c r="AG6">
        <f t="shared" si="2"/>
        <v>0.2976016987832904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s="22" customFormat="1" x14ac:dyDescent="0.25">
      <c r="A16" s="22" t="s">
        <v>51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E00A2878-9100-4034-BFE1-293F76BCAF28}"/>
    <hyperlink ref="D1" r:id="rId2" tooltip="Click once to display linked information. Click and hold to select this cell." display="https://stats-1.oecd.org/" xr:uid="{1F807569-1237-4951-9755-91EBF6F30837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7E686-5C48-4108-B485-40388EC35F49}">
  <sheetPr>
    <tabColor rgb="FF00B050"/>
  </sheetPr>
  <dimension ref="A2:D34"/>
  <sheetViews>
    <sheetView zoomScale="70" zoomScaleNormal="70" workbookViewId="0">
      <selection activeCell="T3" sqref="T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102</v>
      </c>
      <c r="D2" t="s">
        <v>103</v>
      </c>
    </row>
    <row r="3" spans="1:4" x14ac:dyDescent="0.25">
      <c r="A3">
        <v>1990</v>
      </c>
      <c r="B3">
        <v>0</v>
      </c>
      <c r="C3">
        <v>0.20731954270072461</v>
      </c>
      <c r="D3">
        <v>0.20731954270072461</v>
      </c>
    </row>
    <row r="4" spans="1:4" x14ac:dyDescent="0.25">
      <c r="A4">
        <v>1991</v>
      </c>
      <c r="B4">
        <v>0</v>
      </c>
      <c r="C4">
        <v>0.2034986771830827</v>
      </c>
      <c r="D4">
        <v>0.2034986771830827</v>
      </c>
    </row>
    <row r="5" spans="1:4" x14ac:dyDescent="0.25">
      <c r="A5">
        <v>1992</v>
      </c>
      <c r="B5">
        <v>0</v>
      </c>
      <c r="C5">
        <v>0.20209504500421574</v>
      </c>
      <c r="D5">
        <v>0.20209504500421574</v>
      </c>
    </row>
    <row r="6" spans="1:4" x14ac:dyDescent="0.25">
      <c r="A6">
        <v>1993</v>
      </c>
      <c r="B6">
        <v>0</v>
      </c>
      <c r="C6">
        <v>0.20751092455811335</v>
      </c>
      <c r="D6">
        <v>0.20751092455811335</v>
      </c>
    </row>
    <row r="7" spans="1:4" x14ac:dyDescent="0.25">
      <c r="A7">
        <v>1994</v>
      </c>
      <c r="B7">
        <v>0</v>
      </c>
      <c r="C7">
        <v>0.30651827472416365</v>
      </c>
      <c r="D7">
        <v>0.30651827472416365</v>
      </c>
    </row>
    <row r="8" spans="1:4" x14ac:dyDescent="0.25">
      <c r="A8">
        <v>1995</v>
      </c>
      <c r="B8">
        <v>1.9122731592955411E-3</v>
      </c>
      <c r="C8">
        <v>0.48386263374122057</v>
      </c>
      <c r="D8">
        <v>0.48195036058192503</v>
      </c>
    </row>
    <row r="9" spans="1:4" x14ac:dyDescent="0.25">
      <c r="A9">
        <v>1996</v>
      </c>
      <c r="B9">
        <v>8.2248760407027666E-4</v>
      </c>
      <c r="C9">
        <v>0.49368033837741965</v>
      </c>
      <c r="D9">
        <v>0.49285785077334937</v>
      </c>
    </row>
    <row r="10" spans="1:4" x14ac:dyDescent="0.25">
      <c r="A10">
        <v>1997</v>
      </c>
      <c r="B10">
        <v>-1.9036849529464606E-3</v>
      </c>
      <c r="C10">
        <v>0.47423518295794148</v>
      </c>
      <c r="D10">
        <v>0.47613886791088794</v>
      </c>
    </row>
    <row r="11" spans="1:4" x14ac:dyDescent="0.25">
      <c r="A11">
        <v>1998</v>
      </c>
      <c r="B11">
        <v>-3.8899603349150658E-3</v>
      </c>
      <c r="C11">
        <v>0.46038992372876425</v>
      </c>
      <c r="D11">
        <v>0.46427988406367932</v>
      </c>
    </row>
    <row r="12" spans="1:4" x14ac:dyDescent="0.25">
      <c r="A12">
        <v>1999</v>
      </c>
      <c r="B12">
        <v>-3.5971016759913654E-3</v>
      </c>
      <c r="C12">
        <v>0.45895225280711782</v>
      </c>
      <c r="D12">
        <v>0.46254935448310919</v>
      </c>
    </row>
    <row r="13" spans="1:4" x14ac:dyDescent="0.25">
      <c r="A13">
        <v>2000</v>
      </c>
      <c r="B13">
        <v>-4.8770818698114504E-3</v>
      </c>
      <c r="C13">
        <v>0.45162279015389484</v>
      </c>
      <c r="D13">
        <v>0.45649987202370629</v>
      </c>
    </row>
    <row r="14" spans="1:4" x14ac:dyDescent="0.25">
      <c r="A14">
        <v>2001</v>
      </c>
      <c r="B14">
        <v>-5.2590740546391568E-3</v>
      </c>
      <c r="C14">
        <v>0.44026254340655413</v>
      </c>
      <c r="D14">
        <v>0.44552161746119329</v>
      </c>
    </row>
    <row r="15" spans="1:4" x14ac:dyDescent="0.25">
      <c r="A15">
        <v>2002</v>
      </c>
      <c r="B15">
        <v>-7.3826184602594491E-3</v>
      </c>
      <c r="C15">
        <v>0.43437812006134258</v>
      </c>
      <c r="D15">
        <v>0.44176073852160203</v>
      </c>
    </row>
    <row r="16" spans="1:4" x14ac:dyDescent="0.25">
      <c r="A16">
        <v>2003</v>
      </c>
      <c r="B16">
        <v>-7.7889510520989802E-3</v>
      </c>
      <c r="C16">
        <v>0.41735365532288293</v>
      </c>
      <c r="D16">
        <v>0.42514260637498191</v>
      </c>
    </row>
    <row r="17" spans="1:4" x14ac:dyDescent="0.25">
      <c r="A17">
        <v>2004</v>
      </c>
      <c r="B17">
        <v>-7.4331044873410246E-3</v>
      </c>
      <c r="C17">
        <v>0.40510923014929318</v>
      </c>
      <c r="D17">
        <v>0.4125423346366342</v>
      </c>
    </row>
    <row r="18" spans="1:4" x14ac:dyDescent="0.25">
      <c r="A18">
        <v>2005</v>
      </c>
      <c r="B18">
        <v>-6.4313211759878253E-3</v>
      </c>
      <c r="C18">
        <v>0.38818274138324971</v>
      </c>
      <c r="D18">
        <v>0.39461406255923753</v>
      </c>
    </row>
    <row r="19" spans="1:4" x14ac:dyDescent="0.25">
      <c r="A19">
        <v>2006</v>
      </c>
      <c r="B19">
        <v>-5.9395036498043341E-3</v>
      </c>
      <c r="C19">
        <v>0.37478685002400569</v>
      </c>
      <c r="D19">
        <v>0.38072635367381003</v>
      </c>
    </row>
    <row r="20" spans="1:4" x14ac:dyDescent="0.25">
      <c r="A20">
        <v>2007</v>
      </c>
      <c r="B20">
        <v>-4.8394928901736578E-3</v>
      </c>
      <c r="C20">
        <v>0.35706217944362262</v>
      </c>
      <c r="D20">
        <v>0.36190167233379628</v>
      </c>
    </row>
    <row r="21" spans="1:4" x14ac:dyDescent="0.25">
      <c r="A21">
        <v>2008</v>
      </c>
      <c r="B21">
        <v>-3.853995367859131E-3</v>
      </c>
      <c r="C21">
        <v>0.35274177015802655</v>
      </c>
      <c r="D21">
        <v>0.35659576552588568</v>
      </c>
    </row>
    <row r="22" spans="1:4" x14ac:dyDescent="0.25">
      <c r="A22">
        <v>2009</v>
      </c>
      <c r="B22">
        <v>-5.3552825570203355E-3</v>
      </c>
      <c r="C22">
        <v>0.37235544796322118</v>
      </c>
      <c r="D22">
        <v>0.37771073052024151</v>
      </c>
    </row>
    <row r="23" spans="1:4" x14ac:dyDescent="0.25">
      <c r="A23">
        <v>2010</v>
      </c>
      <c r="B23">
        <v>-3.6109587645544727E-3</v>
      </c>
      <c r="C23">
        <v>0.37073807900338213</v>
      </c>
      <c r="D23">
        <v>0.3743490377679366</v>
      </c>
    </row>
    <row r="24" spans="1:4" x14ac:dyDescent="0.25">
      <c r="A24">
        <v>2011</v>
      </c>
      <c r="B24">
        <v>-1.4958217640419491E-3</v>
      </c>
      <c r="C24">
        <v>0.37555213739600735</v>
      </c>
      <c r="D24">
        <v>0.3770479591600493</v>
      </c>
    </row>
    <row r="25" spans="1:4" x14ac:dyDescent="0.25">
      <c r="A25">
        <v>2012</v>
      </c>
      <c r="B25">
        <v>5.1441640865668159E-4</v>
      </c>
      <c r="C25">
        <v>0.38006456585653842</v>
      </c>
      <c r="D25">
        <v>0.37955014944788174</v>
      </c>
    </row>
    <row r="26" spans="1:4" x14ac:dyDescent="0.25">
      <c r="A26">
        <v>2013</v>
      </c>
      <c r="B26">
        <v>3.356373051733752E-3</v>
      </c>
      <c r="C26">
        <v>0.38051484846955624</v>
      </c>
      <c r="D26">
        <v>0.37715847541782249</v>
      </c>
    </row>
    <row r="27" spans="1:4" x14ac:dyDescent="0.25">
      <c r="A27">
        <v>2014</v>
      </c>
      <c r="B27">
        <v>4.0761578516922969E-3</v>
      </c>
      <c r="C27">
        <v>0.37626404268389818</v>
      </c>
      <c r="D27">
        <v>0.37218788483220588</v>
      </c>
    </row>
    <row r="28" spans="1:4" x14ac:dyDescent="0.25">
      <c r="A28">
        <v>2015</v>
      </c>
      <c r="B28">
        <v>4.6074864366784096E-3</v>
      </c>
      <c r="C28">
        <v>0.3666948837862406</v>
      </c>
      <c r="D28">
        <v>0.36208739734956219</v>
      </c>
    </row>
    <row r="29" spans="1:4" x14ac:dyDescent="0.25">
      <c r="A29">
        <v>2016</v>
      </c>
      <c r="B29">
        <v>6.5081057649112317E-3</v>
      </c>
      <c r="C29">
        <v>0.35666959573435952</v>
      </c>
      <c r="D29">
        <v>0.35016148996944829</v>
      </c>
    </row>
    <row r="30" spans="1:4" x14ac:dyDescent="0.25">
      <c r="A30">
        <v>2017</v>
      </c>
      <c r="B30">
        <v>7.1201158130839159E-3</v>
      </c>
      <c r="C30">
        <v>0.34568505042035247</v>
      </c>
      <c r="D30">
        <v>0.33856493460726855</v>
      </c>
    </row>
    <row r="31" spans="1:4" x14ac:dyDescent="0.25">
      <c r="A31">
        <v>2018</v>
      </c>
      <c r="B31">
        <v>1.0264315611459407E-2</v>
      </c>
      <c r="C31">
        <v>0.33447235477219267</v>
      </c>
      <c r="D31">
        <v>0.32420803916073326</v>
      </c>
    </row>
    <row r="32" spans="1:4" x14ac:dyDescent="0.25">
      <c r="A32">
        <v>2019</v>
      </c>
      <c r="B32">
        <v>1.1275619518567204E-2</v>
      </c>
      <c r="C32">
        <v>0.32149705536688911</v>
      </c>
      <c r="D32">
        <v>0.3102214358483219</v>
      </c>
    </row>
    <row r="33" spans="1:4" x14ac:dyDescent="0.25">
      <c r="A33">
        <v>2020</v>
      </c>
      <c r="B33">
        <v>1.156619991724761E-2</v>
      </c>
      <c r="C33">
        <v>0.31580354856951853</v>
      </c>
      <c r="D33">
        <v>0.30423734865227092</v>
      </c>
    </row>
    <row r="34" spans="1:4" x14ac:dyDescent="0.25">
      <c r="A34">
        <v>2021</v>
      </c>
      <c r="B34">
        <v>1.2890912339700467E-2</v>
      </c>
      <c r="C34">
        <v>0.31049261112299087</v>
      </c>
      <c r="D34">
        <v>0.2976016987832904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5F6D5-285A-41EE-87BC-DB9D15795C5B}">
  <dimension ref="A1:AG38"/>
  <sheetViews>
    <sheetView topLeftCell="D1" zoomScale="70" zoomScaleNormal="70" workbookViewId="0">
      <selection activeCell="A29" sqref="A29:AG35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s="22" customFormat="1" ht="20.399999999999999" customHeight="1" x14ac:dyDescent="0.25">
      <c r="A5" s="22" t="s">
        <v>39</v>
      </c>
      <c r="B5" s="22">
        <v>45313.9720159551</v>
      </c>
      <c r="C5" s="22">
        <v>46730.4228288456</v>
      </c>
      <c r="D5" s="22">
        <v>47671.870140488398</v>
      </c>
      <c r="E5" s="22">
        <v>48060.552615043998</v>
      </c>
      <c r="F5" s="22">
        <v>48544.776739386602</v>
      </c>
      <c r="G5" s="23">
        <v>48935.860231152903</v>
      </c>
      <c r="H5" s="22">
        <v>48605.327194591096</v>
      </c>
      <c r="I5" s="22">
        <v>48197.341641721097</v>
      </c>
      <c r="J5" s="22">
        <v>49741.185546168002</v>
      </c>
      <c r="K5" s="22">
        <v>50842.554522708298</v>
      </c>
      <c r="L5" s="22">
        <v>51003.668753874503</v>
      </c>
      <c r="M5" s="22">
        <v>50844.059646873699</v>
      </c>
      <c r="N5" s="22">
        <v>51613.873757222398</v>
      </c>
      <c r="O5" s="22">
        <v>51732.542123937899</v>
      </c>
      <c r="P5" s="22">
        <v>52714.666675765198</v>
      </c>
      <c r="Q5" s="22">
        <v>52999.378298373798</v>
      </c>
      <c r="R5" s="22">
        <v>53791.255595178001</v>
      </c>
      <c r="S5" s="22">
        <v>54099.693616351498</v>
      </c>
      <c r="T5" s="22">
        <v>55008.956436159999</v>
      </c>
      <c r="U5" s="22">
        <v>55945.100211672398</v>
      </c>
      <c r="V5" s="22">
        <v>55693.2537677195</v>
      </c>
      <c r="W5" s="22">
        <v>55086.195014131801</v>
      </c>
      <c r="X5" s="22">
        <v>55399.038727545798</v>
      </c>
      <c r="Y5" s="22">
        <v>55424.672699135197</v>
      </c>
      <c r="Z5" s="22">
        <v>55628.959732847397</v>
      </c>
      <c r="AA5" s="22">
        <v>56034.536899498402</v>
      </c>
      <c r="AB5" s="22">
        <v>56565.109808064102</v>
      </c>
      <c r="AC5" s="22">
        <v>56553.103641192203</v>
      </c>
      <c r="AD5" s="22">
        <v>56738.962427525301</v>
      </c>
      <c r="AE5" s="22">
        <v>57182.054371326398</v>
      </c>
      <c r="AF5" s="22">
        <v>57271.617220763197</v>
      </c>
      <c r="AG5" s="22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A5</f>
        <v>Austria</v>
      </c>
      <c r="B30" s="17">
        <f t="shared" ref="B30:AG30" si="1">B5</f>
        <v>45313.9720159551</v>
      </c>
      <c r="C30" s="17">
        <f t="shared" si="1"/>
        <v>46730.4228288456</v>
      </c>
      <c r="D30" s="17">
        <f t="shared" si="1"/>
        <v>47671.870140488398</v>
      </c>
      <c r="E30" s="17">
        <f t="shared" si="1"/>
        <v>48060.552615043998</v>
      </c>
      <c r="F30" s="17">
        <f t="shared" si="1"/>
        <v>48544.776739386602</v>
      </c>
      <c r="G30" s="17">
        <f t="shared" si="1"/>
        <v>48935.860231152903</v>
      </c>
      <c r="H30" s="17">
        <f t="shared" si="1"/>
        <v>48605.327194591096</v>
      </c>
      <c r="I30" s="17">
        <f t="shared" si="1"/>
        <v>48197.341641721097</v>
      </c>
      <c r="J30" s="17">
        <f t="shared" si="1"/>
        <v>49741.185546168002</v>
      </c>
      <c r="K30" s="17">
        <f t="shared" si="1"/>
        <v>50842.554522708298</v>
      </c>
      <c r="L30" s="17">
        <f t="shared" si="1"/>
        <v>51003.668753874503</v>
      </c>
      <c r="M30" s="17">
        <f t="shared" si="1"/>
        <v>50844.059646873699</v>
      </c>
      <c r="N30" s="17">
        <f t="shared" si="1"/>
        <v>51613.873757222398</v>
      </c>
      <c r="O30" s="17">
        <f t="shared" si="1"/>
        <v>51732.542123937899</v>
      </c>
      <c r="P30" s="17">
        <f t="shared" si="1"/>
        <v>52714.666675765198</v>
      </c>
      <c r="Q30" s="17">
        <f t="shared" si="1"/>
        <v>52999.378298373798</v>
      </c>
      <c r="R30" s="17">
        <f t="shared" si="1"/>
        <v>53791.255595178001</v>
      </c>
      <c r="S30" s="17">
        <f t="shared" si="1"/>
        <v>54099.693616351498</v>
      </c>
      <c r="T30" s="17">
        <f t="shared" si="1"/>
        <v>55008.956436159999</v>
      </c>
      <c r="U30" s="17">
        <f t="shared" si="1"/>
        <v>55945.100211672398</v>
      </c>
      <c r="V30" s="17">
        <f t="shared" si="1"/>
        <v>55693.2537677195</v>
      </c>
      <c r="W30" s="17">
        <f t="shared" si="1"/>
        <v>55086.195014131801</v>
      </c>
      <c r="X30" s="17">
        <f t="shared" si="1"/>
        <v>55399.038727545798</v>
      </c>
      <c r="Y30" s="17">
        <f t="shared" si="1"/>
        <v>55424.672699135197</v>
      </c>
      <c r="Z30" s="17">
        <f t="shared" si="1"/>
        <v>55628.959732847397</v>
      </c>
      <c r="AA30" s="17">
        <f t="shared" si="1"/>
        <v>56034.536899498402</v>
      </c>
      <c r="AB30" s="17">
        <f t="shared" si="1"/>
        <v>56565.109808064102</v>
      </c>
      <c r="AC30" s="17">
        <f t="shared" si="1"/>
        <v>56553.103641192203</v>
      </c>
      <c r="AD30" s="17">
        <f t="shared" si="1"/>
        <v>56738.962427525301</v>
      </c>
      <c r="AE30" s="17">
        <f t="shared" si="1"/>
        <v>57182.054371326398</v>
      </c>
      <c r="AF30" s="17">
        <f t="shared" si="1"/>
        <v>57271.617220763197</v>
      </c>
      <c r="AG30" s="17">
        <f t="shared" si="1"/>
        <v>58189.134686611098</v>
      </c>
    </row>
    <row r="31" spans="1:33" x14ac:dyDescent="0.25">
      <c r="A31" s="17" t="s">
        <v>139</v>
      </c>
      <c r="B31">
        <f>IF(B30&lt;B29,0,1)</f>
        <v>1</v>
      </c>
      <c r="C31" s="24">
        <f>IF(C30&lt;C29,0,1)</f>
        <v>1</v>
      </c>
      <c r="D31" s="24">
        <f t="shared" ref="D31:AG31" si="2">IF(D30&lt;D29,0,1)</f>
        <v>1</v>
      </c>
      <c r="E31" s="24">
        <f t="shared" si="2"/>
        <v>1</v>
      </c>
      <c r="F31" s="24">
        <f t="shared" si="2"/>
        <v>1</v>
      </c>
      <c r="G31" s="24">
        <f>IF(G30&lt;G29,0,1)</f>
        <v>1</v>
      </c>
      <c r="H31" s="24">
        <f t="shared" si="2"/>
        <v>1</v>
      </c>
      <c r="I31" s="24">
        <f t="shared" si="2"/>
        <v>1</v>
      </c>
      <c r="J31" s="24">
        <f t="shared" si="2"/>
        <v>1</v>
      </c>
      <c r="K31" s="24">
        <f t="shared" si="2"/>
        <v>1</v>
      </c>
      <c r="L31" s="24">
        <f t="shared" si="2"/>
        <v>1</v>
      </c>
      <c r="M31" s="24">
        <f t="shared" si="2"/>
        <v>1</v>
      </c>
      <c r="N31" s="24">
        <f t="shared" si="2"/>
        <v>1</v>
      </c>
      <c r="O31" s="24">
        <f t="shared" si="2"/>
        <v>1</v>
      </c>
      <c r="P31" s="24">
        <f t="shared" si="2"/>
        <v>1</v>
      </c>
      <c r="Q31" s="24">
        <f t="shared" si="2"/>
        <v>1</v>
      </c>
      <c r="R31" s="24">
        <f t="shared" si="2"/>
        <v>1</v>
      </c>
      <c r="S31" s="24">
        <f t="shared" si="2"/>
        <v>1</v>
      </c>
      <c r="T31" s="24">
        <f t="shared" si="2"/>
        <v>1</v>
      </c>
      <c r="U31" s="24">
        <f t="shared" si="2"/>
        <v>1</v>
      </c>
      <c r="V31" s="24">
        <f t="shared" si="2"/>
        <v>1</v>
      </c>
      <c r="W31" s="24">
        <f t="shared" si="2"/>
        <v>1</v>
      </c>
      <c r="X31" s="24">
        <f t="shared" si="2"/>
        <v>1</v>
      </c>
      <c r="Y31" s="24">
        <f t="shared" si="2"/>
        <v>1</v>
      </c>
      <c r="Z31" s="24">
        <f t="shared" si="2"/>
        <v>1</v>
      </c>
      <c r="AA31" s="24">
        <f t="shared" si="2"/>
        <v>1</v>
      </c>
      <c r="AB31" s="24">
        <f t="shared" si="2"/>
        <v>1</v>
      </c>
      <c r="AC31" s="24">
        <f t="shared" si="2"/>
        <v>1</v>
      </c>
      <c r="AD31" s="24">
        <f t="shared" si="2"/>
        <v>1</v>
      </c>
      <c r="AE31" s="24">
        <f t="shared" si="2"/>
        <v>1</v>
      </c>
      <c r="AF31" s="24">
        <f t="shared" si="2"/>
        <v>1</v>
      </c>
      <c r="AG31" s="24">
        <f t="shared" si="2"/>
        <v>1</v>
      </c>
    </row>
    <row r="33" spans="1:33" x14ac:dyDescent="0.25">
      <c r="A33" s="17" t="s">
        <v>136</v>
      </c>
      <c r="F33" s="15"/>
      <c r="G33" s="15">
        <f>ABS(G29-G30)</f>
        <v>17251.883674336099</v>
      </c>
      <c r="H33" s="15">
        <f t="shared" ref="H33:AG33" si="3">ABS(H29-H30)</f>
        <v>17251.893120938374</v>
      </c>
      <c r="I33" s="15">
        <f t="shared" si="3"/>
        <v>16070.516004403558</v>
      </c>
      <c r="J33" s="15">
        <f t="shared" si="3"/>
        <v>17034.967011947621</v>
      </c>
      <c r="K33" s="15">
        <f t="shared" si="3"/>
        <v>17369.309941156826</v>
      </c>
      <c r="L33" s="15">
        <f t="shared" si="3"/>
        <v>17016.369111933054</v>
      </c>
      <c r="M33" s="15">
        <f t="shared" si="3"/>
        <v>16329.79698328719</v>
      </c>
      <c r="N33" s="15">
        <f t="shared" si="3"/>
        <v>16468.408315726803</v>
      </c>
      <c r="O33" s="15">
        <f t="shared" si="3"/>
        <v>15969.140017571037</v>
      </c>
      <c r="P33" s="15">
        <f t="shared" si="3"/>
        <v>16176.562459555382</v>
      </c>
      <c r="Q33" s="15">
        <f t="shared" si="3"/>
        <v>15784.190368087977</v>
      </c>
      <c r="R33" s="15">
        <f t="shared" si="3"/>
        <v>15878.163456172682</v>
      </c>
      <c r="S33" s="15">
        <f t="shared" si="3"/>
        <v>15304.999338219663</v>
      </c>
      <c r="T33" s="15">
        <f t="shared" si="3"/>
        <v>15777.226946917828</v>
      </c>
      <c r="U33" s="15">
        <f t="shared" si="3"/>
        <v>16176.856467534169</v>
      </c>
      <c r="V33" s="15">
        <f t="shared" si="3"/>
        <v>15749.833076481278</v>
      </c>
      <c r="W33" s="15">
        <f t="shared" si="3"/>
        <v>15322.581682889737</v>
      </c>
      <c r="X33" s="15">
        <f t="shared" si="3"/>
        <v>15844.838472322066</v>
      </c>
      <c r="Y33" s="15">
        <f t="shared" si="3"/>
        <v>15760.183058373921</v>
      </c>
      <c r="Z33" s="15">
        <f t="shared" si="3"/>
        <v>15554.542174457034</v>
      </c>
      <c r="AA33" s="15">
        <f t="shared" si="3"/>
        <v>15327.109698257351</v>
      </c>
      <c r="AB33" s="15">
        <f t="shared" si="3"/>
        <v>15308.420621485384</v>
      </c>
      <c r="AC33" s="15">
        <f t="shared" si="3"/>
        <v>14818.047124879435</v>
      </c>
      <c r="AD33" s="15">
        <f t="shared" si="3"/>
        <v>14497.95693637176</v>
      </c>
      <c r="AE33" s="15">
        <f t="shared" si="3"/>
        <v>14174.931405715863</v>
      </c>
      <c r="AF33" s="15">
        <f t="shared" si="3"/>
        <v>14099.618615543288</v>
      </c>
      <c r="AG33" s="15">
        <f t="shared" si="3"/>
        <v>14034.473200825953</v>
      </c>
    </row>
    <row r="34" spans="1:33" x14ac:dyDescent="0.25">
      <c r="A34" s="17" t="s">
        <v>137</v>
      </c>
      <c r="F34" s="18"/>
      <c r="G34" s="25">
        <f>G29/G33</f>
        <v>1.8365517154483186</v>
      </c>
      <c r="H34" s="25">
        <f t="shared" ref="H34:AG34" si="4">H29/H33</f>
        <v>1.8173909294394777</v>
      </c>
      <c r="I34" s="25">
        <f t="shared" si="4"/>
        <v>1.999115997800837</v>
      </c>
      <c r="J34" s="25">
        <f t="shared" si="4"/>
        <v>1.9199461032875258</v>
      </c>
      <c r="K34" s="25">
        <f t="shared" si="4"/>
        <v>1.9271487868516957</v>
      </c>
      <c r="L34" s="25">
        <f t="shared" si="4"/>
        <v>1.9973297134291241</v>
      </c>
      <c r="M34" s="25">
        <f t="shared" si="4"/>
        <v>2.1135757351368358</v>
      </c>
      <c r="N34" s="25">
        <f t="shared" si="4"/>
        <v>2.1341142852240798</v>
      </c>
      <c r="O34" s="25">
        <f t="shared" si="4"/>
        <v>2.2395321267780206</v>
      </c>
      <c r="P34" s="25">
        <f t="shared" si="4"/>
        <v>2.2587063418178204</v>
      </c>
      <c r="Q34" s="25">
        <f t="shared" si="4"/>
        <v>2.3577508293061658</v>
      </c>
      <c r="R34" s="25">
        <f t="shared" si="4"/>
        <v>2.3877504626812804</v>
      </c>
      <c r="S34" s="25">
        <f t="shared" si="4"/>
        <v>2.5347726857624671</v>
      </c>
      <c r="T34" s="25">
        <f t="shared" si="4"/>
        <v>2.4866048781092238</v>
      </c>
      <c r="U34" s="25">
        <f t="shared" si="4"/>
        <v>2.4583418802009116</v>
      </c>
      <c r="V34" s="25">
        <f t="shared" si="4"/>
        <v>2.5361170811952576</v>
      </c>
      <c r="W34" s="25">
        <f t="shared" si="4"/>
        <v>2.5950987995479173</v>
      </c>
      <c r="X34" s="25">
        <f t="shared" si="4"/>
        <v>2.4963460703192042</v>
      </c>
      <c r="Y34" s="25">
        <f t="shared" si="4"/>
        <v>2.5167531045704563</v>
      </c>
      <c r="Z34" s="25">
        <f t="shared" si="4"/>
        <v>2.5763803980163917</v>
      </c>
      <c r="AA34" s="25">
        <f t="shared" si="4"/>
        <v>2.655910214165778</v>
      </c>
      <c r="AB34" s="25">
        <f t="shared" si="4"/>
        <v>2.6950323751017731</v>
      </c>
      <c r="AC34" s="25">
        <f t="shared" si="4"/>
        <v>2.8165018078691215</v>
      </c>
      <c r="AD34" s="25">
        <f t="shared" si="4"/>
        <v>2.9135833191214267</v>
      </c>
      <c r="AE34" s="25">
        <f t="shared" si="4"/>
        <v>3.0340268841278806</v>
      </c>
      <c r="AF34" s="25">
        <f t="shared" si="4"/>
        <v>3.0619266933665497</v>
      </c>
      <c r="AG34" s="25">
        <f t="shared" si="4"/>
        <v>3.1461573836050056</v>
      </c>
    </row>
    <row r="35" spans="1:33" x14ac:dyDescent="0.25">
      <c r="A35" t="s">
        <v>130</v>
      </c>
      <c r="F35" s="18"/>
      <c r="G35" s="25">
        <f>G33/G29</f>
        <v>0.54449868826911363</v>
      </c>
      <c r="H35" s="25">
        <f t="shared" ref="H35:AG35" si="5">H33/H29</f>
        <v>0.55023934795824114</v>
      </c>
      <c r="I35" s="25">
        <f t="shared" si="5"/>
        <v>0.50022109827547168</v>
      </c>
      <c r="J35" s="25">
        <f t="shared" si="5"/>
        <v>0.52084795416272311</v>
      </c>
      <c r="K35" s="25">
        <f t="shared" si="5"/>
        <v>0.51890129440065669</v>
      </c>
      <c r="L35" s="25">
        <f t="shared" si="5"/>
        <v>0.50066846413812449</v>
      </c>
      <c r="M35" s="25">
        <f t="shared" si="5"/>
        <v>0.47313185109747607</v>
      </c>
      <c r="N35" s="25">
        <f t="shared" si="5"/>
        <v>0.4685784669188891</v>
      </c>
      <c r="O35" s="25">
        <f t="shared" si="5"/>
        <v>0.44652183732621159</v>
      </c>
      <c r="P35" s="25">
        <f t="shared" si="5"/>
        <v>0.4427313021998221</v>
      </c>
      <c r="Q35" s="25">
        <f t="shared" si="5"/>
        <v>0.42413302863486979</v>
      </c>
      <c r="R35" s="25">
        <f t="shared" si="5"/>
        <v>0.41880423253151355</v>
      </c>
      <c r="S35" s="25">
        <f t="shared" si="5"/>
        <v>0.39451269363003927</v>
      </c>
      <c r="T35" s="25">
        <f t="shared" si="5"/>
        <v>0.40215476483758233</v>
      </c>
      <c r="U35" s="25">
        <f t="shared" si="5"/>
        <v>0.40677824677431501</v>
      </c>
      <c r="V35" s="25">
        <f t="shared" si="5"/>
        <v>0.39430356248722781</v>
      </c>
      <c r="W35" s="25">
        <f t="shared" si="5"/>
        <v>0.38534178358612253</v>
      </c>
      <c r="X35" s="25">
        <f t="shared" si="5"/>
        <v>0.40058548447656994</v>
      </c>
      <c r="Y35" s="25">
        <f t="shared" si="5"/>
        <v>0.39733734635470874</v>
      </c>
      <c r="Z35" s="25">
        <f t="shared" si="5"/>
        <v>0.38814144090287311</v>
      </c>
      <c r="AA35" s="25">
        <f t="shared" si="5"/>
        <v>0.37651875227796444</v>
      </c>
      <c r="AB35" s="25">
        <f t="shared" si="5"/>
        <v>0.37105305644509623</v>
      </c>
      <c r="AC35" s="25">
        <f t="shared" si="5"/>
        <v>0.35505036680823904</v>
      </c>
      <c r="AD35" s="25">
        <f t="shared" si="5"/>
        <v>0.34321997707673035</v>
      </c>
      <c r="AE35" s="25">
        <f t="shared" si="5"/>
        <v>0.32959497004834426</v>
      </c>
      <c r="AF35" s="25">
        <f t="shared" si="5"/>
        <v>0.32659175092807746</v>
      </c>
      <c r="AG35" s="25">
        <f t="shared" si="5"/>
        <v>0.31784805337810407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">
    <cfRule type="cellIs" dxfId="26" priority="1" operator="equal">
      <formula>0</formula>
    </cfRule>
    <cfRule type="cellIs" dxfId="25" priority="2" operator="equal">
      <formula>1</formula>
    </cfRule>
  </conditionalFormatting>
  <conditionalFormatting sqref="B31:AG31">
    <cfRule type="cellIs" dxfId="24" priority="3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A1747BBD-0103-4E13-83C5-E283F549D15C}"/>
    <hyperlink ref="D1" r:id="rId2" tooltip="Click once to display linked information. Click and hold to select this cell." display="https://stats-1.oecd.org/" xr:uid="{0E8C5C07-C8EF-4B08-B8F9-75242AA2DAE6}"/>
  </hyperlinks>
  <pageMargins left="0.7" right="0.7" top="0.75" bottom="0.75" header="0.3" footer="0.3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D957C-209C-4C5A-BB43-7B6443072364}">
  <dimension ref="A1:AG29"/>
  <sheetViews>
    <sheetView topLeftCell="T1" zoomScale="80" zoomScaleNormal="8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9.8444136761376422E-3</v>
      </c>
      <c r="C3">
        <f t="shared" ref="C3:AG3" si="0">ABS(C4)</f>
        <v>7.9616854927859193E-3</v>
      </c>
      <c r="D3">
        <f t="shared" si="0"/>
        <v>8.0091927079661007E-3</v>
      </c>
      <c r="E3">
        <f t="shared" si="0"/>
        <v>8.4842078401523857E-3</v>
      </c>
      <c r="F3">
        <f t="shared" si="0"/>
        <v>1.2615439363450887E-2</v>
      </c>
      <c r="G3">
        <f t="shared" si="0"/>
        <v>9.2078799962816982E-3</v>
      </c>
      <c r="H3">
        <f t="shared" si="0"/>
        <v>9.4487657802349023E-3</v>
      </c>
      <c r="I3">
        <f t="shared" si="0"/>
        <v>9.5568461608742661E-3</v>
      </c>
      <c r="J3">
        <f t="shared" si="0"/>
        <v>7.6692120889597648E-3</v>
      </c>
      <c r="K3">
        <f t="shared" si="0"/>
        <v>7.6205315406895346E-3</v>
      </c>
      <c r="L3">
        <f t="shared" si="0"/>
        <v>7.6927501920805441E-3</v>
      </c>
      <c r="M3">
        <f t="shared" si="0"/>
        <v>7.7781859819338051E-3</v>
      </c>
      <c r="N3">
        <f t="shared" si="0"/>
        <v>7.4735119611149536E-3</v>
      </c>
      <c r="O3">
        <f t="shared" si="0"/>
        <v>6.9384024663174948E-3</v>
      </c>
      <c r="P3">
        <f t="shared" si="0"/>
        <v>6.1171550879414172E-3</v>
      </c>
      <c r="Q3">
        <f t="shared" si="0"/>
        <v>5.5112624807957533E-3</v>
      </c>
      <c r="R3">
        <f t="shared" si="0"/>
        <v>4.6690600020185546E-3</v>
      </c>
      <c r="S3">
        <f t="shared" si="0"/>
        <v>4.2900944560315679E-3</v>
      </c>
      <c r="T3">
        <f t="shared" si="0"/>
        <v>3.6203452376888934E-3</v>
      </c>
      <c r="U3">
        <f t="shared" si="0"/>
        <v>4.9719211509318129E-3</v>
      </c>
      <c r="V3">
        <f t="shared" si="0"/>
        <v>5.3424705255575855E-3</v>
      </c>
      <c r="W3">
        <f t="shared" si="0"/>
        <v>6.0341516552617214E-3</v>
      </c>
      <c r="X3">
        <f t="shared" si="0"/>
        <v>5.8009965168543398E-3</v>
      </c>
      <c r="Y3">
        <f t="shared" si="0"/>
        <v>5.9562860374685056E-3</v>
      </c>
      <c r="Z3">
        <f t="shared" si="0"/>
        <v>5.9835982047366509E-3</v>
      </c>
      <c r="AA3">
        <f t="shared" si="0"/>
        <v>5.7178887760735986E-3</v>
      </c>
      <c r="AB3">
        <f t="shared" si="0"/>
        <v>5.1987005489820826E-3</v>
      </c>
      <c r="AC3">
        <f t="shared" si="0"/>
        <v>5.0194809294392684E-3</v>
      </c>
      <c r="AD3">
        <f t="shared" si="0"/>
        <v>4.6795368718854369E-3</v>
      </c>
      <c r="AE3">
        <f t="shared" si="0"/>
        <v>4.3001041027794784E-3</v>
      </c>
      <c r="AF3">
        <f t="shared" si="0"/>
        <v>4.0217792843039724E-3</v>
      </c>
      <c r="AG3">
        <f t="shared" si="0"/>
        <v>3.9996215241190347E-3</v>
      </c>
    </row>
    <row r="4" spans="1:33" x14ac:dyDescent="0.25">
      <c r="A4" t="s">
        <v>73</v>
      </c>
      <c r="B4">
        <f>B5-B6</f>
        <v>-9.8444136761376422E-3</v>
      </c>
      <c r="C4">
        <f>C5-C6</f>
        <v>-7.9616854927859193E-3</v>
      </c>
      <c r="D4">
        <f t="shared" ref="D4:AG4" si="1">D5-D6</f>
        <v>-8.0091927079661007E-3</v>
      </c>
      <c r="E4">
        <f t="shared" si="1"/>
        <v>-8.4842078401523857E-3</v>
      </c>
      <c r="F4">
        <f t="shared" si="1"/>
        <v>-1.2615439363450887E-2</v>
      </c>
      <c r="G4">
        <f t="shared" si="1"/>
        <v>-9.2078799962816982E-3</v>
      </c>
      <c r="H4">
        <f t="shared" si="1"/>
        <v>-9.4487657802349023E-3</v>
      </c>
      <c r="I4">
        <f t="shared" si="1"/>
        <v>-9.5568461608742661E-3</v>
      </c>
      <c r="J4">
        <f t="shared" si="1"/>
        <v>-7.6692120889597648E-3</v>
      </c>
      <c r="K4">
        <f t="shared" si="1"/>
        <v>-7.6205315406895346E-3</v>
      </c>
      <c r="L4">
        <f t="shared" si="1"/>
        <v>-7.6927501920805441E-3</v>
      </c>
      <c r="M4">
        <f t="shared" si="1"/>
        <v>-7.7781859819338051E-3</v>
      </c>
      <c r="N4">
        <f t="shared" si="1"/>
        <v>-7.4735119611149536E-3</v>
      </c>
      <c r="O4">
        <f t="shared" si="1"/>
        <v>-6.9384024663174948E-3</v>
      </c>
      <c r="P4">
        <f t="shared" si="1"/>
        <v>-6.1171550879414172E-3</v>
      </c>
      <c r="Q4">
        <f t="shared" si="1"/>
        <v>-5.5112624807957533E-3</v>
      </c>
      <c r="R4">
        <f t="shared" si="1"/>
        <v>-4.6690600020185546E-3</v>
      </c>
      <c r="S4">
        <f t="shared" si="1"/>
        <v>-4.2900944560315679E-3</v>
      </c>
      <c r="T4">
        <f t="shared" si="1"/>
        <v>-3.6203452376888934E-3</v>
      </c>
      <c r="U4">
        <f t="shared" si="1"/>
        <v>-4.9719211509318129E-3</v>
      </c>
      <c r="V4">
        <f t="shared" si="1"/>
        <v>-5.3424705255575855E-3</v>
      </c>
      <c r="W4">
        <f t="shared" si="1"/>
        <v>-6.0341516552617214E-3</v>
      </c>
      <c r="X4">
        <f t="shared" si="1"/>
        <v>-5.8009965168543398E-3</v>
      </c>
      <c r="Y4">
        <f t="shared" si="1"/>
        <v>-5.9562860374685056E-3</v>
      </c>
      <c r="Z4">
        <f t="shared" si="1"/>
        <v>-5.9835982047366509E-3</v>
      </c>
      <c r="AA4">
        <f t="shared" si="1"/>
        <v>-5.7178887760735986E-3</v>
      </c>
      <c r="AB4">
        <f t="shared" si="1"/>
        <v>-5.1987005489820826E-3</v>
      </c>
      <c r="AC4">
        <f t="shared" si="1"/>
        <v>-5.0194809294392684E-3</v>
      </c>
      <c r="AD4">
        <f t="shared" si="1"/>
        <v>-4.6795368718854369E-3</v>
      </c>
      <c r="AE4">
        <f t="shared" si="1"/>
        <v>-4.3001041027794784E-3</v>
      </c>
      <c r="AF4">
        <f t="shared" si="1"/>
        <v>-4.0217792843039724E-3</v>
      </c>
      <c r="AG4">
        <f t="shared" si="1"/>
        <v>-3.9996215241190347E-3</v>
      </c>
    </row>
    <row r="5" spans="1:33" x14ac:dyDescent="0.25">
      <c r="A5" t="s">
        <v>102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103</v>
      </c>
      <c r="B6">
        <f>STDEV(B8:B29)/AVERAGE(B8:B29)</f>
        <v>0.21716395637686225</v>
      </c>
      <c r="C6">
        <f t="shared" ref="C6:AG6" si="2">STDEV(C8:C29)/AVERAGE(C8:C29)</f>
        <v>0.21146036267586862</v>
      </c>
      <c r="D6">
        <f t="shared" si="2"/>
        <v>0.21010423771218184</v>
      </c>
      <c r="E6">
        <f t="shared" si="2"/>
        <v>0.21599513239826573</v>
      </c>
      <c r="F6">
        <f t="shared" si="2"/>
        <v>0.31913371408761454</v>
      </c>
      <c r="G6">
        <f t="shared" si="2"/>
        <v>0.49307051373750227</v>
      </c>
      <c r="H6">
        <f t="shared" si="2"/>
        <v>0.50312910415765455</v>
      </c>
      <c r="I6">
        <f t="shared" si="2"/>
        <v>0.48379202911881575</v>
      </c>
      <c r="J6">
        <f t="shared" si="2"/>
        <v>0.46805913581772401</v>
      </c>
      <c r="K6">
        <f t="shared" si="2"/>
        <v>0.46657278434780736</v>
      </c>
      <c r="L6">
        <f t="shared" si="2"/>
        <v>0.45931554034597538</v>
      </c>
      <c r="M6">
        <f t="shared" si="2"/>
        <v>0.44804072938848793</v>
      </c>
      <c r="N6">
        <f t="shared" si="2"/>
        <v>0.44185163202245753</v>
      </c>
      <c r="O6">
        <f t="shared" si="2"/>
        <v>0.42429205778920043</v>
      </c>
      <c r="P6">
        <f t="shared" si="2"/>
        <v>0.41122638523723459</v>
      </c>
      <c r="Q6">
        <f t="shared" si="2"/>
        <v>0.39369400386404546</v>
      </c>
      <c r="R6">
        <f t="shared" si="2"/>
        <v>0.37945591002602425</v>
      </c>
      <c r="S6">
        <f t="shared" si="2"/>
        <v>0.36135227389965419</v>
      </c>
      <c r="T6">
        <f t="shared" si="2"/>
        <v>0.35636211539571544</v>
      </c>
      <c r="U6">
        <f t="shared" si="2"/>
        <v>0.37732736911415299</v>
      </c>
      <c r="V6">
        <f t="shared" si="2"/>
        <v>0.37608054952893971</v>
      </c>
      <c r="W6">
        <f t="shared" si="2"/>
        <v>0.38158628905126907</v>
      </c>
      <c r="X6">
        <f t="shared" si="2"/>
        <v>0.38586556237339276</v>
      </c>
      <c r="Y6">
        <f t="shared" si="2"/>
        <v>0.38647113450702475</v>
      </c>
      <c r="Z6">
        <f t="shared" si="2"/>
        <v>0.38224764088863483</v>
      </c>
      <c r="AA6">
        <f t="shared" si="2"/>
        <v>0.3724127725623142</v>
      </c>
      <c r="AB6">
        <f t="shared" si="2"/>
        <v>0.36186829628334161</v>
      </c>
      <c r="AC6">
        <f t="shared" si="2"/>
        <v>0.35070453134979174</v>
      </c>
      <c r="AD6">
        <f t="shared" si="2"/>
        <v>0.33915189164407811</v>
      </c>
      <c r="AE6">
        <f t="shared" si="2"/>
        <v>0.32579715946966858</v>
      </c>
      <c r="AF6">
        <f t="shared" si="2"/>
        <v>0.31982532785382251</v>
      </c>
      <c r="AG6">
        <f t="shared" si="2"/>
        <v>0.3144922326471099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s="22" customFormat="1" ht="20.399999999999999" customHeight="1" x14ac:dyDescent="0.25">
      <c r="A8" s="22" t="s">
        <v>39</v>
      </c>
      <c r="G8" s="23"/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686B1F7B-E1FE-49C5-819C-27DDCB18C119}"/>
    <hyperlink ref="D1" r:id="rId2" tooltip="Click once to display linked information. Click and hold to select this cell." display="https://stats-1.oecd.org/" xr:uid="{05B328AE-BBBD-4291-8779-8691659651DD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8ED8E-B7D7-4F58-83DA-6B862B80F6A7}">
  <sheetPr>
    <tabColor rgb="FF00B050"/>
  </sheetPr>
  <dimension ref="A2:D34"/>
  <sheetViews>
    <sheetView zoomScale="70" zoomScaleNormal="70" workbookViewId="0">
      <selection activeCell="S3" sqref="S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102</v>
      </c>
      <c r="D2" t="s">
        <v>103</v>
      </c>
    </row>
    <row r="3" spans="1:4" x14ac:dyDescent="0.25">
      <c r="A3">
        <v>1990</v>
      </c>
      <c r="B3">
        <v>-9.8444136761376422E-3</v>
      </c>
      <c r="C3">
        <v>0.20731954270072461</v>
      </c>
      <c r="D3">
        <v>0.21716395637686225</v>
      </c>
    </row>
    <row r="4" spans="1:4" x14ac:dyDescent="0.25">
      <c r="A4">
        <v>1991</v>
      </c>
      <c r="B4">
        <v>-7.9616854927859193E-3</v>
      </c>
      <c r="C4">
        <v>0.2034986771830827</v>
      </c>
      <c r="D4">
        <v>0.21146036267586862</v>
      </c>
    </row>
    <row r="5" spans="1:4" x14ac:dyDescent="0.25">
      <c r="A5">
        <v>1992</v>
      </c>
      <c r="B5">
        <v>-8.0091927079661007E-3</v>
      </c>
      <c r="C5">
        <v>0.20209504500421574</v>
      </c>
      <c r="D5">
        <v>0.21010423771218184</v>
      </c>
    </row>
    <row r="6" spans="1:4" x14ac:dyDescent="0.25">
      <c r="A6">
        <v>1993</v>
      </c>
      <c r="B6">
        <v>-8.4842078401523857E-3</v>
      </c>
      <c r="C6">
        <v>0.20751092455811335</v>
      </c>
      <c r="D6">
        <v>0.21599513239826573</v>
      </c>
    </row>
    <row r="7" spans="1:4" x14ac:dyDescent="0.25">
      <c r="A7">
        <v>1994</v>
      </c>
      <c r="B7">
        <v>-1.2615439363450887E-2</v>
      </c>
      <c r="C7">
        <v>0.30651827472416365</v>
      </c>
      <c r="D7">
        <v>0.31913371408761454</v>
      </c>
    </row>
    <row r="8" spans="1:4" x14ac:dyDescent="0.25">
      <c r="A8">
        <v>1995</v>
      </c>
      <c r="B8">
        <v>-9.2078799962816982E-3</v>
      </c>
      <c r="C8">
        <v>0.48386263374122057</v>
      </c>
      <c r="D8">
        <v>0.49307051373750227</v>
      </c>
    </row>
    <row r="9" spans="1:4" x14ac:dyDescent="0.25">
      <c r="A9">
        <v>1996</v>
      </c>
      <c r="B9">
        <v>-9.4487657802349023E-3</v>
      </c>
      <c r="C9">
        <v>0.49368033837741965</v>
      </c>
      <c r="D9">
        <v>0.50312910415765455</v>
      </c>
    </row>
    <row r="10" spans="1:4" x14ac:dyDescent="0.25">
      <c r="A10">
        <v>1997</v>
      </c>
      <c r="B10">
        <v>-9.5568461608742661E-3</v>
      </c>
      <c r="C10">
        <v>0.47423518295794148</v>
      </c>
      <c r="D10">
        <v>0.48379202911881575</v>
      </c>
    </row>
    <row r="11" spans="1:4" x14ac:dyDescent="0.25">
      <c r="A11">
        <v>1998</v>
      </c>
      <c r="B11">
        <v>-7.6692120889597648E-3</v>
      </c>
      <c r="C11">
        <v>0.46038992372876425</v>
      </c>
      <c r="D11">
        <v>0.46805913581772401</v>
      </c>
    </row>
    <row r="12" spans="1:4" x14ac:dyDescent="0.25">
      <c r="A12">
        <v>1999</v>
      </c>
      <c r="B12">
        <v>-7.6205315406895346E-3</v>
      </c>
      <c r="C12">
        <v>0.45895225280711782</v>
      </c>
      <c r="D12">
        <v>0.46657278434780736</v>
      </c>
    </row>
    <row r="13" spans="1:4" x14ac:dyDescent="0.25">
      <c r="A13">
        <v>2000</v>
      </c>
      <c r="B13">
        <v>-7.6927501920805441E-3</v>
      </c>
      <c r="C13">
        <v>0.45162279015389484</v>
      </c>
      <c r="D13">
        <v>0.45931554034597538</v>
      </c>
    </row>
    <row r="14" spans="1:4" x14ac:dyDescent="0.25">
      <c r="A14">
        <v>2001</v>
      </c>
      <c r="B14">
        <v>-7.7781859819338051E-3</v>
      </c>
      <c r="C14">
        <v>0.44026254340655413</v>
      </c>
      <c r="D14">
        <v>0.44804072938848793</v>
      </c>
    </row>
    <row r="15" spans="1:4" x14ac:dyDescent="0.25">
      <c r="A15">
        <v>2002</v>
      </c>
      <c r="B15">
        <v>-7.4735119611149536E-3</v>
      </c>
      <c r="C15">
        <v>0.43437812006134258</v>
      </c>
      <c r="D15">
        <v>0.44185163202245753</v>
      </c>
    </row>
    <row r="16" spans="1:4" x14ac:dyDescent="0.25">
      <c r="A16">
        <v>2003</v>
      </c>
      <c r="B16">
        <v>-6.9384024663174948E-3</v>
      </c>
      <c r="C16">
        <v>0.41735365532288293</v>
      </c>
      <c r="D16">
        <v>0.42429205778920043</v>
      </c>
    </row>
    <row r="17" spans="1:4" x14ac:dyDescent="0.25">
      <c r="A17">
        <v>2004</v>
      </c>
      <c r="B17">
        <v>-6.1171550879414172E-3</v>
      </c>
      <c r="C17">
        <v>0.40510923014929318</v>
      </c>
      <c r="D17">
        <v>0.41122638523723459</v>
      </c>
    </row>
    <row r="18" spans="1:4" x14ac:dyDescent="0.25">
      <c r="A18">
        <v>2005</v>
      </c>
      <c r="B18">
        <v>-5.5112624807957533E-3</v>
      </c>
      <c r="C18">
        <v>0.38818274138324971</v>
      </c>
      <c r="D18">
        <v>0.39369400386404546</v>
      </c>
    </row>
    <row r="19" spans="1:4" x14ac:dyDescent="0.25">
      <c r="A19">
        <v>2006</v>
      </c>
      <c r="B19">
        <v>-4.6690600020185546E-3</v>
      </c>
      <c r="C19">
        <v>0.37478685002400569</v>
      </c>
      <c r="D19">
        <v>0.37945591002602425</v>
      </c>
    </row>
    <row r="20" spans="1:4" x14ac:dyDescent="0.25">
      <c r="A20">
        <v>2007</v>
      </c>
      <c r="B20">
        <v>-4.2900944560315679E-3</v>
      </c>
      <c r="C20">
        <v>0.35706217944362262</v>
      </c>
      <c r="D20">
        <v>0.36135227389965419</v>
      </c>
    </row>
    <row r="21" spans="1:4" x14ac:dyDescent="0.25">
      <c r="A21">
        <v>2008</v>
      </c>
      <c r="B21">
        <v>-3.6203452376888934E-3</v>
      </c>
      <c r="C21">
        <v>0.35274177015802655</v>
      </c>
      <c r="D21">
        <v>0.35636211539571544</v>
      </c>
    </row>
    <row r="22" spans="1:4" x14ac:dyDescent="0.25">
      <c r="A22">
        <v>2009</v>
      </c>
      <c r="B22">
        <v>-4.9719211509318129E-3</v>
      </c>
      <c r="C22">
        <v>0.37235544796322118</v>
      </c>
      <c r="D22">
        <v>0.37732736911415299</v>
      </c>
    </row>
    <row r="23" spans="1:4" x14ac:dyDescent="0.25">
      <c r="A23">
        <v>2010</v>
      </c>
      <c r="B23">
        <v>-5.3424705255575855E-3</v>
      </c>
      <c r="C23">
        <v>0.37073807900338213</v>
      </c>
      <c r="D23">
        <v>0.37608054952893971</v>
      </c>
    </row>
    <row r="24" spans="1:4" x14ac:dyDescent="0.25">
      <c r="A24">
        <v>2011</v>
      </c>
      <c r="B24">
        <v>-6.0341516552617214E-3</v>
      </c>
      <c r="C24">
        <v>0.37555213739600735</v>
      </c>
      <c r="D24">
        <v>0.38158628905126907</v>
      </c>
    </row>
    <row r="25" spans="1:4" x14ac:dyDescent="0.25">
      <c r="A25">
        <v>2012</v>
      </c>
      <c r="B25">
        <v>-5.8009965168543398E-3</v>
      </c>
      <c r="C25">
        <v>0.38006456585653842</v>
      </c>
      <c r="D25">
        <v>0.38586556237339276</v>
      </c>
    </row>
    <row r="26" spans="1:4" x14ac:dyDescent="0.25">
      <c r="A26">
        <v>2013</v>
      </c>
      <c r="B26">
        <v>-5.9562860374685056E-3</v>
      </c>
      <c r="C26">
        <v>0.38051484846955624</v>
      </c>
      <c r="D26">
        <v>0.38647113450702475</v>
      </c>
    </row>
    <row r="27" spans="1:4" x14ac:dyDescent="0.25">
      <c r="A27">
        <v>2014</v>
      </c>
      <c r="B27">
        <v>-5.9835982047366509E-3</v>
      </c>
      <c r="C27">
        <v>0.37626404268389818</v>
      </c>
      <c r="D27">
        <v>0.38224764088863483</v>
      </c>
    </row>
    <row r="28" spans="1:4" x14ac:dyDescent="0.25">
      <c r="A28">
        <v>2015</v>
      </c>
      <c r="B28">
        <v>-5.7178887760735986E-3</v>
      </c>
      <c r="C28">
        <v>0.3666948837862406</v>
      </c>
      <c r="D28">
        <v>0.3724127725623142</v>
      </c>
    </row>
    <row r="29" spans="1:4" x14ac:dyDescent="0.25">
      <c r="A29">
        <v>2016</v>
      </c>
      <c r="B29">
        <v>-5.1987005489820826E-3</v>
      </c>
      <c r="C29">
        <v>0.35666959573435952</v>
      </c>
      <c r="D29">
        <v>0.36186829628334161</v>
      </c>
    </row>
    <row r="30" spans="1:4" x14ac:dyDescent="0.25">
      <c r="A30">
        <v>2017</v>
      </c>
      <c r="B30">
        <v>-5.0194809294392684E-3</v>
      </c>
      <c r="C30">
        <v>0.34568505042035247</v>
      </c>
      <c r="D30">
        <v>0.35070453134979174</v>
      </c>
    </row>
    <row r="31" spans="1:4" x14ac:dyDescent="0.25">
      <c r="A31">
        <v>2018</v>
      </c>
      <c r="B31">
        <v>-4.6795368718854369E-3</v>
      </c>
      <c r="C31">
        <v>0.33447235477219267</v>
      </c>
      <c r="D31">
        <v>0.33915189164407811</v>
      </c>
    </row>
    <row r="32" spans="1:4" x14ac:dyDescent="0.25">
      <c r="A32">
        <v>2019</v>
      </c>
      <c r="B32">
        <v>-4.3001041027794784E-3</v>
      </c>
      <c r="C32">
        <v>0.32149705536688911</v>
      </c>
      <c r="D32">
        <v>0.32579715946966858</v>
      </c>
    </row>
    <row r="33" spans="1:4" x14ac:dyDescent="0.25">
      <c r="A33">
        <v>2020</v>
      </c>
      <c r="B33">
        <v>-4.0217792843039724E-3</v>
      </c>
      <c r="C33">
        <v>0.31580354856951853</v>
      </c>
      <c r="D33">
        <v>0.31982532785382251</v>
      </c>
    </row>
    <row r="34" spans="1:4" x14ac:dyDescent="0.25">
      <c r="A34">
        <v>2021</v>
      </c>
      <c r="B34">
        <v>-3.9996215241190347E-3</v>
      </c>
      <c r="C34">
        <v>0.31049261112299087</v>
      </c>
      <c r="D34">
        <v>0.3144922326471099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87BA7-CF6C-4507-87BA-CC9EA071C760}">
  <dimension ref="A1:AG38"/>
  <sheetViews>
    <sheetView topLeftCell="C6" zoomScale="70" zoomScaleNormal="70" workbookViewId="0">
      <selection activeCell="A29" sqref="A29:AG35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s="22" customFormat="1" x14ac:dyDescent="0.25">
      <c r="A6" s="22" t="s">
        <v>43</v>
      </c>
      <c r="B6" s="22">
        <v>45493.290991786802</v>
      </c>
      <c r="C6" s="22">
        <v>47491.7503507172</v>
      </c>
      <c r="D6" s="22">
        <v>49014.615487934301</v>
      </c>
      <c r="E6" s="22">
        <v>50044.826777332302</v>
      </c>
      <c r="F6" s="22">
        <v>51015.777006285804</v>
      </c>
      <c r="G6" s="22">
        <v>50842.198337421098</v>
      </c>
      <c r="H6" s="22">
        <v>51479.581190936296</v>
      </c>
      <c r="I6" s="22">
        <v>52136.007366638201</v>
      </c>
      <c r="J6" s="22">
        <v>52167.2766415632</v>
      </c>
      <c r="K6" s="23">
        <v>55075.015158100301</v>
      </c>
      <c r="L6" s="22">
        <v>54577.627352513598</v>
      </c>
      <c r="M6" s="22">
        <v>54743.960090051798</v>
      </c>
      <c r="N6" s="22">
        <v>56157.243554363602</v>
      </c>
      <c r="O6" s="22">
        <v>56491.995908607103</v>
      </c>
      <c r="P6" s="22">
        <v>56195.6843234927</v>
      </c>
      <c r="Q6" s="22">
        <v>55662.215412900397</v>
      </c>
      <c r="R6" s="22">
        <v>56040.352431211497</v>
      </c>
      <c r="S6" s="22">
        <v>55936.380741813096</v>
      </c>
      <c r="T6" s="22">
        <v>56177.760830114603</v>
      </c>
      <c r="U6" s="22">
        <v>56960.729190012302</v>
      </c>
      <c r="V6" s="22">
        <v>56697.010235902198</v>
      </c>
      <c r="W6" s="22">
        <v>57277.863602336103</v>
      </c>
      <c r="X6" s="22">
        <v>57740.9047749979</v>
      </c>
      <c r="Y6" s="22">
        <v>58312.8064794932</v>
      </c>
      <c r="Z6" s="22">
        <v>58637.190215588002</v>
      </c>
      <c r="AA6" s="22">
        <v>58239.585132221502</v>
      </c>
      <c r="AB6" s="22">
        <v>58364.721397546899</v>
      </c>
      <c r="AC6" s="22">
        <v>57956.7749506732</v>
      </c>
      <c r="AD6" s="22">
        <v>58270.111005308398</v>
      </c>
      <c r="AE6" s="22">
        <v>58841.923616790802</v>
      </c>
      <c r="AF6" s="22">
        <v>57271.7218967191</v>
      </c>
      <c r="AG6" s="22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A6</f>
        <v>Belgium</v>
      </c>
      <c r="B30" s="17">
        <f t="shared" ref="B30:AG30" si="1">B6</f>
        <v>45493.290991786802</v>
      </c>
      <c r="C30" s="17">
        <f t="shared" si="1"/>
        <v>47491.7503507172</v>
      </c>
      <c r="D30" s="17">
        <f t="shared" si="1"/>
        <v>49014.615487934301</v>
      </c>
      <c r="E30" s="17">
        <f t="shared" si="1"/>
        <v>50044.826777332302</v>
      </c>
      <c r="F30" s="17">
        <f t="shared" si="1"/>
        <v>51015.777006285804</v>
      </c>
      <c r="G30" s="17">
        <f t="shared" si="1"/>
        <v>50842.198337421098</v>
      </c>
      <c r="H30" s="17">
        <f t="shared" si="1"/>
        <v>51479.581190936296</v>
      </c>
      <c r="I30" s="17">
        <f t="shared" si="1"/>
        <v>52136.007366638201</v>
      </c>
      <c r="J30" s="17">
        <f t="shared" si="1"/>
        <v>52167.2766415632</v>
      </c>
      <c r="K30" s="17">
        <f t="shared" si="1"/>
        <v>55075.015158100301</v>
      </c>
      <c r="L30" s="17">
        <f t="shared" si="1"/>
        <v>54577.627352513598</v>
      </c>
      <c r="M30" s="17">
        <f t="shared" si="1"/>
        <v>54743.960090051798</v>
      </c>
      <c r="N30" s="17">
        <f t="shared" si="1"/>
        <v>56157.243554363602</v>
      </c>
      <c r="O30" s="17">
        <f t="shared" si="1"/>
        <v>56491.995908607103</v>
      </c>
      <c r="P30" s="17">
        <f t="shared" si="1"/>
        <v>56195.6843234927</v>
      </c>
      <c r="Q30" s="17">
        <f t="shared" si="1"/>
        <v>55662.215412900397</v>
      </c>
      <c r="R30" s="17">
        <f t="shared" si="1"/>
        <v>56040.352431211497</v>
      </c>
      <c r="S30" s="17">
        <f t="shared" si="1"/>
        <v>55936.380741813096</v>
      </c>
      <c r="T30" s="17">
        <f t="shared" si="1"/>
        <v>56177.760830114603</v>
      </c>
      <c r="U30" s="17">
        <f t="shared" si="1"/>
        <v>56960.729190012302</v>
      </c>
      <c r="V30" s="17">
        <f t="shared" si="1"/>
        <v>56697.010235902198</v>
      </c>
      <c r="W30" s="17">
        <f t="shared" si="1"/>
        <v>57277.863602336103</v>
      </c>
      <c r="X30" s="17">
        <f t="shared" si="1"/>
        <v>57740.9047749979</v>
      </c>
      <c r="Y30" s="17">
        <f t="shared" si="1"/>
        <v>58312.8064794932</v>
      </c>
      <c r="Z30" s="17">
        <f t="shared" si="1"/>
        <v>58637.190215588002</v>
      </c>
      <c r="AA30" s="17">
        <f t="shared" si="1"/>
        <v>58239.585132221502</v>
      </c>
      <c r="AB30" s="17">
        <f t="shared" si="1"/>
        <v>58364.721397546899</v>
      </c>
      <c r="AC30" s="17">
        <f t="shared" si="1"/>
        <v>57956.7749506732</v>
      </c>
      <c r="AD30" s="17">
        <f t="shared" si="1"/>
        <v>58270.111005308398</v>
      </c>
      <c r="AE30" s="17">
        <f t="shared" si="1"/>
        <v>58841.923616790802</v>
      </c>
      <c r="AF30" s="17">
        <f t="shared" si="1"/>
        <v>57271.7218967191</v>
      </c>
      <c r="AG30" s="17">
        <f t="shared" si="1"/>
        <v>59100.180937208803</v>
      </c>
    </row>
    <row r="31" spans="1:33" x14ac:dyDescent="0.25">
      <c r="A31" s="17" t="s">
        <v>139</v>
      </c>
      <c r="B31">
        <f>IF(B30&lt;B29,0,1)</f>
        <v>1</v>
      </c>
      <c r="C31" s="24">
        <f>IF(C30&lt;C29,0,1)</f>
        <v>1</v>
      </c>
      <c r="D31" s="24">
        <f t="shared" ref="D31:AG31" si="2">IF(D30&lt;D29,0,1)</f>
        <v>1</v>
      </c>
      <c r="E31" s="24">
        <f t="shared" si="2"/>
        <v>1</v>
      </c>
      <c r="F31" s="24">
        <f t="shared" si="2"/>
        <v>1</v>
      </c>
      <c r="G31" s="24">
        <f>IF(G30&lt;G29,0,1)</f>
        <v>1</v>
      </c>
      <c r="H31" s="24">
        <f t="shared" si="2"/>
        <v>1</v>
      </c>
      <c r="I31" s="24">
        <f t="shared" si="2"/>
        <v>1</v>
      </c>
      <c r="J31" s="24">
        <f t="shared" si="2"/>
        <v>1</v>
      </c>
      <c r="K31" s="24">
        <f t="shared" si="2"/>
        <v>1</v>
      </c>
      <c r="L31" s="24">
        <f t="shared" si="2"/>
        <v>1</v>
      </c>
      <c r="M31" s="24">
        <f t="shared" si="2"/>
        <v>1</v>
      </c>
      <c r="N31" s="24">
        <f t="shared" si="2"/>
        <v>1</v>
      </c>
      <c r="O31" s="24">
        <f t="shared" si="2"/>
        <v>1</v>
      </c>
      <c r="P31" s="24">
        <f t="shared" si="2"/>
        <v>1</v>
      </c>
      <c r="Q31" s="24">
        <f t="shared" si="2"/>
        <v>1</v>
      </c>
      <c r="R31" s="24">
        <f t="shared" si="2"/>
        <v>1</v>
      </c>
      <c r="S31" s="24">
        <f t="shared" si="2"/>
        <v>1</v>
      </c>
      <c r="T31" s="24">
        <f t="shared" si="2"/>
        <v>1</v>
      </c>
      <c r="U31" s="24">
        <f t="shared" si="2"/>
        <v>1</v>
      </c>
      <c r="V31" s="24">
        <f t="shared" si="2"/>
        <v>1</v>
      </c>
      <c r="W31" s="24">
        <f t="shared" si="2"/>
        <v>1</v>
      </c>
      <c r="X31" s="24">
        <f t="shared" si="2"/>
        <v>1</v>
      </c>
      <c r="Y31" s="24">
        <f t="shared" si="2"/>
        <v>1</v>
      </c>
      <c r="Z31" s="24">
        <f t="shared" si="2"/>
        <v>1</v>
      </c>
      <c r="AA31" s="24">
        <f t="shared" si="2"/>
        <v>1</v>
      </c>
      <c r="AB31" s="24">
        <f t="shared" si="2"/>
        <v>1</v>
      </c>
      <c r="AC31" s="24">
        <f t="shared" si="2"/>
        <v>1</v>
      </c>
      <c r="AD31" s="24">
        <f t="shared" si="2"/>
        <v>1</v>
      </c>
      <c r="AE31" s="24">
        <f t="shared" si="2"/>
        <v>1</v>
      </c>
      <c r="AF31" s="24">
        <f t="shared" si="2"/>
        <v>1</v>
      </c>
      <c r="AG31" s="24">
        <f t="shared" si="2"/>
        <v>1</v>
      </c>
    </row>
    <row r="33" spans="1:33" x14ac:dyDescent="0.25">
      <c r="A33" s="17" t="s">
        <v>136</v>
      </c>
      <c r="F33" s="15"/>
      <c r="G33" s="15">
        <f>ABS(G29-G30)</f>
        <v>19158.221780604294</v>
      </c>
      <c r="H33" s="15">
        <f t="shared" ref="H33:AG33" si="3">ABS(H29-H30)</f>
        <v>20126.147117283574</v>
      </c>
      <c r="I33" s="15">
        <f t="shared" si="3"/>
        <v>20009.181729320662</v>
      </c>
      <c r="J33" s="15">
        <f t="shared" si="3"/>
        <v>19461.058107342818</v>
      </c>
      <c r="K33" s="15">
        <f t="shared" si="3"/>
        <v>21601.770576548828</v>
      </c>
      <c r="L33" s="15">
        <f t="shared" si="3"/>
        <v>20590.32771057215</v>
      </c>
      <c r="M33" s="15">
        <f t="shared" si="3"/>
        <v>20229.697426465289</v>
      </c>
      <c r="N33" s="15">
        <f t="shared" si="3"/>
        <v>21011.778112868007</v>
      </c>
      <c r="O33" s="15">
        <f t="shared" si="3"/>
        <v>20728.593802240241</v>
      </c>
      <c r="P33" s="15">
        <f t="shared" si="3"/>
        <v>19657.580107282884</v>
      </c>
      <c r="Q33" s="15">
        <f t="shared" si="3"/>
        <v>18447.027482614576</v>
      </c>
      <c r="R33" s="15">
        <f t="shared" si="3"/>
        <v>18127.260292206178</v>
      </c>
      <c r="S33" s="15">
        <f t="shared" si="3"/>
        <v>17141.686463681261</v>
      </c>
      <c r="T33" s="15">
        <f t="shared" si="3"/>
        <v>16946.031340872432</v>
      </c>
      <c r="U33" s="15">
        <f t="shared" si="3"/>
        <v>17192.485445874074</v>
      </c>
      <c r="V33" s="15">
        <f t="shared" si="3"/>
        <v>16753.589544663977</v>
      </c>
      <c r="W33" s="15">
        <f t="shared" si="3"/>
        <v>17514.250271094039</v>
      </c>
      <c r="X33" s="15">
        <f t="shared" si="3"/>
        <v>18186.704519774168</v>
      </c>
      <c r="Y33" s="15">
        <f t="shared" si="3"/>
        <v>18648.316838731924</v>
      </c>
      <c r="Z33" s="15">
        <f t="shared" si="3"/>
        <v>18562.772657197638</v>
      </c>
      <c r="AA33" s="15">
        <f t="shared" si="3"/>
        <v>17532.157930980451</v>
      </c>
      <c r="AB33" s="15">
        <f t="shared" si="3"/>
        <v>17108.03221096818</v>
      </c>
      <c r="AC33" s="15">
        <f t="shared" si="3"/>
        <v>16221.718434360431</v>
      </c>
      <c r="AD33" s="15">
        <f t="shared" si="3"/>
        <v>16029.105514154857</v>
      </c>
      <c r="AE33" s="15">
        <f t="shared" si="3"/>
        <v>15834.800651180267</v>
      </c>
      <c r="AF33" s="15">
        <f t="shared" si="3"/>
        <v>14099.723291499191</v>
      </c>
      <c r="AG33" s="15">
        <f t="shared" si="3"/>
        <v>14945.519451423657</v>
      </c>
    </row>
    <row r="34" spans="1:33" x14ac:dyDescent="0.25">
      <c r="A34" s="17" t="s">
        <v>137</v>
      </c>
      <c r="F34" s="18"/>
      <c r="G34" s="25">
        <f>G29/G33</f>
        <v>1.6538057090921421</v>
      </c>
      <c r="H34" s="25">
        <f t="shared" ref="H34:AG34" si="4">H29/H33</f>
        <v>1.5578458157412345</v>
      </c>
      <c r="I34" s="25">
        <f t="shared" si="4"/>
        <v>1.6056041707212925</v>
      </c>
      <c r="J34" s="25">
        <f t="shared" si="4"/>
        <v>1.680598164489322</v>
      </c>
      <c r="K34" s="25">
        <f t="shared" si="4"/>
        <v>1.549560229932748</v>
      </c>
      <c r="L34" s="25">
        <f t="shared" si="4"/>
        <v>1.6506439392166932</v>
      </c>
      <c r="M34" s="25">
        <f t="shared" si="4"/>
        <v>1.7061185808164183</v>
      </c>
      <c r="N34" s="25">
        <f t="shared" si="4"/>
        <v>1.6726554626984116</v>
      </c>
      <c r="O34" s="25">
        <f t="shared" si="4"/>
        <v>1.725317329654158</v>
      </c>
      <c r="P34" s="25">
        <f t="shared" si="4"/>
        <v>1.8587284913402395</v>
      </c>
      <c r="Q34" s="25">
        <f t="shared" si="4"/>
        <v>2.0174083854626077</v>
      </c>
      <c r="R34" s="25">
        <f t="shared" si="4"/>
        <v>2.0914959860374527</v>
      </c>
      <c r="S34" s="25">
        <f t="shared" si="4"/>
        <v>2.263178384479708</v>
      </c>
      <c r="T34" s="25">
        <f t="shared" si="4"/>
        <v>2.3150983672866503</v>
      </c>
      <c r="U34" s="25">
        <f t="shared" si="4"/>
        <v>2.3131177786561383</v>
      </c>
      <c r="V34" s="25">
        <f t="shared" si="4"/>
        <v>2.3841709016895556</v>
      </c>
      <c r="W34" s="25">
        <f t="shared" si="4"/>
        <v>2.2703577210421013</v>
      </c>
      <c r="X34" s="25">
        <f t="shared" si="4"/>
        <v>2.1748965136711251</v>
      </c>
      <c r="Y34" s="25">
        <f t="shared" si="4"/>
        <v>2.12697424565307</v>
      </c>
      <c r="Z34" s="25">
        <f t="shared" si="4"/>
        <v>2.1588594709665676</v>
      </c>
      <c r="AA34" s="25">
        <f t="shared" si="4"/>
        <v>2.3218720343209096</v>
      </c>
      <c r="AB34" s="25">
        <f t="shared" si="4"/>
        <v>2.4115391342394434</v>
      </c>
      <c r="AC34" s="25">
        <f t="shared" si="4"/>
        <v>2.5727888623631041</v>
      </c>
      <c r="AD34" s="25">
        <f t="shared" si="4"/>
        <v>2.6352690394265408</v>
      </c>
      <c r="AE34" s="25">
        <f t="shared" si="4"/>
        <v>2.7159876472713878</v>
      </c>
      <c r="AF34" s="25">
        <f t="shared" si="4"/>
        <v>3.0619039617074306</v>
      </c>
      <c r="AG34" s="25">
        <f t="shared" si="4"/>
        <v>2.954374495265812</v>
      </c>
    </row>
    <row r="35" spans="1:33" x14ac:dyDescent="0.25">
      <c r="A35" t="s">
        <v>130</v>
      </c>
      <c r="F35" s="18"/>
      <c r="G35" s="25">
        <f>G33/G29</f>
        <v>0.60466594987687572</v>
      </c>
      <c r="H35" s="25">
        <f t="shared" ref="H35:AG35" si="5">H33/H29</f>
        <v>0.64191204925128786</v>
      </c>
      <c r="I35" s="25">
        <f t="shared" si="5"/>
        <v>0.62281851170750613</v>
      </c>
      <c r="J35" s="25">
        <f t="shared" si="5"/>
        <v>0.59502623597346771</v>
      </c>
      <c r="K35" s="25">
        <f t="shared" si="5"/>
        <v>0.64534438912606884</v>
      </c>
      <c r="L35" s="25">
        <f t="shared" si="5"/>
        <v>0.60582417336748362</v>
      </c>
      <c r="M35" s="25">
        <f t="shared" si="5"/>
        <v>0.58612573079268393</v>
      </c>
      <c r="N35" s="25">
        <f t="shared" si="5"/>
        <v>0.5978517526775956</v>
      </c>
      <c r="O35" s="25">
        <f t="shared" si="5"/>
        <v>0.57960352151592376</v>
      </c>
      <c r="P35" s="25">
        <f t="shared" si="5"/>
        <v>0.53800219056143495</v>
      </c>
      <c r="Q35" s="25">
        <f t="shared" si="5"/>
        <v>0.49568545823739707</v>
      </c>
      <c r="R35" s="25">
        <f t="shared" si="5"/>
        <v>0.47812666468205833</v>
      </c>
      <c r="S35" s="25">
        <f t="shared" si="5"/>
        <v>0.44185646472135881</v>
      </c>
      <c r="T35" s="25">
        <f t="shared" si="5"/>
        <v>0.43194708878483795</v>
      </c>
      <c r="U35" s="25">
        <f t="shared" si="5"/>
        <v>0.4323169400310321</v>
      </c>
      <c r="V35" s="25">
        <f t="shared" si="5"/>
        <v>0.419433019374301</v>
      </c>
      <c r="W35" s="25">
        <f t="shared" si="5"/>
        <v>0.44045922399444476</v>
      </c>
      <c r="X35" s="25">
        <f t="shared" si="5"/>
        <v>0.4597919918093234</v>
      </c>
      <c r="Y35" s="25">
        <f t="shared" si="5"/>
        <v>0.47015143791407699</v>
      </c>
      <c r="Z35" s="25">
        <f t="shared" si="5"/>
        <v>0.46320754706293066</v>
      </c>
      <c r="AA35" s="25">
        <f t="shared" si="5"/>
        <v>0.43068695656712852</v>
      </c>
      <c r="AB35" s="25">
        <f t="shared" si="5"/>
        <v>0.41467293057857929</v>
      </c>
      <c r="AC35" s="25">
        <f t="shared" si="5"/>
        <v>0.38868327464753594</v>
      </c>
      <c r="AD35" s="25">
        <f t="shared" si="5"/>
        <v>0.37946789684047183</v>
      </c>
      <c r="AE35" s="25">
        <f t="shared" si="5"/>
        <v>0.36819018709626611</v>
      </c>
      <c r="AF35" s="25">
        <f t="shared" si="5"/>
        <v>0.32659417555420744</v>
      </c>
      <c r="AG35" s="25">
        <f t="shared" si="5"/>
        <v>0.33848112404247777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">
    <cfRule type="cellIs" dxfId="23" priority="1" operator="equal">
      <formula>0</formula>
    </cfRule>
    <cfRule type="cellIs" dxfId="22" priority="2" operator="equal">
      <formula>1</formula>
    </cfRule>
  </conditionalFormatting>
  <conditionalFormatting sqref="B31:AG31">
    <cfRule type="cellIs" dxfId="21" priority="3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24EC26C1-4F82-40C0-9A0A-4DF9EB357F5C}"/>
    <hyperlink ref="D1" r:id="rId2" tooltip="Click once to display linked information. Click and hold to select this cell." display="https://stats-1.oecd.org/" xr:uid="{B2BFA06A-0769-49CB-90BC-0D6E49D6D216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39"/>
  <sheetViews>
    <sheetView zoomScale="80" zoomScaleNormal="80" workbookViewId="0">
      <selection activeCell="H6" sqref="H6"/>
    </sheetView>
  </sheetViews>
  <sheetFormatPr defaultRowHeight="13.2" x14ac:dyDescent="0.25"/>
  <cols>
    <col min="1" max="1" width="19.6640625" customWidth="1"/>
  </cols>
  <sheetData>
    <row r="1" spans="1:35" x14ac:dyDescent="0.25">
      <c r="A1" s="12"/>
      <c r="D1" s="10"/>
    </row>
    <row r="3" spans="1:35" x14ac:dyDescent="0.25">
      <c r="A3" t="s">
        <v>124</v>
      </c>
      <c r="B3">
        <f>ABS(B4)</f>
        <v>0</v>
      </c>
      <c r="C3">
        <f t="shared" ref="C3:AI3" si="0">ABS(C4)</f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1.5570412886937002E-2</v>
      </c>
      <c r="H3">
        <f t="shared" si="0"/>
        <v>1.4114707803762783E-2</v>
      </c>
      <c r="I3">
        <f t="shared" si="0"/>
        <v>1.4702932993999829E-2</v>
      </c>
      <c r="J3">
        <f t="shared" si="0"/>
        <v>1.4989950290170251E-2</v>
      </c>
      <c r="K3">
        <f t="shared" si="0"/>
        <v>1.5750772974574057E-2</v>
      </c>
      <c r="L3">
        <f t="shared" si="0"/>
        <v>1.4870549710980563E-2</v>
      </c>
      <c r="M3">
        <f t="shared" si="0"/>
        <v>1.3003038555840174E-2</v>
      </c>
      <c r="N3">
        <f t="shared" si="0"/>
        <v>1.1981119954440234E-2</v>
      </c>
      <c r="O3">
        <f t="shared" si="0"/>
        <v>1.012413275022056E-2</v>
      </c>
      <c r="P3">
        <f t="shared" si="0"/>
        <v>8.6136542243771541E-3</v>
      </c>
      <c r="Q3">
        <f t="shared" si="0"/>
        <v>8.1199590215294548E-3</v>
      </c>
      <c r="R3">
        <f t="shared" si="0"/>
        <v>8.5462280219665288E-3</v>
      </c>
      <c r="S3">
        <f t="shared" si="0"/>
        <v>1.0552810137823609E-2</v>
      </c>
      <c r="T3">
        <f t="shared" si="0"/>
        <v>1.0611111202638912E-2</v>
      </c>
      <c r="U3">
        <f t="shared" si="0"/>
        <v>1.3011618229625266E-2</v>
      </c>
      <c r="V3">
        <f t="shared" si="0"/>
        <v>1.2697933829920793E-2</v>
      </c>
      <c r="W3">
        <f t="shared" si="0"/>
        <v>1.1742312405846222E-2</v>
      </c>
      <c r="X3">
        <f t="shared" si="0"/>
        <v>1.2799867397434939E-2</v>
      </c>
      <c r="Y3">
        <f t="shared" si="0"/>
        <v>1.3350985837018658E-2</v>
      </c>
      <c r="Z3">
        <f t="shared" si="0"/>
        <v>1.4551257557879282E-2</v>
      </c>
      <c r="AA3">
        <f t="shared" si="0"/>
        <v>1.5338415951612949E-2</v>
      </c>
      <c r="AB3">
        <f t="shared" si="0"/>
        <v>1.6024430663456823E-2</v>
      </c>
      <c r="AC3">
        <f t="shared" si="0"/>
        <v>1.3919353512454713E-2</v>
      </c>
      <c r="AD3">
        <f t="shared" si="0"/>
        <v>1.2802557522767599E-2</v>
      </c>
      <c r="AE3">
        <f t="shared" si="0"/>
        <v>1.2751480666239268E-2</v>
      </c>
      <c r="AF3">
        <f t="shared" si="0"/>
        <v>1.2412240477893022E-2</v>
      </c>
      <c r="AG3">
        <f t="shared" si="0"/>
        <v>1.1900155189394801E-2</v>
      </c>
      <c r="AI3">
        <f t="shared" si="0"/>
        <v>7.1960564061179788E-3</v>
      </c>
    </row>
    <row r="4" spans="1:35" x14ac:dyDescent="0.25">
      <c r="A4" t="s">
        <v>73</v>
      </c>
      <c r="B4">
        <f>B5-B6</f>
        <v>0</v>
      </c>
      <c r="C4">
        <f>C5-C6</f>
        <v>0</v>
      </c>
      <c r="D4">
        <f t="shared" ref="D4:AF4" si="1">D5-D6</f>
        <v>0</v>
      </c>
      <c r="E4">
        <f t="shared" si="1"/>
        <v>0</v>
      </c>
      <c r="F4">
        <f t="shared" si="1"/>
        <v>0</v>
      </c>
      <c r="G4">
        <f>G5-G6</f>
        <v>1.5570412886937002E-2</v>
      </c>
      <c r="H4">
        <f t="shared" si="1"/>
        <v>1.4114707803762783E-2</v>
      </c>
      <c r="I4">
        <f t="shared" si="1"/>
        <v>1.4702932993999829E-2</v>
      </c>
      <c r="J4">
        <f t="shared" si="1"/>
        <v>1.4989950290170251E-2</v>
      </c>
      <c r="K4">
        <f t="shared" si="1"/>
        <v>1.5750772974574057E-2</v>
      </c>
      <c r="L4">
        <f t="shared" si="1"/>
        <v>1.4870549710980563E-2</v>
      </c>
      <c r="M4">
        <f t="shared" si="1"/>
        <v>1.3003038555840174E-2</v>
      </c>
      <c r="N4">
        <f t="shared" si="1"/>
        <v>1.1981119954440234E-2</v>
      </c>
      <c r="O4">
        <f t="shared" si="1"/>
        <v>1.012413275022056E-2</v>
      </c>
      <c r="P4">
        <f t="shared" si="1"/>
        <v>8.6136542243771541E-3</v>
      </c>
      <c r="Q4">
        <f t="shared" si="1"/>
        <v>8.1199590215294548E-3</v>
      </c>
      <c r="R4">
        <f t="shared" si="1"/>
        <v>8.5462280219665288E-3</v>
      </c>
      <c r="S4">
        <f t="shared" si="1"/>
        <v>1.0552810137823609E-2</v>
      </c>
      <c r="T4">
        <f t="shared" si="1"/>
        <v>1.0611111202638912E-2</v>
      </c>
      <c r="U4">
        <f t="shared" si="1"/>
        <v>1.3011618229625266E-2</v>
      </c>
      <c r="V4">
        <f t="shared" si="1"/>
        <v>1.2697933829920793E-2</v>
      </c>
      <c r="W4">
        <f t="shared" si="1"/>
        <v>1.1742312405846222E-2</v>
      </c>
      <c r="X4">
        <f t="shared" si="1"/>
        <v>1.2799867397434939E-2</v>
      </c>
      <c r="Y4">
        <f t="shared" si="1"/>
        <v>1.3350985837018658E-2</v>
      </c>
      <c r="Z4">
        <f t="shared" si="1"/>
        <v>1.4551257557879282E-2</v>
      </c>
      <c r="AA4">
        <f t="shared" si="1"/>
        <v>1.5338415951612949E-2</v>
      </c>
      <c r="AB4">
        <f t="shared" si="1"/>
        <v>1.6024430663456823E-2</v>
      </c>
      <c r="AC4">
        <f t="shared" si="1"/>
        <v>1.3919353512454713E-2</v>
      </c>
      <c r="AD4">
        <f t="shared" si="1"/>
        <v>1.2802557522767599E-2</v>
      </c>
      <c r="AE4">
        <f t="shared" si="1"/>
        <v>1.2751480666239268E-2</v>
      </c>
      <c r="AF4">
        <f t="shared" si="1"/>
        <v>1.2412240477893022E-2</v>
      </c>
      <c r="AG4">
        <f>AG5-AG6</f>
        <v>1.1900155189394801E-2</v>
      </c>
      <c r="AI4">
        <f t="shared" ref="AI4" si="2">AI5-AI6</f>
        <v>-7.1960564061179788E-3</v>
      </c>
    </row>
    <row r="5" spans="1:35" x14ac:dyDescent="0.25">
      <c r="A5" t="s">
        <v>74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0.48386263374122102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0.31049261112299098</v>
      </c>
      <c r="AI5">
        <v>0.2913963995274782</v>
      </c>
    </row>
    <row r="6" spans="1:35" x14ac:dyDescent="0.25">
      <c r="A6" t="s">
        <v>75</v>
      </c>
      <c r="B6">
        <f>STDEV(B8:B29)/AVERAGE(B8:B29)</f>
        <v>0.20731954270072461</v>
      </c>
      <c r="C6">
        <f>STDEV(C8:C29)/AVERAGE(C8:C29)</f>
        <v>0.2034986771830827</v>
      </c>
      <c r="D6">
        <f t="shared" ref="D6:AF6" si="3">STDEV(D8:D29)/AVERAGE(D8:D29)</f>
        <v>0.20209504500421574</v>
      </c>
      <c r="E6">
        <f>STDEV(E8:E29)/AVERAGE(E8:E29)</f>
        <v>0.20751092455811335</v>
      </c>
      <c r="F6">
        <f t="shared" si="3"/>
        <v>0.30651827472416365</v>
      </c>
      <c r="G6">
        <f>STDEV(G8:G29)/AVERAGE(G8:G29)</f>
        <v>0.46829222085428401</v>
      </c>
      <c r="H6">
        <f>STDEV(H8:H29)/AVERAGE(H8:H29)</f>
        <v>0.47956563057365686</v>
      </c>
      <c r="I6">
        <f t="shared" si="3"/>
        <v>0.45953224996394165</v>
      </c>
      <c r="J6">
        <f t="shared" si="3"/>
        <v>0.445399973438594</v>
      </c>
      <c r="K6">
        <f t="shared" si="3"/>
        <v>0.44320147983254377</v>
      </c>
      <c r="L6">
        <f t="shared" si="3"/>
        <v>0.43675224044291427</v>
      </c>
      <c r="M6">
        <f t="shared" si="3"/>
        <v>0.42725950485071396</v>
      </c>
      <c r="N6">
        <f t="shared" si="3"/>
        <v>0.42239700010690234</v>
      </c>
      <c r="O6">
        <f t="shared" si="3"/>
        <v>0.40722952257266237</v>
      </c>
      <c r="P6">
        <f t="shared" si="3"/>
        <v>0.39649557592491602</v>
      </c>
      <c r="Q6">
        <f t="shared" si="3"/>
        <v>0.38006278236172025</v>
      </c>
      <c r="R6">
        <f t="shared" si="3"/>
        <v>0.36624062200203916</v>
      </c>
      <c r="S6">
        <f t="shared" si="3"/>
        <v>0.34650936930579901</v>
      </c>
      <c r="T6">
        <f t="shared" si="3"/>
        <v>0.34213065895538763</v>
      </c>
      <c r="U6">
        <f t="shared" si="3"/>
        <v>0.35934382973359591</v>
      </c>
      <c r="V6">
        <f t="shared" si="3"/>
        <v>0.35804014517346133</v>
      </c>
      <c r="W6">
        <f t="shared" si="3"/>
        <v>0.36380982499016112</v>
      </c>
      <c r="X6">
        <f t="shared" si="3"/>
        <v>0.36726469845910348</v>
      </c>
      <c r="Y6">
        <f t="shared" si="3"/>
        <v>0.36716386263253759</v>
      </c>
      <c r="Z6">
        <f t="shared" si="3"/>
        <v>0.3617127851260189</v>
      </c>
      <c r="AA6">
        <f t="shared" si="3"/>
        <v>0.35135646783462765</v>
      </c>
      <c r="AB6">
        <f t="shared" si="3"/>
        <v>0.3406451650709027</v>
      </c>
      <c r="AC6">
        <f t="shared" si="3"/>
        <v>0.33176569690789776</v>
      </c>
      <c r="AD6">
        <f t="shared" si="3"/>
        <v>0.32166979724942507</v>
      </c>
      <c r="AE6">
        <f t="shared" si="3"/>
        <v>0.30874557470064984</v>
      </c>
      <c r="AF6">
        <f t="shared" si="3"/>
        <v>0.30339130809162551</v>
      </c>
      <c r="AG6">
        <f>STDEV(AG8:AG29)/AVERAGE(AG8:AG29)</f>
        <v>0.29859245593359618</v>
      </c>
      <c r="AI6">
        <f>STDEV(AI8:AI29)/AVERAGE(AI8:AI29)</f>
        <v>0.29859245593359618</v>
      </c>
    </row>
    <row r="7" spans="1:35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  <c r="AI7" s="4">
        <v>2021</v>
      </c>
    </row>
    <row r="8" spans="1:35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  <c r="AI8">
        <v>58189.134686611098</v>
      </c>
    </row>
    <row r="9" spans="1:35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  <c r="AI9">
        <v>59100.180937208803</v>
      </c>
    </row>
    <row r="10" spans="1:35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  <c r="AI10">
        <v>31710.896864406201</v>
      </c>
    </row>
    <row r="11" spans="1:35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  <c r="AI11">
        <v>61330.771342483597</v>
      </c>
    </row>
    <row r="12" spans="1:35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  <c r="AI12">
        <v>33188.116298551096</v>
      </c>
    </row>
    <row r="13" spans="1:35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  <c r="AI13">
        <v>49707.629098026096</v>
      </c>
    </row>
    <row r="14" spans="1:35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  <c r="AI14">
        <v>49312.581481712397</v>
      </c>
    </row>
    <row r="15" spans="1:35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  <c r="AI15">
        <v>56040.216146862404</v>
      </c>
    </row>
    <row r="16" spans="1:35" ht="13.8" thickBot="1" x14ac:dyDescent="0.3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  <c r="AI16">
        <v>25743.507304197301</v>
      </c>
    </row>
    <row r="17" spans="1:35" s="14" customFormat="1" ht="13.8" thickBot="1" x14ac:dyDescent="0.3">
      <c r="A17" s="19" t="s">
        <v>52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I17" s="13"/>
    </row>
    <row r="18" spans="1:35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  <c r="AI18">
        <v>51045.078711626098</v>
      </c>
    </row>
    <row r="19" spans="1:35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  <c r="AI19">
        <v>40767.203813808999</v>
      </c>
    </row>
    <row r="20" spans="1:35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  <c r="AI20">
        <v>32235.409373311999</v>
      </c>
    </row>
    <row r="21" spans="1:35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  <c r="AI21">
        <v>42027.315915736501</v>
      </c>
    </row>
    <row r="22" spans="1:35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  <c r="AI22">
        <v>73656.794472555193</v>
      </c>
    </row>
    <row r="23" spans="1:35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  <c r="AI23">
        <v>60922.6046568573</v>
      </c>
    </row>
    <row r="24" spans="1:35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  <c r="AI24">
        <v>33566.278944622201</v>
      </c>
    </row>
    <row r="25" spans="1:35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  <c r="AI25">
        <v>29740.295432303599</v>
      </c>
    </row>
    <row r="26" spans="1:35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  <c r="AI26">
        <v>24804.671139622002</v>
      </c>
    </row>
    <row r="27" spans="1:35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  <c r="AI27">
        <v>43892.425404412599</v>
      </c>
    </row>
    <row r="28" spans="1:35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  <c r="AI28">
        <v>39202.301062866398</v>
      </c>
    </row>
    <row r="29" spans="1:35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  <c r="AI29">
        <v>48951.102665776903</v>
      </c>
    </row>
    <row r="31" spans="1:35" x14ac:dyDescent="0.25">
      <c r="A31" s="17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5" x14ac:dyDescent="0.25">
      <c r="A32" s="17"/>
    </row>
    <row r="33" spans="1:33" x14ac:dyDescent="0.25">
      <c r="A33" s="17"/>
    </row>
    <row r="35" spans="1:33" x14ac:dyDescent="0.25">
      <c r="A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x14ac:dyDescent="0.25">
      <c r="A36" s="17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</row>
    <row r="38" spans="1:33" x14ac:dyDescent="0.25">
      <c r="A38" s="17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x14ac:dyDescent="0.25">
      <c r="A39" s="17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18F60-13BB-4E57-ABC6-7D8AB7033810}">
  <dimension ref="A1:AG29"/>
  <sheetViews>
    <sheetView topLeftCell="T1" zoomScale="80" zoomScaleNormal="8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9.6345932428025249E-3</v>
      </c>
      <c r="C3">
        <f t="shared" ref="C3:AG3" si="0">ABS(C4)</f>
        <v>6.9360458250959378E-3</v>
      </c>
      <c r="D3">
        <f t="shared" si="0"/>
        <v>6.1574286729584871E-3</v>
      </c>
      <c r="E3">
        <f t="shared" si="0"/>
        <v>5.7163133353089202E-3</v>
      </c>
      <c r="F3">
        <f t="shared" si="0"/>
        <v>9.6489059291313128E-3</v>
      </c>
      <c r="G3">
        <f t="shared" si="0"/>
        <v>6.6129330969606492E-3</v>
      </c>
      <c r="H3">
        <f t="shared" si="0"/>
        <v>5.651726092506637E-3</v>
      </c>
      <c r="I3">
        <f t="shared" si="0"/>
        <v>4.5341158757250533E-3</v>
      </c>
      <c r="J3">
        <f t="shared" si="0"/>
        <v>4.4571183185400098E-3</v>
      </c>
      <c r="K3">
        <f t="shared" si="0"/>
        <v>1.6944597020258634E-3</v>
      </c>
      <c r="L3">
        <f t="shared" si="0"/>
        <v>3.008669807987252E-3</v>
      </c>
      <c r="M3">
        <f t="shared" si="0"/>
        <v>2.8336759843372028E-3</v>
      </c>
      <c r="N3">
        <f t="shared" si="0"/>
        <v>1.5852849874327113E-3</v>
      </c>
      <c r="O3">
        <f t="shared" si="0"/>
        <v>7.5276076456337604E-4</v>
      </c>
      <c r="P3">
        <f t="shared" si="0"/>
        <v>1.7452240598445634E-3</v>
      </c>
      <c r="Q3">
        <f t="shared" si="0"/>
        <v>2.2816523481632989E-3</v>
      </c>
      <c r="R3">
        <f t="shared" si="0"/>
        <v>1.9119148304777012E-3</v>
      </c>
      <c r="S3">
        <f t="shared" si="0"/>
        <v>2.1220769503470516E-3</v>
      </c>
      <c r="T3">
        <f t="shared" si="0"/>
        <v>2.2303627744811871E-3</v>
      </c>
      <c r="U3">
        <f t="shared" si="0"/>
        <v>3.888569652137408E-3</v>
      </c>
      <c r="V3">
        <f t="shared" si="0"/>
        <v>4.3178598335787965E-3</v>
      </c>
      <c r="W3">
        <f t="shared" si="0"/>
        <v>3.7926032063934634E-3</v>
      </c>
      <c r="X3">
        <f t="shared" si="0"/>
        <v>3.2926369617642393E-3</v>
      </c>
      <c r="Y3">
        <f t="shared" si="0"/>
        <v>2.8379357629790825E-3</v>
      </c>
      <c r="Z3">
        <f t="shared" si="0"/>
        <v>2.7915129323395349E-3</v>
      </c>
      <c r="AA3">
        <f t="shared" si="0"/>
        <v>3.4880979210719643E-3</v>
      </c>
      <c r="AB3">
        <f t="shared" si="0"/>
        <v>3.3802393353561944E-3</v>
      </c>
      <c r="AC3">
        <f t="shared" si="0"/>
        <v>3.6503962052528705E-3</v>
      </c>
      <c r="AD3">
        <f t="shared" si="0"/>
        <v>3.1748238663282802E-3</v>
      </c>
      <c r="AE3">
        <f t="shared" si="0"/>
        <v>2.6630913976887216E-3</v>
      </c>
      <c r="AF3">
        <f t="shared" si="0"/>
        <v>4.0216829724258885E-3</v>
      </c>
      <c r="AG3">
        <f t="shared" si="0"/>
        <v>3.1476642048731129E-3</v>
      </c>
    </row>
    <row r="4" spans="1:33" x14ac:dyDescent="0.25">
      <c r="A4" t="s">
        <v>73</v>
      </c>
      <c r="B4">
        <f>B5-B6</f>
        <v>-9.6345932428025249E-3</v>
      </c>
      <c r="C4">
        <f>C5-C6</f>
        <v>-6.9360458250959378E-3</v>
      </c>
      <c r="D4">
        <f t="shared" ref="D4:AG4" si="1">D5-D6</f>
        <v>-6.1574286729584871E-3</v>
      </c>
      <c r="E4">
        <f t="shared" si="1"/>
        <v>-5.7163133353089202E-3</v>
      </c>
      <c r="F4">
        <f t="shared" si="1"/>
        <v>-9.6489059291313128E-3</v>
      </c>
      <c r="G4">
        <f t="shared" si="1"/>
        <v>-6.6129330969606492E-3</v>
      </c>
      <c r="H4">
        <f t="shared" si="1"/>
        <v>-5.651726092506637E-3</v>
      </c>
      <c r="I4">
        <f t="shared" si="1"/>
        <v>-4.5341158757250533E-3</v>
      </c>
      <c r="J4">
        <f t="shared" si="1"/>
        <v>-4.4571183185400098E-3</v>
      </c>
      <c r="K4">
        <f t="shared" si="1"/>
        <v>-1.6944597020258634E-3</v>
      </c>
      <c r="L4">
        <f t="shared" si="1"/>
        <v>-3.008669807987252E-3</v>
      </c>
      <c r="M4">
        <f t="shared" si="1"/>
        <v>-2.8336759843372028E-3</v>
      </c>
      <c r="N4">
        <f t="shared" si="1"/>
        <v>-1.5852849874327113E-3</v>
      </c>
      <c r="O4">
        <f t="shared" si="1"/>
        <v>-7.5276076456337604E-4</v>
      </c>
      <c r="P4">
        <f t="shared" si="1"/>
        <v>-1.7452240598445634E-3</v>
      </c>
      <c r="Q4">
        <f t="shared" si="1"/>
        <v>-2.2816523481632989E-3</v>
      </c>
      <c r="R4">
        <f t="shared" si="1"/>
        <v>-1.9119148304777012E-3</v>
      </c>
      <c r="S4">
        <f t="shared" si="1"/>
        <v>-2.1220769503470516E-3</v>
      </c>
      <c r="T4">
        <f t="shared" si="1"/>
        <v>-2.2303627744811871E-3</v>
      </c>
      <c r="U4">
        <f t="shared" si="1"/>
        <v>-3.888569652137408E-3</v>
      </c>
      <c r="V4">
        <f t="shared" si="1"/>
        <v>-4.3178598335787965E-3</v>
      </c>
      <c r="W4">
        <f t="shared" si="1"/>
        <v>-3.7926032063934634E-3</v>
      </c>
      <c r="X4">
        <f t="shared" si="1"/>
        <v>-3.2926369617642393E-3</v>
      </c>
      <c r="Y4">
        <f t="shared" si="1"/>
        <v>-2.8379357629790825E-3</v>
      </c>
      <c r="Z4">
        <f t="shared" si="1"/>
        <v>-2.7915129323395349E-3</v>
      </c>
      <c r="AA4">
        <f t="shared" si="1"/>
        <v>-3.4880979210719643E-3</v>
      </c>
      <c r="AB4">
        <f t="shared" si="1"/>
        <v>-3.3802393353561944E-3</v>
      </c>
      <c r="AC4">
        <f t="shared" si="1"/>
        <v>-3.6503962052528705E-3</v>
      </c>
      <c r="AD4">
        <f t="shared" si="1"/>
        <v>-3.1748238663282802E-3</v>
      </c>
      <c r="AE4">
        <f t="shared" si="1"/>
        <v>-2.6630913976887216E-3</v>
      </c>
      <c r="AF4">
        <f t="shared" si="1"/>
        <v>-4.0216829724258885E-3</v>
      </c>
      <c r="AG4">
        <f t="shared" si="1"/>
        <v>-3.1476642048731129E-3</v>
      </c>
    </row>
    <row r="5" spans="1:33" x14ac:dyDescent="0.25">
      <c r="A5" t="s">
        <v>104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105</v>
      </c>
      <c r="B6">
        <f>STDEV(B8:B29)/AVERAGE(B8:B29)</f>
        <v>0.21695413594352714</v>
      </c>
      <c r="C6">
        <f t="shared" ref="C6:AG6" si="2">STDEV(C8:C29)/AVERAGE(C8:C29)</f>
        <v>0.21043472300817864</v>
      </c>
      <c r="D6">
        <f t="shared" si="2"/>
        <v>0.20825247367717423</v>
      </c>
      <c r="E6">
        <f t="shared" si="2"/>
        <v>0.21322723789342227</v>
      </c>
      <c r="F6">
        <f t="shared" si="2"/>
        <v>0.31616718065329497</v>
      </c>
      <c r="G6">
        <f t="shared" si="2"/>
        <v>0.49047556683818122</v>
      </c>
      <c r="H6">
        <f t="shared" si="2"/>
        <v>0.49933206446992628</v>
      </c>
      <c r="I6">
        <f t="shared" si="2"/>
        <v>0.47876929883366653</v>
      </c>
      <c r="J6">
        <f t="shared" si="2"/>
        <v>0.46484704204730426</v>
      </c>
      <c r="K6">
        <f t="shared" si="2"/>
        <v>0.46064671250914369</v>
      </c>
      <c r="L6">
        <f t="shared" si="2"/>
        <v>0.45463145996188209</v>
      </c>
      <c r="M6">
        <f t="shared" si="2"/>
        <v>0.44309621939089133</v>
      </c>
      <c r="N6">
        <f t="shared" si="2"/>
        <v>0.43596340504877529</v>
      </c>
      <c r="O6">
        <f t="shared" si="2"/>
        <v>0.41810641608744631</v>
      </c>
      <c r="P6">
        <f t="shared" si="2"/>
        <v>0.40685445420913774</v>
      </c>
      <c r="Q6">
        <f t="shared" si="2"/>
        <v>0.39046439373141301</v>
      </c>
      <c r="R6">
        <f t="shared" si="2"/>
        <v>0.37669876485448339</v>
      </c>
      <c r="S6">
        <f t="shared" si="2"/>
        <v>0.35918425639396967</v>
      </c>
      <c r="T6">
        <f t="shared" si="2"/>
        <v>0.35497213293250773</v>
      </c>
      <c r="U6">
        <f t="shared" si="2"/>
        <v>0.37624401761535858</v>
      </c>
      <c r="V6">
        <f t="shared" si="2"/>
        <v>0.37505593883696092</v>
      </c>
      <c r="W6">
        <f t="shared" si="2"/>
        <v>0.37934474060240081</v>
      </c>
      <c r="X6">
        <f t="shared" si="2"/>
        <v>0.38335720281830266</v>
      </c>
      <c r="Y6">
        <f t="shared" si="2"/>
        <v>0.38335278423253533</v>
      </c>
      <c r="Z6">
        <f t="shared" si="2"/>
        <v>0.37905555561623772</v>
      </c>
      <c r="AA6">
        <f t="shared" si="2"/>
        <v>0.37018298170731256</v>
      </c>
      <c r="AB6">
        <f t="shared" si="2"/>
        <v>0.36004983506971572</v>
      </c>
      <c r="AC6">
        <f t="shared" si="2"/>
        <v>0.34933544662560534</v>
      </c>
      <c r="AD6">
        <f t="shared" si="2"/>
        <v>0.33764717863852095</v>
      </c>
      <c r="AE6">
        <f t="shared" si="2"/>
        <v>0.32416014676457783</v>
      </c>
      <c r="AF6">
        <f t="shared" si="2"/>
        <v>0.31982523154194442</v>
      </c>
      <c r="AG6">
        <f t="shared" si="2"/>
        <v>0.31364027532786398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s="22" customFormat="1" x14ac:dyDescent="0.25">
      <c r="A9" s="22" t="s">
        <v>43</v>
      </c>
      <c r="K9" s="23"/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AFF6A7C7-D20C-492B-83D3-E32BF353467C}"/>
    <hyperlink ref="D1" r:id="rId2" tooltip="Click once to display linked information. Click and hold to select this cell." display="https://stats-1.oecd.org/" xr:uid="{A363E05B-0177-43C3-A845-7E5DFD86EA74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67C26-0B18-42D0-A190-740A7F6DA69A}">
  <sheetPr>
    <tabColor rgb="FF00B050"/>
  </sheetPr>
  <dimension ref="A2:D34"/>
  <sheetViews>
    <sheetView zoomScale="70" zoomScaleNormal="70" workbookViewId="0">
      <selection activeCell="S3" sqref="S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104</v>
      </c>
      <c r="D2" t="s">
        <v>105</v>
      </c>
    </row>
    <row r="3" spans="1:4" x14ac:dyDescent="0.25">
      <c r="A3">
        <v>1990</v>
      </c>
      <c r="B3">
        <v>-9.6345932428025249E-3</v>
      </c>
      <c r="C3">
        <v>0.20731954270072461</v>
      </c>
      <c r="D3">
        <v>0.21695413594352714</v>
      </c>
    </row>
    <row r="4" spans="1:4" x14ac:dyDescent="0.25">
      <c r="A4">
        <v>1991</v>
      </c>
      <c r="B4">
        <v>-6.9360458250959378E-3</v>
      </c>
      <c r="C4">
        <v>0.2034986771830827</v>
      </c>
      <c r="D4">
        <v>0.21043472300817864</v>
      </c>
    </row>
    <row r="5" spans="1:4" x14ac:dyDescent="0.25">
      <c r="A5">
        <v>1992</v>
      </c>
      <c r="B5">
        <v>-6.1574286729584871E-3</v>
      </c>
      <c r="C5">
        <v>0.20209504500421574</v>
      </c>
      <c r="D5">
        <v>0.20825247367717423</v>
      </c>
    </row>
    <row r="6" spans="1:4" x14ac:dyDescent="0.25">
      <c r="A6">
        <v>1993</v>
      </c>
      <c r="B6">
        <v>-5.7163133353089202E-3</v>
      </c>
      <c r="C6">
        <v>0.20751092455811335</v>
      </c>
      <c r="D6">
        <v>0.21322723789342227</v>
      </c>
    </row>
    <row r="7" spans="1:4" x14ac:dyDescent="0.25">
      <c r="A7">
        <v>1994</v>
      </c>
      <c r="B7">
        <v>-9.6489059291313128E-3</v>
      </c>
      <c r="C7">
        <v>0.30651827472416365</v>
      </c>
      <c r="D7">
        <v>0.31616718065329497</v>
      </c>
    </row>
    <row r="8" spans="1:4" x14ac:dyDescent="0.25">
      <c r="A8">
        <v>1995</v>
      </c>
      <c r="B8">
        <v>-6.6129330969606492E-3</v>
      </c>
      <c r="C8">
        <v>0.48386263374122057</v>
      </c>
      <c r="D8">
        <v>0.49047556683818122</v>
      </c>
    </row>
    <row r="9" spans="1:4" x14ac:dyDescent="0.25">
      <c r="A9">
        <v>1996</v>
      </c>
      <c r="B9">
        <v>-5.651726092506637E-3</v>
      </c>
      <c r="C9">
        <v>0.49368033837741965</v>
      </c>
      <c r="D9">
        <v>0.49933206446992628</v>
      </c>
    </row>
    <row r="10" spans="1:4" x14ac:dyDescent="0.25">
      <c r="A10">
        <v>1997</v>
      </c>
      <c r="B10">
        <v>-4.5341158757250533E-3</v>
      </c>
      <c r="C10">
        <v>0.47423518295794148</v>
      </c>
      <c r="D10">
        <v>0.47876929883366653</v>
      </c>
    </row>
    <row r="11" spans="1:4" x14ac:dyDescent="0.25">
      <c r="A11">
        <v>1998</v>
      </c>
      <c r="B11">
        <v>-4.4571183185400098E-3</v>
      </c>
      <c r="C11">
        <v>0.46038992372876425</v>
      </c>
      <c r="D11">
        <v>0.46484704204730426</v>
      </c>
    </row>
    <row r="12" spans="1:4" x14ac:dyDescent="0.25">
      <c r="A12">
        <v>1999</v>
      </c>
      <c r="B12">
        <v>-1.6944597020258634E-3</v>
      </c>
      <c r="C12">
        <v>0.45895225280711782</v>
      </c>
      <c r="D12">
        <v>0.46064671250914369</v>
      </c>
    </row>
    <row r="13" spans="1:4" x14ac:dyDescent="0.25">
      <c r="A13">
        <v>2000</v>
      </c>
      <c r="B13">
        <v>-3.008669807987252E-3</v>
      </c>
      <c r="C13">
        <v>0.45162279015389484</v>
      </c>
      <c r="D13">
        <v>0.45463145996188209</v>
      </c>
    </row>
    <row r="14" spans="1:4" x14ac:dyDescent="0.25">
      <c r="A14">
        <v>2001</v>
      </c>
      <c r="B14">
        <v>-2.8336759843372028E-3</v>
      </c>
      <c r="C14">
        <v>0.44026254340655413</v>
      </c>
      <c r="D14">
        <v>0.44309621939089133</v>
      </c>
    </row>
    <row r="15" spans="1:4" x14ac:dyDescent="0.25">
      <c r="A15">
        <v>2002</v>
      </c>
      <c r="B15">
        <v>-1.5852849874327113E-3</v>
      </c>
      <c r="C15">
        <v>0.43437812006134258</v>
      </c>
      <c r="D15">
        <v>0.43596340504877529</v>
      </c>
    </row>
    <row r="16" spans="1:4" x14ac:dyDescent="0.25">
      <c r="A16">
        <v>2003</v>
      </c>
      <c r="B16">
        <v>-7.5276076456337604E-4</v>
      </c>
      <c r="C16">
        <v>0.41735365532288293</v>
      </c>
      <c r="D16">
        <v>0.41810641608744631</v>
      </c>
    </row>
    <row r="17" spans="1:4" x14ac:dyDescent="0.25">
      <c r="A17">
        <v>2004</v>
      </c>
      <c r="B17">
        <v>-1.7452240598445634E-3</v>
      </c>
      <c r="C17">
        <v>0.40510923014929318</v>
      </c>
      <c r="D17">
        <v>0.40685445420913774</v>
      </c>
    </row>
    <row r="18" spans="1:4" x14ac:dyDescent="0.25">
      <c r="A18">
        <v>2005</v>
      </c>
      <c r="B18">
        <v>-2.2816523481632989E-3</v>
      </c>
      <c r="C18">
        <v>0.38818274138324971</v>
      </c>
      <c r="D18">
        <v>0.39046439373141301</v>
      </c>
    </row>
    <row r="19" spans="1:4" x14ac:dyDescent="0.25">
      <c r="A19">
        <v>2006</v>
      </c>
      <c r="B19">
        <v>-1.9119148304777012E-3</v>
      </c>
      <c r="C19">
        <v>0.37478685002400569</v>
      </c>
      <c r="D19">
        <v>0.37669876485448339</v>
      </c>
    </row>
    <row r="20" spans="1:4" x14ac:dyDescent="0.25">
      <c r="A20">
        <v>2007</v>
      </c>
      <c r="B20">
        <v>-2.1220769503470516E-3</v>
      </c>
      <c r="C20">
        <v>0.35706217944362262</v>
      </c>
      <c r="D20">
        <v>0.35918425639396967</v>
      </c>
    </row>
    <row r="21" spans="1:4" x14ac:dyDescent="0.25">
      <c r="A21">
        <v>2008</v>
      </c>
      <c r="B21">
        <v>-2.2303627744811871E-3</v>
      </c>
      <c r="C21">
        <v>0.35274177015802655</v>
      </c>
      <c r="D21">
        <v>0.35497213293250773</v>
      </c>
    </row>
    <row r="22" spans="1:4" x14ac:dyDescent="0.25">
      <c r="A22">
        <v>2009</v>
      </c>
      <c r="B22">
        <v>-3.888569652137408E-3</v>
      </c>
      <c r="C22">
        <v>0.37235544796322118</v>
      </c>
      <c r="D22">
        <v>0.37624401761535858</v>
      </c>
    </row>
    <row r="23" spans="1:4" x14ac:dyDescent="0.25">
      <c r="A23">
        <v>2010</v>
      </c>
      <c r="B23">
        <v>-4.3178598335787965E-3</v>
      </c>
      <c r="C23">
        <v>0.37073807900338213</v>
      </c>
      <c r="D23">
        <v>0.37505593883696092</v>
      </c>
    </row>
    <row r="24" spans="1:4" x14ac:dyDescent="0.25">
      <c r="A24">
        <v>2011</v>
      </c>
      <c r="B24">
        <v>-3.7926032063934634E-3</v>
      </c>
      <c r="C24">
        <v>0.37555213739600735</v>
      </c>
      <c r="D24">
        <v>0.37934474060240081</v>
      </c>
    </row>
    <row r="25" spans="1:4" x14ac:dyDescent="0.25">
      <c r="A25">
        <v>2012</v>
      </c>
      <c r="B25">
        <v>-3.2926369617642393E-3</v>
      </c>
      <c r="C25">
        <v>0.38006456585653842</v>
      </c>
      <c r="D25">
        <v>0.38335720281830266</v>
      </c>
    </row>
    <row r="26" spans="1:4" x14ac:dyDescent="0.25">
      <c r="A26">
        <v>2013</v>
      </c>
      <c r="B26">
        <v>-2.8379357629790825E-3</v>
      </c>
      <c r="C26">
        <v>0.38051484846955624</v>
      </c>
      <c r="D26">
        <v>0.38335278423253533</v>
      </c>
    </row>
    <row r="27" spans="1:4" x14ac:dyDescent="0.25">
      <c r="A27">
        <v>2014</v>
      </c>
      <c r="B27">
        <v>-2.7915129323395349E-3</v>
      </c>
      <c r="C27">
        <v>0.37626404268389818</v>
      </c>
      <c r="D27">
        <v>0.37905555561623772</v>
      </c>
    </row>
    <row r="28" spans="1:4" x14ac:dyDescent="0.25">
      <c r="A28">
        <v>2015</v>
      </c>
      <c r="B28">
        <v>-3.4880979210719643E-3</v>
      </c>
      <c r="C28">
        <v>0.3666948837862406</v>
      </c>
      <c r="D28">
        <v>0.37018298170731256</v>
      </c>
    </row>
    <row r="29" spans="1:4" x14ac:dyDescent="0.25">
      <c r="A29">
        <v>2016</v>
      </c>
      <c r="B29">
        <v>-3.3802393353561944E-3</v>
      </c>
      <c r="C29">
        <v>0.35666959573435952</v>
      </c>
      <c r="D29">
        <v>0.36004983506971572</v>
      </c>
    </row>
    <row r="30" spans="1:4" x14ac:dyDescent="0.25">
      <c r="A30">
        <v>2017</v>
      </c>
      <c r="B30">
        <v>-3.6503962052528705E-3</v>
      </c>
      <c r="C30">
        <v>0.34568505042035247</v>
      </c>
      <c r="D30">
        <v>0.34933544662560534</v>
      </c>
    </row>
    <row r="31" spans="1:4" x14ac:dyDescent="0.25">
      <c r="A31">
        <v>2018</v>
      </c>
      <c r="B31">
        <v>-3.1748238663282802E-3</v>
      </c>
      <c r="C31">
        <v>0.33447235477219267</v>
      </c>
      <c r="D31">
        <v>0.33764717863852095</v>
      </c>
    </row>
    <row r="32" spans="1:4" x14ac:dyDescent="0.25">
      <c r="A32">
        <v>2019</v>
      </c>
      <c r="B32">
        <v>-2.6630913976887216E-3</v>
      </c>
      <c r="C32">
        <v>0.32149705536688911</v>
      </c>
      <c r="D32">
        <v>0.32416014676457783</v>
      </c>
    </row>
    <row r="33" spans="1:4" x14ac:dyDescent="0.25">
      <c r="A33">
        <v>2020</v>
      </c>
      <c r="B33">
        <v>-4.0216829724258885E-3</v>
      </c>
      <c r="C33">
        <v>0.31580354856951853</v>
      </c>
      <c r="D33">
        <v>0.31982523154194442</v>
      </c>
    </row>
    <row r="34" spans="1:4" x14ac:dyDescent="0.25">
      <c r="A34">
        <v>2021</v>
      </c>
      <c r="B34">
        <v>-3.1476642048731129E-3</v>
      </c>
      <c r="C34">
        <v>0.31049261112299087</v>
      </c>
      <c r="D34">
        <v>0.31364027532786398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FA2A4-FA2D-4049-A57C-BAA709B1D8D9}">
  <dimension ref="A1:AG38"/>
  <sheetViews>
    <sheetView topLeftCell="D1" zoomScale="70" zoomScaleNormal="70" workbookViewId="0">
      <selection activeCell="AB16" sqref="AB16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s="22" customFormat="1" x14ac:dyDescent="0.25">
      <c r="A8" s="22" t="s">
        <v>46</v>
      </c>
      <c r="B8" s="22">
        <v>43551.7671602509</v>
      </c>
      <c r="C8" s="22">
        <v>43783.171988039801</v>
      </c>
      <c r="D8" s="22">
        <v>45258.4231269226</v>
      </c>
      <c r="E8" s="22">
        <v>45759.274121643401</v>
      </c>
      <c r="F8" s="22">
        <v>44168.204345863698</v>
      </c>
      <c r="G8" s="22">
        <v>45111.638966758997</v>
      </c>
      <c r="H8" s="22">
        <v>45930.274017181597</v>
      </c>
      <c r="I8" s="22">
        <v>46664.696337611102</v>
      </c>
      <c r="J8" s="22">
        <v>47481.128288919303</v>
      </c>
      <c r="K8" s="22">
        <v>48038.973289916998</v>
      </c>
      <c r="L8" s="22">
        <v>47994.617800695502</v>
      </c>
      <c r="M8" s="22">
        <v>48280.443626431901</v>
      </c>
      <c r="N8" s="22">
        <v>49379.911571094199</v>
      </c>
      <c r="O8" s="22">
        <v>50598.6456254605</v>
      </c>
      <c r="P8" s="22">
        <v>51724.777454001203</v>
      </c>
      <c r="Q8" s="22">
        <v>52618.294947738897</v>
      </c>
      <c r="R8" s="22">
        <v>53504.7617043668</v>
      </c>
      <c r="S8" s="22">
        <v>54101.262696478698</v>
      </c>
      <c r="T8" s="22">
        <v>54817.459417838698</v>
      </c>
      <c r="U8" s="22">
        <v>56145.471737872896</v>
      </c>
      <c r="V8" s="22">
        <v>56776.176197690802</v>
      </c>
      <c r="W8" s="22">
        <v>56477.180345851899</v>
      </c>
      <c r="X8" s="22">
        <v>56392.8645626898</v>
      </c>
      <c r="Y8" s="22">
        <v>56786.748130248903</v>
      </c>
      <c r="Z8" s="22">
        <v>57870.406399024803</v>
      </c>
      <c r="AA8" s="22">
        <v>58890.233652256502</v>
      </c>
      <c r="AB8" s="22">
        <v>58879.141272856301</v>
      </c>
      <c r="AC8" s="22">
        <v>59219.746702876502</v>
      </c>
      <c r="AD8" s="22">
        <v>59730.576545499498</v>
      </c>
      <c r="AE8" s="22">
        <v>60264.9076732623</v>
      </c>
      <c r="AF8" s="22">
        <v>60984.242722241099</v>
      </c>
      <c r="AG8" s="22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A8</f>
        <v>Denmark</v>
      </c>
      <c r="B30" s="17">
        <f t="shared" ref="B30:AG30" si="1">B8</f>
        <v>43551.7671602509</v>
      </c>
      <c r="C30" s="17">
        <f t="shared" si="1"/>
        <v>43783.171988039801</v>
      </c>
      <c r="D30" s="17">
        <f t="shared" si="1"/>
        <v>45258.4231269226</v>
      </c>
      <c r="E30" s="17">
        <f t="shared" si="1"/>
        <v>45759.274121643401</v>
      </c>
      <c r="F30" s="17">
        <f t="shared" si="1"/>
        <v>44168.204345863698</v>
      </c>
      <c r="G30" s="17">
        <f t="shared" si="1"/>
        <v>45111.638966758997</v>
      </c>
      <c r="H30" s="17">
        <f t="shared" si="1"/>
        <v>45930.274017181597</v>
      </c>
      <c r="I30" s="17">
        <f t="shared" si="1"/>
        <v>46664.696337611102</v>
      </c>
      <c r="J30" s="17">
        <f t="shared" si="1"/>
        <v>47481.128288919303</v>
      </c>
      <c r="K30" s="17">
        <f t="shared" si="1"/>
        <v>48038.973289916998</v>
      </c>
      <c r="L30" s="17">
        <f t="shared" si="1"/>
        <v>47994.617800695502</v>
      </c>
      <c r="M30" s="17">
        <f t="shared" si="1"/>
        <v>48280.443626431901</v>
      </c>
      <c r="N30" s="17">
        <f t="shared" si="1"/>
        <v>49379.911571094199</v>
      </c>
      <c r="O30" s="17">
        <f t="shared" si="1"/>
        <v>50598.6456254605</v>
      </c>
      <c r="P30" s="17">
        <f t="shared" si="1"/>
        <v>51724.777454001203</v>
      </c>
      <c r="Q30" s="17">
        <f t="shared" si="1"/>
        <v>52618.294947738897</v>
      </c>
      <c r="R30" s="17">
        <f t="shared" si="1"/>
        <v>53504.7617043668</v>
      </c>
      <c r="S30" s="17">
        <f t="shared" si="1"/>
        <v>54101.262696478698</v>
      </c>
      <c r="T30" s="17">
        <f t="shared" si="1"/>
        <v>54817.459417838698</v>
      </c>
      <c r="U30" s="17">
        <f t="shared" si="1"/>
        <v>56145.471737872896</v>
      </c>
      <c r="V30" s="17">
        <f t="shared" si="1"/>
        <v>56776.176197690802</v>
      </c>
      <c r="W30" s="17">
        <f t="shared" si="1"/>
        <v>56477.180345851899</v>
      </c>
      <c r="X30" s="17">
        <f t="shared" si="1"/>
        <v>56392.8645626898</v>
      </c>
      <c r="Y30" s="17">
        <f t="shared" si="1"/>
        <v>56786.748130248903</v>
      </c>
      <c r="Z30" s="17">
        <f t="shared" si="1"/>
        <v>57870.406399024803</v>
      </c>
      <c r="AA30" s="17">
        <f t="shared" si="1"/>
        <v>58890.233652256502</v>
      </c>
      <c r="AB30" s="17">
        <f t="shared" si="1"/>
        <v>58879.141272856301</v>
      </c>
      <c r="AC30" s="17">
        <f t="shared" si="1"/>
        <v>59219.746702876502</v>
      </c>
      <c r="AD30" s="17">
        <f t="shared" si="1"/>
        <v>59730.576545499498</v>
      </c>
      <c r="AE30" s="17">
        <f t="shared" si="1"/>
        <v>60264.9076732623</v>
      </c>
      <c r="AF30" s="17">
        <f t="shared" si="1"/>
        <v>60984.242722241099</v>
      </c>
      <c r="AG30" s="17">
        <f t="shared" si="1"/>
        <v>61330.771342483597</v>
      </c>
    </row>
    <row r="31" spans="1:33" x14ac:dyDescent="0.25">
      <c r="A31" s="17" t="s">
        <v>139</v>
      </c>
      <c r="B31">
        <f>IF(B30&lt;B29,0,1)</f>
        <v>1</v>
      </c>
      <c r="C31" s="24">
        <f>IF(C30&lt;C29,0,1)</f>
        <v>1</v>
      </c>
      <c r="D31" s="24">
        <f t="shared" ref="D31:AG31" si="2">IF(D30&lt;D29,0,1)</f>
        <v>1</v>
      </c>
      <c r="E31" s="24">
        <f t="shared" si="2"/>
        <v>1</v>
      </c>
      <c r="F31" s="24">
        <f t="shared" si="2"/>
        <v>1</v>
      </c>
      <c r="G31" s="24">
        <f>IF(G30&lt;G29,0,1)</f>
        <v>1</v>
      </c>
      <c r="H31" s="24">
        <f t="shared" si="2"/>
        <v>1</v>
      </c>
      <c r="I31" s="24">
        <f t="shared" si="2"/>
        <v>1</v>
      </c>
      <c r="J31" s="24">
        <f t="shared" si="2"/>
        <v>1</v>
      </c>
      <c r="K31" s="24">
        <f t="shared" si="2"/>
        <v>1</v>
      </c>
      <c r="L31" s="24">
        <f t="shared" si="2"/>
        <v>1</v>
      </c>
      <c r="M31" s="24">
        <f t="shared" si="2"/>
        <v>1</v>
      </c>
      <c r="N31" s="24">
        <f t="shared" si="2"/>
        <v>1</v>
      </c>
      <c r="O31" s="24">
        <f t="shared" si="2"/>
        <v>1</v>
      </c>
      <c r="P31" s="24">
        <f t="shared" si="2"/>
        <v>1</v>
      </c>
      <c r="Q31" s="24">
        <f t="shared" si="2"/>
        <v>1</v>
      </c>
      <c r="R31" s="24">
        <f t="shared" si="2"/>
        <v>1</v>
      </c>
      <c r="S31" s="24">
        <f t="shared" si="2"/>
        <v>1</v>
      </c>
      <c r="T31" s="24">
        <f t="shared" si="2"/>
        <v>1</v>
      </c>
      <c r="U31" s="24">
        <f t="shared" si="2"/>
        <v>1</v>
      </c>
      <c r="V31" s="24">
        <f t="shared" si="2"/>
        <v>1</v>
      </c>
      <c r="W31" s="24">
        <f t="shared" si="2"/>
        <v>1</v>
      </c>
      <c r="X31" s="24">
        <f t="shared" si="2"/>
        <v>1</v>
      </c>
      <c r="Y31" s="24">
        <f t="shared" si="2"/>
        <v>1</v>
      </c>
      <c r="Z31" s="24">
        <f t="shared" si="2"/>
        <v>1</v>
      </c>
      <c r="AA31" s="24">
        <f t="shared" si="2"/>
        <v>1</v>
      </c>
      <c r="AB31" s="24">
        <f t="shared" si="2"/>
        <v>1</v>
      </c>
      <c r="AC31" s="24">
        <f t="shared" si="2"/>
        <v>1</v>
      </c>
      <c r="AD31" s="24">
        <f t="shared" si="2"/>
        <v>1</v>
      </c>
      <c r="AE31" s="24">
        <f t="shared" si="2"/>
        <v>1</v>
      </c>
      <c r="AF31" s="24">
        <f t="shared" si="2"/>
        <v>1</v>
      </c>
      <c r="AG31" s="24">
        <f t="shared" si="2"/>
        <v>1</v>
      </c>
    </row>
    <row r="33" spans="1:33" x14ac:dyDescent="0.25">
      <c r="A33" s="17" t="s">
        <v>136</v>
      </c>
      <c r="F33" s="15"/>
      <c r="G33" s="15">
        <f>ABS(G29-G30)</f>
        <v>13427.662409942193</v>
      </c>
      <c r="H33" s="15">
        <f t="shared" ref="H33:AG33" si="3">ABS(H29-H30)</f>
        <v>14576.839943528874</v>
      </c>
      <c r="I33" s="15">
        <f t="shared" si="3"/>
        <v>14537.870700293563</v>
      </c>
      <c r="J33" s="15">
        <f t="shared" si="3"/>
        <v>14774.909754698921</v>
      </c>
      <c r="K33" s="15">
        <f t="shared" si="3"/>
        <v>14565.728708365525</v>
      </c>
      <c r="L33" s="15">
        <f t="shared" si="3"/>
        <v>14007.318158754053</v>
      </c>
      <c r="M33" s="15">
        <f t="shared" si="3"/>
        <v>13766.180962845392</v>
      </c>
      <c r="N33" s="15">
        <f t="shared" si="3"/>
        <v>14234.446129598604</v>
      </c>
      <c r="O33" s="15">
        <f t="shared" si="3"/>
        <v>14835.243519093638</v>
      </c>
      <c r="P33" s="15">
        <f t="shared" si="3"/>
        <v>15186.673237791387</v>
      </c>
      <c r="Q33" s="15">
        <f t="shared" si="3"/>
        <v>15403.107017453076</v>
      </c>
      <c r="R33" s="15">
        <f t="shared" si="3"/>
        <v>15591.669565361481</v>
      </c>
      <c r="S33" s="15">
        <f t="shared" si="3"/>
        <v>15306.568418346862</v>
      </c>
      <c r="T33" s="15">
        <f t="shared" si="3"/>
        <v>15585.729928596527</v>
      </c>
      <c r="U33" s="15">
        <f t="shared" si="3"/>
        <v>16377.227993734668</v>
      </c>
      <c r="V33" s="15">
        <f t="shared" si="3"/>
        <v>16832.75550645258</v>
      </c>
      <c r="W33" s="15">
        <f t="shared" si="3"/>
        <v>16713.567014609835</v>
      </c>
      <c r="X33" s="15">
        <f t="shared" si="3"/>
        <v>16838.664307466068</v>
      </c>
      <c r="Y33" s="15">
        <f t="shared" si="3"/>
        <v>17122.258489487627</v>
      </c>
      <c r="Z33" s="15">
        <f t="shared" si="3"/>
        <v>17795.98884063444</v>
      </c>
      <c r="AA33" s="15">
        <f t="shared" si="3"/>
        <v>18182.806451015451</v>
      </c>
      <c r="AB33" s="15">
        <f t="shared" si="3"/>
        <v>17622.452086277583</v>
      </c>
      <c r="AC33" s="15">
        <f t="shared" si="3"/>
        <v>17484.690186563734</v>
      </c>
      <c r="AD33" s="15">
        <f t="shared" si="3"/>
        <v>17489.571054345957</v>
      </c>
      <c r="AE33" s="15">
        <f t="shared" si="3"/>
        <v>17257.784707651765</v>
      </c>
      <c r="AF33" s="15">
        <f t="shared" si="3"/>
        <v>17812.24411702119</v>
      </c>
      <c r="AG33" s="15">
        <f t="shared" si="3"/>
        <v>17176.109856698451</v>
      </c>
    </row>
    <row r="34" spans="1:33" x14ac:dyDescent="0.25">
      <c r="A34" s="17" t="s">
        <v>137</v>
      </c>
      <c r="F34" s="18"/>
      <c r="G34" s="25">
        <f>G29/G33</f>
        <v>2.3596047911777376</v>
      </c>
      <c r="H34" s="25">
        <f t="shared" ref="H34:AG34" si="4">H29/H33</f>
        <v>2.1509074802986716</v>
      </c>
      <c r="I34" s="25">
        <f t="shared" si="4"/>
        <v>2.2098714660234804</v>
      </c>
      <c r="J34" s="25">
        <f t="shared" si="4"/>
        <v>2.2136323725306477</v>
      </c>
      <c r="K34" s="25">
        <f t="shared" si="4"/>
        <v>2.2980823858353761</v>
      </c>
      <c r="L34" s="25">
        <f t="shared" si="4"/>
        <v>2.4263959208137678</v>
      </c>
      <c r="M34" s="25">
        <f t="shared" si="4"/>
        <v>2.5071777537095956</v>
      </c>
      <c r="N34" s="25">
        <f t="shared" si="4"/>
        <v>2.4690434121223275</v>
      </c>
      <c r="O34" s="25">
        <f t="shared" si="4"/>
        <v>2.4107054299673427</v>
      </c>
      <c r="P34" s="25">
        <f t="shared" si="4"/>
        <v>2.4059320724229654</v>
      </c>
      <c r="Q34" s="25">
        <f t="shared" si="4"/>
        <v>2.4160831894576682</v>
      </c>
      <c r="R34" s="25">
        <f t="shared" si="4"/>
        <v>2.4316249122693829</v>
      </c>
      <c r="S34" s="25">
        <f t="shared" si="4"/>
        <v>2.5345128455853945</v>
      </c>
      <c r="T34" s="25">
        <f t="shared" si="4"/>
        <v>2.5171570192076933</v>
      </c>
      <c r="U34" s="25">
        <f t="shared" si="4"/>
        <v>2.4282646464561712</v>
      </c>
      <c r="V34" s="25">
        <f t="shared" si="4"/>
        <v>2.372957931690181</v>
      </c>
      <c r="W34" s="25">
        <f t="shared" si="4"/>
        <v>2.37912190117666</v>
      </c>
      <c r="X34" s="25">
        <f t="shared" si="4"/>
        <v>2.3490105588532852</v>
      </c>
      <c r="Y34" s="25">
        <f t="shared" si="4"/>
        <v>2.3165454291624941</v>
      </c>
      <c r="Z34" s="25">
        <f t="shared" si="4"/>
        <v>2.2518792249906627</v>
      </c>
      <c r="AA34" s="25">
        <f t="shared" si="4"/>
        <v>2.2387868072460106</v>
      </c>
      <c r="AB34" s="25">
        <f t="shared" si="4"/>
        <v>2.3411435017437139</v>
      </c>
      <c r="AC34" s="25">
        <f t="shared" si="4"/>
        <v>2.3869485859340216</v>
      </c>
      <c r="AD34" s="25">
        <f t="shared" si="4"/>
        <v>2.4152110626325016</v>
      </c>
      <c r="AE34" s="25">
        <f t="shared" si="4"/>
        <v>2.4920419216112957</v>
      </c>
      <c r="AF34" s="25">
        <f t="shared" si="4"/>
        <v>2.423725967463314</v>
      </c>
      <c r="AG34" s="25">
        <f t="shared" si="4"/>
        <v>2.5707020887832424</v>
      </c>
    </row>
    <row r="35" spans="1:33" x14ac:dyDescent="0.25">
      <c r="A35" t="s">
        <v>130</v>
      </c>
      <c r="F35" s="18"/>
      <c r="G35" s="25">
        <f>G33/G29</f>
        <v>0.42379978364973364</v>
      </c>
      <c r="H35" s="25">
        <f t="shared" ref="H35:AG35" si="5">H33/H29</f>
        <v>0.46492004382315016</v>
      </c>
      <c r="I35" s="25">
        <f t="shared" si="5"/>
        <v>0.45251500613265744</v>
      </c>
      <c r="J35" s="25">
        <f t="shared" si="5"/>
        <v>0.45174619435872704</v>
      </c>
      <c r="K35" s="25">
        <f t="shared" si="5"/>
        <v>0.43514540913053035</v>
      </c>
      <c r="L35" s="25">
        <f t="shared" si="5"/>
        <v>0.41213389431705721</v>
      </c>
      <c r="M35" s="25">
        <f t="shared" si="5"/>
        <v>0.39885484725620662</v>
      </c>
      <c r="N35" s="25">
        <f t="shared" si="5"/>
        <v>0.40501515489370243</v>
      </c>
      <c r="O35" s="25">
        <f t="shared" si="5"/>
        <v>0.41481633864057244</v>
      </c>
      <c r="P35" s="25">
        <f t="shared" si="5"/>
        <v>0.41563933224137967</v>
      </c>
      <c r="Q35" s="25">
        <f t="shared" si="5"/>
        <v>0.41389303330423288</v>
      </c>
      <c r="R35" s="25">
        <f t="shared" si="5"/>
        <v>0.41124763731208924</v>
      </c>
      <c r="S35" s="25">
        <f t="shared" si="5"/>
        <v>0.39455313937027248</v>
      </c>
      <c r="T35" s="25">
        <f t="shared" si="5"/>
        <v>0.39727358776957128</v>
      </c>
      <c r="U35" s="25">
        <f t="shared" si="5"/>
        <v>0.41181672741453773</v>
      </c>
      <c r="V35" s="25">
        <f t="shared" si="5"/>
        <v>0.42141497185655219</v>
      </c>
      <c r="W35" s="25">
        <f t="shared" si="5"/>
        <v>0.42032314506685114</v>
      </c>
      <c r="X35" s="25">
        <f t="shared" si="5"/>
        <v>0.42571115580177271</v>
      </c>
      <c r="Y35" s="25">
        <f t="shared" si="5"/>
        <v>0.43167726711128313</v>
      </c>
      <c r="Z35" s="25">
        <f t="shared" si="5"/>
        <v>0.44407354928377496</v>
      </c>
      <c r="AA35" s="25">
        <f t="shared" si="5"/>
        <v>0.44667048991150954</v>
      </c>
      <c r="AB35" s="25">
        <f t="shared" si="5"/>
        <v>0.42714169347380332</v>
      </c>
      <c r="AC35" s="25">
        <f t="shared" si="5"/>
        <v>0.41894492654465632</v>
      </c>
      <c r="AD35" s="25">
        <f t="shared" si="5"/>
        <v>0.41404248906927105</v>
      </c>
      <c r="AE35" s="25">
        <f t="shared" si="5"/>
        <v>0.4012773586703644</v>
      </c>
      <c r="AF35" s="25">
        <f t="shared" si="5"/>
        <v>0.4125878970742744</v>
      </c>
      <c r="AG35" s="25">
        <f t="shared" si="5"/>
        <v>0.38899878922699954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">
    <cfRule type="cellIs" dxfId="20" priority="1" operator="equal">
      <formula>0</formula>
    </cfRule>
    <cfRule type="cellIs" dxfId="19" priority="2" operator="equal">
      <formula>1</formula>
    </cfRule>
  </conditionalFormatting>
  <conditionalFormatting sqref="B31:AG31">
    <cfRule type="cellIs" dxfId="18" priority="3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D25A7C2E-53E7-4AD7-A3A8-7703B38E8E5D}"/>
    <hyperlink ref="D1" r:id="rId2" tooltip="Click once to display linked information. Click and hold to select this cell." display="https://stats-1.oecd.org/" xr:uid="{F86C2002-3D7F-44EB-B309-8B3CA12B3EA7}"/>
  </hyperlinks>
  <pageMargins left="0.7" right="0.7" top="0.75" bottom="0.75" header="0.3" footer="0.3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81C7D-5733-4FAF-804A-87EA0A8C8784}">
  <dimension ref="A1:AG29"/>
  <sheetViews>
    <sheetView topLeftCell="V1" zoomScale="90" zoomScaleNormal="9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1.128345951423898E-2</v>
      </c>
      <c r="C3">
        <f t="shared" ref="C3:AG3" si="0">ABS(C4)</f>
        <v>1.0167216231389054E-2</v>
      </c>
      <c r="D3">
        <f t="shared" si="0"/>
        <v>9.9190157885432062E-3</v>
      </c>
      <c r="E3">
        <f t="shared" si="0"/>
        <v>1.0212157907814962E-2</v>
      </c>
      <c r="F3">
        <f t="shared" si="0"/>
        <v>1.4782596058409647E-2</v>
      </c>
      <c r="G3">
        <f t="shared" si="0"/>
        <v>1.2998769955307021E-2</v>
      </c>
      <c r="H3">
        <f t="shared" si="0"/>
        <v>1.2070974743037977E-2</v>
      </c>
      <c r="I3">
        <f t="shared" si="0"/>
        <v>1.1002859749380867E-2</v>
      </c>
      <c r="J3">
        <f t="shared" si="0"/>
        <v>1.0019745211252207E-2</v>
      </c>
      <c r="K3">
        <f t="shared" si="0"/>
        <v>1.0393230905932249E-2</v>
      </c>
      <c r="L3">
        <f t="shared" si="0"/>
        <v>1.0507603800966825E-2</v>
      </c>
      <c r="M3">
        <f t="shared" si="0"/>
        <v>1.0093818018359846E-2</v>
      </c>
      <c r="N3">
        <f t="shared" si="0"/>
        <v>9.5292717675685701E-3</v>
      </c>
      <c r="O3">
        <f t="shared" si="0"/>
        <v>8.0383298054178542E-3</v>
      </c>
      <c r="P3">
        <f t="shared" si="0"/>
        <v>7.116557401822432E-3</v>
      </c>
      <c r="Q3">
        <f t="shared" si="0"/>
        <v>5.9093399617476949E-3</v>
      </c>
      <c r="R3">
        <f t="shared" si="0"/>
        <v>4.9800815109114493E-3</v>
      </c>
      <c r="S3">
        <f t="shared" si="0"/>
        <v>4.288401185086721E-3</v>
      </c>
      <c r="T3">
        <f t="shared" si="0"/>
        <v>3.8338135759815595E-3</v>
      </c>
      <c r="U3">
        <f t="shared" si="0"/>
        <v>4.7663694888736563E-3</v>
      </c>
      <c r="V3">
        <f t="shared" si="0"/>
        <v>4.2327844069328102E-3</v>
      </c>
      <c r="W3">
        <f t="shared" si="0"/>
        <v>4.6666702564004403E-3</v>
      </c>
      <c r="X3">
        <f t="shared" si="0"/>
        <v>4.803138791080519E-3</v>
      </c>
      <c r="Y3">
        <f t="shared" si="0"/>
        <v>4.5885620819756667E-3</v>
      </c>
      <c r="Z3">
        <f t="shared" si="0"/>
        <v>3.689629125963878E-3</v>
      </c>
      <c r="AA3">
        <f t="shared" si="0"/>
        <v>2.7395907150641885E-3</v>
      </c>
      <c r="AB3">
        <f t="shared" si="0"/>
        <v>2.8025058518408863E-3</v>
      </c>
      <c r="AC3">
        <f t="shared" si="0"/>
        <v>2.2539415260482976E-3</v>
      </c>
      <c r="AD3">
        <f t="shared" si="0"/>
        <v>1.5237951082874845E-3</v>
      </c>
      <c r="AE3">
        <f t="shared" si="0"/>
        <v>1.0422255387935175E-3</v>
      </c>
      <c r="AF3">
        <f t="shared" si="0"/>
        <v>8.2008315506088003E-5</v>
      </c>
      <c r="AG3">
        <f t="shared" si="0"/>
        <v>7.2217810757607692E-4</v>
      </c>
    </row>
    <row r="4" spans="1:33" x14ac:dyDescent="0.25">
      <c r="A4" t="s">
        <v>73</v>
      </c>
      <c r="B4">
        <f>B5-B6</f>
        <v>-1.128345951423898E-2</v>
      </c>
      <c r="C4">
        <f>C5-C6</f>
        <v>-1.0167216231389054E-2</v>
      </c>
      <c r="D4">
        <f t="shared" ref="D4:AG4" si="1">D5-D6</f>
        <v>-9.9190157885432062E-3</v>
      </c>
      <c r="E4">
        <f t="shared" si="1"/>
        <v>-1.0212157907814962E-2</v>
      </c>
      <c r="F4">
        <f t="shared" si="1"/>
        <v>-1.4782596058409647E-2</v>
      </c>
      <c r="G4">
        <f t="shared" si="1"/>
        <v>-1.2998769955307021E-2</v>
      </c>
      <c r="H4">
        <f t="shared" si="1"/>
        <v>-1.2070974743037977E-2</v>
      </c>
      <c r="I4">
        <f t="shared" si="1"/>
        <v>-1.1002859749380867E-2</v>
      </c>
      <c r="J4">
        <f t="shared" si="1"/>
        <v>-1.0019745211252207E-2</v>
      </c>
      <c r="K4">
        <f t="shared" si="1"/>
        <v>-1.0393230905932249E-2</v>
      </c>
      <c r="L4">
        <f t="shared" si="1"/>
        <v>-1.0507603800966825E-2</v>
      </c>
      <c r="M4">
        <f t="shared" si="1"/>
        <v>-1.0093818018359846E-2</v>
      </c>
      <c r="N4">
        <f t="shared" si="1"/>
        <v>-9.5292717675685701E-3</v>
      </c>
      <c r="O4">
        <f t="shared" si="1"/>
        <v>-8.0383298054178542E-3</v>
      </c>
      <c r="P4">
        <f t="shared" si="1"/>
        <v>-7.116557401822432E-3</v>
      </c>
      <c r="Q4">
        <f t="shared" si="1"/>
        <v>-5.9093399617476949E-3</v>
      </c>
      <c r="R4">
        <f t="shared" si="1"/>
        <v>-4.9800815109114493E-3</v>
      </c>
      <c r="S4">
        <f t="shared" si="1"/>
        <v>-4.288401185086721E-3</v>
      </c>
      <c r="T4">
        <f t="shared" si="1"/>
        <v>-3.8338135759815595E-3</v>
      </c>
      <c r="U4">
        <f t="shared" si="1"/>
        <v>-4.7663694888736563E-3</v>
      </c>
      <c r="V4">
        <f t="shared" si="1"/>
        <v>-4.2327844069328102E-3</v>
      </c>
      <c r="W4">
        <f t="shared" si="1"/>
        <v>-4.6666702564004403E-3</v>
      </c>
      <c r="X4">
        <f t="shared" si="1"/>
        <v>-4.803138791080519E-3</v>
      </c>
      <c r="Y4">
        <f t="shared" si="1"/>
        <v>-4.5885620819756667E-3</v>
      </c>
      <c r="Z4">
        <f t="shared" si="1"/>
        <v>-3.689629125963878E-3</v>
      </c>
      <c r="AA4">
        <f t="shared" si="1"/>
        <v>-2.7395907150641885E-3</v>
      </c>
      <c r="AB4">
        <f t="shared" si="1"/>
        <v>-2.8025058518408863E-3</v>
      </c>
      <c r="AC4">
        <f t="shared" si="1"/>
        <v>-2.2539415260482976E-3</v>
      </c>
      <c r="AD4">
        <f t="shared" si="1"/>
        <v>-1.5237951082874845E-3</v>
      </c>
      <c r="AE4">
        <f t="shared" si="1"/>
        <v>-1.0422255387935175E-3</v>
      </c>
      <c r="AF4">
        <f t="shared" si="1"/>
        <v>8.2008315506088003E-5</v>
      </c>
      <c r="AG4">
        <f t="shared" si="1"/>
        <v>-7.2217810757607692E-4</v>
      </c>
    </row>
    <row r="5" spans="1:33" x14ac:dyDescent="0.25">
      <c r="A5" t="s">
        <v>106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107</v>
      </c>
      <c r="B6">
        <f>STDEV(B8:B29)/AVERAGE(B8:B29)</f>
        <v>0.21860300221496359</v>
      </c>
      <c r="C6">
        <f t="shared" ref="C6:AG6" si="2">STDEV(C8:C29)/AVERAGE(C8:C29)</f>
        <v>0.21366589341447176</v>
      </c>
      <c r="D6">
        <f t="shared" si="2"/>
        <v>0.21201406079275895</v>
      </c>
      <c r="E6">
        <f t="shared" si="2"/>
        <v>0.21772308246592831</v>
      </c>
      <c r="F6">
        <f t="shared" si="2"/>
        <v>0.3213008707825733</v>
      </c>
      <c r="G6">
        <f t="shared" si="2"/>
        <v>0.49686140369652759</v>
      </c>
      <c r="H6">
        <f t="shared" si="2"/>
        <v>0.50575131312045762</v>
      </c>
      <c r="I6">
        <f t="shared" si="2"/>
        <v>0.48523804270732235</v>
      </c>
      <c r="J6">
        <f t="shared" si="2"/>
        <v>0.47040966894001646</v>
      </c>
      <c r="K6">
        <f t="shared" si="2"/>
        <v>0.46934548371305007</v>
      </c>
      <c r="L6">
        <f t="shared" si="2"/>
        <v>0.46213039395486166</v>
      </c>
      <c r="M6">
        <f t="shared" si="2"/>
        <v>0.45035636142491398</v>
      </c>
      <c r="N6">
        <f t="shared" si="2"/>
        <v>0.44390739182891115</v>
      </c>
      <c r="O6">
        <f t="shared" si="2"/>
        <v>0.42539198512830079</v>
      </c>
      <c r="P6">
        <f t="shared" si="2"/>
        <v>0.41222578755111561</v>
      </c>
      <c r="Q6">
        <f t="shared" si="2"/>
        <v>0.3940920813449974</v>
      </c>
      <c r="R6">
        <f t="shared" si="2"/>
        <v>0.37976693153491714</v>
      </c>
      <c r="S6">
        <f t="shared" si="2"/>
        <v>0.36135058062870934</v>
      </c>
      <c r="T6">
        <f t="shared" si="2"/>
        <v>0.35657558373400811</v>
      </c>
      <c r="U6">
        <f t="shared" si="2"/>
        <v>0.37712181745209483</v>
      </c>
      <c r="V6">
        <f t="shared" si="2"/>
        <v>0.37497086341031494</v>
      </c>
      <c r="W6">
        <f t="shared" si="2"/>
        <v>0.38021880765240779</v>
      </c>
      <c r="X6">
        <f t="shared" si="2"/>
        <v>0.38486770464761894</v>
      </c>
      <c r="Y6">
        <f t="shared" si="2"/>
        <v>0.38510341055153191</v>
      </c>
      <c r="Z6">
        <f t="shared" si="2"/>
        <v>0.37995367180986206</v>
      </c>
      <c r="AA6">
        <f t="shared" si="2"/>
        <v>0.36943447450130479</v>
      </c>
      <c r="AB6">
        <f t="shared" si="2"/>
        <v>0.35947210158620041</v>
      </c>
      <c r="AC6">
        <f t="shared" si="2"/>
        <v>0.34793899194640077</v>
      </c>
      <c r="AD6">
        <f t="shared" si="2"/>
        <v>0.33599614988048015</v>
      </c>
      <c r="AE6">
        <f t="shared" si="2"/>
        <v>0.32253928090568262</v>
      </c>
      <c r="AF6">
        <f t="shared" si="2"/>
        <v>0.31572154025401244</v>
      </c>
      <c r="AG6">
        <f t="shared" si="2"/>
        <v>0.31121478923056695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s="22" customFormat="1" x14ac:dyDescent="0.25">
      <c r="A11" s="22" t="s">
        <v>46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1C1D3365-81DF-43BE-9ECF-6F56D96F3CFD}"/>
    <hyperlink ref="D1" r:id="rId2" tooltip="Click once to display linked information. Click and hold to select this cell." display="https://stats-1.oecd.org/" xr:uid="{2CB91F90-7966-4518-823B-81AFB3C29BB3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563D5-A197-4471-A520-985E98FD106F}">
  <sheetPr>
    <tabColor rgb="FF00B050"/>
  </sheetPr>
  <dimension ref="A2:D34"/>
  <sheetViews>
    <sheetView zoomScale="70" zoomScaleNormal="70" workbookViewId="0">
      <selection activeCell="S3" sqref="S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104</v>
      </c>
      <c r="D2" t="s">
        <v>105</v>
      </c>
    </row>
    <row r="3" spans="1:4" x14ac:dyDescent="0.25">
      <c r="A3">
        <v>1990</v>
      </c>
      <c r="B3">
        <v>-1.128345951423898E-2</v>
      </c>
      <c r="C3">
        <v>0.20731954270072461</v>
      </c>
      <c r="D3">
        <v>0.21860300221496359</v>
      </c>
    </row>
    <row r="4" spans="1:4" x14ac:dyDescent="0.25">
      <c r="A4">
        <v>1991</v>
      </c>
      <c r="B4">
        <v>-1.0167216231389054E-2</v>
      </c>
      <c r="C4">
        <v>0.2034986771830827</v>
      </c>
      <c r="D4">
        <v>0.21366589341447176</v>
      </c>
    </row>
    <row r="5" spans="1:4" x14ac:dyDescent="0.25">
      <c r="A5">
        <v>1992</v>
      </c>
      <c r="B5">
        <v>-9.9190157885432062E-3</v>
      </c>
      <c r="C5">
        <v>0.20209504500421574</v>
      </c>
      <c r="D5">
        <v>0.21201406079275895</v>
      </c>
    </row>
    <row r="6" spans="1:4" x14ac:dyDescent="0.25">
      <c r="A6">
        <v>1993</v>
      </c>
      <c r="B6">
        <v>-1.0212157907814962E-2</v>
      </c>
      <c r="C6">
        <v>0.20751092455811335</v>
      </c>
      <c r="D6">
        <v>0.21772308246592831</v>
      </c>
    </row>
    <row r="7" spans="1:4" x14ac:dyDescent="0.25">
      <c r="A7">
        <v>1994</v>
      </c>
      <c r="B7">
        <v>-1.4782596058409647E-2</v>
      </c>
      <c r="C7">
        <v>0.30651827472416365</v>
      </c>
      <c r="D7">
        <v>0.3213008707825733</v>
      </c>
    </row>
    <row r="8" spans="1:4" x14ac:dyDescent="0.25">
      <c r="A8">
        <v>1995</v>
      </c>
      <c r="B8">
        <v>-1.2998769955307021E-2</v>
      </c>
      <c r="C8">
        <v>0.48386263374122057</v>
      </c>
      <c r="D8">
        <v>0.49686140369652759</v>
      </c>
    </row>
    <row r="9" spans="1:4" x14ac:dyDescent="0.25">
      <c r="A9">
        <v>1996</v>
      </c>
      <c r="B9">
        <v>-1.2070974743037977E-2</v>
      </c>
      <c r="C9">
        <v>0.49368033837741965</v>
      </c>
      <c r="D9">
        <v>0.50575131312045762</v>
      </c>
    </row>
    <row r="10" spans="1:4" x14ac:dyDescent="0.25">
      <c r="A10">
        <v>1997</v>
      </c>
      <c r="B10">
        <v>-1.1002859749380867E-2</v>
      </c>
      <c r="C10">
        <v>0.47423518295794148</v>
      </c>
      <c r="D10">
        <v>0.48523804270732235</v>
      </c>
    </row>
    <row r="11" spans="1:4" x14ac:dyDescent="0.25">
      <c r="A11">
        <v>1998</v>
      </c>
      <c r="B11">
        <v>-1.0019745211252207E-2</v>
      </c>
      <c r="C11">
        <v>0.46038992372876425</v>
      </c>
      <c r="D11">
        <v>0.47040966894001646</v>
      </c>
    </row>
    <row r="12" spans="1:4" x14ac:dyDescent="0.25">
      <c r="A12">
        <v>1999</v>
      </c>
      <c r="B12">
        <v>-1.0393230905932249E-2</v>
      </c>
      <c r="C12">
        <v>0.45895225280711782</v>
      </c>
      <c r="D12">
        <v>0.46934548371305007</v>
      </c>
    </row>
    <row r="13" spans="1:4" x14ac:dyDescent="0.25">
      <c r="A13">
        <v>2000</v>
      </c>
      <c r="B13">
        <v>-1.0507603800966825E-2</v>
      </c>
      <c r="C13">
        <v>0.45162279015389484</v>
      </c>
      <c r="D13">
        <v>0.46213039395486166</v>
      </c>
    </row>
    <row r="14" spans="1:4" x14ac:dyDescent="0.25">
      <c r="A14">
        <v>2001</v>
      </c>
      <c r="B14">
        <v>-1.0093818018359846E-2</v>
      </c>
      <c r="C14">
        <v>0.44026254340655413</v>
      </c>
      <c r="D14">
        <v>0.45035636142491398</v>
      </c>
    </row>
    <row r="15" spans="1:4" x14ac:dyDescent="0.25">
      <c r="A15">
        <v>2002</v>
      </c>
      <c r="B15">
        <v>-9.5292717675685701E-3</v>
      </c>
      <c r="C15">
        <v>0.43437812006134258</v>
      </c>
      <c r="D15">
        <v>0.44390739182891115</v>
      </c>
    </row>
    <row r="16" spans="1:4" x14ac:dyDescent="0.25">
      <c r="A16">
        <v>2003</v>
      </c>
      <c r="B16">
        <v>-8.0383298054178542E-3</v>
      </c>
      <c r="C16">
        <v>0.41735365532288293</v>
      </c>
      <c r="D16">
        <v>0.42539198512830079</v>
      </c>
    </row>
    <row r="17" spans="1:4" x14ac:dyDescent="0.25">
      <c r="A17">
        <v>2004</v>
      </c>
      <c r="B17">
        <v>-7.116557401822432E-3</v>
      </c>
      <c r="C17">
        <v>0.40510923014929318</v>
      </c>
      <c r="D17">
        <v>0.41222578755111561</v>
      </c>
    </row>
    <row r="18" spans="1:4" x14ac:dyDescent="0.25">
      <c r="A18">
        <v>2005</v>
      </c>
      <c r="B18">
        <v>-5.9093399617476949E-3</v>
      </c>
      <c r="C18">
        <v>0.38818274138324971</v>
      </c>
      <c r="D18">
        <v>0.3940920813449974</v>
      </c>
    </row>
    <row r="19" spans="1:4" x14ac:dyDescent="0.25">
      <c r="A19">
        <v>2006</v>
      </c>
      <c r="B19">
        <v>-4.9800815109114493E-3</v>
      </c>
      <c r="C19">
        <v>0.37478685002400569</v>
      </c>
      <c r="D19">
        <v>0.37976693153491714</v>
      </c>
    </row>
    <row r="20" spans="1:4" x14ac:dyDescent="0.25">
      <c r="A20">
        <v>2007</v>
      </c>
      <c r="B20">
        <v>-4.288401185086721E-3</v>
      </c>
      <c r="C20">
        <v>0.35706217944362262</v>
      </c>
      <c r="D20">
        <v>0.36135058062870934</v>
      </c>
    </row>
    <row r="21" spans="1:4" x14ac:dyDescent="0.25">
      <c r="A21">
        <v>2008</v>
      </c>
      <c r="B21">
        <v>-3.8338135759815595E-3</v>
      </c>
      <c r="C21">
        <v>0.35274177015802655</v>
      </c>
      <c r="D21">
        <v>0.35657558373400811</v>
      </c>
    </row>
    <row r="22" spans="1:4" x14ac:dyDescent="0.25">
      <c r="A22">
        <v>2009</v>
      </c>
      <c r="B22">
        <v>-4.7663694888736563E-3</v>
      </c>
      <c r="C22">
        <v>0.37235544796322118</v>
      </c>
      <c r="D22">
        <v>0.37712181745209483</v>
      </c>
    </row>
    <row r="23" spans="1:4" x14ac:dyDescent="0.25">
      <c r="A23">
        <v>2010</v>
      </c>
      <c r="B23">
        <v>-4.2327844069328102E-3</v>
      </c>
      <c r="C23">
        <v>0.37073807900338213</v>
      </c>
      <c r="D23">
        <v>0.37497086341031494</v>
      </c>
    </row>
    <row r="24" spans="1:4" x14ac:dyDescent="0.25">
      <c r="A24">
        <v>2011</v>
      </c>
      <c r="B24">
        <v>-4.6666702564004403E-3</v>
      </c>
      <c r="C24">
        <v>0.37555213739600735</v>
      </c>
      <c r="D24">
        <v>0.38021880765240779</v>
      </c>
    </row>
    <row r="25" spans="1:4" x14ac:dyDescent="0.25">
      <c r="A25">
        <v>2012</v>
      </c>
      <c r="B25">
        <v>-4.803138791080519E-3</v>
      </c>
      <c r="C25">
        <v>0.38006456585653842</v>
      </c>
      <c r="D25">
        <v>0.38486770464761894</v>
      </c>
    </row>
    <row r="26" spans="1:4" x14ac:dyDescent="0.25">
      <c r="A26">
        <v>2013</v>
      </c>
      <c r="B26">
        <v>-4.5885620819756667E-3</v>
      </c>
      <c r="C26">
        <v>0.38051484846955624</v>
      </c>
      <c r="D26">
        <v>0.38510341055153191</v>
      </c>
    </row>
    <row r="27" spans="1:4" x14ac:dyDescent="0.25">
      <c r="A27">
        <v>2014</v>
      </c>
      <c r="B27">
        <v>-3.689629125963878E-3</v>
      </c>
      <c r="C27">
        <v>0.37626404268389818</v>
      </c>
      <c r="D27">
        <v>0.37995367180986206</v>
      </c>
    </row>
    <row r="28" spans="1:4" x14ac:dyDescent="0.25">
      <c r="A28">
        <v>2015</v>
      </c>
      <c r="B28">
        <v>-2.7395907150641885E-3</v>
      </c>
      <c r="C28">
        <v>0.3666948837862406</v>
      </c>
      <c r="D28">
        <v>0.36943447450130479</v>
      </c>
    </row>
    <row r="29" spans="1:4" x14ac:dyDescent="0.25">
      <c r="A29">
        <v>2016</v>
      </c>
      <c r="B29">
        <v>-2.8025058518408863E-3</v>
      </c>
      <c r="C29">
        <v>0.35666959573435952</v>
      </c>
      <c r="D29">
        <v>0.35947210158620041</v>
      </c>
    </row>
    <row r="30" spans="1:4" x14ac:dyDescent="0.25">
      <c r="A30">
        <v>2017</v>
      </c>
      <c r="B30">
        <v>-2.2539415260482976E-3</v>
      </c>
      <c r="C30">
        <v>0.34568505042035247</v>
      </c>
      <c r="D30">
        <v>0.34793899194640077</v>
      </c>
    </row>
    <row r="31" spans="1:4" x14ac:dyDescent="0.25">
      <c r="A31">
        <v>2018</v>
      </c>
      <c r="B31">
        <v>-1.5237951082874845E-3</v>
      </c>
      <c r="C31">
        <v>0.33447235477219267</v>
      </c>
      <c r="D31">
        <v>0.33599614988048015</v>
      </c>
    </row>
    <row r="32" spans="1:4" x14ac:dyDescent="0.25">
      <c r="A32">
        <v>2019</v>
      </c>
      <c r="B32">
        <v>-1.0422255387935175E-3</v>
      </c>
      <c r="C32">
        <v>0.32149705536688911</v>
      </c>
      <c r="D32">
        <v>0.32253928090568262</v>
      </c>
    </row>
    <row r="33" spans="1:4" x14ac:dyDescent="0.25">
      <c r="A33">
        <v>2020</v>
      </c>
      <c r="B33">
        <v>8.2008315506088003E-5</v>
      </c>
      <c r="C33">
        <v>0.31580354856951853</v>
      </c>
      <c r="D33">
        <v>0.31572154025401244</v>
      </c>
    </row>
    <row r="34" spans="1:4" x14ac:dyDescent="0.25">
      <c r="A34">
        <v>2021</v>
      </c>
      <c r="B34">
        <v>-7.2217810757607692E-4</v>
      </c>
      <c r="C34">
        <v>0.31049261112299087</v>
      </c>
      <c r="D34">
        <v>0.31121478923056695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23001-B04B-4BAE-A7ED-58BCC9FC43A9}">
  <dimension ref="A1:AG38"/>
  <sheetViews>
    <sheetView zoomScale="70" zoomScaleNormal="70" workbookViewId="0">
      <selection activeCell="T36" sqref="T36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s="22" customFormat="1" x14ac:dyDescent="0.25">
      <c r="A10" s="22" t="s">
        <v>48</v>
      </c>
      <c r="B10" s="22">
        <v>36444.400023135102</v>
      </c>
      <c r="C10" s="22">
        <v>36879.5650236566</v>
      </c>
      <c r="D10" s="22">
        <v>36322.4634094598</v>
      </c>
      <c r="E10" s="22">
        <v>35050.546818365998</v>
      </c>
      <c r="F10" s="22">
        <v>35547.3078685898</v>
      </c>
      <c r="G10" s="23">
        <v>36945.838875924703</v>
      </c>
      <c r="H10" s="22">
        <v>37792.161983914099</v>
      </c>
      <c r="I10" s="22">
        <v>37824.357791612201</v>
      </c>
      <c r="J10" s="22">
        <v>38822.878415678497</v>
      </c>
      <c r="K10" s="22">
        <v>39731.003072340704</v>
      </c>
      <c r="L10" s="22">
        <v>40413.135323078102</v>
      </c>
      <c r="M10" s="22">
        <v>40625.713286687896</v>
      </c>
      <c r="N10" s="22">
        <v>40843.967419934903</v>
      </c>
      <c r="O10" s="22">
        <v>41620.201889724704</v>
      </c>
      <c r="P10" s="22">
        <v>42993.833886525303</v>
      </c>
      <c r="Q10" s="22">
        <v>43899.020955765198</v>
      </c>
      <c r="R10" s="22">
        <v>44807.630355632296</v>
      </c>
      <c r="S10" s="22">
        <v>45406.405989496998</v>
      </c>
      <c r="T10" s="22">
        <v>45794.634399134098</v>
      </c>
      <c r="U10" s="22">
        <v>46189.503371143102</v>
      </c>
      <c r="V10" s="22">
        <v>46828.727502431197</v>
      </c>
      <c r="W10" s="22">
        <v>46842.014634772699</v>
      </c>
      <c r="X10" s="22">
        <v>46879.393788013302</v>
      </c>
      <c r="Y10" s="22">
        <v>46410.730376843101</v>
      </c>
      <c r="Z10" s="22">
        <v>46395.429840551602</v>
      </c>
      <c r="AA10" s="22">
        <v>46758.811643576999</v>
      </c>
      <c r="AB10" s="22">
        <v>47169.479117153802</v>
      </c>
      <c r="AC10" s="22">
        <v>46898.657973221903</v>
      </c>
      <c r="AD10" s="22">
        <v>47244.640445703903</v>
      </c>
      <c r="AE10" s="22">
        <v>47731.381069419796</v>
      </c>
      <c r="AF10" s="22">
        <v>47877.632406291297</v>
      </c>
      <c r="AG10" s="22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A10</f>
        <v>Finland</v>
      </c>
      <c r="B30" s="17">
        <f t="shared" ref="B30:AG30" si="1">B10</f>
        <v>36444.400023135102</v>
      </c>
      <c r="C30" s="17">
        <f t="shared" si="1"/>
        <v>36879.5650236566</v>
      </c>
      <c r="D30" s="17">
        <f t="shared" si="1"/>
        <v>36322.4634094598</v>
      </c>
      <c r="E30" s="17">
        <f t="shared" si="1"/>
        <v>35050.546818365998</v>
      </c>
      <c r="F30" s="17">
        <f t="shared" si="1"/>
        <v>35547.3078685898</v>
      </c>
      <c r="G30" s="17">
        <f t="shared" si="1"/>
        <v>36945.838875924703</v>
      </c>
      <c r="H30" s="17">
        <f t="shared" si="1"/>
        <v>37792.161983914099</v>
      </c>
      <c r="I30" s="17">
        <f t="shared" si="1"/>
        <v>37824.357791612201</v>
      </c>
      <c r="J30" s="17">
        <f t="shared" si="1"/>
        <v>38822.878415678497</v>
      </c>
      <c r="K30" s="17">
        <f t="shared" si="1"/>
        <v>39731.003072340704</v>
      </c>
      <c r="L30" s="17">
        <f t="shared" si="1"/>
        <v>40413.135323078102</v>
      </c>
      <c r="M30" s="17">
        <f t="shared" si="1"/>
        <v>40625.713286687896</v>
      </c>
      <c r="N30" s="17">
        <f t="shared" si="1"/>
        <v>40843.967419934903</v>
      </c>
      <c r="O30" s="17">
        <f t="shared" si="1"/>
        <v>41620.201889724704</v>
      </c>
      <c r="P30" s="17">
        <f t="shared" si="1"/>
        <v>42993.833886525303</v>
      </c>
      <c r="Q30" s="17">
        <f t="shared" si="1"/>
        <v>43899.020955765198</v>
      </c>
      <c r="R30" s="17">
        <f t="shared" si="1"/>
        <v>44807.630355632296</v>
      </c>
      <c r="S30" s="17">
        <f t="shared" si="1"/>
        <v>45406.405989496998</v>
      </c>
      <c r="T30" s="17">
        <f t="shared" si="1"/>
        <v>45794.634399134098</v>
      </c>
      <c r="U30" s="17">
        <f t="shared" si="1"/>
        <v>46189.503371143102</v>
      </c>
      <c r="V30" s="17">
        <f t="shared" si="1"/>
        <v>46828.727502431197</v>
      </c>
      <c r="W30" s="17">
        <f t="shared" si="1"/>
        <v>46842.014634772699</v>
      </c>
      <c r="X30" s="17">
        <f t="shared" si="1"/>
        <v>46879.393788013302</v>
      </c>
      <c r="Y30" s="17">
        <f t="shared" si="1"/>
        <v>46410.730376843101</v>
      </c>
      <c r="Z30" s="17">
        <f t="shared" si="1"/>
        <v>46395.429840551602</v>
      </c>
      <c r="AA30" s="17">
        <f t="shared" si="1"/>
        <v>46758.811643576999</v>
      </c>
      <c r="AB30" s="17">
        <f t="shared" si="1"/>
        <v>47169.479117153802</v>
      </c>
      <c r="AC30" s="17">
        <f t="shared" si="1"/>
        <v>46898.657973221903</v>
      </c>
      <c r="AD30" s="17">
        <f t="shared" si="1"/>
        <v>47244.640445703903</v>
      </c>
      <c r="AE30" s="17">
        <f t="shared" si="1"/>
        <v>47731.381069419796</v>
      </c>
      <c r="AF30" s="17">
        <f t="shared" si="1"/>
        <v>47877.632406291297</v>
      </c>
      <c r="AG30" s="17">
        <f t="shared" si="1"/>
        <v>49707.629098026096</v>
      </c>
    </row>
    <row r="31" spans="1:33" x14ac:dyDescent="0.25">
      <c r="A31" s="17" t="s">
        <v>139</v>
      </c>
      <c r="B31">
        <f>IF(B30&lt;B29,0,1)</f>
        <v>0</v>
      </c>
      <c r="C31" s="24">
        <f>IF(C30&lt;C29,0,1)</f>
        <v>0</v>
      </c>
      <c r="D31" s="24">
        <f t="shared" ref="D31:AG31" si="2">IF(D30&lt;D29,0,1)</f>
        <v>0</v>
      </c>
      <c r="E31" s="24">
        <f t="shared" si="2"/>
        <v>0</v>
      </c>
      <c r="F31" s="24">
        <f t="shared" si="2"/>
        <v>0</v>
      </c>
      <c r="G31" s="24">
        <f>IF(G30&lt;G29,0,1)</f>
        <v>1</v>
      </c>
      <c r="H31" s="24">
        <f t="shared" si="2"/>
        <v>1</v>
      </c>
      <c r="I31" s="24">
        <f t="shared" si="2"/>
        <v>1</v>
      </c>
      <c r="J31" s="24">
        <f t="shared" si="2"/>
        <v>1</v>
      </c>
      <c r="K31" s="24">
        <f t="shared" si="2"/>
        <v>1</v>
      </c>
      <c r="L31" s="24">
        <f t="shared" si="2"/>
        <v>1</v>
      </c>
      <c r="M31" s="24">
        <f t="shared" si="2"/>
        <v>1</v>
      </c>
      <c r="N31" s="24">
        <f t="shared" si="2"/>
        <v>1</v>
      </c>
      <c r="O31" s="24">
        <f t="shared" si="2"/>
        <v>1</v>
      </c>
      <c r="P31" s="24">
        <f t="shared" si="2"/>
        <v>1</v>
      </c>
      <c r="Q31" s="24">
        <f t="shared" si="2"/>
        <v>1</v>
      </c>
      <c r="R31" s="24">
        <f t="shared" si="2"/>
        <v>1</v>
      </c>
      <c r="S31" s="24">
        <f t="shared" si="2"/>
        <v>1</v>
      </c>
      <c r="T31" s="24">
        <f t="shared" si="2"/>
        <v>1</v>
      </c>
      <c r="U31" s="24">
        <f t="shared" si="2"/>
        <v>1</v>
      </c>
      <c r="V31" s="24">
        <f t="shared" si="2"/>
        <v>1</v>
      </c>
      <c r="W31" s="24">
        <f t="shared" si="2"/>
        <v>1</v>
      </c>
      <c r="X31" s="24">
        <f t="shared" si="2"/>
        <v>1</v>
      </c>
      <c r="Y31" s="24">
        <f t="shared" si="2"/>
        <v>1</v>
      </c>
      <c r="Z31" s="24">
        <f t="shared" si="2"/>
        <v>1</v>
      </c>
      <c r="AA31" s="24">
        <f t="shared" si="2"/>
        <v>1</v>
      </c>
      <c r="AB31" s="24">
        <f t="shared" si="2"/>
        <v>1</v>
      </c>
      <c r="AC31" s="24">
        <f t="shared" si="2"/>
        <v>1</v>
      </c>
      <c r="AD31" s="24">
        <f t="shared" si="2"/>
        <v>1</v>
      </c>
      <c r="AE31" s="24">
        <f t="shared" si="2"/>
        <v>1</v>
      </c>
      <c r="AF31" s="24">
        <f t="shared" si="2"/>
        <v>1</v>
      </c>
      <c r="AG31" s="24">
        <f t="shared" si="2"/>
        <v>1</v>
      </c>
    </row>
    <row r="33" spans="1:33" x14ac:dyDescent="0.25">
      <c r="A33" s="17" t="s">
        <v>136</v>
      </c>
      <c r="F33" s="15"/>
      <c r="G33" s="15">
        <f>ABS(G29-G30)</f>
        <v>5261.8623191078987</v>
      </c>
      <c r="H33" s="15">
        <f t="shared" ref="H33:AG33" si="3">ABS(H29-H30)</f>
        <v>6438.7279102613757</v>
      </c>
      <c r="I33" s="15">
        <f t="shared" si="3"/>
        <v>5697.5321542946622</v>
      </c>
      <c r="J33" s="15">
        <f t="shared" si="3"/>
        <v>6116.6598814581157</v>
      </c>
      <c r="K33" s="15">
        <f t="shared" si="3"/>
        <v>6257.7584907892306</v>
      </c>
      <c r="L33" s="15">
        <f t="shared" si="3"/>
        <v>6425.8356811366539</v>
      </c>
      <c r="M33" s="15">
        <f t="shared" si="3"/>
        <v>6111.4506231013875</v>
      </c>
      <c r="N33" s="15">
        <f t="shared" si="3"/>
        <v>5698.501978439308</v>
      </c>
      <c r="O33" s="15">
        <f t="shared" si="3"/>
        <v>5856.7997833578411</v>
      </c>
      <c r="P33" s="15">
        <f t="shared" si="3"/>
        <v>6455.7296703154861</v>
      </c>
      <c r="Q33" s="15">
        <f t="shared" si="3"/>
        <v>6683.8330254793764</v>
      </c>
      <c r="R33" s="15">
        <f t="shared" si="3"/>
        <v>6894.5382166269774</v>
      </c>
      <c r="S33" s="15">
        <f t="shared" si="3"/>
        <v>6611.711711365162</v>
      </c>
      <c r="T33" s="15">
        <f t="shared" si="3"/>
        <v>6562.9049098919277</v>
      </c>
      <c r="U33" s="15">
        <f t="shared" si="3"/>
        <v>6421.2596270048743</v>
      </c>
      <c r="V33" s="15">
        <f t="shared" si="3"/>
        <v>6885.3068111929751</v>
      </c>
      <c r="W33" s="15">
        <f t="shared" si="3"/>
        <v>7078.4013035306343</v>
      </c>
      <c r="X33" s="15">
        <f t="shared" si="3"/>
        <v>7325.1935327895699</v>
      </c>
      <c r="Y33" s="15">
        <f t="shared" si="3"/>
        <v>6746.2407360818252</v>
      </c>
      <c r="Z33" s="15">
        <f t="shared" si="3"/>
        <v>6321.0122821612385</v>
      </c>
      <c r="AA33" s="15">
        <f t="shared" si="3"/>
        <v>6051.3844423359478</v>
      </c>
      <c r="AB33" s="15">
        <f t="shared" si="3"/>
        <v>5912.7899305750834</v>
      </c>
      <c r="AC33" s="15">
        <f t="shared" si="3"/>
        <v>5163.6014569091349</v>
      </c>
      <c r="AD33" s="15">
        <f t="shared" si="3"/>
        <v>5003.6349545503617</v>
      </c>
      <c r="AE33" s="15">
        <f t="shared" si="3"/>
        <v>4724.2581038092612</v>
      </c>
      <c r="AF33" s="15">
        <f t="shared" si="3"/>
        <v>4705.633801071388</v>
      </c>
      <c r="AG33" s="15">
        <f t="shared" si="3"/>
        <v>5552.967612240951</v>
      </c>
    </row>
    <row r="34" spans="1:33" x14ac:dyDescent="0.25">
      <c r="A34" s="17" t="s">
        <v>137</v>
      </c>
      <c r="F34" s="18"/>
      <c r="G34" s="25">
        <f>G29/G33</f>
        <v>6.0214377791223805</v>
      </c>
      <c r="H34" s="25">
        <f t="shared" ref="H34:AG34" si="4">H29/H33</f>
        <v>4.8695075348167576</v>
      </c>
      <c r="I34" s="25">
        <f t="shared" si="4"/>
        <v>5.6387265165499967</v>
      </c>
      <c r="J34" s="25">
        <f t="shared" si="4"/>
        <v>5.3470716319155107</v>
      </c>
      <c r="K34" s="25">
        <f t="shared" si="4"/>
        <v>5.3490790082136606</v>
      </c>
      <c r="L34" s="25">
        <f t="shared" si="4"/>
        <v>5.2891641380922305</v>
      </c>
      <c r="M34" s="25">
        <f t="shared" si="4"/>
        <v>5.6474746818900918</v>
      </c>
      <c r="N34" s="25">
        <f t="shared" si="4"/>
        <v>6.1674920135977827</v>
      </c>
      <c r="O34" s="25">
        <f t="shared" si="4"/>
        <v>6.1063043691520669</v>
      </c>
      <c r="P34" s="25">
        <f t="shared" si="4"/>
        <v>5.6597946447816838</v>
      </c>
      <c r="Q34" s="25">
        <f t="shared" si="4"/>
        <v>5.5679409985884085</v>
      </c>
      <c r="R34" s="25">
        <f t="shared" si="4"/>
        <v>5.4990038415587437</v>
      </c>
      <c r="S34" s="25">
        <f t="shared" si="4"/>
        <v>5.8675719649793452</v>
      </c>
      <c r="T34" s="25">
        <f t="shared" si="4"/>
        <v>5.9777994695779011</v>
      </c>
      <c r="U34" s="25">
        <f t="shared" si="4"/>
        <v>6.1932153586955474</v>
      </c>
      <c r="V34" s="25">
        <f t="shared" si="4"/>
        <v>5.8012550183391856</v>
      </c>
      <c r="W34" s="25">
        <f t="shared" si="4"/>
        <v>5.6175980459610813</v>
      </c>
      <c r="X34" s="25">
        <f t="shared" si="4"/>
        <v>5.3997481538430776</v>
      </c>
      <c r="Y34" s="25">
        <f t="shared" si="4"/>
        <v>5.8794951429198727</v>
      </c>
      <c r="Z34" s="25">
        <f t="shared" si="4"/>
        <v>6.3398733888693517</v>
      </c>
      <c r="AA34" s="25">
        <f t="shared" si="4"/>
        <v>6.7269610101861614</v>
      </c>
      <c r="AB34" s="25">
        <f t="shared" si="4"/>
        <v>6.9775333930333048</v>
      </c>
      <c r="AC34" s="25">
        <f t="shared" si="4"/>
        <v>8.0825479783048237</v>
      </c>
      <c r="AD34" s="25">
        <f t="shared" si="4"/>
        <v>8.4420637945897905</v>
      </c>
      <c r="AE34" s="25">
        <f t="shared" si="4"/>
        <v>9.1034659877988151</v>
      </c>
      <c r="AF34" s="25">
        <f t="shared" si="4"/>
        <v>9.1745342774846659</v>
      </c>
      <c r="AG34" s="25">
        <f t="shared" si="4"/>
        <v>7.9515431331619322</v>
      </c>
    </row>
    <row r="35" spans="1:33" x14ac:dyDescent="0.25">
      <c r="A35" t="s">
        <v>130</v>
      </c>
      <c r="F35" s="18"/>
      <c r="G35" s="25">
        <f>G33/G29</f>
        <v>0.16607329290476355</v>
      </c>
      <c r="H35" s="25">
        <f t="shared" ref="H35:AG35" si="5">H33/H29</f>
        <v>0.205359575449888</v>
      </c>
      <c r="I35" s="25">
        <f t="shared" si="5"/>
        <v>0.17734500814411563</v>
      </c>
      <c r="J35" s="25">
        <f t="shared" si="5"/>
        <v>0.1870182538852139</v>
      </c>
      <c r="K35" s="25">
        <f t="shared" si="5"/>
        <v>0.18694807058644525</v>
      </c>
      <c r="L35" s="25">
        <f t="shared" si="5"/>
        <v>0.189065790716923</v>
      </c>
      <c r="M35" s="25">
        <f t="shared" si="5"/>
        <v>0.17707029359630896</v>
      </c>
      <c r="N35" s="25">
        <f t="shared" si="5"/>
        <v>0.16214046127587184</v>
      </c>
      <c r="O35" s="25">
        <f t="shared" si="5"/>
        <v>0.1637651744075872</v>
      </c>
      <c r="P35" s="25">
        <f t="shared" si="5"/>
        <v>0.17668485568146847</v>
      </c>
      <c r="Q35" s="25">
        <f t="shared" si="5"/>
        <v>0.17959960427984442</v>
      </c>
      <c r="R35" s="25">
        <f t="shared" si="5"/>
        <v>0.18185111864125206</v>
      </c>
      <c r="S35" s="25">
        <f t="shared" si="5"/>
        <v>0.17042824629480621</v>
      </c>
      <c r="T35" s="25">
        <f t="shared" si="5"/>
        <v>0.16728563831710652</v>
      </c>
      <c r="U35" s="25">
        <f t="shared" si="5"/>
        <v>0.16146701544876135</v>
      </c>
      <c r="V35" s="25">
        <f t="shared" si="5"/>
        <v>0.17237649385154685</v>
      </c>
      <c r="W35" s="25">
        <f t="shared" si="5"/>
        <v>0.17801202432398594</v>
      </c>
      <c r="X35" s="25">
        <f t="shared" si="5"/>
        <v>0.18519382228748682</v>
      </c>
      <c r="Y35" s="25">
        <f t="shared" si="5"/>
        <v>0.17008263051364311</v>
      </c>
      <c r="Z35" s="25">
        <f t="shared" si="5"/>
        <v>0.15773185656288624</v>
      </c>
      <c r="AA35" s="25">
        <f t="shared" si="5"/>
        <v>0.14865553679971844</v>
      </c>
      <c r="AB35" s="25">
        <f t="shared" si="5"/>
        <v>0.14331712134813238</v>
      </c>
      <c r="AC35" s="25">
        <f t="shared" si="5"/>
        <v>0.12372336083673122</v>
      </c>
      <c r="AD35" s="25">
        <f t="shared" si="5"/>
        <v>0.11845444719819144</v>
      </c>
      <c r="AE35" s="25">
        <f t="shared" si="5"/>
        <v>0.10984827112445733</v>
      </c>
      <c r="AF35" s="25">
        <f t="shared" si="5"/>
        <v>0.10899735831322925</v>
      </c>
      <c r="AG35" s="25">
        <f t="shared" si="5"/>
        <v>0.12576175256215327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">
    <cfRule type="cellIs" dxfId="17" priority="1" operator="equal">
      <formula>0</formula>
    </cfRule>
    <cfRule type="cellIs" dxfId="16" priority="2" operator="equal">
      <formula>1</formula>
    </cfRule>
  </conditionalFormatting>
  <conditionalFormatting sqref="B31:AG31">
    <cfRule type="cellIs" dxfId="15" priority="3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A430AE5D-43C0-4956-BAF0-7F19721910F7}"/>
    <hyperlink ref="D1" r:id="rId2" tooltip="Click once to display linked information. Click and hold to select this cell." display="https://stats-1.oecd.org/" xr:uid="{CFBBD22B-0B14-49BF-80F3-86782B9A12CC}"/>
  </hyperlinks>
  <pageMargins left="0.7" right="0.7" top="0.75" bottom="0.75" header="0.3" footer="0.3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8F0B1-75D6-40A1-B5C0-A80111F96442}">
  <dimension ref="A1:AG29"/>
  <sheetViews>
    <sheetView topLeftCell="T1" zoomScale="80" zoomScaleNormal="8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6.2043833982879104E-3</v>
      </c>
      <c r="C3">
        <f t="shared" ref="C3:AG3" si="0">ABS(C4)</f>
        <v>4.9952142879620964E-3</v>
      </c>
      <c r="D3">
        <f t="shared" si="0"/>
        <v>2.1676145943198555E-3</v>
      </c>
      <c r="E3">
        <f t="shared" si="0"/>
        <v>1.2078696983617021E-3</v>
      </c>
      <c r="F3">
        <f t="shared" si="0"/>
        <v>8.3288607869739795E-3</v>
      </c>
      <c r="G3">
        <f t="shared" si="0"/>
        <v>1.5176295358911074E-2</v>
      </c>
      <c r="H3">
        <f t="shared" si="0"/>
        <v>1.4977522990992975E-2</v>
      </c>
      <c r="I3">
        <f t="shared" si="0"/>
        <v>1.4137524499720777E-2</v>
      </c>
      <c r="J3">
        <f t="shared" si="0"/>
        <v>1.3645194405273064E-2</v>
      </c>
      <c r="K3">
        <f t="shared" si="0"/>
        <v>1.3590165623102446E-2</v>
      </c>
      <c r="L3">
        <f t="shared" si="0"/>
        <v>1.3311267668993265E-2</v>
      </c>
      <c r="M3">
        <f t="shared" si="0"/>
        <v>1.286916087243456E-2</v>
      </c>
      <c r="N3">
        <f t="shared" si="0"/>
        <v>1.2628727040035204E-2</v>
      </c>
      <c r="O3">
        <f t="shared" si="0"/>
        <v>1.2009300573601445E-2</v>
      </c>
      <c r="P3">
        <f t="shared" si="0"/>
        <v>1.153538759911682E-2</v>
      </c>
      <c r="Q3">
        <f t="shared" si="0"/>
        <v>1.0869494011727987E-2</v>
      </c>
      <c r="R3">
        <f t="shared" si="0"/>
        <v>1.0328405480442837E-2</v>
      </c>
      <c r="S3">
        <f t="shared" si="0"/>
        <v>9.7091566153901243E-3</v>
      </c>
      <c r="T3">
        <f t="shared" si="0"/>
        <v>9.5636584641696776E-3</v>
      </c>
      <c r="U3">
        <f t="shared" si="0"/>
        <v>1.0344058771335762E-2</v>
      </c>
      <c r="V3">
        <f t="shared" si="0"/>
        <v>1.0228471840235842E-2</v>
      </c>
      <c r="W3">
        <f t="shared" si="0"/>
        <v>1.0383055120174567E-2</v>
      </c>
      <c r="X3">
        <f t="shared" si="0"/>
        <v>1.0516842527469317E-2</v>
      </c>
      <c r="Y3">
        <f t="shared" si="0"/>
        <v>1.0616710908454174E-2</v>
      </c>
      <c r="Z3">
        <f t="shared" si="0"/>
        <v>1.05031413835594E-2</v>
      </c>
      <c r="AA3">
        <f t="shared" si="0"/>
        <v>1.0179920070860438E-2</v>
      </c>
      <c r="AB3">
        <f t="shared" si="0"/>
        <v>9.8343573378166238E-3</v>
      </c>
      <c r="AC3">
        <f t="shared" si="0"/>
        <v>9.4956786862134823E-3</v>
      </c>
      <c r="AD3">
        <f t="shared" si="0"/>
        <v>9.1240196791095296E-3</v>
      </c>
      <c r="AE3">
        <f t="shared" si="0"/>
        <v>8.7059342273534401E-3</v>
      </c>
      <c r="AF3">
        <f t="shared" si="0"/>
        <v>8.5191767567681653E-3</v>
      </c>
      <c r="AG3">
        <f t="shared" si="0"/>
        <v>8.2719841417951412E-3</v>
      </c>
    </row>
    <row r="4" spans="1:33" x14ac:dyDescent="0.25">
      <c r="A4" t="s">
        <v>73</v>
      </c>
      <c r="B4">
        <f>B5-B6</f>
        <v>-6.2043833982879104E-3</v>
      </c>
      <c r="C4">
        <f>C5-C6</f>
        <v>-4.9952142879620964E-3</v>
      </c>
      <c r="D4">
        <f t="shared" ref="D4:AG4" si="1">D5-D6</f>
        <v>-2.1676145943198555E-3</v>
      </c>
      <c r="E4">
        <f t="shared" si="1"/>
        <v>1.2078696983617021E-3</v>
      </c>
      <c r="F4">
        <f t="shared" si="1"/>
        <v>-8.3288607869739795E-3</v>
      </c>
      <c r="G4">
        <f t="shared" si="1"/>
        <v>-1.5176295358911074E-2</v>
      </c>
      <c r="H4">
        <f t="shared" si="1"/>
        <v>-1.4977522990992975E-2</v>
      </c>
      <c r="I4">
        <f t="shared" si="1"/>
        <v>-1.4137524499720777E-2</v>
      </c>
      <c r="J4">
        <f t="shared" si="1"/>
        <v>-1.3645194405273064E-2</v>
      </c>
      <c r="K4">
        <f t="shared" si="1"/>
        <v>-1.3590165623102446E-2</v>
      </c>
      <c r="L4">
        <f t="shared" si="1"/>
        <v>-1.3311267668993265E-2</v>
      </c>
      <c r="M4">
        <f t="shared" si="1"/>
        <v>-1.286916087243456E-2</v>
      </c>
      <c r="N4">
        <f t="shared" si="1"/>
        <v>-1.2628727040035204E-2</v>
      </c>
      <c r="O4">
        <f t="shared" si="1"/>
        <v>-1.2009300573601445E-2</v>
      </c>
      <c r="P4">
        <f t="shared" si="1"/>
        <v>-1.153538759911682E-2</v>
      </c>
      <c r="Q4">
        <f t="shared" si="1"/>
        <v>-1.0869494011727987E-2</v>
      </c>
      <c r="R4">
        <f t="shared" si="1"/>
        <v>-1.0328405480442837E-2</v>
      </c>
      <c r="S4">
        <f t="shared" si="1"/>
        <v>-9.7091566153901243E-3</v>
      </c>
      <c r="T4">
        <f t="shared" si="1"/>
        <v>-9.5636584641696776E-3</v>
      </c>
      <c r="U4">
        <f t="shared" si="1"/>
        <v>-1.0344058771335762E-2</v>
      </c>
      <c r="V4">
        <f t="shared" si="1"/>
        <v>-1.0228471840235842E-2</v>
      </c>
      <c r="W4">
        <f t="shared" si="1"/>
        <v>-1.0383055120174567E-2</v>
      </c>
      <c r="X4">
        <f t="shared" si="1"/>
        <v>-1.0516842527469317E-2</v>
      </c>
      <c r="Y4">
        <f t="shared" si="1"/>
        <v>-1.0616710908454174E-2</v>
      </c>
      <c r="Z4">
        <f t="shared" si="1"/>
        <v>-1.05031413835594E-2</v>
      </c>
      <c r="AA4">
        <f t="shared" si="1"/>
        <v>-1.0179920070860438E-2</v>
      </c>
      <c r="AB4">
        <f t="shared" si="1"/>
        <v>-9.8343573378166238E-3</v>
      </c>
      <c r="AC4">
        <f t="shared" si="1"/>
        <v>-9.4956786862134823E-3</v>
      </c>
      <c r="AD4">
        <f t="shared" si="1"/>
        <v>-9.1240196791095296E-3</v>
      </c>
      <c r="AE4">
        <f t="shared" si="1"/>
        <v>-8.7059342273534401E-3</v>
      </c>
      <c r="AF4">
        <f t="shared" si="1"/>
        <v>-8.5191767567681653E-3</v>
      </c>
      <c r="AG4">
        <f t="shared" si="1"/>
        <v>-8.2719841417951412E-3</v>
      </c>
    </row>
    <row r="5" spans="1:33" x14ac:dyDescent="0.25">
      <c r="A5" t="s">
        <v>106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107</v>
      </c>
      <c r="B6">
        <f>STDEV(B8:B29)/AVERAGE(B8:B29)</f>
        <v>0.21352392609901252</v>
      </c>
      <c r="C6">
        <f t="shared" ref="C6:AG6" si="2">STDEV(C8:C29)/AVERAGE(C8:C29)</f>
        <v>0.2084938914710448</v>
      </c>
      <c r="D6">
        <f t="shared" si="2"/>
        <v>0.2042626595985356</v>
      </c>
      <c r="E6">
        <f t="shared" si="2"/>
        <v>0.20630305485975164</v>
      </c>
      <c r="F6">
        <f t="shared" si="2"/>
        <v>0.31484713551113763</v>
      </c>
      <c r="G6">
        <f t="shared" si="2"/>
        <v>0.49903892910013165</v>
      </c>
      <c r="H6">
        <f t="shared" si="2"/>
        <v>0.50865786136841262</v>
      </c>
      <c r="I6">
        <f t="shared" si="2"/>
        <v>0.48837270745766226</v>
      </c>
      <c r="J6">
        <f t="shared" si="2"/>
        <v>0.47403511813403731</v>
      </c>
      <c r="K6">
        <f t="shared" si="2"/>
        <v>0.47254241843022027</v>
      </c>
      <c r="L6">
        <f t="shared" si="2"/>
        <v>0.4649340578228881</v>
      </c>
      <c r="M6">
        <f t="shared" si="2"/>
        <v>0.45313170427898869</v>
      </c>
      <c r="N6">
        <f t="shared" si="2"/>
        <v>0.44700684710137778</v>
      </c>
      <c r="O6">
        <f t="shared" si="2"/>
        <v>0.42936295589648438</v>
      </c>
      <c r="P6">
        <f t="shared" si="2"/>
        <v>0.41664461774841</v>
      </c>
      <c r="Q6">
        <f t="shared" si="2"/>
        <v>0.39905223539497769</v>
      </c>
      <c r="R6">
        <f t="shared" si="2"/>
        <v>0.38511525550444853</v>
      </c>
      <c r="S6">
        <f t="shared" si="2"/>
        <v>0.36677133605901274</v>
      </c>
      <c r="T6">
        <f t="shared" si="2"/>
        <v>0.36230542862219622</v>
      </c>
      <c r="U6">
        <f t="shared" si="2"/>
        <v>0.38269950673455694</v>
      </c>
      <c r="V6">
        <f t="shared" si="2"/>
        <v>0.38096655084361797</v>
      </c>
      <c r="W6">
        <f t="shared" si="2"/>
        <v>0.38593519251618191</v>
      </c>
      <c r="X6">
        <f t="shared" si="2"/>
        <v>0.39058140838400773</v>
      </c>
      <c r="Y6">
        <f t="shared" si="2"/>
        <v>0.39113155937801042</v>
      </c>
      <c r="Z6">
        <f t="shared" si="2"/>
        <v>0.38676718406745758</v>
      </c>
      <c r="AA6">
        <f t="shared" si="2"/>
        <v>0.37687480385710104</v>
      </c>
      <c r="AB6">
        <f t="shared" si="2"/>
        <v>0.36650395307217615</v>
      </c>
      <c r="AC6">
        <f t="shared" si="2"/>
        <v>0.35518072910656595</v>
      </c>
      <c r="AD6">
        <f t="shared" si="2"/>
        <v>0.3435963744513022</v>
      </c>
      <c r="AE6">
        <f t="shared" si="2"/>
        <v>0.33020298959424255</v>
      </c>
      <c r="AF6">
        <f t="shared" si="2"/>
        <v>0.3243227253262867</v>
      </c>
      <c r="AG6">
        <f t="shared" si="2"/>
        <v>0.31876459526478601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s="22" customFormat="1" x14ac:dyDescent="0.25">
      <c r="A13" s="22" t="s">
        <v>48</v>
      </c>
      <c r="G13" s="23"/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B76EF260-DF9D-492E-BC73-C0BC8C9A1BC1}"/>
    <hyperlink ref="D1" r:id="rId2" tooltip="Click once to display linked information. Click and hold to select this cell." display="https://stats-1.oecd.org/" xr:uid="{EB795835-65BA-4E34-9B22-0238DC6216C1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0B8E0-CE13-4088-9D1B-89A64C7E705F}">
  <sheetPr>
    <tabColor rgb="FF00B050"/>
  </sheetPr>
  <dimension ref="A2:D34"/>
  <sheetViews>
    <sheetView zoomScale="70" zoomScaleNormal="70" workbookViewId="0">
      <selection activeCell="S3" sqref="S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106</v>
      </c>
      <c r="D2" t="s">
        <v>107</v>
      </c>
    </row>
    <row r="3" spans="1:4" x14ac:dyDescent="0.25">
      <c r="A3">
        <v>1990</v>
      </c>
      <c r="B3">
        <v>-6.2043833982879104E-3</v>
      </c>
      <c r="C3">
        <v>0.20731954270072461</v>
      </c>
      <c r="D3">
        <v>0.21352392609901252</v>
      </c>
    </row>
    <row r="4" spans="1:4" x14ac:dyDescent="0.25">
      <c r="A4">
        <v>1991</v>
      </c>
      <c r="B4">
        <v>-4.9952142879620964E-3</v>
      </c>
      <c r="C4">
        <v>0.2034986771830827</v>
      </c>
      <c r="D4">
        <v>0.2084938914710448</v>
      </c>
    </row>
    <row r="5" spans="1:4" x14ac:dyDescent="0.25">
      <c r="A5">
        <v>1992</v>
      </c>
      <c r="B5">
        <v>-2.1676145943198555E-3</v>
      </c>
      <c r="C5">
        <v>0.20209504500421574</v>
      </c>
      <c r="D5">
        <v>0.2042626595985356</v>
      </c>
    </row>
    <row r="6" spans="1:4" x14ac:dyDescent="0.25">
      <c r="A6">
        <v>1993</v>
      </c>
      <c r="B6">
        <v>1.2078696983617021E-3</v>
      </c>
      <c r="C6">
        <v>0.20751092455811335</v>
      </c>
      <c r="D6">
        <v>0.20630305485975164</v>
      </c>
    </row>
    <row r="7" spans="1:4" x14ac:dyDescent="0.25">
      <c r="A7">
        <v>1994</v>
      </c>
      <c r="B7">
        <v>-8.3288607869739795E-3</v>
      </c>
      <c r="C7">
        <v>0.30651827472416365</v>
      </c>
      <c r="D7">
        <v>0.31484713551113763</v>
      </c>
    </row>
    <row r="8" spans="1:4" x14ac:dyDescent="0.25">
      <c r="A8">
        <v>1995</v>
      </c>
      <c r="B8">
        <v>-1.5176295358911074E-2</v>
      </c>
      <c r="C8">
        <v>0.48386263374122057</v>
      </c>
      <c r="D8">
        <v>0.49903892910013165</v>
      </c>
    </row>
    <row r="9" spans="1:4" x14ac:dyDescent="0.25">
      <c r="A9">
        <v>1996</v>
      </c>
      <c r="B9">
        <v>-1.4977522990992975E-2</v>
      </c>
      <c r="C9">
        <v>0.49368033837741965</v>
      </c>
      <c r="D9">
        <v>0.50865786136841262</v>
      </c>
    </row>
    <row r="10" spans="1:4" x14ac:dyDescent="0.25">
      <c r="A10">
        <v>1997</v>
      </c>
      <c r="B10">
        <v>-1.4137524499720777E-2</v>
      </c>
      <c r="C10">
        <v>0.47423518295794148</v>
      </c>
      <c r="D10">
        <v>0.48837270745766226</v>
      </c>
    </row>
    <row r="11" spans="1:4" x14ac:dyDescent="0.25">
      <c r="A11">
        <v>1998</v>
      </c>
      <c r="B11">
        <v>-1.3645194405273064E-2</v>
      </c>
      <c r="C11">
        <v>0.46038992372876425</v>
      </c>
      <c r="D11">
        <v>0.47403511813403731</v>
      </c>
    </row>
    <row r="12" spans="1:4" x14ac:dyDescent="0.25">
      <c r="A12">
        <v>1999</v>
      </c>
      <c r="B12">
        <v>-1.3590165623102446E-2</v>
      </c>
      <c r="C12">
        <v>0.45895225280711782</v>
      </c>
      <c r="D12">
        <v>0.47254241843022027</v>
      </c>
    </row>
    <row r="13" spans="1:4" x14ac:dyDescent="0.25">
      <c r="A13">
        <v>2000</v>
      </c>
      <c r="B13">
        <v>-1.3311267668993265E-2</v>
      </c>
      <c r="C13">
        <v>0.45162279015389484</v>
      </c>
      <c r="D13">
        <v>0.4649340578228881</v>
      </c>
    </row>
    <row r="14" spans="1:4" x14ac:dyDescent="0.25">
      <c r="A14">
        <v>2001</v>
      </c>
      <c r="B14">
        <v>-1.286916087243456E-2</v>
      </c>
      <c r="C14">
        <v>0.44026254340655413</v>
      </c>
      <c r="D14">
        <v>0.45313170427898869</v>
      </c>
    </row>
    <row r="15" spans="1:4" x14ac:dyDescent="0.25">
      <c r="A15">
        <v>2002</v>
      </c>
      <c r="B15">
        <v>-1.2628727040035204E-2</v>
      </c>
      <c r="C15">
        <v>0.43437812006134258</v>
      </c>
      <c r="D15">
        <v>0.44700684710137778</v>
      </c>
    </row>
    <row r="16" spans="1:4" x14ac:dyDescent="0.25">
      <c r="A16">
        <v>2003</v>
      </c>
      <c r="B16">
        <v>-1.2009300573601445E-2</v>
      </c>
      <c r="C16">
        <v>0.41735365532288293</v>
      </c>
      <c r="D16">
        <v>0.42936295589648438</v>
      </c>
    </row>
    <row r="17" spans="1:4" x14ac:dyDescent="0.25">
      <c r="A17">
        <v>2004</v>
      </c>
      <c r="B17">
        <v>-1.153538759911682E-2</v>
      </c>
      <c r="C17">
        <v>0.40510923014929318</v>
      </c>
      <c r="D17">
        <v>0.41664461774841</v>
      </c>
    </row>
    <row r="18" spans="1:4" x14ac:dyDescent="0.25">
      <c r="A18">
        <v>2005</v>
      </c>
      <c r="B18">
        <v>-1.0869494011727987E-2</v>
      </c>
      <c r="C18">
        <v>0.38818274138324971</v>
      </c>
      <c r="D18">
        <v>0.39905223539497769</v>
      </c>
    </row>
    <row r="19" spans="1:4" x14ac:dyDescent="0.25">
      <c r="A19">
        <v>2006</v>
      </c>
      <c r="B19">
        <v>-1.0328405480442837E-2</v>
      </c>
      <c r="C19">
        <v>0.37478685002400569</v>
      </c>
      <c r="D19">
        <v>0.38511525550444853</v>
      </c>
    </row>
    <row r="20" spans="1:4" x14ac:dyDescent="0.25">
      <c r="A20">
        <v>2007</v>
      </c>
      <c r="B20">
        <v>-9.7091566153901243E-3</v>
      </c>
      <c r="C20">
        <v>0.35706217944362262</v>
      </c>
      <c r="D20">
        <v>0.36677133605901274</v>
      </c>
    </row>
    <row r="21" spans="1:4" x14ac:dyDescent="0.25">
      <c r="A21">
        <v>2008</v>
      </c>
      <c r="B21">
        <v>-9.5636584641696776E-3</v>
      </c>
      <c r="C21">
        <v>0.35274177015802655</v>
      </c>
      <c r="D21">
        <v>0.36230542862219622</v>
      </c>
    </row>
    <row r="22" spans="1:4" x14ac:dyDescent="0.25">
      <c r="A22">
        <v>2009</v>
      </c>
      <c r="B22">
        <v>-1.0344058771335762E-2</v>
      </c>
      <c r="C22">
        <v>0.37235544796322118</v>
      </c>
      <c r="D22">
        <v>0.38269950673455694</v>
      </c>
    </row>
    <row r="23" spans="1:4" x14ac:dyDescent="0.25">
      <c r="A23">
        <v>2010</v>
      </c>
      <c r="B23">
        <v>-1.0228471840235842E-2</v>
      </c>
      <c r="C23">
        <v>0.37073807900338213</v>
      </c>
      <c r="D23">
        <v>0.38096655084361797</v>
      </c>
    </row>
    <row r="24" spans="1:4" x14ac:dyDescent="0.25">
      <c r="A24">
        <v>2011</v>
      </c>
      <c r="B24">
        <v>-1.0383055120174567E-2</v>
      </c>
      <c r="C24">
        <v>0.37555213739600735</v>
      </c>
      <c r="D24">
        <v>0.38593519251618191</v>
      </c>
    </row>
    <row r="25" spans="1:4" x14ac:dyDescent="0.25">
      <c r="A25">
        <v>2012</v>
      </c>
      <c r="B25">
        <v>-1.0516842527469317E-2</v>
      </c>
      <c r="C25">
        <v>0.38006456585653842</v>
      </c>
      <c r="D25">
        <v>0.39058140838400773</v>
      </c>
    </row>
    <row r="26" spans="1:4" x14ac:dyDescent="0.25">
      <c r="A26">
        <v>2013</v>
      </c>
      <c r="B26">
        <v>-1.0616710908454174E-2</v>
      </c>
      <c r="C26">
        <v>0.38051484846955624</v>
      </c>
      <c r="D26">
        <v>0.39113155937801042</v>
      </c>
    </row>
    <row r="27" spans="1:4" x14ac:dyDescent="0.25">
      <c r="A27">
        <v>2014</v>
      </c>
      <c r="B27">
        <v>-1.05031413835594E-2</v>
      </c>
      <c r="C27">
        <v>0.37626404268389818</v>
      </c>
      <c r="D27">
        <v>0.38676718406745758</v>
      </c>
    </row>
    <row r="28" spans="1:4" x14ac:dyDescent="0.25">
      <c r="A28">
        <v>2015</v>
      </c>
      <c r="B28">
        <v>-1.0179920070860438E-2</v>
      </c>
      <c r="C28">
        <v>0.3666948837862406</v>
      </c>
      <c r="D28">
        <v>0.37687480385710104</v>
      </c>
    </row>
    <row r="29" spans="1:4" x14ac:dyDescent="0.25">
      <c r="A29">
        <v>2016</v>
      </c>
      <c r="B29">
        <v>-9.8343573378166238E-3</v>
      </c>
      <c r="C29">
        <v>0.35666959573435952</v>
      </c>
      <c r="D29">
        <v>0.36650395307217615</v>
      </c>
    </row>
    <row r="30" spans="1:4" x14ac:dyDescent="0.25">
      <c r="A30">
        <v>2017</v>
      </c>
      <c r="B30">
        <v>-9.4956786862134823E-3</v>
      </c>
      <c r="C30">
        <v>0.34568505042035247</v>
      </c>
      <c r="D30">
        <v>0.35518072910656595</v>
      </c>
    </row>
    <row r="31" spans="1:4" x14ac:dyDescent="0.25">
      <c r="A31">
        <v>2018</v>
      </c>
      <c r="B31">
        <v>-9.1240196791095296E-3</v>
      </c>
      <c r="C31">
        <v>0.33447235477219267</v>
      </c>
      <c r="D31">
        <v>0.3435963744513022</v>
      </c>
    </row>
    <row r="32" spans="1:4" x14ac:dyDescent="0.25">
      <c r="A32">
        <v>2019</v>
      </c>
      <c r="B32">
        <v>-8.7059342273534401E-3</v>
      </c>
      <c r="C32">
        <v>0.32149705536688911</v>
      </c>
      <c r="D32">
        <v>0.33020298959424255</v>
      </c>
    </row>
    <row r="33" spans="1:4" x14ac:dyDescent="0.25">
      <c r="A33">
        <v>2020</v>
      </c>
      <c r="B33">
        <v>-8.5191767567681653E-3</v>
      </c>
      <c r="C33">
        <v>0.31580354856951853</v>
      </c>
      <c r="D33">
        <v>0.3243227253262867</v>
      </c>
    </row>
    <row r="34" spans="1:4" x14ac:dyDescent="0.25">
      <c r="A34">
        <v>2021</v>
      </c>
      <c r="B34">
        <v>-8.2719841417951412E-3</v>
      </c>
      <c r="C34">
        <v>0.31049261112299087</v>
      </c>
      <c r="D34">
        <v>0.31876459526478601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DDA7A-13B1-4827-8F0C-ED0B279D6643}">
  <dimension ref="A1:AG38"/>
  <sheetViews>
    <sheetView topLeftCell="D15" zoomScale="70" zoomScaleNormal="70" workbookViewId="0">
      <selection activeCell="A29" sqref="A29:AG35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s="22" customFormat="1" x14ac:dyDescent="0.25">
      <c r="A15" s="22" t="s">
        <v>53</v>
      </c>
      <c r="B15" s="22">
        <v>26862.519283056201</v>
      </c>
      <c r="C15" s="22">
        <v>27972.400891202</v>
      </c>
      <c r="D15" s="22">
        <v>29137.9508687056</v>
      </c>
      <c r="E15" s="22">
        <v>30580.290755809801</v>
      </c>
      <c r="F15" s="22">
        <v>30779.905883074502</v>
      </c>
      <c r="G15" s="22">
        <v>31326.333769015499</v>
      </c>
      <c r="H15" s="22">
        <v>31801.034933922299</v>
      </c>
      <c r="I15" s="22">
        <v>33565.687233841003</v>
      </c>
      <c r="J15" s="22">
        <v>35558.744093533103</v>
      </c>
      <c r="K15" s="22">
        <v>36367.119374775903</v>
      </c>
      <c r="L15" s="22">
        <v>37155.235995148003</v>
      </c>
      <c r="M15" s="22">
        <v>38575.894850800803</v>
      </c>
      <c r="N15" s="22">
        <v>38968.0393573658</v>
      </c>
      <c r="O15" s="22">
        <v>40141.830622846202</v>
      </c>
      <c r="P15" s="22">
        <v>41499.859194876699</v>
      </c>
      <c r="Q15" s="22">
        <v>43042.791709812103</v>
      </c>
      <c r="R15" s="22">
        <v>43408.382970428996</v>
      </c>
      <c r="S15" s="22">
        <v>44660.933114807303</v>
      </c>
      <c r="T15" s="22">
        <v>46416.533313763401</v>
      </c>
      <c r="U15" s="22">
        <v>50191.080648032403</v>
      </c>
      <c r="V15" s="22">
        <v>50349.618658965199</v>
      </c>
      <c r="W15" s="22">
        <v>49757.520546885797</v>
      </c>
      <c r="X15" s="22">
        <v>49401.381282571601</v>
      </c>
      <c r="Y15" s="22">
        <v>48266.196043238597</v>
      </c>
      <c r="Z15" s="22">
        <v>47981.406664506998</v>
      </c>
      <c r="AA15" s="22">
        <v>47926.235153928399</v>
      </c>
      <c r="AB15" s="22">
        <v>48576.193032507799</v>
      </c>
      <c r="AC15" s="22">
        <v>49194.666755376304</v>
      </c>
      <c r="AD15" s="22">
        <v>49552.986260700898</v>
      </c>
      <c r="AE15" s="22">
        <v>50447.958137928901</v>
      </c>
      <c r="AF15" s="22">
        <v>50751.392380416102</v>
      </c>
      <c r="AG15" s="22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A15</f>
        <v>Ireland</v>
      </c>
      <c r="B30" s="17">
        <f t="shared" ref="B30:AG30" si="1">B15</f>
        <v>26862.519283056201</v>
      </c>
      <c r="C30" s="17">
        <f t="shared" si="1"/>
        <v>27972.400891202</v>
      </c>
      <c r="D30" s="17">
        <f t="shared" si="1"/>
        <v>29137.9508687056</v>
      </c>
      <c r="E30" s="17">
        <f t="shared" si="1"/>
        <v>30580.290755809801</v>
      </c>
      <c r="F30" s="17">
        <f t="shared" si="1"/>
        <v>30779.905883074502</v>
      </c>
      <c r="G30" s="17">
        <f t="shared" si="1"/>
        <v>31326.333769015499</v>
      </c>
      <c r="H30" s="17">
        <f t="shared" si="1"/>
        <v>31801.034933922299</v>
      </c>
      <c r="I30" s="17">
        <f t="shared" si="1"/>
        <v>33565.687233841003</v>
      </c>
      <c r="J30" s="17">
        <f t="shared" si="1"/>
        <v>35558.744093533103</v>
      </c>
      <c r="K30" s="17">
        <f t="shared" si="1"/>
        <v>36367.119374775903</v>
      </c>
      <c r="L30" s="17">
        <f t="shared" si="1"/>
        <v>37155.235995148003</v>
      </c>
      <c r="M30" s="17">
        <f t="shared" si="1"/>
        <v>38575.894850800803</v>
      </c>
      <c r="N30" s="17">
        <f t="shared" si="1"/>
        <v>38968.0393573658</v>
      </c>
      <c r="O30" s="17">
        <f t="shared" si="1"/>
        <v>40141.830622846202</v>
      </c>
      <c r="P30" s="17">
        <f t="shared" si="1"/>
        <v>41499.859194876699</v>
      </c>
      <c r="Q30" s="17">
        <f t="shared" si="1"/>
        <v>43042.791709812103</v>
      </c>
      <c r="R30" s="17">
        <f t="shared" si="1"/>
        <v>43408.382970428996</v>
      </c>
      <c r="S30" s="17">
        <f t="shared" si="1"/>
        <v>44660.933114807303</v>
      </c>
      <c r="T30" s="17">
        <f t="shared" si="1"/>
        <v>46416.533313763401</v>
      </c>
      <c r="U30" s="17">
        <f t="shared" si="1"/>
        <v>50191.080648032403</v>
      </c>
      <c r="V30" s="17">
        <f t="shared" si="1"/>
        <v>50349.618658965199</v>
      </c>
      <c r="W30" s="17">
        <f t="shared" si="1"/>
        <v>49757.520546885797</v>
      </c>
      <c r="X30" s="17">
        <f t="shared" si="1"/>
        <v>49401.381282571601</v>
      </c>
      <c r="Y30" s="17">
        <f t="shared" si="1"/>
        <v>48266.196043238597</v>
      </c>
      <c r="Z30" s="17">
        <f t="shared" si="1"/>
        <v>47981.406664506998</v>
      </c>
      <c r="AA30" s="17">
        <f t="shared" si="1"/>
        <v>47926.235153928399</v>
      </c>
      <c r="AB30" s="17">
        <f t="shared" si="1"/>
        <v>48576.193032507799</v>
      </c>
      <c r="AC30" s="17">
        <f t="shared" si="1"/>
        <v>49194.666755376304</v>
      </c>
      <c r="AD30" s="17">
        <f t="shared" si="1"/>
        <v>49552.986260700898</v>
      </c>
      <c r="AE30" s="17">
        <f t="shared" si="1"/>
        <v>50447.958137928901</v>
      </c>
      <c r="AF30" s="17">
        <f t="shared" si="1"/>
        <v>50751.392380416102</v>
      </c>
      <c r="AG30" s="17">
        <f t="shared" si="1"/>
        <v>51045.078711626098</v>
      </c>
    </row>
    <row r="31" spans="1:33" x14ac:dyDescent="0.25">
      <c r="A31" s="17" t="s">
        <v>139</v>
      </c>
      <c r="B31">
        <f>IF(B30&lt;B29,0,1)</f>
        <v>0</v>
      </c>
      <c r="C31" s="24">
        <f>IF(C30&lt;C29,0,1)</f>
        <v>0</v>
      </c>
      <c r="D31" s="24">
        <f t="shared" ref="D31:AG31" si="2">IF(D30&lt;D29,0,1)</f>
        <v>0</v>
      </c>
      <c r="E31" s="24">
        <f t="shared" si="2"/>
        <v>0</v>
      </c>
      <c r="F31" s="24">
        <f t="shared" si="2"/>
        <v>0</v>
      </c>
      <c r="G31" s="24">
        <f>IF(G30&lt;G29,0,1)</f>
        <v>0</v>
      </c>
      <c r="H31" s="24">
        <f t="shared" si="2"/>
        <v>1</v>
      </c>
      <c r="I31" s="24">
        <f t="shared" si="2"/>
        <v>1</v>
      </c>
      <c r="J31" s="24">
        <f t="shared" si="2"/>
        <v>1</v>
      </c>
      <c r="K31" s="24">
        <f t="shared" si="2"/>
        <v>1</v>
      </c>
      <c r="L31" s="24">
        <f t="shared" si="2"/>
        <v>1</v>
      </c>
      <c r="M31" s="24">
        <f t="shared" si="2"/>
        <v>1</v>
      </c>
      <c r="N31" s="24">
        <f t="shared" si="2"/>
        <v>1</v>
      </c>
      <c r="O31" s="24">
        <f t="shared" si="2"/>
        <v>1</v>
      </c>
      <c r="P31" s="24">
        <f t="shared" si="2"/>
        <v>1</v>
      </c>
      <c r="Q31" s="24">
        <f t="shared" si="2"/>
        <v>1</v>
      </c>
      <c r="R31" s="24">
        <f t="shared" si="2"/>
        <v>1</v>
      </c>
      <c r="S31" s="24">
        <f t="shared" si="2"/>
        <v>1</v>
      </c>
      <c r="T31" s="24">
        <f t="shared" si="2"/>
        <v>1</v>
      </c>
      <c r="U31" s="24">
        <f t="shared" si="2"/>
        <v>1</v>
      </c>
      <c r="V31" s="24">
        <f t="shared" si="2"/>
        <v>1</v>
      </c>
      <c r="W31" s="24">
        <f t="shared" si="2"/>
        <v>1</v>
      </c>
      <c r="X31" s="24">
        <f t="shared" si="2"/>
        <v>1</v>
      </c>
      <c r="Y31" s="24">
        <f t="shared" si="2"/>
        <v>1</v>
      </c>
      <c r="Z31" s="24">
        <f t="shared" si="2"/>
        <v>1</v>
      </c>
      <c r="AA31" s="24">
        <f t="shared" si="2"/>
        <v>1</v>
      </c>
      <c r="AB31" s="24">
        <f t="shared" si="2"/>
        <v>1</v>
      </c>
      <c r="AC31" s="24">
        <f t="shared" si="2"/>
        <v>1</v>
      </c>
      <c r="AD31" s="24">
        <f t="shared" si="2"/>
        <v>1</v>
      </c>
      <c r="AE31" s="24">
        <f t="shared" si="2"/>
        <v>1</v>
      </c>
      <c r="AF31" s="24">
        <f t="shared" si="2"/>
        <v>1</v>
      </c>
      <c r="AG31" s="24">
        <f t="shared" si="2"/>
        <v>1</v>
      </c>
    </row>
    <row r="33" spans="1:33" x14ac:dyDescent="0.25">
      <c r="A33" s="17" t="s">
        <v>136</v>
      </c>
      <c r="F33" s="15"/>
      <c r="G33" s="15">
        <f>ABS(G29-G30)</f>
        <v>357.64278780130553</v>
      </c>
      <c r="H33" s="15">
        <f t="shared" ref="H33:AG33" si="3">ABS(H29-H30)</f>
        <v>447.60086026957651</v>
      </c>
      <c r="I33" s="15">
        <f t="shared" si="3"/>
        <v>1438.861596523464</v>
      </c>
      <c r="J33" s="15">
        <f t="shared" si="3"/>
        <v>2852.5255593127222</v>
      </c>
      <c r="K33" s="15">
        <f t="shared" si="3"/>
        <v>2893.8747932244296</v>
      </c>
      <c r="L33" s="15">
        <f t="shared" si="3"/>
        <v>3167.9363532065545</v>
      </c>
      <c r="M33" s="15">
        <f t="shared" si="3"/>
        <v>4061.6321872142944</v>
      </c>
      <c r="N33" s="15">
        <f t="shared" si="3"/>
        <v>3822.5739158702054</v>
      </c>
      <c r="O33" s="15">
        <f t="shared" si="3"/>
        <v>4378.42851647934</v>
      </c>
      <c r="P33" s="15">
        <f t="shared" si="3"/>
        <v>4961.7549786668824</v>
      </c>
      <c r="Q33" s="15">
        <f t="shared" si="3"/>
        <v>5827.6037795262819</v>
      </c>
      <c r="R33" s="15">
        <f t="shared" si="3"/>
        <v>5495.2908314236774</v>
      </c>
      <c r="S33" s="15">
        <f t="shared" si="3"/>
        <v>5866.2388366754676</v>
      </c>
      <c r="T33" s="15">
        <f t="shared" si="3"/>
        <v>7184.8038245212301</v>
      </c>
      <c r="U33" s="15">
        <f t="shared" si="3"/>
        <v>10422.836903894175</v>
      </c>
      <c r="V33" s="15">
        <f t="shared" si="3"/>
        <v>10406.197967726977</v>
      </c>
      <c r="W33" s="15">
        <f t="shared" si="3"/>
        <v>9993.9072156437323</v>
      </c>
      <c r="X33" s="15">
        <f t="shared" si="3"/>
        <v>9847.1810273478695</v>
      </c>
      <c r="Y33" s="15">
        <f t="shared" si="3"/>
        <v>8601.7064024773208</v>
      </c>
      <c r="Z33" s="15">
        <f t="shared" si="3"/>
        <v>7906.9891061166345</v>
      </c>
      <c r="AA33" s="15">
        <f t="shared" si="3"/>
        <v>7218.807952687348</v>
      </c>
      <c r="AB33" s="15">
        <f t="shared" si="3"/>
        <v>7319.5038459290809</v>
      </c>
      <c r="AC33" s="15">
        <f t="shared" si="3"/>
        <v>7459.6102390635351</v>
      </c>
      <c r="AD33" s="15">
        <f t="shared" si="3"/>
        <v>7311.9807695473573</v>
      </c>
      <c r="AE33" s="15">
        <f t="shared" si="3"/>
        <v>7440.8351723183659</v>
      </c>
      <c r="AF33" s="15">
        <f t="shared" si="3"/>
        <v>7579.393775196193</v>
      </c>
      <c r="AG33" s="15">
        <f t="shared" si="3"/>
        <v>6890.4172258409526</v>
      </c>
    </row>
    <row r="34" spans="1:33" x14ac:dyDescent="0.25">
      <c r="A34" s="17" t="s">
        <v>137</v>
      </c>
      <c r="F34" s="18"/>
      <c r="G34" s="25">
        <f>G29/G33</f>
        <v>88.591123986035385</v>
      </c>
      <c r="H34" s="25">
        <f t="shared" ref="H34:AG34" si="4">H29/H33</f>
        <v>70.04775204133766</v>
      </c>
      <c r="I34" s="25">
        <f t="shared" si="4"/>
        <v>22.327947118014304</v>
      </c>
      <c r="J34" s="25">
        <f t="shared" si="4"/>
        <v>11.465705689277156</v>
      </c>
      <c r="K34" s="25">
        <f t="shared" si="4"/>
        <v>11.566929108309736</v>
      </c>
      <c r="L34" s="25">
        <f t="shared" si="4"/>
        <v>10.728529822747175</v>
      </c>
      <c r="M34" s="25">
        <f t="shared" si="4"/>
        <v>8.4976337277005918</v>
      </c>
      <c r="N34" s="25">
        <f t="shared" si="4"/>
        <v>9.1941885794757123</v>
      </c>
      <c r="O34" s="25">
        <f t="shared" si="4"/>
        <v>8.1680908964853742</v>
      </c>
      <c r="P34" s="25">
        <f t="shared" si="4"/>
        <v>7.3639477107003026</v>
      </c>
      <c r="Q34" s="25">
        <f t="shared" si="4"/>
        <v>6.3860189090122041</v>
      </c>
      <c r="R34" s="25">
        <f t="shared" si="4"/>
        <v>6.8991966580198429</v>
      </c>
      <c r="S34" s="25">
        <f t="shared" si="4"/>
        <v>6.6132142516239041</v>
      </c>
      <c r="T34" s="25">
        <f t="shared" si="4"/>
        <v>5.4603758776749114</v>
      </c>
      <c r="U34" s="25">
        <f t="shared" si="4"/>
        <v>3.8154913207247865</v>
      </c>
      <c r="V34" s="25">
        <f t="shared" si="4"/>
        <v>3.8384259856592995</v>
      </c>
      <c r="W34" s="25">
        <f t="shared" si="4"/>
        <v>3.9787855213423442</v>
      </c>
      <c r="X34" s="25">
        <f t="shared" si="4"/>
        <v>4.0168044179722795</v>
      </c>
      <c r="Y34" s="25">
        <f t="shared" si="4"/>
        <v>4.611235002084908</v>
      </c>
      <c r="Z34" s="25">
        <f t="shared" si="4"/>
        <v>5.0682272380253908</v>
      </c>
      <c r="AA34" s="25">
        <f t="shared" si="4"/>
        <v>5.6390788434933894</v>
      </c>
      <c r="AB34" s="25">
        <f t="shared" si="4"/>
        <v>5.6365417731865284</v>
      </c>
      <c r="AC34" s="25">
        <f t="shared" si="4"/>
        <v>5.5948039078181253</v>
      </c>
      <c r="AD34" s="25">
        <f t="shared" si="4"/>
        <v>5.7769579574220407</v>
      </c>
      <c r="AE34" s="25">
        <f t="shared" si="4"/>
        <v>5.7798784638594087</v>
      </c>
      <c r="AF34" s="25">
        <f t="shared" si="4"/>
        <v>5.6959698738046365</v>
      </c>
      <c r="AG34" s="25">
        <f t="shared" si="4"/>
        <v>6.408125957916317</v>
      </c>
    </row>
    <row r="35" spans="1:33" x14ac:dyDescent="0.25">
      <c r="A35" t="s">
        <v>130</v>
      </c>
      <c r="F35" s="18"/>
      <c r="G35" s="25">
        <f>G33/G29</f>
        <v>1.1287812537039602E-2</v>
      </c>
      <c r="H35" s="25">
        <f t="shared" ref="H35:AG35" si="5">H33/H29</f>
        <v>1.4275975614604513E-2</v>
      </c>
      <c r="I35" s="25">
        <f t="shared" si="5"/>
        <v>4.4786920835780494E-2</v>
      </c>
      <c r="J35" s="25">
        <f t="shared" si="5"/>
        <v>8.7216611615559783E-2</v>
      </c>
      <c r="K35" s="25">
        <f t="shared" si="5"/>
        <v>8.64533698301648E-2</v>
      </c>
      <c r="L35" s="25">
        <f t="shared" si="5"/>
        <v>9.320941606367622E-2</v>
      </c>
      <c r="M35" s="25">
        <f t="shared" si="5"/>
        <v>0.11767981911719723</v>
      </c>
      <c r="N35" s="25">
        <f t="shared" si="5"/>
        <v>0.1087643560229242</v>
      </c>
      <c r="O35" s="25">
        <f t="shared" si="5"/>
        <v>0.12242762876577282</v>
      </c>
      <c r="P35" s="25">
        <f t="shared" si="5"/>
        <v>0.13579672741930718</v>
      </c>
      <c r="Q35" s="25">
        <f t="shared" si="5"/>
        <v>0.15659208252402138</v>
      </c>
      <c r="R35" s="25">
        <f t="shared" si="5"/>
        <v>0.14494441158414706</v>
      </c>
      <c r="S35" s="25">
        <f t="shared" si="5"/>
        <v>0.15121240019623522</v>
      </c>
      <c r="T35" s="25">
        <f t="shared" si="5"/>
        <v>0.18313757558130067</v>
      </c>
      <c r="U35" s="25">
        <f t="shared" si="5"/>
        <v>0.26208944430518089</v>
      </c>
      <c r="V35" s="25">
        <f t="shared" si="5"/>
        <v>0.26052345511834507</v>
      </c>
      <c r="W35" s="25">
        <f t="shared" si="5"/>
        <v>0.25133297450590514</v>
      </c>
      <c r="X35" s="25">
        <f t="shared" si="5"/>
        <v>0.24895411773740514</v>
      </c>
      <c r="Y35" s="25">
        <f t="shared" si="5"/>
        <v>0.21686164325779611</v>
      </c>
      <c r="Z35" s="25">
        <f t="shared" si="5"/>
        <v>0.1973076488160001</v>
      </c>
      <c r="AA35" s="25">
        <f t="shared" si="5"/>
        <v>0.17733392771300632</v>
      </c>
      <c r="AB35" s="25">
        <f t="shared" si="5"/>
        <v>0.17741374769137319</v>
      </c>
      <c r="AC35" s="25">
        <f t="shared" si="5"/>
        <v>0.17873727417016519</v>
      </c>
      <c r="AD35" s="25">
        <f t="shared" si="5"/>
        <v>0.17310148479014525</v>
      </c>
      <c r="AE35" s="25">
        <f t="shared" si="5"/>
        <v>0.17301401859101864</v>
      </c>
      <c r="AF35" s="25">
        <f t="shared" si="5"/>
        <v>0.17556272630565153</v>
      </c>
      <c r="AG35" s="25">
        <f t="shared" si="5"/>
        <v>0.15605186392515333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">
    <cfRule type="cellIs" dxfId="14" priority="1" operator="equal">
      <formula>0</formula>
    </cfRule>
    <cfRule type="cellIs" dxfId="13" priority="2" operator="equal">
      <formula>1</formula>
    </cfRule>
  </conditionalFormatting>
  <conditionalFormatting sqref="B31:AG31">
    <cfRule type="cellIs" dxfId="12" priority="3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0A4DA24D-F3CE-43E8-B09F-7B236FF22A3B}"/>
    <hyperlink ref="D1" r:id="rId2" tooltip="Click once to display linked information. Click and hold to select this cell." display="https://stats-1.oecd.org/" xr:uid="{3AC680C8-3EFF-4544-B5CA-F5D69D5A1419}"/>
  </hyperlinks>
  <pageMargins left="0.7" right="0.7" top="0.75" bottom="0.75" header="0.3" footer="0.3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AC846-D7A9-4617-8662-047DA28E9167}">
  <dimension ref="A1:AG29"/>
  <sheetViews>
    <sheetView topLeftCell="T1" zoomScale="80" zoomScaleNormal="8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2.9309792756932213E-2</v>
      </c>
      <c r="C3">
        <f t="shared" ref="C3:AG3" si="0">ABS(C4)</f>
        <v>2.3775728651657807E-2</v>
      </c>
      <c r="D3">
        <f t="shared" si="0"/>
        <v>2.1599672988300705E-2</v>
      </c>
      <c r="E3">
        <f t="shared" si="0"/>
        <v>1.5743613384335803E-2</v>
      </c>
      <c r="F3">
        <f t="shared" si="0"/>
        <v>1.1661516393223215E-3</v>
      </c>
      <c r="G3">
        <f t="shared" si="0"/>
        <v>1.2282842014366691E-2</v>
      </c>
      <c r="H3">
        <f t="shared" si="0"/>
        <v>1.25250448053571E-2</v>
      </c>
      <c r="I3">
        <f t="shared" si="0"/>
        <v>1.2641521318417726E-2</v>
      </c>
      <c r="J3">
        <f t="shared" si="0"/>
        <v>1.2912581685443847E-2</v>
      </c>
      <c r="K3">
        <f t="shared" si="0"/>
        <v>1.2859804123197371E-2</v>
      </c>
      <c r="L3">
        <f t="shared" si="0"/>
        <v>1.2721920927369457E-2</v>
      </c>
      <c r="M3">
        <f t="shared" si="0"/>
        <v>1.2605409289149716E-2</v>
      </c>
      <c r="N3">
        <f t="shared" si="0"/>
        <v>1.2344072272772399E-2</v>
      </c>
      <c r="O3">
        <f t="shared" si="0"/>
        <v>1.189011903585252E-2</v>
      </c>
      <c r="P3">
        <f t="shared" si="0"/>
        <v>1.1533321916613049E-2</v>
      </c>
      <c r="Q3">
        <f t="shared" si="0"/>
        <v>1.0944558912422686E-2</v>
      </c>
      <c r="R3">
        <f t="shared" si="0"/>
        <v>1.0479117465496735E-2</v>
      </c>
      <c r="S3">
        <f t="shared" si="0"/>
        <v>9.8190217189779716E-3</v>
      </c>
      <c r="T3">
        <f t="shared" si="0"/>
        <v>9.4309827095888088E-3</v>
      </c>
      <c r="U3">
        <f t="shared" si="0"/>
        <v>9.2129002114436642E-3</v>
      </c>
      <c r="V3">
        <f t="shared" si="0"/>
        <v>9.1599573043559257E-3</v>
      </c>
      <c r="W3">
        <f t="shared" si="0"/>
        <v>9.5600174341232691E-3</v>
      </c>
      <c r="X3">
        <f t="shared" si="0"/>
        <v>9.8171877815384501E-3</v>
      </c>
      <c r="Y3">
        <f t="shared" si="0"/>
        <v>1.0260429697371232E-2</v>
      </c>
      <c r="Z3">
        <f t="shared" si="0"/>
        <v>1.0269955288630839E-2</v>
      </c>
      <c r="AA3">
        <f t="shared" si="0"/>
        <v>1.0038507780184891E-2</v>
      </c>
      <c r="AB3">
        <f t="shared" si="0"/>
        <v>9.640089341349134E-3</v>
      </c>
      <c r="AC3">
        <f t="shared" si="0"/>
        <v>9.1871123997085413E-3</v>
      </c>
      <c r="AD3">
        <f t="shared" si="0"/>
        <v>8.791861485460073E-3</v>
      </c>
      <c r="AE3">
        <f t="shared" si="0"/>
        <v>8.2678245291544217E-3</v>
      </c>
      <c r="AF3">
        <f t="shared" si="0"/>
        <v>8.0015819790925646E-3</v>
      </c>
      <c r="AG3">
        <f t="shared" si="0"/>
        <v>8.023554721314885E-3</v>
      </c>
    </row>
    <row r="4" spans="1:33" x14ac:dyDescent="0.25">
      <c r="A4" t="s">
        <v>73</v>
      </c>
      <c r="B4">
        <f>B5-B6</f>
        <v>2.9309792756932213E-2</v>
      </c>
      <c r="C4">
        <f>C5-C6</f>
        <v>2.3775728651657807E-2</v>
      </c>
      <c r="D4">
        <f t="shared" ref="D4:AG4" si="1">D5-D6</f>
        <v>2.1599672988300705E-2</v>
      </c>
      <c r="E4">
        <f t="shared" si="1"/>
        <v>1.5743613384335803E-2</v>
      </c>
      <c r="F4">
        <f t="shared" si="1"/>
        <v>1.1661516393223215E-3</v>
      </c>
      <c r="G4">
        <f t="shared" si="1"/>
        <v>-1.2282842014366691E-2</v>
      </c>
      <c r="H4">
        <f t="shared" si="1"/>
        <v>-1.25250448053571E-2</v>
      </c>
      <c r="I4">
        <f t="shared" si="1"/>
        <v>-1.2641521318417726E-2</v>
      </c>
      <c r="J4">
        <f t="shared" si="1"/>
        <v>-1.2912581685443847E-2</v>
      </c>
      <c r="K4">
        <f t="shared" si="1"/>
        <v>-1.2859804123197371E-2</v>
      </c>
      <c r="L4">
        <f t="shared" si="1"/>
        <v>-1.2721920927369457E-2</v>
      </c>
      <c r="M4">
        <f t="shared" si="1"/>
        <v>-1.2605409289149716E-2</v>
      </c>
      <c r="N4">
        <f t="shared" si="1"/>
        <v>-1.2344072272772399E-2</v>
      </c>
      <c r="O4">
        <f t="shared" si="1"/>
        <v>-1.189011903585252E-2</v>
      </c>
      <c r="P4">
        <f t="shared" si="1"/>
        <v>-1.1533321916613049E-2</v>
      </c>
      <c r="Q4">
        <f t="shared" si="1"/>
        <v>-1.0944558912422686E-2</v>
      </c>
      <c r="R4">
        <f t="shared" si="1"/>
        <v>-1.0479117465496735E-2</v>
      </c>
      <c r="S4">
        <f t="shared" si="1"/>
        <v>-9.8190217189779716E-3</v>
      </c>
      <c r="T4">
        <f t="shared" si="1"/>
        <v>-9.4309827095888088E-3</v>
      </c>
      <c r="U4">
        <f t="shared" si="1"/>
        <v>-9.2129002114436642E-3</v>
      </c>
      <c r="V4">
        <f t="shared" si="1"/>
        <v>-9.1599573043559257E-3</v>
      </c>
      <c r="W4">
        <f t="shared" si="1"/>
        <v>-9.5600174341232691E-3</v>
      </c>
      <c r="X4">
        <f t="shared" si="1"/>
        <v>-9.8171877815384501E-3</v>
      </c>
      <c r="Y4">
        <f t="shared" si="1"/>
        <v>-1.0260429697371232E-2</v>
      </c>
      <c r="Z4">
        <f t="shared" si="1"/>
        <v>-1.0269955288630839E-2</v>
      </c>
      <c r="AA4">
        <f t="shared" si="1"/>
        <v>-1.0038507780184891E-2</v>
      </c>
      <c r="AB4">
        <f t="shared" si="1"/>
        <v>-9.640089341349134E-3</v>
      </c>
      <c r="AC4">
        <f t="shared" si="1"/>
        <v>-9.1871123997085413E-3</v>
      </c>
      <c r="AD4">
        <f t="shared" si="1"/>
        <v>-8.791861485460073E-3</v>
      </c>
      <c r="AE4">
        <f t="shared" si="1"/>
        <v>-8.2678245291544217E-3</v>
      </c>
      <c r="AF4">
        <f t="shared" si="1"/>
        <v>-8.0015819790925646E-3</v>
      </c>
      <c r="AG4">
        <f t="shared" si="1"/>
        <v>-8.023554721314885E-3</v>
      </c>
    </row>
    <row r="5" spans="1:33" x14ac:dyDescent="0.25">
      <c r="A5" t="s">
        <v>106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107</v>
      </c>
      <c r="B6">
        <f>STDEV(B8:B29)/AVERAGE(B8:B29)</f>
        <v>0.1780097499437924</v>
      </c>
      <c r="C6">
        <f t="shared" ref="C6:AG6" si="2">STDEV(C8:C29)/AVERAGE(C8:C29)</f>
        <v>0.1797229485314249</v>
      </c>
      <c r="D6">
        <f t="shared" si="2"/>
        <v>0.18049537201591503</v>
      </c>
      <c r="E6">
        <f t="shared" si="2"/>
        <v>0.19176731117377754</v>
      </c>
      <c r="F6">
        <f t="shared" si="2"/>
        <v>0.30535212308484133</v>
      </c>
      <c r="G6">
        <f t="shared" si="2"/>
        <v>0.49614547575558726</v>
      </c>
      <c r="H6">
        <f t="shared" si="2"/>
        <v>0.50620538318277675</v>
      </c>
      <c r="I6">
        <f t="shared" si="2"/>
        <v>0.48687670427635921</v>
      </c>
      <c r="J6">
        <f t="shared" si="2"/>
        <v>0.4733025054142081</v>
      </c>
      <c r="K6">
        <f t="shared" si="2"/>
        <v>0.47181205693031519</v>
      </c>
      <c r="L6">
        <f t="shared" si="2"/>
        <v>0.46434471108126429</v>
      </c>
      <c r="M6">
        <f t="shared" si="2"/>
        <v>0.45286795269570385</v>
      </c>
      <c r="N6">
        <f t="shared" si="2"/>
        <v>0.44672219233411498</v>
      </c>
      <c r="O6">
        <f t="shared" si="2"/>
        <v>0.42924377435873545</v>
      </c>
      <c r="P6">
        <f t="shared" si="2"/>
        <v>0.41664255206590622</v>
      </c>
      <c r="Q6">
        <f t="shared" si="2"/>
        <v>0.39912730029567239</v>
      </c>
      <c r="R6">
        <f t="shared" si="2"/>
        <v>0.38526596748950243</v>
      </c>
      <c r="S6">
        <f t="shared" si="2"/>
        <v>0.36688120116260059</v>
      </c>
      <c r="T6">
        <f t="shared" si="2"/>
        <v>0.36217275286761536</v>
      </c>
      <c r="U6">
        <f t="shared" si="2"/>
        <v>0.38156834817466484</v>
      </c>
      <c r="V6">
        <f t="shared" si="2"/>
        <v>0.37989803630773805</v>
      </c>
      <c r="W6">
        <f t="shared" si="2"/>
        <v>0.38511215483013062</v>
      </c>
      <c r="X6">
        <f t="shared" si="2"/>
        <v>0.38988175363807687</v>
      </c>
      <c r="Y6">
        <f t="shared" si="2"/>
        <v>0.39077527816692748</v>
      </c>
      <c r="Z6">
        <f t="shared" si="2"/>
        <v>0.38653399797252902</v>
      </c>
      <c r="AA6">
        <f t="shared" si="2"/>
        <v>0.37673339156642549</v>
      </c>
      <c r="AB6">
        <f t="shared" si="2"/>
        <v>0.36630968507570866</v>
      </c>
      <c r="AC6">
        <f t="shared" si="2"/>
        <v>0.35487216282006101</v>
      </c>
      <c r="AD6">
        <f t="shared" si="2"/>
        <v>0.34326421625765274</v>
      </c>
      <c r="AE6">
        <f t="shared" si="2"/>
        <v>0.32976487989604353</v>
      </c>
      <c r="AF6">
        <f t="shared" si="2"/>
        <v>0.3238051305486111</v>
      </c>
      <c r="AG6">
        <f t="shared" si="2"/>
        <v>0.31851616584430575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s="22" customFormat="1" x14ac:dyDescent="0.25">
      <c r="A18" s="22" t="s">
        <v>53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7A0B5C90-EA49-4E19-88BA-E66AC56A9C51}"/>
    <hyperlink ref="D1" r:id="rId2" tooltip="Click once to display linked information. Click and hold to select this cell." display="https://stats-1.oecd.org/" xr:uid="{62241B50-2527-4340-91DF-45E7BE6EA9E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ADC38-6C59-4312-B628-604D277F84E7}">
  <dimension ref="A1:AI39"/>
  <sheetViews>
    <sheetView zoomScale="80" zoomScaleNormal="80" workbookViewId="0">
      <selection activeCell="G4" sqref="G4"/>
    </sheetView>
  </sheetViews>
  <sheetFormatPr defaultRowHeight="13.2" x14ac:dyDescent="0.25"/>
  <cols>
    <col min="1" max="1" width="19.6640625" customWidth="1"/>
  </cols>
  <sheetData>
    <row r="1" spans="1:35" x14ac:dyDescent="0.25">
      <c r="A1" s="12"/>
      <c r="D1" s="10"/>
    </row>
    <row r="3" spans="1:35" x14ac:dyDescent="0.25">
      <c r="A3" t="s">
        <v>124</v>
      </c>
      <c r="B3">
        <f>ABS(B4)</f>
        <v>0.209200466240623</v>
      </c>
      <c r="C3">
        <f t="shared" ref="C3:AG3" si="0">ABS(C4)</f>
        <v>0.19316798680660338</v>
      </c>
      <c r="D3">
        <f t="shared" si="0"/>
        <v>0.18324616779104927</v>
      </c>
      <c r="E3">
        <f t="shared" si="0"/>
        <v>0.17600887228063702</v>
      </c>
      <c r="F3">
        <f t="shared" si="0"/>
        <v>0.13925641709635156</v>
      </c>
      <c r="G3">
        <f t="shared" si="0"/>
        <v>0.10125172201278793</v>
      </c>
      <c r="H3">
        <f t="shared" si="0"/>
        <v>9.8876391221096593E-2</v>
      </c>
      <c r="I3">
        <f t="shared" si="0"/>
        <v>9.7141576276091934E-2</v>
      </c>
      <c r="J3">
        <f t="shared" si="0"/>
        <v>9.589456600284002E-2</v>
      </c>
      <c r="K3">
        <f t="shared" si="0"/>
        <v>8.8084335017256543E-2</v>
      </c>
      <c r="L3">
        <f t="shared" si="0"/>
        <v>8.6478188118203292E-2</v>
      </c>
      <c r="M3">
        <f t="shared" si="0"/>
        <v>8.7112893287064619E-2</v>
      </c>
      <c r="N3">
        <f t="shared" si="0"/>
        <v>8.4313583355934196E-2</v>
      </c>
      <c r="O3">
        <f t="shared" si="0"/>
        <v>8.6336648808897021E-2</v>
      </c>
      <c r="P3">
        <f t="shared" si="0"/>
        <v>8.5234798821157365E-2</v>
      </c>
      <c r="Q3">
        <f t="shared" si="0"/>
        <v>8.5861003361095867E-2</v>
      </c>
      <c r="R3">
        <f t="shared" si="0"/>
        <v>8.4464034656699993E-2</v>
      </c>
      <c r="S3">
        <f t="shared" si="0"/>
        <v>8.196408173364178E-2</v>
      </c>
      <c r="T3">
        <f t="shared" si="0"/>
        <v>8.0053631807433245E-2</v>
      </c>
      <c r="U3">
        <f t="shared" si="0"/>
        <v>6.751786247621655E-2</v>
      </c>
      <c r="V3">
        <f t="shared" si="0"/>
        <v>6.7074410334899692E-2</v>
      </c>
      <c r="W3">
        <f t="shared" si="0"/>
        <v>6.7604193580395711E-2</v>
      </c>
      <c r="X3">
        <f t="shared" si="0"/>
        <v>6.6733532382166505E-2</v>
      </c>
      <c r="Y3">
        <f t="shared" si="0"/>
        <v>6.5346903790323707E-2</v>
      </c>
      <c r="Z3">
        <f t="shared" si="0"/>
        <v>6.283673882381019E-2</v>
      </c>
      <c r="AA3">
        <f t="shared" si="0"/>
        <v>6.0905546571206171E-2</v>
      </c>
      <c r="AB3">
        <f t="shared" si="0"/>
        <v>5.9855484600939757E-2</v>
      </c>
      <c r="AC3">
        <f t="shared" si="0"/>
        <v>6.1982219321102761E-2</v>
      </c>
      <c r="AD3">
        <f t="shared" si="0"/>
        <v>6.3238774018654242E-2</v>
      </c>
      <c r="AE3">
        <f t="shared" si="0"/>
        <v>6.2596091054991199E-2</v>
      </c>
      <c r="AF3">
        <f t="shared" si="0"/>
        <v>6.3695004706900815E-2</v>
      </c>
      <c r="AG3">
        <f t="shared" si="0"/>
        <v>5.9808632794167871E-2</v>
      </c>
    </row>
    <row r="4" spans="1:35" x14ac:dyDescent="0.25">
      <c r="A4" t="s">
        <v>73</v>
      </c>
      <c r="B4">
        <f>B5-B6</f>
        <v>-0.209200466240623</v>
      </c>
      <c r="C4">
        <f>C5-C6</f>
        <v>-0.19316798680660338</v>
      </c>
      <c r="D4">
        <f t="shared" ref="D4:AG4" si="1">D5-D6</f>
        <v>-0.18324616779104927</v>
      </c>
      <c r="E4">
        <f t="shared" si="1"/>
        <v>-0.17600887228063702</v>
      </c>
      <c r="F4">
        <f t="shared" si="1"/>
        <v>-0.13925641709635156</v>
      </c>
      <c r="G4">
        <f>G5-G6</f>
        <v>-0.10125172201278793</v>
      </c>
      <c r="H4">
        <f t="shared" si="1"/>
        <v>-9.8876391221096593E-2</v>
      </c>
      <c r="I4">
        <f t="shared" si="1"/>
        <v>-9.7141576276091934E-2</v>
      </c>
      <c r="J4">
        <f t="shared" si="1"/>
        <v>-9.589456600284002E-2</v>
      </c>
      <c r="K4">
        <f t="shared" si="1"/>
        <v>-8.8084335017256543E-2</v>
      </c>
      <c r="L4">
        <f t="shared" si="1"/>
        <v>-8.6478188118203292E-2</v>
      </c>
      <c r="M4">
        <f t="shared" si="1"/>
        <v>-8.7112893287064619E-2</v>
      </c>
      <c r="N4">
        <f t="shared" si="1"/>
        <v>-8.4313583355934196E-2</v>
      </c>
      <c r="O4">
        <f t="shared" si="1"/>
        <v>-8.6336648808897021E-2</v>
      </c>
      <c r="P4">
        <f t="shared" si="1"/>
        <v>-8.5234798821157365E-2</v>
      </c>
      <c r="Q4">
        <f t="shared" si="1"/>
        <v>-8.5861003361095867E-2</v>
      </c>
      <c r="R4">
        <f t="shared" si="1"/>
        <v>-8.4464034656699993E-2</v>
      </c>
      <c r="S4">
        <f t="shared" si="1"/>
        <v>-8.196408173364178E-2</v>
      </c>
      <c r="T4">
        <f t="shared" si="1"/>
        <v>-8.0053631807433245E-2</v>
      </c>
      <c r="U4">
        <f t="shared" si="1"/>
        <v>-6.751786247621655E-2</v>
      </c>
      <c r="V4">
        <f t="shared" si="1"/>
        <v>-6.7074410334899692E-2</v>
      </c>
      <c r="W4">
        <f t="shared" si="1"/>
        <v>-6.7604193580395711E-2</v>
      </c>
      <c r="X4">
        <f t="shared" si="1"/>
        <v>-6.6733532382166505E-2</v>
      </c>
      <c r="Y4">
        <f t="shared" si="1"/>
        <v>-6.5346903790323707E-2</v>
      </c>
      <c r="Z4">
        <f t="shared" si="1"/>
        <v>-6.283673882381019E-2</v>
      </c>
      <c r="AA4">
        <f t="shared" si="1"/>
        <v>-6.0905546571206171E-2</v>
      </c>
      <c r="AB4">
        <f t="shared" si="1"/>
        <v>-5.9855484600939757E-2</v>
      </c>
      <c r="AC4">
        <f t="shared" si="1"/>
        <v>-6.1982219321102761E-2</v>
      </c>
      <c r="AD4">
        <f t="shared" si="1"/>
        <v>-6.3238774018654242E-2</v>
      </c>
      <c r="AE4">
        <f t="shared" si="1"/>
        <v>-6.2596091054991199E-2</v>
      </c>
      <c r="AF4">
        <f t="shared" si="1"/>
        <v>-6.3695004706900815E-2</v>
      </c>
      <c r="AG4">
        <f t="shared" si="1"/>
        <v>-5.9808632794167871E-2</v>
      </c>
    </row>
    <row r="5" spans="1:35" x14ac:dyDescent="0.25">
      <c r="A5" t="s">
        <v>74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0.48386263374122102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5" x14ac:dyDescent="0.25">
      <c r="A6" t="s">
        <v>75</v>
      </c>
      <c r="B6">
        <f>STDEV(B8:B29)/AVERAGE(B8:B29)</f>
        <v>0.41652000894134761</v>
      </c>
      <c r="C6">
        <f>STDEV(C8:C29)/AVERAGE(C8:C29)</f>
        <v>0.39666666398968609</v>
      </c>
      <c r="D6">
        <f t="shared" ref="D6:AG6" si="2">STDEV(D8:D29)/AVERAGE(D8:D29)</f>
        <v>0.38534121279526501</v>
      </c>
      <c r="E6">
        <f>STDEV(E8:E29)/AVERAGE(E8:E29)</f>
        <v>0.38351979683875037</v>
      </c>
      <c r="F6">
        <f t="shared" si="2"/>
        <v>0.44577469182051521</v>
      </c>
      <c r="G6">
        <f>STDEV(G8:G29)/AVERAGE(G8:G29)</f>
        <v>0.58511435575400894</v>
      </c>
      <c r="H6">
        <f>STDEV(H8:H29)/AVERAGE(H8:H29)</f>
        <v>0.59255672959851624</v>
      </c>
      <c r="I6">
        <f t="shared" si="2"/>
        <v>0.57137675923403342</v>
      </c>
      <c r="J6">
        <f t="shared" si="2"/>
        <v>0.55628448973160427</v>
      </c>
      <c r="K6">
        <f t="shared" si="2"/>
        <v>0.54703658782437437</v>
      </c>
      <c r="L6">
        <f t="shared" si="2"/>
        <v>0.53810097827209813</v>
      </c>
      <c r="M6">
        <f t="shared" si="2"/>
        <v>0.52737543669361875</v>
      </c>
      <c r="N6">
        <f t="shared" si="2"/>
        <v>0.51869170341727677</v>
      </c>
      <c r="O6">
        <f t="shared" si="2"/>
        <v>0.50369030413177995</v>
      </c>
      <c r="P6">
        <f t="shared" si="2"/>
        <v>0.49034402897045054</v>
      </c>
      <c r="Q6">
        <f t="shared" si="2"/>
        <v>0.47404374474434557</v>
      </c>
      <c r="R6">
        <f t="shared" si="2"/>
        <v>0.45925088468070568</v>
      </c>
      <c r="S6">
        <f t="shared" si="2"/>
        <v>0.4390262611772644</v>
      </c>
      <c r="T6">
        <f t="shared" si="2"/>
        <v>0.43279540196545979</v>
      </c>
      <c r="U6">
        <f t="shared" si="2"/>
        <v>0.43987331043943773</v>
      </c>
      <c r="V6">
        <f t="shared" si="2"/>
        <v>0.43781248933828182</v>
      </c>
      <c r="W6">
        <f t="shared" si="2"/>
        <v>0.44315633097640306</v>
      </c>
      <c r="X6">
        <f t="shared" si="2"/>
        <v>0.44679809823870492</v>
      </c>
      <c r="Y6">
        <f t="shared" si="2"/>
        <v>0.44586175225987995</v>
      </c>
      <c r="Z6">
        <f t="shared" si="2"/>
        <v>0.43910078150770837</v>
      </c>
      <c r="AA6">
        <f t="shared" si="2"/>
        <v>0.42760043035744677</v>
      </c>
      <c r="AB6">
        <f t="shared" si="2"/>
        <v>0.41652508033529928</v>
      </c>
      <c r="AC6">
        <f t="shared" si="2"/>
        <v>0.40766726974145523</v>
      </c>
      <c r="AD6">
        <f t="shared" si="2"/>
        <v>0.39771112879084691</v>
      </c>
      <c r="AE6">
        <f t="shared" si="2"/>
        <v>0.3840931464218803</v>
      </c>
      <c r="AF6">
        <f t="shared" si="2"/>
        <v>0.37949855327641935</v>
      </c>
      <c r="AG6">
        <f t="shared" si="2"/>
        <v>0.37030124391715874</v>
      </c>
    </row>
    <row r="7" spans="1:35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  <c r="AI7" s="4"/>
    </row>
    <row r="8" spans="1:35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5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5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5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5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5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5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5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5" ht="13.8" thickBot="1" x14ac:dyDescent="0.3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5" s="14" customFormat="1" ht="13.8" thickBot="1" x14ac:dyDescent="0.3">
      <c r="A17" s="19" t="s">
        <v>52</v>
      </c>
      <c r="B17" s="13">
        <v>100000</v>
      </c>
      <c r="C17" s="13">
        <v>100000</v>
      </c>
      <c r="D17" s="13">
        <v>100000</v>
      </c>
      <c r="E17" s="13">
        <v>100000</v>
      </c>
      <c r="F17" s="13">
        <v>100000</v>
      </c>
      <c r="G17" s="13">
        <v>100000</v>
      </c>
      <c r="H17" s="13">
        <v>100000</v>
      </c>
      <c r="I17" s="13">
        <v>100000</v>
      </c>
      <c r="J17" s="13">
        <v>100000</v>
      </c>
      <c r="K17" s="13">
        <v>100000</v>
      </c>
      <c r="L17" s="13">
        <v>100000</v>
      </c>
      <c r="M17" s="13">
        <v>100000</v>
      </c>
      <c r="N17" s="13">
        <v>100000</v>
      </c>
      <c r="O17" s="13">
        <v>100000</v>
      </c>
      <c r="P17" s="13">
        <v>100000</v>
      </c>
      <c r="Q17" s="13">
        <v>100000</v>
      </c>
      <c r="R17" s="13">
        <v>100000</v>
      </c>
      <c r="S17" s="13">
        <v>100000</v>
      </c>
      <c r="T17" s="13">
        <v>100000</v>
      </c>
      <c r="U17" s="13">
        <v>100000</v>
      </c>
      <c r="V17" s="13">
        <v>100000</v>
      </c>
      <c r="W17" s="13">
        <v>100000</v>
      </c>
      <c r="X17" s="13">
        <v>100000</v>
      </c>
      <c r="Y17" s="13">
        <v>100000</v>
      </c>
      <c r="Z17" s="13">
        <v>100000</v>
      </c>
      <c r="AA17" s="13">
        <v>100000</v>
      </c>
      <c r="AB17" s="13">
        <v>100000</v>
      </c>
      <c r="AC17" s="13">
        <v>100000</v>
      </c>
      <c r="AD17" s="13">
        <v>100000</v>
      </c>
      <c r="AE17" s="13">
        <v>100000</v>
      </c>
      <c r="AF17" s="13">
        <v>100000</v>
      </c>
      <c r="AG17" s="13">
        <v>100000</v>
      </c>
      <c r="AI17" s="13"/>
    </row>
    <row r="18" spans="1:35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5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5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5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5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5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5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5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5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5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5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5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  <row r="31" spans="1:35" x14ac:dyDescent="0.25">
      <c r="A31" s="17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5" x14ac:dyDescent="0.25">
      <c r="A32" s="17"/>
    </row>
    <row r="33" spans="1:33" x14ac:dyDescent="0.25">
      <c r="A33" s="17"/>
    </row>
    <row r="35" spans="1:33" x14ac:dyDescent="0.25">
      <c r="A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x14ac:dyDescent="0.25">
      <c r="A36" s="17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</row>
    <row r="38" spans="1:33" x14ac:dyDescent="0.25">
      <c r="A38" s="17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x14ac:dyDescent="0.25">
      <c r="A39" s="17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FE94E-02AA-44E7-825E-946D18EC9CAF}">
  <sheetPr>
    <tabColor rgb="FF00B050"/>
  </sheetPr>
  <dimension ref="A2:D34"/>
  <sheetViews>
    <sheetView zoomScale="70" zoomScaleNormal="70" workbookViewId="0">
      <selection activeCell="S3" sqref="S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106</v>
      </c>
      <c r="D2" t="s">
        <v>107</v>
      </c>
    </row>
    <row r="3" spans="1:4" x14ac:dyDescent="0.25">
      <c r="A3">
        <v>1990</v>
      </c>
      <c r="B3">
        <v>2.9309792756932213E-2</v>
      </c>
      <c r="C3">
        <v>0.20731954270072461</v>
      </c>
      <c r="D3">
        <v>0.1780097499437924</v>
      </c>
    </row>
    <row r="4" spans="1:4" x14ac:dyDescent="0.25">
      <c r="A4">
        <v>1991</v>
      </c>
      <c r="B4">
        <v>2.3775728651657807E-2</v>
      </c>
      <c r="C4">
        <v>0.2034986771830827</v>
      </c>
      <c r="D4">
        <v>0.1797229485314249</v>
      </c>
    </row>
    <row r="5" spans="1:4" x14ac:dyDescent="0.25">
      <c r="A5">
        <v>1992</v>
      </c>
      <c r="B5">
        <v>2.1599672988300705E-2</v>
      </c>
      <c r="C5">
        <v>0.20209504500421574</v>
      </c>
      <c r="D5">
        <v>0.18049537201591503</v>
      </c>
    </row>
    <row r="6" spans="1:4" x14ac:dyDescent="0.25">
      <c r="A6">
        <v>1993</v>
      </c>
      <c r="B6">
        <v>1.5743613384335803E-2</v>
      </c>
      <c r="C6">
        <v>0.20751092455811335</v>
      </c>
      <c r="D6">
        <v>0.19176731117377754</v>
      </c>
    </row>
    <row r="7" spans="1:4" x14ac:dyDescent="0.25">
      <c r="A7">
        <v>1994</v>
      </c>
      <c r="B7">
        <v>1.1661516393223215E-3</v>
      </c>
      <c r="C7">
        <v>0.30651827472416365</v>
      </c>
      <c r="D7">
        <v>0.30535212308484133</v>
      </c>
    </row>
    <row r="8" spans="1:4" x14ac:dyDescent="0.25">
      <c r="A8">
        <v>1995</v>
      </c>
      <c r="B8">
        <v>-1.2282842014366691E-2</v>
      </c>
      <c r="C8">
        <v>0.48386263374122057</v>
      </c>
      <c r="D8">
        <v>0.49614547575558726</v>
      </c>
    </row>
    <row r="9" spans="1:4" x14ac:dyDescent="0.25">
      <c r="A9">
        <v>1996</v>
      </c>
      <c r="B9">
        <v>-1.25250448053571E-2</v>
      </c>
      <c r="C9">
        <v>0.49368033837741965</v>
      </c>
      <c r="D9">
        <v>0.50620538318277675</v>
      </c>
    </row>
    <row r="10" spans="1:4" x14ac:dyDescent="0.25">
      <c r="A10">
        <v>1997</v>
      </c>
      <c r="B10">
        <v>-1.2641521318417726E-2</v>
      </c>
      <c r="C10">
        <v>0.47423518295794148</v>
      </c>
      <c r="D10">
        <v>0.48687670427635921</v>
      </c>
    </row>
    <row r="11" spans="1:4" x14ac:dyDescent="0.25">
      <c r="A11">
        <v>1998</v>
      </c>
      <c r="B11">
        <v>-1.2912581685443847E-2</v>
      </c>
      <c r="C11">
        <v>0.46038992372876425</v>
      </c>
      <c r="D11">
        <v>0.4733025054142081</v>
      </c>
    </row>
    <row r="12" spans="1:4" x14ac:dyDescent="0.25">
      <c r="A12">
        <v>1999</v>
      </c>
      <c r="B12">
        <v>-1.2859804123197371E-2</v>
      </c>
      <c r="C12">
        <v>0.45895225280711782</v>
      </c>
      <c r="D12">
        <v>0.47181205693031519</v>
      </c>
    </row>
    <row r="13" spans="1:4" x14ac:dyDescent="0.25">
      <c r="A13">
        <v>2000</v>
      </c>
      <c r="B13">
        <v>-1.2721920927369457E-2</v>
      </c>
      <c r="C13">
        <v>0.45162279015389484</v>
      </c>
      <c r="D13">
        <v>0.46434471108126429</v>
      </c>
    </row>
    <row r="14" spans="1:4" x14ac:dyDescent="0.25">
      <c r="A14">
        <v>2001</v>
      </c>
      <c r="B14">
        <v>-1.2605409289149716E-2</v>
      </c>
      <c r="C14">
        <v>0.44026254340655413</v>
      </c>
      <c r="D14">
        <v>0.45286795269570385</v>
      </c>
    </row>
    <row r="15" spans="1:4" x14ac:dyDescent="0.25">
      <c r="A15">
        <v>2002</v>
      </c>
      <c r="B15">
        <v>-1.2344072272772399E-2</v>
      </c>
      <c r="C15">
        <v>0.43437812006134258</v>
      </c>
      <c r="D15">
        <v>0.44672219233411498</v>
      </c>
    </row>
    <row r="16" spans="1:4" x14ac:dyDescent="0.25">
      <c r="A16">
        <v>2003</v>
      </c>
      <c r="B16">
        <v>-1.189011903585252E-2</v>
      </c>
      <c r="C16">
        <v>0.41735365532288293</v>
      </c>
      <c r="D16">
        <v>0.42924377435873545</v>
      </c>
    </row>
    <row r="17" spans="1:4" x14ac:dyDescent="0.25">
      <c r="A17">
        <v>2004</v>
      </c>
      <c r="B17">
        <v>-1.1533321916613049E-2</v>
      </c>
      <c r="C17">
        <v>0.40510923014929318</v>
      </c>
      <c r="D17">
        <v>0.41664255206590622</v>
      </c>
    </row>
    <row r="18" spans="1:4" x14ac:dyDescent="0.25">
      <c r="A18">
        <v>2005</v>
      </c>
      <c r="B18">
        <v>-1.0944558912422686E-2</v>
      </c>
      <c r="C18">
        <v>0.38818274138324971</v>
      </c>
      <c r="D18">
        <v>0.39912730029567239</v>
      </c>
    </row>
    <row r="19" spans="1:4" x14ac:dyDescent="0.25">
      <c r="A19">
        <v>2006</v>
      </c>
      <c r="B19">
        <v>-1.0479117465496735E-2</v>
      </c>
      <c r="C19">
        <v>0.37478685002400569</v>
      </c>
      <c r="D19">
        <v>0.38526596748950243</v>
      </c>
    </row>
    <row r="20" spans="1:4" x14ac:dyDescent="0.25">
      <c r="A20">
        <v>2007</v>
      </c>
      <c r="B20">
        <v>-9.8190217189779716E-3</v>
      </c>
      <c r="C20">
        <v>0.35706217944362262</v>
      </c>
      <c r="D20">
        <v>0.36688120116260059</v>
      </c>
    </row>
    <row r="21" spans="1:4" x14ac:dyDescent="0.25">
      <c r="A21">
        <v>2008</v>
      </c>
      <c r="B21">
        <v>-9.4309827095888088E-3</v>
      </c>
      <c r="C21">
        <v>0.35274177015802655</v>
      </c>
      <c r="D21">
        <v>0.36217275286761536</v>
      </c>
    </row>
    <row r="22" spans="1:4" x14ac:dyDescent="0.25">
      <c r="A22">
        <v>2009</v>
      </c>
      <c r="B22">
        <v>-9.2129002114436642E-3</v>
      </c>
      <c r="C22">
        <v>0.37235544796322118</v>
      </c>
      <c r="D22">
        <v>0.38156834817466484</v>
      </c>
    </row>
    <row r="23" spans="1:4" x14ac:dyDescent="0.25">
      <c r="A23">
        <v>2010</v>
      </c>
      <c r="B23">
        <v>-9.1599573043559257E-3</v>
      </c>
      <c r="C23">
        <v>0.37073807900338213</v>
      </c>
      <c r="D23">
        <v>0.37989803630773805</v>
      </c>
    </row>
    <row r="24" spans="1:4" x14ac:dyDescent="0.25">
      <c r="A24">
        <v>2011</v>
      </c>
      <c r="B24">
        <v>-9.5600174341232691E-3</v>
      </c>
      <c r="C24">
        <v>0.37555213739600735</v>
      </c>
      <c r="D24">
        <v>0.38511215483013062</v>
      </c>
    </row>
    <row r="25" spans="1:4" x14ac:dyDescent="0.25">
      <c r="A25">
        <v>2012</v>
      </c>
      <c r="B25">
        <v>-9.8171877815384501E-3</v>
      </c>
      <c r="C25">
        <v>0.38006456585653842</v>
      </c>
      <c r="D25">
        <v>0.38988175363807687</v>
      </c>
    </row>
    <row r="26" spans="1:4" x14ac:dyDescent="0.25">
      <c r="A26">
        <v>2013</v>
      </c>
      <c r="B26">
        <v>-1.0260429697371232E-2</v>
      </c>
      <c r="C26">
        <v>0.38051484846955624</v>
      </c>
      <c r="D26">
        <v>0.39077527816692748</v>
      </c>
    </row>
    <row r="27" spans="1:4" x14ac:dyDescent="0.25">
      <c r="A27">
        <v>2014</v>
      </c>
      <c r="B27">
        <v>-1.0269955288630839E-2</v>
      </c>
      <c r="C27">
        <v>0.37626404268389818</v>
      </c>
      <c r="D27">
        <v>0.38653399797252902</v>
      </c>
    </row>
    <row r="28" spans="1:4" x14ac:dyDescent="0.25">
      <c r="A28">
        <v>2015</v>
      </c>
      <c r="B28">
        <v>-1.0038507780184891E-2</v>
      </c>
      <c r="C28">
        <v>0.3666948837862406</v>
      </c>
      <c r="D28">
        <v>0.37673339156642549</v>
      </c>
    </row>
    <row r="29" spans="1:4" x14ac:dyDescent="0.25">
      <c r="A29">
        <v>2016</v>
      </c>
      <c r="B29">
        <v>-9.640089341349134E-3</v>
      </c>
      <c r="C29">
        <v>0.35666959573435952</v>
      </c>
      <c r="D29">
        <v>0.36630968507570866</v>
      </c>
    </row>
    <row r="30" spans="1:4" x14ac:dyDescent="0.25">
      <c r="A30">
        <v>2017</v>
      </c>
      <c r="B30">
        <v>-9.1871123997085413E-3</v>
      </c>
      <c r="C30">
        <v>0.34568505042035247</v>
      </c>
      <c r="D30">
        <v>0.35487216282006101</v>
      </c>
    </row>
    <row r="31" spans="1:4" x14ac:dyDescent="0.25">
      <c r="A31">
        <v>2018</v>
      </c>
      <c r="B31">
        <v>-8.791861485460073E-3</v>
      </c>
      <c r="C31">
        <v>0.33447235477219267</v>
      </c>
      <c r="D31">
        <v>0.34326421625765274</v>
      </c>
    </row>
    <row r="32" spans="1:4" x14ac:dyDescent="0.25">
      <c r="A32">
        <v>2019</v>
      </c>
      <c r="B32">
        <v>-8.2678245291544217E-3</v>
      </c>
      <c r="C32">
        <v>0.32149705536688911</v>
      </c>
      <c r="D32">
        <v>0.32976487989604353</v>
      </c>
    </row>
    <row r="33" spans="1:4" x14ac:dyDescent="0.25">
      <c r="A33">
        <v>2020</v>
      </c>
      <c r="B33">
        <v>-8.0015819790925646E-3</v>
      </c>
      <c r="C33">
        <v>0.31580354856951853</v>
      </c>
      <c r="D33">
        <v>0.3238051305486111</v>
      </c>
    </row>
    <row r="34" spans="1:4" x14ac:dyDescent="0.25">
      <c r="A34">
        <v>2021</v>
      </c>
      <c r="B34">
        <v>-8.023554721314885E-3</v>
      </c>
      <c r="C34">
        <v>0.31049261112299087</v>
      </c>
      <c r="D34">
        <v>0.31851616584430575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BA9F-BB53-4C0B-BEFA-967EB901FC2D}">
  <dimension ref="A1:AG38"/>
  <sheetViews>
    <sheetView topLeftCell="D1" zoomScale="70" zoomScaleNormal="70" workbookViewId="0">
      <selection activeCell="A29" sqref="A29:AG35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s="22" customFormat="1" x14ac:dyDescent="0.25">
      <c r="A19" s="22" t="s">
        <v>57</v>
      </c>
      <c r="B19" s="22">
        <v>51687.868047165299</v>
      </c>
      <c r="C19" s="22">
        <v>53148.631372794996</v>
      </c>
      <c r="D19" s="22">
        <v>54560.782501079302</v>
      </c>
      <c r="E19" s="22">
        <v>55617.930758827402</v>
      </c>
      <c r="F19" s="22">
        <v>56518.168884201899</v>
      </c>
      <c r="G19" s="22">
        <v>56479.880159382701</v>
      </c>
      <c r="H19" s="22">
        <v>57210.355349895603</v>
      </c>
      <c r="I19" s="22">
        <v>58289.915938691498</v>
      </c>
      <c r="J19" s="22">
        <v>58429.180727306702</v>
      </c>
      <c r="K19" s="22">
        <v>59742.824873675097</v>
      </c>
      <c r="L19" s="22">
        <v>61736.045349325002</v>
      </c>
      <c r="M19" s="22">
        <v>62125.402583365103</v>
      </c>
      <c r="N19" s="22">
        <v>63398.7643685613</v>
      </c>
      <c r="O19" s="22">
        <v>62945.560196631901</v>
      </c>
      <c r="P19" s="22">
        <v>63658.637561866803</v>
      </c>
      <c r="Q19" s="22">
        <v>63966.168771643403</v>
      </c>
      <c r="R19" s="22">
        <v>64851.371322435902</v>
      </c>
      <c r="S19" s="22">
        <v>66606.503298233205</v>
      </c>
      <c r="T19" s="22">
        <v>66260.377911415795</v>
      </c>
      <c r="U19" s="22">
        <v>68323.711180884595</v>
      </c>
      <c r="V19" s="22">
        <v>68363.888117204406</v>
      </c>
      <c r="W19" s="22">
        <v>68750.434204410296</v>
      </c>
      <c r="X19" s="22">
        <v>68035.092888592597</v>
      </c>
      <c r="Y19" s="22">
        <v>68852.512316231005</v>
      </c>
      <c r="Z19" s="22">
        <v>70029.042596836996</v>
      </c>
      <c r="AA19" s="22">
        <v>70388.581201700596</v>
      </c>
      <c r="AB19" s="22">
        <v>70174.451965512402</v>
      </c>
      <c r="AC19" s="22">
        <v>71070.972989561997</v>
      </c>
      <c r="AD19" s="22">
        <v>71131.695072172806</v>
      </c>
      <c r="AE19" s="22">
        <v>71250.841297718594</v>
      </c>
      <c r="AF19" s="22">
        <v>71222.892768213904</v>
      </c>
      <c r="AG19" s="22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A19</f>
        <v>Luxembourg</v>
      </c>
      <c r="B30" s="17">
        <f t="shared" ref="B30:AG30" si="1">B19</f>
        <v>51687.868047165299</v>
      </c>
      <c r="C30" s="17">
        <f t="shared" si="1"/>
        <v>53148.631372794996</v>
      </c>
      <c r="D30" s="17">
        <f t="shared" si="1"/>
        <v>54560.782501079302</v>
      </c>
      <c r="E30" s="17">
        <f t="shared" si="1"/>
        <v>55617.930758827402</v>
      </c>
      <c r="F30" s="17">
        <f t="shared" si="1"/>
        <v>56518.168884201899</v>
      </c>
      <c r="G30" s="17">
        <f t="shared" si="1"/>
        <v>56479.880159382701</v>
      </c>
      <c r="H30" s="17">
        <f t="shared" si="1"/>
        <v>57210.355349895603</v>
      </c>
      <c r="I30" s="17">
        <f t="shared" si="1"/>
        <v>58289.915938691498</v>
      </c>
      <c r="J30" s="17">
        <f t="shared" si="1"/>
        <v>58429.180727306702</v>
      </c>
      <c r="K30" s="17">
        <f t="shared" si="1"/>
        <v>59742.824873675097</v>
      </c>
      <c r="L30" s="17">
        <f t="shared" si="1"/>
        <v>61736.045349325002</v>
      </c>
      <c r="M30" s="17">
        <f t="shared" si="1"/>
        <v>62125.402583365103</v>
      </c>
      <c r="N30" s="17">
        <f t="shared" si="1"/>
        <v>63398.7643685613</v>
      </c>
      <c r="O30" s="17">
        <f t="shared" si="1"/>
        <v>62945.560196631901</v>
      </c>
      <c r="P30" s="17">
        <f t="shared" si="1"/>
        <v>63658.637561866803</v>
      </c>
      <c r="Q30" s="17">
        <f t="shared" si="1"/>
        <v>63966.168771643403</v>
      </c>
      <c r="R30" s="17">
        <f t="shared" si="1"/>
        <v>64851.371322435902</v>
      </c>
      <c r="S30" s="17">
        <f t="shared" si="1"/>
        <v>66606.503298233205</v>
      </c>
      <c r="T30" s="17">
        <f t="shared" si="1"/>
        <v>66260.377911415795</v>
      </c>
      <c r="U30" s="17">
        <f t="shared" si="1"/>
        <v>68323.711180884595</v>
      </c>
      <c r="V30" s="17">
        <f t="shared" si="1"/>
        <v>68363.888117204406</v>
      </c>
      <c r="W30" s="17">
        <f t="shared" si="1"/>
        <v>68750.434204410296</v>
      </c>
      <c r="X30" s="17">
        <f t="shared" si="1"/>
        <v>68035.092888592597</v>
      </c>
      <c r="Y30" s="17">
        <f t="shared" si="1"/>
        <v>68852.512316231005</v>
      </c>
      <c r="Z30" s="17">
        <f t="shared" si="1"/>
        <v>70029.042596836996</v>
      </c>
      <c r="AA30" s="17">
        <f t="shared" si="1"/>
        <v>70388.581201700596</v>
      </c>
      <c r="AB30" s="17">
        <f t="shared" si="1"/>
        <v>70174.451965512402</v>
      </c>
      <c r="AC30" s="17">
        <f t="shared" si="1"/>
        <v>71070.972989561997</v>
      </c>
      <c r="AD30" s="17">
        <f t="shared" si="1"/>
        <v>71131.695072172806</v>
      </c>
      <c r="AE30" s="17">
        <f t="shared" si="1"/>
        <v>71250.841297718594</v>
      </c>
      <c r="AF30" s="17">
        <f t="shared" si="1"/>
        <v>71222.892768213904</v>
      </c>
      <c r="AG30" s="17">
        <f t="shared" si="1"/>
        <v>73656.794472555193</v>
      </c>
    </row>
    <row r="31" spans="1:33" x14ac:dyDescent="0.25">
      <c r="A31" s="17" t="s">
        <v>139</v>
      </c>
      <c r="B31">
        <f>IF(B30&lt;B29,0,1)</f>
        <v>1</v>
      </c>
      <c r="C31" s="24">
        <f>IF(C30&lt;C29,0,1)</f>
        <v>1</v>
      </c>
      <c r="D31" s="24">
        <f t="shared" ref="D31:AG31" si="2">IF(D30&lt;D29,0,1)</f>
        <v>1</v>
      </c>
      <c r="E31" s="24">
        <f t="shared" si="2"/>
        <v>1</v>
      </c>
      <c r="F31" s="24">
        <f t="shared" si="2"/>
        <v>1</v>
      </c>
      <c r="G31" s="24">
        <f>IF(G30&lt;G29,0,1)</f>
        <v>1</v>
      </c>
      <c r="H31" s="24">
        <f t="shared" si="2"/>
        <v>1</v>
      </c>
      <c r="I31" s="24">
        <f t="shared" si="2"/>
        <v>1</v>
      </c>
      <c r="J31" s="24">
        <f t="shared" si="2"/>
        <v>1</v>
      </c>
      <c r="K31" s="24">
        <f t="shared" si="2"/>
        <v>1</v>
      </c>
      <c r="L31" s="24">
        <f t="shared" si="2"/>
        <v>1</v>
      </c>
      <c r="M31" s="24">
        <f t="shared" si="2"/>
        <v>1</v>
      </c>
      <c r="N31" s="24">
        <f t="shared" si="2"/>
        <v>1</v>
      </c>
      <c r="O31" s="24">
        <f t="shared" si="2"/>
        <v>1</v>
      </c>
      <c r="P31" s="24">
        <f t="shared" si="2"/>
        <v>1</v>
      </c>
      <c r="Q31" s="24">
        <f t="shared" si="2"/>
        <v>1</v>
      </c>
      <c r="R31" s="24">
        <f t="shared" si="2"/>
        <v>1</v>
      </c>
      <c r="S31" s="24">
        <f t="shared" si="2"/>
        <v>1</v>
      </c>
      <c r="T31" s="24">
        <f t="shared" si="2"/>
        <v>1</v>
      </c>
      <c r="U31" s="24">
        <f t="shared" si="2"/>
        <v>1</v>
      </c>
      <c r="V31" s="24">
        <f t="shared" si="2"/>
        <v>1</v>
      </c>
      <c r="W31" s="24">
        <f t="shared" si="2"/>
        <v>1</v>
      </c>
      <c r="X31" s="24">
        <f t="shared" si="2"/>
        <v>1</v>
      </c>
      <c r="Y31" s="24">
        <f t="shared" si="2"/>
        <v>1</v>
      </c>
      <c r="Z31" s="24">
        <f t="shared" si="2"/>
        <v>1</v>
      </c>
      <c r="AA31" s="24">
        <f t="shared" si="2"/>
        <v>1</v>
      </c>
      <c r="AB31" s="24">
        <f t="shared" si="2"/>
        <v>1</v>
      </c>
      <c r="AC31" s="24">
        <f t="shared" si="2"/>
        <v>1</v>
      </c>
      <c r="AD31" s="24">
        <f t="shared" si="2"/>
        <v>1</v>
      </c>
      <c r="AE31" s="24">
        <f t="shared" si="2"/>
        <v>1</v>
      </c>
      <c r="AF31" s="24">
        <f t="shared" si="2"/>
        <v>1</v>
      </c>
      <c r="AG31" s="24">
        <f t="shared" si="2"/>
        <v>1</v>
      </c>
    </row>
    <row r="33" spans="1:33" x14ac:dyDescent="0.25">
      <c r="A33" s="17" t="s">
        <v>136</v>
      </c>
      <c r="F33" s="15"/>
      <c r="G33" s="15">
        <f>ABS(G29-G30)</f>
        <v>24795.903602565897</v>
      </c>
      <c r="H33" s="15">
        <f t="shared" ref="H33:AG33" si="3">ABS(H29-H30)</f>
        <v>25856.92127624288</v>
      </c>
      <c r="I33" s="15">
        <f t="shared" si="3"/>
        <v>26163.090301373959</v>
      </c>
      <c r="J33" s="15">
        <f t="shared" si="3"/>
        <v>25722.962193086321</v>
      </c>
      <c r="K33" s="15">
        <f t="shared" si="3"/>
        <v>26269.580292123625</v>
      </c>
      <c r="L33" s="15">
        <f t="shared" si="3"/>
        <v>27748.745707383554</v>
      </c>
      <c r="M33" s="15">
        <f t="shared" si="3"/>
        <v>27611.139919778594</v>
      </c>
      <c r="N33" s="15">
        <f t="shared" si="3"/>
        <v>28253.298927065705</v>
      </c>
      <c r="O33" s="15">
        <f t="shared" si="3"/>
        <v>27182.158090265038</v>
      </c>
      <c r="P33" s="15">
        <f t="shared" si="3"/>
        <v>27120.533345656986</v>
      </c>
      <c r="Q33" s="15">
        <f t="shared" si="3"/>
        <v>26750.980841357581</v>
      </c>
      <c r="R33" s="15">
        <f t="shared" si="3"/>
        <v>26938.279183430583</v>
      </c>
      <c r="S33" s="15">
        <f t="shared" si="3"/>
        <v>27811.809020101369</v>
      </c>
      <c r="T33" s="15">
        <f t="shared" si="3"/>
        <v>27028.648422173625</v>
      </c>
      <c r="U33" s="15">
        <f t="shared" si="3"/>
        <v>28555.467436746367</v>
      </c>
      <c r="V33" s="15">
        <f t="shared" si="3"/>
        <v>28420.467425966184</v>
      </c>
      <c r="W33" s="15">
        <f t="shared" si="3"/>
        <v>28986.820873168232</v>
      </c>
      <c r="X33" s="15">
        <f t="shared" si="3"/>
        <v>28480.892633368865</v>
      </c>
      <c r="Y33" s="15">
        <f t="shared" si="3"/>
        <v>29188.022675469729</v>
      </c>
      <c r="Z33" s="15">
        <f t="shared" si="3"/>
        <v>29954.625038446633</v>
      </c>
      <c r="AA33" s="15">
        <f t="shared" si="3"/>
        <v>29681.154000459544</v>
      </c>
      <c r="AB33" s="15">
        <f t="shared" si="3"/>
        <v>28917.762778933684</v>
      </c>
      <c r="AC33" s="15">
        <f t="shared" si="3"/>
        <v>29335.916473249228</v>
      </c>
      <c r="AD33" s="15">
        <f t="shared" si="3"/>
        <v>28890.689581019265</v>
      </c>
      <c r="AE33" s="15">
        <f t="shared" si="3"/>
        <v>28243.718332108059</v>
      </c>
      <c r="AF33" s="15">
        <f t="shared" si="3"/>
        <v>28050.894162993995</v>
      </c>
      <c r="AG33" s="15">
        <f t="shared" si="3"/>
        <v>29502.132986770048</v>
      </c>
    </row>
    <row r="34" spans="1:33" x14ac:dyDescent="0.25">
      <c r="A34" s="17" t="s">
        <v>137</v>
      </c>
      <c r="F34" s="18"/>
      <c r="G34" s="25">
        <f>G29/G33</f>
        <v>1.27779076191997</v>
      </c>
      <c r="H34" s="25">
        <f t="shared" ref="H34:AG34" si="4">H29/H33</f>
        <v>1.2125741397704604</v>
      </c>
      <c r="I34" s="25">
        <f t="shared" si="4"/>
        <v>1.2279446069729154</v>
      </c>
      <c r="J34" s="25">
        <f t="shared" si="4"/>
        <v>1.2714794777022602</v>
      </c>
      <c r="K34" s="25">
        <f t="shared" si="4"/>
        <v>1.2742207606410718</v>
      </c>
      <c r="L34" s="25">
        <f t="shared" si="4"/>
        <v>1.2248229163344815</v>
      </c>
      <c r="M34" s="25">
        <f t="shared" si="4"/>
        <v>1.2500122328836929</v>
      </c>
      <c r="N34" s="25">
        <f t="shared" si="4"/>
        <v>1.243942009470173</v>
      </c>
      <c r="O34" s="25">
        <f t="shared" si="4"/>
        <v>1.3156939926405289</v>
      </c>
      <c r="P34" s="25">
        <f t="shared" si="4"/>
        <v>1.3472487340320296</v>
      </c>
      <c r="Q34" s="25">
        <f t="shared" si="4"/>
        <v>1.3911709686827765</v>
      </c>
      <c r="R34" s="25">
        <f t="shared" si="4"/>
        <v>1.4074058658626276</v>
      </c>
      <c r="S34" s="25">
        <f t="shared" si="4"/>
        <v>1.3949000674530891</v>
      </c>
      <c r="T34" s="25">
        <f t="shared" si="4"/>
        <v>1.451486914049962</v>
      </c>
      <c r="U34" s="25">
        <f t="shared" si="4"/>
        <v>1.3926665298766145</v>
      </c>
      <c r="V34" s="25">
        <f t="shared" si="4"/>
        <v>1.4054455928738232</v>
      </c>
      <c r="W34" s="25">
        <f t="shared" si="4"/>
        <v>1.3717824905748603</v>
      </c>
      <c r="X34" s="25">
        <f t="shared" si="4"/>
        <v>1.3887977727524285</v>
      </c>
      <c r="Y34" s="25">
        <f t="shared" si="4"/>
        <v>1.3589303421398329</v>
      </c>
      <c r="Z34" s="25">
        <f t="shared" si="4"/>
        <v>1.3378373959598899</v>
      </c>
      <c r="AA34" s="25">
        <f t="shared" si="4"/>
        <v>1.371490717665856</v>
      </c>
      <c r="AB34" s="25">
        <f t="shared" si="4"/>
        <v>1.426690214660514</v>
      </c>
      <c r="AC34" s="25">
        <f t="shared" si="4"/>
        <v>1.4226607358379288</v>
      </c>
      <c r="AD34" s="25">
        <f t="shared" si="4"/>
        <v>1.4620975166652037</v>
      </c>
      <c r="AE34" s="25">
        <f t="shared" si="4"/>
        <v>1.5227146248912673</v>
      </c>
      <c r="AF34" s="25">
        <f t="shared" si="4"/>
        <v>1.5390596233532676</v>
      </c>
      <c r="AG34" s="25">
        <f t="shared" si="4"/>
        <v>1.4966599705040271</v>
      </c>
    </row>
    <row r="35" spans="1:33" x14ac:dyDescent="0.25">
      <c r="A35" t="s">
        <v>130</v>
      </c>
      <c r="F35" s="18"/>
      <c r="G35" s="25">
        <f>G33/G29</f>
        <v>0.78260074325269824</v>
      </c>
      <c r="H35" s="25">
        <f t="shared" ref="H35:AG35" si="5">H33/H29</f>
        <v>0.82469184126695916</v>
      </c>
      <c r="I35" s="25">
        <f t="shared" si="5"/>
        <v>0.81436898238037292</v>
      </c>
      <c r="J35" s="25">
        <f t="shared" si="5"/>
        <v>0.78648536412647319</v>
      </c>
      <c r="K35" s="25">
        <f t="shared" si="5"/>
        <v>0.78479336618004181</v>
      </c>
      <c r="L35" s="25">
        <f t="shared" si="5"/>
        <v>0.81644455428111407</v>
      </c>
      <c r="M35" s="25">
        <f t="shared" si="5"/>
        <v>0.79999217103105325</v>
      </c>
      <c r="N35" s="25">
        <f t="shared" si="5"/>
        <v>0.80389599546197965</v>
      </c>
      <c r="O35" s="25">
        <f t="shared" si="5"/>
        <v>0.76005515385310263</v>
      </c>
      <c r="P35" s="25">
        <f t="shared" si="5"/>
        <v>0.74225343452891002</v>
      </c>
      <c r="Q35" s="25">
        <f t="shared" si="5"/>
        <v>0.71881891048002899</v>
      </c>
      <c r="R35" s="25">
        <f t="shared" si="5"/>
        <v>0.71052709403557845</v>
      </c>
      <c r="S35" s="25">
        <f t="shared" si="5"/>
        <v>0.71689723395445326</v>
      </c>
      <c r="T35" s="25">
        <f t="shared" si="5"/>
        <v>0.68894868449746061</v>
      </c>
      <c r="U35" s="25">
        <f t="shared" si="5"/>
        <v>0.71804698292605373</v>
      </c>
      <c r="V35" s="25">
        <f t="shared" si="5"/>
        <v>0.71151811572813917</v>
      </c>
      <c r="W35" s="25">
        <f t="shared" si="5"/>
        <v>0.7289785420580337</v>
      </c>
      <c r="X35" s="25">
        <f t="shared" si="5"/>
        <v>0.72004723770410528</v>
      </c>
      <c r="Y35" s="25">
        <f t="shared" si="5"/>
        <v>0.73587289133993072</v>
      </c>
      <c r="Z35" s="25">
        <f t="shared" si="5"/>
        <v>0.74747499436021236</v>
      </c>
      <c r="AA35" s="25">
        <f t="shared" si="5"/>
        <v>0.72913362600215259</v>
      </c>
      <c r="AB35" s="25">
        <f t="shared" si="5"/>
        <v>0.70092301028219606</v>
      </c>
      <c r="AC35" s="25">
        <f t="shared" si="5"/>
        <v>0.7029082723724801</v>
      </c>
      <c r="AD35" s="25">
        <f t="shared" si="5"/>
        <v>0.68394890805972386</v>
      </c>
      <c r="AE35" s="25">
        <f t="shared" si="5"/>
        <v>0.65672187266961268</v>
      </c>
      <c r="AF35" s="25">
        <f t="shared" si="5"/>
        <v>0.64974740732995329</v>
      </c>
      <c r="AG35" s="25">
        <f t="shared" si="5"/>
        <v>0.66815443701833754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">
    <cfRule type="cellIs" dxfId="11" priority="1" operator="equal">
      <formula>0</formula>
    </cfRule>
    <cfRule type="cellIs" dxfId="10" priority="2" operator="equal">
      <formula>1</formula>
    </cfRule>
  </conditionalFormatting>
  <conditionalFormatting sqref="B31:AG31">
    <cfRule type="cellIs" dxfId="9" priority="3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2FB3CEF1-A5ED-4E9F-AD6A-32D79D3CC288}"/>
    <hyperlink ref="D1" r:id="rId2" tooltip="Click once to display linked information. Click and hold to select this cell." display="https://stats-1.oecd.org/" xr:uid="{02CD5CDE-01ED-4B2D-A347-9209B5A422AE}"/>
  </hyperlinks>
  <pageMargins left="0.7" right="0.7" top="0.75" bottom="0.75" header="0.3" footer="0.3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1EA1F-D995-41EA-822E-0002DB7AB40F}">
  <dimension ref="A1:AG29"/>
  <sheetViews>
    <sheetView topLeftCell="T1" zoomScale="80" zoomScaleNormal="8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5.5740406950339771E-3</v>
      </c>
      <c r="C3">
        <f t="shared" ref="C3:AG3" si="0">ABS(C4)</f>
        <v>7.2489255202152492E-3</v>
      </c>
      <c r="D3">
        <f t="shared" si="0"/>
        <v>8.196540871395569E-3</v>
      </c>
      <c r="E3">
        <f t="shared" si="0"/>
        <v>9.1950090905807136E-3</v>
      </c>
      <c r="F3">
        <f t="shared" si="0"/>
        <v>1.9540632465264163E-3</v>
      </c>
      <c r="G3">
        <f t="shared" si="0"/>
        <v>4.0014657073305093E-3</v>
      </c>
      <c r="H3">
        <f t="shared" si="0"/>
        <v>5.1542409692146296E-3</v>
      </c>
      <c r="I3">
        <f t="shared" si="0"/>
        <v>7.3477637465471091E-3</v>
      </c>
      <c r="J3">
        <f t="shared" si="0"/>
        <v>7.35404544192092E-3</v>
      </c>
      <c r="K3">
        <f t="shared" si="0"/>
        <v>7.4439015086857907E-3</v>
      </c>
      <c r="L3">
        <f t="shared" si="0"/>
        <v>1.1123422392555316E-2</v>
      </c>
      <c r="M3">
        <f t="shared" si="0"/>
        <v>1.1623634665652138E-2</v>
      </c>
      <c r="N3">
        <f t="shared" si="0"/>
        <v>1.2946183160364721E-2</v>
      </c>
      <c r="O3">
        <f t="shared" si="0"/>
        <v>1.1999049792809524E-2</v>
      </c>
      <c r="P3">
        <f t="shared" si="0"/>
        <v>1.2469567064860687E-2</v>
      </c>
      <c r="Q3">
        <f t="shared" si="0"/>
        <v>1.3193982449874908E-2</v>
      </c>
      <c r="R3">
        <f t="shared" si="0"/>
        <v>1.4689326907748657E-2</v>
      </c>
      <c r="S3">
        <f t="shared" si="0"/>
        <v>1.8475513431280732E-2</v>
      </c>
      <c r="T3">
        <f t="shared" si="0"/>
        <v>1.6462666778769341E-2</v>
      </c>
      <c r="U3">
        <f t="shared" si="0"/>
        <v>1.5818979762068142E-2</v>
      </c>
      <c r="V3">
        <f t="shared" si="0"/>
        <v>1.5480109419303223E-2</v>
      </c>
      <c r="W3">
        <f t="shared" si="0"/>
        <v>1.6302471672479835E-2</v>
      </c>
      <c r="X3">
        <f t="shared" si="0"/>
        <v>1.4671006116660723E-2</v>
      </c>
      <c r="Y3">
        <f t="shared" si="0"/>
        <v>1.6082257386924315E-2</v>
      </c>
      <c r="Z3">
        <f t="shared" si="0"/>
        <v>1.7987080905289554E-2</v>
      </c>
      <c r="AA3">
        <f t="shared" si="0"/>
        <v>1.7924076784976817E-2</v>
      </c>
      <c r="AB3">
        <f t="shared" si="0"/>
        <v>1.6941190907935444E-2</v>
      </c>
      <c r="AC3">
        <f t="shared" si="0"/>
        <v>1.9173020253012207E-2</v>
      </c>
      <c r="AD3">
        <f t="shared" si="0"/>
        <v>1.9310723475298108E-2</v>
      </c>
      <c r="AE3">
        <f t="shared" si="0"/>
        <v>1.8882871078115093E-2</v>
      </c>
      <c r="AF3">
        <f t="shared" si="0"/>
        <v>1.9216677548052286E-2</v>
      </c>
      <c r="AG3">
        <f t="shared" si="0"/>
        <v>2.2323063974452162E-2</v>
      </c>
    </row>
    <row r="4" spans="1:33" x14ac:dyDescent="0.25">
      <c r="A4" t="s">
        <v>73</v>
      </c>
      <c r="B4">
        <f>B5-B6</f>
        <v>5.5740406950339771E-3</v>
      </c>
      <c r="C4">
        <f>C5-C6</f>
        <v>7.2489255202152492E-3</v>
      </c>
      <c r="D4">
        <f t="shared" ref="D4:AG4" si="1">D5-D6</f>
        <v>8.196540871395569E-3</v>
      </c>
      <c r="E4">
        <f t="shared" si="1"/>
        <v>9.1950090905807136E-3</v>
      </c>
      <c r="F4">
        <f t="shared" si="1"/>
        <v>1.9540632465264163E-3</v>
      </c>
      <c r="G4">
        <f t="shared" si="1"/>
        <v>4.0014657073305093E-3</v>
      </c>
      <c r="H4">
        <f t="shared" si="1"/>
        <v>5.1542409692146296E-3</v>
      </c>
      <c r="I4">
        <f t="shared" si="1"/>
        <v>7.3477637465471091E-3</v>
      </c>
      <c r="J4">
        <f t="shared" si="1"/>
        <v>7.35404544192092E-3</v>
      </c>
      <c r="K4">
        <f t="shared" si="1"/>
        <v>7.4439015086857907E-3</v>
      </c>
      <c r="L4">
        <f t="shared" si="1"/>
        <v>1.1123422392555316E-2</v>
      </c>
      <c r="M4">
        <f t="shared" si="1"/>
        <v>1.1623634665652138E-2</v>
      </c>
      <c r="N4">
        <f t="shared" si="1"/>
        <v>1.2946183160364721E-2</v>
      </c>
      <c r="O4">
        <f t="shared" si="1"/>
        <v>1.1999049792809524E-2</v>
      </c>
      <c r="P4">
        <f t="shared" si="1"/>
        <v>1.2469567064860687E-2</v>
      </c>
      <c r="Q4">
        <f t="shared" si="1"/>
        <v>1.3193982449874908E-2</v>
      </c>
      <c r="R4">
        <f t="shared" si="1"/>
        <v>1.4689326907748657E-2</v>
      </c>
      <c r="S4">
        <f t="shared" si="1"/>
        <v>1.8475513431280732E-2</v>
      </c>
      <c r="T4">
        <f t="shared" si="1"/>
        <v>1.6462666778769341E-2</v>
      </c>
      <c r="U4">
        <f t="shared" si="1"/>
        <v>1.5818979762068142E-2</v>
      </c>
      <c r="V4">
        <f t="shared" si="1"/>
        <v>1.5480109419303223E-2</v>
      </c>
      <c r="W4">
        <f t="shared" si="1"/>
        <v>1.6302471672479835E-2</v>
      </c>
      <c r="X4">
        <f t="shared" si="1"/>
        <v>1.4671006116660723E-2</v>
      </c>
      <c r="Y4">
        <f t="shared" si="1"/>
        <v>1.6082257386924315E-2</v>
      </c>
      <c r="Z4">
        <f t="shared" si="1"/>
        <v>1.7987080905289554E-2</v>
      </c>
      <c r="AA4">
        <f t="shared" si="1"/>
        <v>1.7924076784976817E-2</v>
      </c>
      <c r="AB4">
        <f t="shared" si="1"/>
        <v>1.6941190907935444E-2</v>
      </c>
      <c r="AC4">
        <f t="shared" si="1"/>
        <v>1.9173020253012207E-2</v>
      </c>
      <c r="AD4">
        <f t="shared" si="1"/>
        <v>1.9310723475298108E-2</v>
      </c>
      <c r="AE4">
        <f t="shared" si="1"/>
        <v>1.8882871078115093E-2</v>
      </c>
      <c r="AF4">
        <f t="shared" si="1"/>
        <v>1.9216677548052286E-2</v>
      </c>
      <c r="AG4">
        <f t="shared" si="1"/>
        <v>2.2323063974452162E-2</v>
      </c>
    </row>
    <row r="5" spans="1:33" x14ac:dyDescent="0.25">
      <c r="A5" t="s">
        <v>106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107</v>
      </c>
      <c r="B6">
        <f>STDEV(B8:B29)/AVERAGE(B8:B29)</f>
        <v>0.20174550200569064</v>
      </c>
      <c r="C6">
        <f t="shared" ref="C6:AG6" si="2">STDEV(C8:C29)/AVERAGE(C8:C29)</f>
        <v>0.19624975166286746</v>
      </c>
      <c r="D6">
        <f t="shared" si="2"/>
        <v>0.19389850413282017</v>
      </c>
      <c r="E6">
        <f t="shared" si="2"/>
        <v>0.19831591546753263</v>
      </c>
      <c r="F6">
        <f t="shared" si="2"/>
        <v>0.30456421147763724</v>
      </c>
      <c r="G6">
        <f t="shared" si="2"/>
        <v>0.47986116803389006</v>
      </c>
      <c r="H6">
        <f t="shared" si="2"/>
        <v>0.48852609740820502</v>
      </c>
      <c r="I6">
        <f t="shared" si="2"/>
        <v>0.46688741921139437</v>
      </c>
      <c r="J6">
        <f t="shared" si="2"/>
        <v>0.45303587828684333</v>
      </c>
      <c r="K6">
        <f t="shared" si="2"/>
        <v>0.45150835129843203</v>
      </c>
      <c r="L6">
        <f t="shared" si="2"/>
        <v>0.44049936776133952</v>
      </c>
      <c r="M6">
        <f t="shared" si="2"/>
        <v>0.42863890874090199</v>
      </c>
      <c r="N6">
        <f t="shared" si="2"/>
        <v>0.42143193690097785</v>
      </c>
      <c r="O6">
        <f t="shared" si="2"/>
        <v>0.40535460553007341</v>
      </c>
      <c r="P6">
        <f t="shared" si="2"/>
        <v>0.39263966308443249</v>
      </c>
      <c r="Q6">
        <f t="shared" si="2"/>
        <v>0.3749887589333748</v>
      </c>
      <c r="R6">
        <f t="shared" si="2"/>
        <v>0.36009752311625703</v>
      </c>
      <c r="S6">
        <f t="shared" si="2"/>
        <v>0.33858666601234189</v>
      </c>
      <c r="T6">
        <f t="shared" si="2"/>
        <v>0.3362791033792572</v>
      </c>
      <c r="U6">
        <f t="shared" si="2"/>
        <v>0.35653646820115303</v>
      </c>
      <c r="V6">
        <f t="shared" si="2"/>
        <v>0.3552579695840789</v>
      </c>
      <c r="W6">
        <f t="shared" si="2"/>
        <v>0.35924966572352751</v>
      </c>
      <c r="X6">
        <f t="shared" si="2"/>
        <v>0.36539355973987769</v>
      </c>
      <c r="Y6">
        <f t="shared" si="2"/>
        <v>0.36443259108263193</v>
      </c>
      <c r="Z6">
        <f t="shared" si="2"/>
        <v>0.35827696177860863</v>
      </c>
      <c r="AA6">
        <f t="shared" si="2"/>
        <v>0.34877080700126378</v>
      </c>
      <c r="AB6">
        <f t="shared" si="2"/>
        <v>0.33972840482642408</v>
      </c>
      <c r="AC6">
        <f t="shared" si="2"/>
        <v>0.32651203016734026</v>
      </c>
      <c r="AD6">
        <f t="shared" si="2"/>
        <v>0.31516163129689456</v>
      </c>
      <c r="AE6">
        <f t="shared" si="2"/>
        <v>0.30261418428877401</v>
      </c>
      <c r="AF6">
        <f t="shared" si="2"/>
        <v>0.29658687102146625</v>
      </c>
      <c r="AG6">
        <f t="shared" si="2"/>
        <v>0.28816954714853871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s="22" customFormat="1" x14ac:dyDescent="0.25">
      <c r="A22" s="22" t="s">
        <v>57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2810F7C9-1EC4-4A2E-9DA6-3DA7148F2389}"/>
    <hyperlink ref="D1" r:id="rId2" tooltip="Click once to display linked information. Click and hold to select this cell." display="https://stats-1.oecd.org/" xr:uid="{8298C348-DDC4-47D5-ACD4-5C77EADA9E97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4045B-DA34-4808-BB3B-6F9E84AF01E2}">
  <sheetPr>
    <tabColor rgb="FF00B050"/>
  </sheetPr>
  <dimension ref="A2:D34"/>
  <sheetViews>
    <sheetView zoomScale="70" zoomScaleNormal="70" workbookViewId="0">
      <selection activeCell="S3" sqref="S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106</v>
      </c>
      <c r="D2" t="s">
        <v>107</v>
      </c>
    </row>
    <row r="3" spans="1:4" x14ac:dyDescent="0.25">
      <c r="A3">
        <v>1990</v>
      </c>
      <c r="B3">
        <v>5.5740406950339771E-3</v>
      </c>
      <c r="C3">
        <v>0.20731954270072461</v>
      </c>
      <c r="D3">
        <v>0.20174550200569064</v>
      </c>
    </row>
    <row r="4" spans="1:4" x14ac:dyDescent="0.25">
      <c r="A4">
        <v>1991</v>
      </c>
      <c r="B4">
        <v>7.2489255202152492E-3</v>
      </c>
      <c r="C4">
        <v>0.2034986771830827</v>
      </c>
      <c r="D4">
        <v>0.19624975166286746</v>
      </c>
    </row>
    <row r="5" spans="1:4" x14ac:dyDescent="0.25">
      <c r="A5">
        <v>1992</v>
      </c>
      <c r="B5">
        <v>8.196540871395569E-3</v>
      </c>
      <c r="C5">
        <v>0.20209504500421574</v>
      </c>
      <c r="D5">
        <v>0.19389850413282017</v>
      </c>
    </row>
    <row r="6" spans="1:4" x14ac:dyDescent="0.25">
      <c r="A6">
        <v>1993</v>
      </c>
      <c r="B6">
        <v>9.1950090905807136E-3</v>
      </c>
      <c r="C6">
        <v>0.20751092455811335</v>
      </c>
      <c r="D6">
        <v>0.19831591546753263</v>
      </c>
    </row>
    <row r="7" spans="1:4" x14ac:dyDescent="0.25">
      <c r="A7">
        <v>1994</v>
      </c>
      <c r="B7">
        <v>1.9540632465264163E-3</v>
      </c>
      <c r="C7">
        <v>0.30651827472416365</v>
      </c>
      <c r="D7">
        <v>0.30456421147763724</v>
      </c>
    </row>
    <row r="8" spans="1:4" x14ac:dyDescent="0.25">
      <c r="A8">
        <v>1995</v>
      </c>
      <c r="B8">
        <v>4.0014657073305093E-3</v>
      </c>
      <c r="C8">
        <v>0.48386263374122057</v>
      </c>
      <c r="D8">
        <v>0.47986116803389006</v>
      </c>
    </row>
    <row r="9" spans="1:4" x14ac:dyDescent="0.25">
      <c r="A9">
        <v>1996</v>
      </c>
      <c r="B9">
        <v>5.1542409692146296E-3</v>
      </c>
      <c r="C9">
        <v>0.49368033837741965</v>
      </c>
      <c r="D9">
        <v>0.48852609740820502</v>
      </c>
    </row>
    <row r="10" spans="1:4" x14ac:dyDescent="0.25">
      <c r="A10">
        <v>1997</v>
      </c>
      <c r="B10">
        <v>7.3477637465471091E-3</v>
      </c>
      <c r="C10">
        <v>0.47423518295794148</v>
      </c>
      <c r="D10">
        <v>0.46688741921139437</v>
      </c>
    </row>
    <row r="11" spans="1:4" x14ac:dyDescent="0.25">
      <c r="A11">
        <v>1998</v>
      </c>
      <c r="B11">
        <v>7.35404544192092E-3</v>
      </c>
      <c r="C11">
        <v>0.46038992372876425</v>
      </c>
      <c r="D11">
        <v>0.45303587828684333</v>
      </c>
    </row>
    <row r="12" spans="1:4" x14ac:dyDescent="0.25">
      <c r="A12">
        <v>1999</v>
      </c>
      <c r="B12">
        <v>7.4439015086857907E-3</v>
      </c>
      <c r="C12">
        <v>0.45895225280711782</v>
      </c>
      <c r="D12">
        <v>0.45150835129843203</v>
      </c>
    </row>
    <row r="13" spans="1:4" x14ac:dyDescent="0.25">
      <c r="A13">
        <v>2000</v>
      </c>
      <c r="B13">
        <v>1.1123422392555316E-2</v>
      </c>
      <c r="C13">
        <v>0.45162279015389484</v>
      </c>
      <c r="D13">
        <v>0.44049936776133952</v>
      </c>
    </row>
    <row r="14" spans="1:4" x14ac:dyDescent="0.25">
      <c r="A14">
        <v>2001</v>
      </c>
      <c r="B14">
        <v>1.1623634665652138E-2</v>
      </c>
      <c r="C14">
        <v>0.44026254340655413</v>
      </c>
      <c r="D14">
        <v>0.42863890874090199</v>
      </c>
    </row>
    <row r="15" spans="1:4" x14ac:dyDescent="0.25">
      <c r="A15">
        <v>2002</v>
      </c>
      <c r="B15">
        <v>1.2946183160364721E-2</v>
      </c>
      <c r="C15">
        <v>0.43437812006134258</v>
      </c>
      <c r="D15">
        <v>0.42143193690097785</v>
      </c>
    </row>
    <row r="16" spans="1:4" x14ac:dyDescent="0.25">
      <c r="A16">
        <v>2003</v>
      </c>
      <c r="B16">
        <v>1.1999049792809524E-2</v>
      </c>
      <c r="C16">
        <v>0.41735365532288293</v>
      </c>
      <c r="D16">
        <v>0.40535460553007341</v>
      </c>
    </row>
    <row r="17" spans="1:4" x14ac:dyDescent="0.25">
      <c r="A17">
        <v>2004</v>
      </c>
      <c r="B17">
        <v>1.2469567064860687E-2</v>
      </c>
      <c r="C17">
        <v>0.40510923014929318</v>
      </c>
      <c r="D17">
        <v>0.39263966308443249</v>
      </c>
    </row>
    <row r="18" spans="1:4" x14ac:dyDescent="0.25">
      <c r="A18">
        <v>2005</v>
      </c>
      <c r="B18">
        <v>1.3193982449874908E-2</v>
      </c>
      <c r="C18">
        <v>0.38818274138324971</v>
      </c>
      <c r="D18">
        <v>0.3749887589333748</v>
      </c>
    </row>
    <row r="19" spans="1:4" x14ac:dyDescent="0.25">
      <c r="A19">
        <v>2006</v>
      </c>
      <c r="B19">
        <v>1.4689326907748657E-2</v>
      </c>
      <c r="C19">
        <v>0.37478685002400569</v>
      </c>
      <c r="D19">
        <v>0.36009752311625703</v>
      </c>
    </row>
    <row r="20" spans="1:4" x14ac:dyDescent="0.25">
      <c r="A20">
        <v>2007</v>
      </c>
      <c r="B20">
        <v>1.8475513431280732E-2</v>
      </c>
      <c r="C20">
        <v>0.35706217944362262</v>
      </c>
      <c r="D20">
        <v>0.33858666601234189</v>
      </c>
    </row>
    <row r="21" spans="1:4" x14ac:dyDescent="0.25">
      <c r="A21">
        <v>2008</v>
      </c>
      <c r="B21">
        <v>1.6462666778769341E-2</v>
      </c>
      <c r="C21">
        <v>0.35274177015802655</v>
      </c>
      <c r="D21">
        <v>0.3362791033792572</v>
      </c>
    </row>
    <row r="22" spans="1:4" x14ac:dyDescent="0.25">
      <c r="A22">
        <v>2009</v>
      </c>
      <c r="B22">
        <v>1.5818979762068142E-2</v>
      </c>
      <c r="C22">
        <v>0.37235544796322118</v>
      </c>
      <c r="D22">
        <v>0.35653646820115303</v>
      </c>
    </row>
    <row r="23" spans="1:4" x14ac:dyDescent="0.25">
      <c r="A23">
        <v>2010</v>
      </c>
      <c r="B23">
        <v>1.5480109419303223E-2</v>
      </c>
      <c r="C23">
        <v>0.37073807900338213</v>
      </c>
      <c r="D23">
        <v>0.3552579695840789</v>
      </c>
    </row>
    <row r="24" spans="1:4" x14ac:dyDescent="0.25">
      <c r="A24">
        <v>2011</v>
      </c>
      <c r="B24">
        <v>1.6302471672479835E-2</v>
      </c>
      <c r="C24">
        <v>0.37555213739600735</v>
      </c>
      <c r="D24">
        <v>0.35924966572352751</v>
      </c>
    </row>
    <row r="25" spans="1:4" x14ac:dyDescent="0.25">
      <c r="A25">
        <v>2012</v>
      </c>
      <c r="B25">
        <v>1.4671006116660723E-2</v>
      </c>
      <c r="C25">
        <v>0.38006456585653842</v>
      </c>
      <c r="D25">
        <v>0.36539355973987769</v>
      </c>
    </row>
    <row r="26" spans="1:4" x14ac:dyDescent="0.25">
      <c r="A26">
        <v>2013</v>
      </c>
      <c r="B26">
        <v>1.6082257386924315E-2</v>
      </c>
      <c r="C26">
        <v>0.38051484846955624</v>
      </c>
      <c r="D26">
        <v>0.36443259108263193</v>
      </c>
    </row>
    <row r="27" spans="1:4" x14ac:dyDescent="0.25">
      <c r="A27">
        <v>2014</v>
      </c>
      <c r="B27">
        <v>1.7987080905289554E-2</v>
      </c>
      <c r="C27">
        <v>0.37626404268389818</v>
      </c>
      <c r="D27">
        <v>0.35827696177860863</v>
      </c>
    </row>
    <row r="28" spans="1:4" x14ac:dyDescent="0.25">
      <c r="A28">
        <v>2015</v>
      </c>
      <c r="B28">
        <v>1.7924076784976817E-2</v>
      </c>
      <c r="C28">
        <v>0.3666948837862406</v>
      </c>
      <c r="D28">
        <v>0.34877080700126378</v>
      </c>
    </row>
    <row r="29" spans="1:4" x14ac:dyDescent="0.25">
      <c r="A29">
        <v>2016</v>
      </c>
      <c r="B29">
        <v>1.6941190907935444E-2</v>
      </c>
      <c r="C29">
        <v>0.35666959573435952</v>
      </c>
      <c r="D29">
        <v>0.33972840482642408</v>
      </c>
    </row>
    <row r="30" spans="1:4" x14ac:dyDescent="0.25">
      <c r="A30">
        <v>2017</v>
      </c>
      <c r="B30">
        <v>1.9173020253012207E-2</v>
      </c>
      <c r="C30">
        <v>0.34568505042035247</v>
      </c>
      <c r="D30">
        <v>0.32651203016734026</v>
      </c>
    </row>
    <row r="31" spans="1:4" x14ac:dyDescent="0.25">
      <c r="A31">
        <v>2018</v>
      </c>
      <c r="B31">
        <v>1.9310723475298108E-2</v>
      </c>
      <c r="C31">
        <v>0.33447235477219267</v>
      </c>
      <c r="D31">
        <v>0.31516163129689456</v>
      </c>
    </row>
    <row r="32" spans="1:4" x14ac:dyDescent="0.25">
      <c r="A32">
        <v>2019</v>
      </c>
      <c r="B32">
        <v>1.8882871078115093E-2</v>
      </c>
      <c r="C32">
        <v>0.32149705536688911</v>
      </c>
      <c r="D32">
        <v>0.30261418428877401</v>
      </c>
    </row>
    <row r="33" spans="1:4" x14ac:dyDescent="0.25">
      <c r="A33">
        <v>2020</v>
      </c>
      <c r="B33">
        <v>1.9216677548052286E-2</v>
      </c>
      <c r="C33">
        <v>0.31580354856951853</v>
      </c>
      <c r="D33">
        <v>0.29658687102146625</v>
      </c>
    </row>
    <row r="34" spans="1:4" x14ac:dyDescent="0.25">
      <c r="A34">
        <v>2021</v>
      </c>
      <c r="B34">
        <v>2.2323063974452162E-2</v>
      </c>
      <c r="C34">
        <v>0.31049261112299087</v>
      </c>
      <c r="D34">
        <v>0.28816954714853871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D0A4D-5383-43B6-9130-FF68F7FC6CD3}">
  <dimension ref="A1:AG38"/>
  <sheetViews>
    <sheetView tabSelected="1" topLeftCell="A21" zoomScale="70" zoomScaleNormal="70" workbookViewId="0">
      <selection activeCell="A31" sqref="A31:A35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s="22" customFormat="1" x14ac:dyDescent="0.25">
      <c r="A20" s="22" t="s">
        <v>58</v>
      </c>
      <c r="B20" s="22">
        <v>53650.472246746001</v>
      </c>
      <c r="C20" s="22">
        <v>54070.677523738501</v>
      </c>
      <c r="D20" s="22">
        <v>54355.832335849802</v>
      </c>
      <c r="E20" s="22">
        <v>55270.960940469697</v>
      </c>
      <c r="F20" s="22">
        <v>55672.211640679401</v>
      </c>
      <c r="G20" s="22">
        <v>54590.1244438184</v>
      </c>
      <c r="H20" s="22">
        <v>54408.659071067297</v>
      </c>
      <c r="I20" s="22">
        <v>54578.355540816701</v>
      </c>
      <c r="J20" s="22">
        <v>52830.976917974003</v>
      </c>
      <c r="K20" s="22">
        <v>53840.079830249801</v>
      </c>
      <c r="L20" s="22">
        <v>55157.808521736697</v>
      </c>
      <c r="M20" s="22">
        <v>55976.251920760202</v>
      </c>
      <c r="N20" s="22">
        <v>56149.876417560103</v>
      </c>
      <c r="O20" s="22">
        <v>56546.111284974402</v>
      </c>
      <c r="P20" s="22">
        <v>57435.585338302997</v>
      </c>
      <c r="Q20" s="22">
        <v>57435.297815556201</v>
      </c>
      <c r="R20" s="22">
        <v>57310.3123912023</v>
      </c>
      <c r="S20" s="22">
        <v>58109.113575908901</v>
      </c>
      <c r="T20" s="22">
        <v>58461.631640573803</v>
      </c>
      <c r="U20" s="22">
        <v>60919.7593746743</v>
      </c>
      <c r="V20" s="22">
        <v>60860.965934367603</v>
      </c>
      <c r="W20" s="22">
        <v>60589.218537516201</v>
      </c>
      <c r="X20" s="22">
        <v>60792.497381091598</v>
      </c>
      <c r="Y20" s="22">
        <v>60971.774289435598</v>
      </c>
      <c r="Z20" s="22">
        <v>60646.031990591102</v>
      </c>
      <c r="AA20" s="22">
        <v>61383.221202957102</v>
      </c>
      <c r="AB20" s="22">
        <v>61630.708578048798</v>
      </c>
      <c r="AC20" s="22">
        <v>61186.410377648397</v>
      </c>
      <c r="AD20" s="22">
        <v>60514.9759614184</v>
      </c>
      <c r="AE20" s="22">
        <v>60140.0594526848</v>
      </c>
      <c r="AF20" s="22">
        <v>61560.268470884999</v>
      </c>
      <c r="AG20" s="22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A20</f>
        <v>Netherlands</v>
      </c>
      <c r="B30" s="17">
        <f t="shared" ref="B30:AG30" si="1">B20</f>
        <v>53650.472246746001</v>
      </c>
      <c r="C30" s="17">
        <f t="shared" si="1"/>
        <v>54070.677523738501</v>
      </c>
      <c r="D30" s="17">
        <f t="shared" si="1"/>
        <v>54355.832335849802</v>
      </c>
      <c r="E30" s="17">
        <f t="shared" si="1"/>
        <v>55270.960940469697</v>
      </c>
      <c r="F30" s="17">
        <f t="shared" si="1"/>
        <v>55672.211640679401</v>
      </c>
      <c r="G30" s="17">
        <f t="shared" si="1"/>
        <v>54590.1244438184</v>
      </c>
      <c r="H30" s="17">
        <f t="shared" si="1"/>
        <v>54408.659071067297</v>
      </c>
      <c r="I30" s="17">
        <f t="shared" si="1"/>
        <v>54578.355540816701</v>
      </c>
      <c r="J30" s="17">
        <f t="shared" si="1"/>
        <v>52830.976917974003</v>
      </c>
      <c r="K30" s="17">
        <f t="shared" si="1"/>
        <v>53840.079830249801</v>
      </c>
      <c r="L30" s="17">
        <f t="shared" si="1"/>
        <v>55157.808521736697</v>
      </c>
      <c r="M30" s="17">
        <f t="shared" si="1"/>
        <v>55976.251920760202</v>
      </c>
      <c r="N30" s="17">
        <f t="shared" si="1"/>
        <v>56149.876417560103</v>
      </c>
      <c r="O30" s="17">
        <f t="shared" si="1"/>
        <v>56546.111284974402</v>
      </c>
      <c r="P30" s="17">
        <f t="shared" si="1"/>
        <v>57435.585338302997</v>
      </c>
      <c r="Q30" s="17">
        <f t="shared" si="1"/>
        <v>57435.297815556201</v>
      </c>
      <c r="R30" s="17">
        <f t="shared" si="1"/>
        <v>57310.3123912023</v>
      </c>
      <c r="S30" s="17">
        <f t="shared" si="1"/>
        <v>58109.113575908901</v>
      </c>
      <c r="T30" s="17">
        <f t="shared" si="1"/>
        <v>58461.631640573803</v>
      </c>
      <c r="U30" s="17">
        <f t="shared" si="1"/>
        <v>60919.7593746743</v>
      </c>
      <c r="V30" s="17">
        <f t="shared" si="1"/>
        <v>60860.965934367603</v>
      </c>
      <c r="W30" s="17">
        <f t="shared" si="1"/>
        <v>60589.218537516201</v>
      </c>
      <c r="X30" s="17">
        <f t="shared" si="1"/>
        <v>60792.497381091598</v>
      </c>
      <c r="Y30" s="17">
        <f t="shared" si="1"/>
        <v>60971.774289435598</v>
      </c>
      <c r="Z30" s="17">
        <f t="shared" si="1"/>
        <v>60646.031990591102</v>
      </c>
      <c r="AA30" s="17">
        <f t="shared" si="1"/>
        <v>61383.221202957102</v>
      </c>
      <c r="AB30" s="17">
        <f t="shared" si="1"/>
        <v>61630.708578048798</v>
      </c>
      <c r="AC30" s="17">
        <f t="shared" si="1"/>
        <v>61186.410377648397</v>
      </c>
      <c r="AD30" s="17">
        <f t="shared" si="1"/>
        <v>60514.9759614184</v>
      </c>
      <c r="AE30" s="17">
        <f t="shared" si="1"/>
        <v>60140.0594526848</v>
      </c>
      <c r="AF30" s="17">
        <f t="shared" si="1"/>
        <v>61560.268470884999</v>
      </c>
      <c r="AG30" s="17">
        <f t="shared" si="1"/>
        <v>60922.6046568573</v>
      </c>
    </row>
    <row r="31" spans="1:33" x14ac:dyDescent="0.25">
      <c r="A31" s="17" t="s">
        <v>139</v>
      </c>
      <c r="B31">
        <f>IF(B30&lt;B29,0,1)</f>
        <v>1</v>
      </c>
      <c r="C31" s="24">
        <f>IF(C30&lt;C29,0,1)</f>
        <v>1</v>
      </c>
      <c r="D31" s="24">
        <f t="shared" ref="D31:AG31" si="2">IF(D30&lt;D29,0,1)</f>
        <v>1</v>
      </c>
      <c r="E31" s="24">
        <f t="shared" si="2"/>
        <v>1</v>
      </c>
      <c r="F31" s="24">
        <f t="shared" si="2"/>
        <v>1</v>
      </c>
      <c r="G31" s="24">
        <f>IF(G30&lt;G29,0,1)</f>
        <v>1</v>
      </c>
      <c r="H31" s="24">
        <f t="shared" si="2"/>
        <v>1</v>
      </c>
      <c r="I31" s="24">
        <f t="shared" si="2"/>
        <v>1</v>
      </c>
      <c r="J31" s="24">
        <f t="shared" si="2"/>
        <v>1</v>
      </c>
      <c r="K31" s="24">
        <f t="shared" si="2"/>
        <v>1</v>
      </c>
      <c r="L31" s="24">
        <f t="shared" si="2"/>
        <v>1</v>
      </c>
      <c r="M31" s="24">
        <f t="shared" si="2"/>
        <v>1</v>
      </c>
      <c r="N31" s="24">
        <f t="shared" si="2"/>
        <v>1</v>
      </c>
      <c r="O31" s="24">
        <f t="shared" si="2"/>
        <v>1</v>
      </c>
      <c r="P31" s="24">
        <f t="shared" si="2"/>
        <v>1</v>
      </c>
      <c r="Q31" s="24">
        <f t="shared" si="2"/>
        <v>1</v>
      </c>
      <c r="R31" s="24">
        <f t="shared" si="2"/>
        <v>1</v>
      </c>
      <c r="S31" s="24">
        <f t="shared" si="2"/>
        <v>1</v>
      </c>
      <c r="T31" s="24">
        <f t="shared" si="2"/>
        <v>1</v>
      </c>
      <c r="U31" s="24">
        <f t="shared" si="2"/>
        <v>1</v>
      </c>
      <c r="V31" s="24">
        <f t="shared" si="2"/>
        <v>1</v>
      </c>
      <c r="W31" s="24">
        <f t="shared" si="2"/>
        <v>1</v>
      </c>
      <c r="X31" s="24">
        <f t="shared" si="2"/>
        <v>1</v>
      </c>
      <c r="Y31" s="24">
        <f t="shared" si="2"/>
        <v>1</v>
      </c>
      <c r="Z31" s="24">
        <f t="shared" si="2"/>
        <v>1</v>
      </c>
      <c r="AA31" s="24">
        <f t="shared" si="2"/>
        <v>1</v>
      </c>
      <c r="AB31" s="24">
        <f t="shared" si="2"/>
        <v>1</v>
      </c>
      <c r="AC31" s="24">
        <f t="shared" si="2"/>
        <v>1</v>
      </c>
      <c r="AD31" s="24">
        <f t="shared" si="2"/>
        <v>1</v>
      </c>
      <c r="AE31" s="24">
        <f t="shared" si="2"/>
        <v>1</v>
      </c>
      <c r="AF31" s="24">
        <f t="shared" si="2"/>
        <v>1</v>
      </c>
      <c r="AG31" s="24">
        <f t="shared" si="2"/>
        <v>1</v>
      </c>
    </row>
    <row r="33" spans="1:33" x14ac:dyDescent="0.25">
      <c r="A33" s="17" t="s">
        <v>136</v>
      </c>
      <c r="F33" s="15"/>
      <c r="G33" s="15">
        <f>ABS(G29-G30)</f>
        <v>22906.147887001596</v>
      </c>
      <c r="H33" s="15">
        <f t="shared" ref="H33:AG33" si="3">ABS(H29-H30)</f>
        <v>23055.224997414574</v>
      </c>
      <c r="I33" s="15">
        <f t="shared" si="3"/>
        <v>22451.529903499162</v>
      </c>
      <c r="J33" s="15">
        <f t="shared" si="3"/>
        <v>20124.758383753622</v>
      </c>
      <c r="K33" s="15">
        <f t="shared" si="3"/>
        <v>20366.835248698328</v>
      </c>
      <c r="L33" s="15">
        <f t="shared" si="3"/>
        <v>21170.508879795249</v>
      </c>
      <c r="M33" s="15">
        <f t="shared" si="3"/>
        <v>21461.989257173693</v>
      </c>
      <c r="N33" s="15">
        <f t="shared" si="3"/>
        <v>21004.410976064508</v>
      </c>
      <c r="O33" s="15">
        <f t="shared" si="3"/>
        <v>20782.70917860754</v>
      </c>
      <c r="P33" s="15">
        <f t="shared" si="3"/>
        <v>20897.481122093181</v>
      </c>
      <c r="Q33" s="15">
        <f t="shared" si="3"/>
        <v>20220.10988527038</v>
      </c>
      <c r="R33" s="15">
        <f t="shared" si="3"/>
        <v>19397.220252196981</v>
      </c>
      <c r="S33" s="15">
        <f t="shared" si="3"/>
        <v>19314.419297777065</v>
      </c>
      <c r="T33" s="15">
        <f t="shared" si="3"/>
        <v>19229.902151331633</v>
      </c>
      <c r="U33" s="15">
        <f t="shared" si="3"/>
        <v>21151.515630536072</v>
      </c>
      <c r="V33" s="15">
        <f t="shared" si="3"/>
        <v>20917.545243129382</v>
      </c>
      <c r="W33" s="15">
        <f t="shared" si="3"/>
        <v>20825.605206274136</v>
      </c>
      <c r="X33" s="15">
        <f t="shared" si="3"/>
        <v>21238.297125867866</v>
      </c>
      <c r="Y33" s="15">
        <f t="shared" si="3"/>
        <v>21307.284648674322</v>
      </c>
      <c r="Z33" s="15">
        <f t="shared" si="3"/>
        <v>20571.614432200739</v>
      </c>
      <c r="AA33" s="15">
        <f t="shared" si="3"/>
        <v>20675.794001716051</v>
      </c>
      <c r="AB33" s="15">
        <f t="shared" si="3"/>
        <v>20374.019391470079</v>
      </c>
      <c r="AC33" s="15">
        <f t="shared" si="3"/>
        <v>19451.353861335629</v>
      </c>
      <c r="AD33" s="15">
        <f t="shared" si="3"/>
        <v>18273.97047026486</v>
      </c>
      <c r="AE33" s="15">
        <f t="shared" si="3"/>
        <v>17132.936487074265</v>
      </c>
      <c r="AF33" s="15">
        <f t="shared" si="3"/>
        <v>18388.26986566509</v>
      </c>
      <c r="AG33" s="15">
        <f t="shared" si="3"/>
        <v>16767.943171072155</v>
      </c>
    </row>
    <row r="34" spans="1:33" x14ac:dyDescent="0.25">
      <c r="A34" s="17" t="s">
        <v>137</v>
      </c>
      <c r="F34" s="18"/>
      <c r="G34" s="25">
        <f>G29/G33</f>
        <v>1.3832084169331809</v>
      </c>
      <c r="H34" s="25">
        <f t="shared" ref="H34:AG34" si="4">H29/H33</f>
        <v>1.3599274818254306</v>
      </c>
      <c r="I34" s="25">
        <f t="shared" si="4"/>
        <v>1.4309414893062786</v>
      </c>
      <c r="J34" s="25">
        <f t="shared" si="4"/>
        <v>1.6251732274521895</v>
      </c>
      <c r="K34" s="25">
        <f t="shared" si="4"/>
        <v>1.6435172265504918</v>
      </c>
      <c r="L34" s="25">
        <f t="shared" si="4"/>
        <v>1.6054077790439092</v>
      </c>
      <c r="M34" s="25">
        <f t="shared" si="4"/>
        <v>1.6081576712209973</v>
      </c>
      <c r="N34" s="25">
        <f t="shared" si="4"/>
        <v>1.6732421338330064</v>
      </c>
      <c r="O34" s="25">
        <f t="shared" si="4"/>
        <v>1.7208248356369025</v>
      </c>
      <c r="P34" s="25">
        <f t="shared" si="4"/>
        <v>1.7484453749586641</v>
      </c>
      <c r="Q34" s="25">
        <f t="shared" si="4"/>
        <v>1.8405037431273181</v>
      </c>
      <c r="R34" s="25">
        <f t="shared" si="4"/>
        <v>1.9545631614257295</v>
      </c>
      <c r="S34" s="25">
        <f t="shared" si="4"/>
        <v>2.0085871431090241</v>
      </c>
      <c r="T34" s="25">
        <f t="shared" si="4"/>
        <v>2.0401419196262238</v>
      </c>
      <c r="U34" s="25">
        <f t="shared" si="4"/>
        <v>1.880160478274451</v>
      </c>
      <c r="V34" s="25">
        <f t="shared" si="4"/>
        <v>1.90956540200902</v>
      </c>
      <c r="W34" s="25">
        <f t="shared" si="4"/>
        <v>1.9093617178175677</v>
      </c>
      <c r="X34" s="25">
        <f t="shared" si="4"/>
        <v>1.8623997969708892</v>
      </c>
      <c r="Y34" s="25">
        <f t="shared" si="4"/>
        <v>1.8615459592702766</v>
      </c>
      <c r="Z34" s="25">
        <f t="shared" si="4"/>
        <v>1.9480443642605849</v>
      </c>
      <c r="AA34" s="25">
        <f t="shared" si="4"/>
        <v>1.9688446885213895</v>
      </c>
      <c r="AB34" s="25">
        <f t="shared" si="4"/>
        <v>2.0249656385352961</v>
      </c>
      <c r="AC34" s="25">
        <f t="shared" si="4"/>
        <v>2.1456119102985167</v>
      </c>
      <c r="AD34" s="25">
        <f t="shared" si="4"/>
        <v>2.3115395507444587</v>
      </c>
      <c r="AE34" s="25">
        <f t="shared" si="4"/>
        <v>2.5102015056237872</v>
      </c>
      <c r="AF34" s="25">
        <f t="shared" si="4"/>
        <v>2.3478010123090178</v>
      </c>
      <c r="AG34" s="25">
        <f t="shared" si="4"/>
        <v>2.633278335649432</v>
      </c>
    </row>
    <row r="35" spans="1:33" x14ac:dyDescent="0.25">
      <c r="A35" t="s">
        <v>130</v>
      </c>
      <c r="F35" s="18"/>
      <c r="G35" s="25">
        <f>G33/G29</f>
        <v>0.72295685000036214</v>
      </c>
      <c r="H35" s="25">
        <f t="shared" ref="H35:AG35" si="5">H33/H29</f>
        <v>0.73533332722837541</v>
      </c>
      <c r="I35" s="25">
        <f t="shared" si="5"/>
        <v>0.69884059374419338</v>
      </c>
      <c r="J35" s="25">
        <f t="shared" si="5"/>
        <v>0.61531902144838824</v>
      </c>
      <c r="K35" s="25">
        <f t="shared" si="5"/>
        <v>0.60845118252813046</v>
      </c>
      <c r="L35" s="25">
        <f t="shared" si="5"/>
        <v>0.62289470192772078</v>
      </c>
      <c r="M35" s="25">
        <f t="shared" si="5"/>
        <v>0.62182957423618024</v>
      </c>
      <c r="N35" s="25">
        <f t="shared" si="5"/>
        <v>0.59764213426136592</v>
      </c>
      <c r="O35" s="25">
        <f t="shared" si="5"/>
        <v>0.58111667108168241</v>
      </c>
      <c r="P35" s="25">
        <f t="shared" si="5"/>
        <v>0.57193665545521633</v>
      </c>
      <c r="Q35" s="25">
        <f t="shared" si="5"/>
        <v>0.5433295116807727</v>
      </c>
      <c r="R35" s="25">
        <f t="shared" si="5"/>
        <v>0.51162327201059266</v>
      </c>
      <c r="S35" s="25">
        <f t="shared" si="5"/>
        <v>0.4978623921948111</v>
      </c>
      <c r="T35" s="25">
        <f t="shared" si="5"/>
        <v>0.49016197862510019</v>
      </c>
      <c r="U35" s="25">
        <f t="shared" si="5"/>
        <v>0.53186949281997831</v>
      </c>
      <c r="V35" s="25">
        <f t="shared" si="5"/>
        <v>0.52367936649245828</v>
      </c>
      <c r="W35" s="25">
        <f t="shared" si="5"/>
        <v>0.52373523081997098</v>
      </c>
      <c r="X35" s="25">
        <f t="shared" si="5"/>
        <v>0.53694163929058403</v>
      </c>
      <c r="Y35" s="25">
        <f t="shared" si="5"/>
        <v>0.53718791900899332</v>
      </c>
      <c r="Z35" s="25">
        <f t="shared" si="5"/>
        <v>0.51333533175440171</v>
      </c>
      <c r="AA35" s="25">
        <f t="shared" si="5"/>
        <v>0.50791207952060669</v>
      </c>
      <c r="AB35" s="25">
        <f t="shared" si="5"/>
        <v>0.49383554020369586</v>
      </c>
      <c r="AC35" s="25">
        <f t="shared" si="5"/>
        <v>0.46606750978599437</v>
      </c>
      <c r="AD35" s="25">
        <f t="shared" si="5"/>
        <v>0.43261210896345603</v>
      </c>
      <c r="AE35" s="25">
        <f t="shared" si="5"/>
        <v>0.39837439255758045</v>
      </c>
      <c r="AF35" s="25">
        <f t="shared" si="5"/>
        <v>0.42593047483888719</v>
      </c>
      <c r="AG35" s="25">
        <f t="shared" si="5"/>
        <v>0.37975476669593117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">
    <cfRule type="cellIs" dxfId="8" priority="1" operator="equal">
      <formula>0</formula>
    </cfRule>
    <cfRule type="cellIs" dxfId="7" priority="2" operator="equal">
      <formula>1</formula>
    </cfRule>
  </conditionalFormatting>
  <conditionalFormatting sqref="B31:AG31">
    <cfRule type="cellIs" dxfId="6" priority="3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0F30EE0E-47E5-47E2-AFEC-471B8CC4630B}"/>
    <hyperlink ref="D1" r:id="rId2" tooltip="Click once to display linked information. Click and hold to select this cell." display="https://stats-1.oecd.org/" xr:uid="{4BCFD758-29A3-4345-BBDE-A0D0DCD1958A}"/>
  </hyperlinks>
  <pageMargins left="0.7" right="0.7" top="0.75" bottom="0.75" header="0.3" footer="0.3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551DE-DDE4-4AC8-8020-283B24F340B9}">
  <dimension ref="A1:AG29"/>
  <sheetViews>
    <sheetView topLeftCell="B1" zoomScale="80" zoomScaleNormal="8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1.4129470281900036E-2</v>
      </c>
      <c r="C3">
        <f t="shared" ref="C3:AG3" si="0">ABS(C4)</f>
        <v>1.0799580453547425E-2</v>
      </c>
      <c r="D3">
        <f t="shared" si="0"/>
        <v>7.4522756330435425E-3</v>
      </c>
      <c r="E3">
        <f t="shared" si="0"/>
        <v>7.9224114958877379E-3</v>
      </c>
      <c r="F3">
        <f t="shared" si="0"/>
        <v>3.117011049171281E-4</v>
      </c>
      <c r="G3">
        <f t="shared" si="0"/>
        <v>6.47588537324717E-5</v>
      </c>
      <c r="H3">
        <f t="shared" si="0"/>
        <v>6.8709309694198195E-4</v>
      </c>
      <c r="I3">
        <f t="shared" si="0"/>
        <v>4.3145120221532718E-4</v>
      </c>
      <c r="J3">
        <f t="shared" si="0"/>
        <v>3.4503710990961833E-3</v>
      </c>
      <c r="K3">
        <f t="shared" si="0"/>
        <v>3.6469008088811372E-3</v>
      </c>
      <c r="L3">
        <f t="shared" si="0"/>
        <v>2.1054648480821614E-3</v>
      </c>
      <c r="M3">
        <f t="shared" si="0"/>
        <v>8.9927211123480566E-4</v>
      </c>
      <c r="N3">
        <f t="shared" si="0"/>
        <v>1.596755208247036E-3</v>
      </c>
      <c r="O3">
        <f t="shared" si="0"/>
        <v>6.6736725978605582E-4</v>
      </c>
      <c r="P3">
        <f t="shared" si="0"/>
        <v>1.4504345965138388E-4</v>
      </c>
      <c r="Q3">
        <f t="shared" si="0"/>
        <v>3.1566533523053053E-4</v>
      </c>
      <c r="R3">
        <f t="shared" si="0"/>
        <v>1.0235878297176759E-4</v>
      </c>
      <c r="S3">
        <f t="shared" si="0"/>
        <v>9.3462933233318113E-4</v>
      </c>
      <c r="T3">
        <f t="shared" si="0"/>
        <v>9.2691267185246451E-4</v>
      </c>
      <c r="U3">
        <f t="shared" si="0"/>
        <v>1.3469035554807829E-3</v>
      </c>
      <c r="V3">
        <f t="shared" si="0"/>
        <v>1.0270800994981455E-3</v>
      </c>
      <c r="W3">
        <f t="shared" si="0"/>
        <v>5.1679787296526891E-4</v>
      </c>
      <c r="X3">
        <f t="shared" si="0"/>
        <v>8.1417429051922063E-4</v>
      </c>
      <c r="Y3">
        <f t="shared" si="0"/>
        <v>7.8013111085378783E-4</v>
      </c>
      <c r="Z3">
        <f t="shared" si="0"/>
        <v>1.5707482061122491E-4</v>
      </c>
      <c r="AA3">
        <f t="shared" si="0"/>
        <v>5.2151319975429766E-4</v>
      </c>
      <c r="AB3">
        <f t="shared" si="0"/>
        <v>7.3722694487682316E-4</v>
      </c>
      <c r="AC3">
        <f t="shared" si="0"/>
        <v>2.3891889155991386E-4</v>
      </c>
      <c r="AD3">
        <f t="shared" si="0"/>
        <v>5.4826463728091523E-4</v>
      </c>
      <c r="AE3">
        <f t="shared" si="0"/>
        <v>1.1926018842366992E-3</v>
      </c>
      <c r="AF3">
        <f t="shared" si="0"/>
        <v>8.4503212251141324E-4</v>
      </c>
      <c r="AG3">
        <f t="shared" si="0"/>
        <v>1.202593578748079E-3</v>
      </c>
    </row>
    <row r="4" spans="1:33" x14ac:dyDescent="0.25">
      <c r="A4" t="s">
        <v>73</v>
      </c>
      <c r="B4">
        <f>B5-B6</f>
        <v>1.4129470281900036E-2</v>
      </c>
      <c r="C4">
        <f>C5-C6</f>
        <v>1.0799580453547425E-2</v>
      </c>
      <c r="D4">
        <f t="shared" ref="D4:AG4" si="1">D5-D6</f>
        <v>7.4522756330435425E-3</v>
      </c>
      <c r="E4">
        <f t="shared" si="1"/>
        <v>7.9224114958877379E-3</v>
      </c>
      <c r="F4">
        <f t="shared" si="1"/>
        <v>-3.117011049171281E-4</v>
      </c>
      <c r="G4">
        <f t="shared" si="1"/>
        <v>-6.47588537324717E-5</v>
      </c>
      <c r="H4">
        <f t="shared" si="1"/>
        <v>-6.8709309694198195E-4</v>
      </c>
      <c r="I4">
        <f t="shared" si="1"/>
        <v>-4.3145120221532718E-4</v>
      </c>
      <c r="J4">
        <f t="shared" si="1"/>
        <v>-3.4503710990961833E-3</v>
      </c>
      <c r="K4">
        <f t="shared" si="1"/>
        <v>-3.6469008088811372E-3</v>
      </c>
      <c r="L4">
        <f t="shared" si="1"/>
        <v>-2.1054648480821614E-3</v>
      </c>
      <c r="M4">
        <f t="shared" si="1"/>
        <v>-8.9927211123480566E-4</v>
      </c>
      <c r="N4">
        <f t="shared" si="1"/>
        <v>-1.596755208247036E-3</v>
      </c>
      <c r="O4">
        <f t="shared" si="1"/>
        <v>-6.6736725978605582E-4</v>
      </c>
      <c r="P4">
        <f t="shared" si="1"/>
        <v>1.4504345965138388E-4</v>
      </c>
      <c r="Q4">
        <f t="shared" si="1"/>
        <v>3.1566533523053053E-4</v>
      </c>
      <c r="R4">
        <f t="shared" si="1"/>
        <v>-1.0235878297176759E-4</v>
      </c>
      <c r="S4">
        <f t="shared" si="1"/>
        <v>9.3462933233318113E-4</v>
      </c>
      <c r="T4">
        <f t="shared" si="1"/>
        <v>9.2691267185246451E-4</v>
      </c>
      <c r="U4">
        <f t="shared" si="1"/>
        <v>1.3469035554807829E-3</v>
      </c>
      <c r="V4">
        <f t="shared" si="1"/>
        <v>1.0270800994981455E-3</v>
      </c>
      <c r="W4">
        <f t="shared" si="1"/>
        <v>5.1679787296526891E-4</v>
      </c>
      <c r="X4">
        <f t="shared" si="1"/>
        <v>8.1417429051922063E-4</v>
      </c>
      <c r="Y4">
        <f t="shared" si="1"/>
        <v>7.8013111085378783E-4</v>
      </c>
      <c r="Z4">
        <f t="shared" si="1"/>
        <v>-1.5707482061122491E-4</v>
      </c>
      <c r="AA4">
        <f t="shared" si="1"/>
        <v>5.2151319975429766E-4</v>
      </c>
      <c r="AB4">
        <f t="shared" si="1"/>
        <v>7.3722694487682316E-4</v>
      </c>
      <c r="AC4">
        <f t="shared" si="1"/>
        <v>2.3891889155991386E-4</v>
      </c>
      <c r="AD4">
        <f t="shared" si="1"/>
        <v>-5.4826463728091523E-4</v>
      </c>
      <c r="AE4">
        <f t="shared" si="1"/>
        <v>-1.1926018842366992E-3</v>
      </c>
      <c r="AF4">
        <f t="shared" si="1"/>
        <v>8.4503212251141324E-4</v>
      </c>
      <c r="AG4">
        <f t="shared" si="1"/>
        <v>-1.202593578748079E-3</v>
      </c>
    </row>
    <row r="5" spans="1:33" x14ac:dyDescent="0.25">
      <c r="A5" t="s">
        <v>106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107</v>
      </c>
      <c r="B6">
        <f>STDEV(B8:B29)/AVERAGE(B8:B29)</f>
        <v>0.19319007241882458</v>
      </c>
      <c r="C6">
        <f t="shared" ref="C6:AG6" si="2">STDEV(C8:C29)/AVERAGE(C8:C29)</f>
        <v>0.19269909672953528</v>
      </c>
      <c r="D6">
        <f t="shared" si="2"/>
        <v>0.1946427693711722</v>
      </c>
      <c r="E6">
        <f t="shared" si="2"/>
        <v>0.19958851306222561</v>
      </c>
      <c r="F6">
        <f t="shared" si="2"/>
        <v>0.30682997582908078</v>
      </c>
      <c r="G6">
        <f t="shared" si="2"/>
        <v>0.48392739259495304</v>
      </c>
      <c r="H6">
        <f t="shared" si="2"/>
        <v>0.49436743147436163</v>
      </c>
      <c r="I6">
        <f t="shared" si="2"/>
        <v>0.47466663416015681</v>
      </c>
      <c r="J6">
        <f t="shared" si="2"/>
        <v>0.46384029482786043</v>
      </c>
      <c r="K6">
        <f t="shared" si="2"/>
        <v>0.46259915361599896</v>
      </c>
      <c r="L6">
        <f t="shared" si="2"/>
        <v>0.453728255001977</v>
      </c>
      <c r="M6">
        <f t="shared" si="2"/>
        <v>0.44116181551778894</v>
      </c>
      <c r="N6">
        <f t="shared" si="2"/>
        <v>0.43597487526958961</v>
      </c>
      <c r="O6">
        <f t="shared" si="2"/>
        <v>0.41802102258266899</v>
      </c>
      <c r="P6">
        <f t="shared" si="2"/>
        <v>0.40496418668964179</v>
      </c>
      <c r="Q6">
        <f t="shared" si="2"/>
        <v>0.38786707604801918</v>
      </c>
      <c r="R6">
        <f t="shared" si="2"/>
        <v>0.37488920880697746</v>
      </c>
      <c r="S6">
        <f t="shared" si="2"/>
        <v>0.35612755011128944</v>
      </c>
      <c r="T6">
        <f t="shared" si="2"/>
        <v>0.35181485748617408</v>
      </c>
      <c r="U6">
        <f t="shared" si="2"/>
        <v>0.37100854440774039</v>
      </c>
      <c r="V6">
        <f t="shared" si="2"/>
        <v>0.36971099890388398</v>
      </c>
      <c r="W6">
        <f t="shared" si="2"/>
        <v>0.37503533952304208</v>
      </c>
      <c r="X6">
        <f t="shared" si="2"/>
        <v>0.3792503915660192</v>
      </c>
      <c r="Y6">
        <f t="shared" si="2"/>
        <v>0.37973471735870246</v>
      </c>
      <c r="Z6">
        <f t="shared" si="2"/>
        <v>0.37642111750450941</v>
      </c>
      <c r="AA6">
        <f t="shared" si="2"/>
        <v>0.3661733705864863</v>
      </c>
      <c r="AB6">
        <f t="shared" si="2"/>
        <v>0.3559323687894827</v>
      </c>
      <c r="AC6">
        <f t="shared" si="2"/>
        <v>0.34544613152879255</v>
      </c>
      <c r="AD6">
        <f t="shared" si="2"/>
        <v>0.33502061940947359</v>
      </c>
      <c r="AE6">
        <f t="shared" si="2"/>
        <v>0.32268965725112581</v>
      </c>
      <c r="AF6">
        <f t="shared" si="2"/>
        <v>0.31495851644700712</v>
      </c>
      <c r="AG6">
        <f t="shared" si="2"/>
        <v>0.31169520470173895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s="22" customFormat="1" x14ac:dyDescent="0.25">
      <c r="A23" s="22" t="s">
        <v>58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33245418-8322-46B1-934D-E49ED5B6A29A}"/>
    <hyperlink ref="D1" r:id="rId2" tooltip="Click once to display linked information. Click and hold to select this cell." display="https://stats-1.oecd.org/" xr:uid="{0AD9B2D5-D02D-4F7C-8693-396A0C0AD849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31260-7D5F-4F1B-A72C-9C0256E58C93}">
  <sheetPr>
    <tabColor rgb="FF00B050"/>
  </sheetPr>
  <dimension ref="A2:D34"/>
  <sheetViews>
    <sheetView zoomScale="70" zoomScaleNormal="70" workbookViewId="0">
      <selection activeCell="S3" sqref="S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106</v>
      </c>
      <c r="D2" t="s">
        <v>107</v>
      </c>
    </row>
    <row r="3" spans="1:4" x14ac:dyDescent="0.25">
      <c r="A3">
        <v>1990</v>
      </c>
      <c r="B3">
        <v>1.4129470281900036E-2</v>
      </c>
      <c r="C3">
        <v>0.20731954270072461</v>
      </c>
      <c r="D3">
        <v>0.19319007241882458</v>
      </c>
    </row>
    <row r="4" spans="1:4" x14ac:dyDescent="0.25">
      <c r="A4">
        <v>1991</v>
      </c>
      <c r="B4">
        <v>1.0799580453547425E-2</v>
      </c>
      <c r="C4">
        <v>0.2034986771830827</v>
      </c>
      <c r="D4">
        <v>0.19269909672953528</v>
      </c>
    </row>
    <row r="5" spans="1:4" x14ac:dyDescent="0.25">
      <c r="A5">
        <v>1992</v>
      </c>
      <c r="B5">
        <v>7.4522756330435425E-3</v>
      </c>
      <c r="C5">
        <v>0.20209504500421574</v>
      </c>
      <c r="D5">
        <v>0.1946427693711722</v>
      </c>
    </row>
    <row r="6" spans="1:4" x14ac:dyDescent="0.25">
      <c r="A6">
        <v>1993</v>
      </c>
      <c r="B6">
        <v>7.9224114958877379E-3</v>
      </c>
      <c r="C6">
        <v>0.20751092455811335</v>
      </c>
      <c r="D6">
        <v>0.19958851306222561</v>
      </c>
    </row>
    <row r="7" spans="1:4" x14ac:dyDescent="0.25">
      <c r="A7">
        <v>1994</v>
      </c>
      <c r="B7">
        <v>-3.117011049171281E-4</v>
      </c>
      <c r="C7">
        <v>0.30651827472416365</v>
      </c>
      <c r="D7">
        <v>0.30682997582908078</v>
      </c>
    </row>
    <row r="8" spans="1:4" x14ac:dyDescent="0.25">
      <c r="A8">
        <v>1995</v>
      </c>
      <c r="B8">
        <v>-6.47588537324717E-5</v>
      </c>
      <c r="C8">
        <v>0.48386263374122057</v>
      </c>
      <c r="D8">
        <v>0.48392739259495304</v>
      </c>
    </row>
    <row r="9" spans="1:4" x14ac:dyDescent="0.25">
      <c r="A9">
        <v>1996</v>
      </c>
      <c r="B9">
        <v>-6.8709309694198195E-4</v>
      </c>
      <c r="C9">
        <v>0.49368033837741965</v>
      </c>
      <c r="D9">
        <v>0.49436743147436163</v>
      </c>
    </row>
    <row r="10" spans="1:4" x14ac:dyDescent="0.25">
      <c r="A10">
        <v>1997</v>
      </c>
      <c r="B10">
        <v>-4.3145120221532718E-4</v>
      </c>
      <c r="C10">
        <v>0.47423518295794148</v>
      </c>
      <c r="D10">
        <v>0.47466663416015681</v>
      </c>
    </row>
    <row r="11" spans="1:4" x14ac:dyDescent="0.25">
      <c r="A11">
        <v>1998</v>
      </c>
      <c r="B11">
        <v>-3.4503710990961833E-3</v>
      </c>
      <c r="C11">
        <v>0.46038992372876425</v>
      </c>
      <c r="D11">
        <v>0.46384029482786043</v>
      </c>
    </row>
    <row r="12" spans="1:4" x14ac:dyDescent="0.25">
      <c r="A12">
        <v>1999</v>
      </c>
      <c r="B12">
        <v>-3.6469008088811372E-3</v>
      </c>
      <c r="C12">
        <v>0.45895225280711782</v>
      </c>
      <c r="D12">
        <v>0.46259915361599896</v>
      </c>
    </row>
    <row r="13" spans="1:4" x14ac:dyDescent="0.25">
      <c r="A13">
        <v>2000</v>
      </c>
      <c r="B13">
        <v>-2.1054648480821614E-3</v>
      </c>
      <c r="C13">
        <v>0.45162279015389484</v>
      </c>
      <c r="D13">
        <v>0.453728255001977</v>
      </c>
    </row>
    <row r="14" spans="1:4" x14ac:dyDescent="0.25">
      <c r="A14">
        <v>2001</v>
      </c>
      <c r="B14">
        <v>-8.9927211123480566E-4</v>
      </c>
      <c r="C14">
        <v>0.44026254340655413</v>
      </c>
      <c r="D14">
        <v>0.44116181551778894</v>
      </c>
    </row>
    <row r="15" spans="1:4" x14ac:dyDescent="0.25">
      <c r="A15">
        <v>2002</v>
      </c>
      <c r="B15">
        <v>-1.596755208247036E-3</v>
      </c>
      <c r="C15">
        <v>0.43437812006134258</v>
      </c>
      <c r="D15">
        <v>0.43597487526958961</v>
      </c>
    </row>
    <row r="16" spans="1:4" x14ac:dyDescent="0.25">
      <c r="A16">
        <v>2003</v>
      </c>
      <c r="B16">
        <v>-6.6736725978605582E-4</v>
      </c>
      <c r="C16">
        <v>0.41735365532288293</v>
      </c>
      <c r="D16">
        <v>0.41802102258266899</v>
      </c>
    </row>
    <row r="17" spans="1:4" x14ac:dyDescent="0.25">
      <c r="A17">
        <v>2004</v>
      </c>
      <c r="B17">
        <v>1.4504345965138388E-4</v>
      </c>
      <c r="C17">
        <v>0.40510923014929318</v>
      </c>
      <c r="D17">
        <v>0.40496418668964179</v>
      </c>
    </row>
    <row r="18" spans="1:4" x14ac:dyDescent="0.25">
      <c r="A18">
        <v>2005</v>
      </c>
      <c r="B18">
        <v>3.1566533523053053E-4</v>
      </c>
      <c r="C18">
        <v>0.38818274138324971</v>
      </c>
      <c r="D18">
        <v>0.38786707604801918</v>
      </c>
    </row>
    <row r="19" spans="1:4" x14ac:dyDescent="0.25">
      <c r="A19">
        <v>2006</v>
      </c>
      <c r="B19">
        <v>-1.0235878297176759E-4</v>
      </c>
      <c r="C19">
        <v>0.37478685002400569</v>
      </c>
      <c r="D19">
        <v>0.37488920880697746</v>
      </c>
    </row>
    <row r="20" spans="1:4" x14ac:dyDescent="0.25">
      <c r="A20">
        <v>2007</v>
      </c>
      <c r="B20">
        <v>9.3462933233318113E-4</v>
      </c>
      <c r="C20">
        <v>0.35706217944362262</v>
      </c>
      <c r="D20">
        <v>0.35612755011128944</v>
      </c>
    </row>
    <row r="21" spans="1:4" x14ac:dyDescent="0.25">
      <c r="A21">
        <v>2008</v>
      </c>
      <c r="B21">
        <v>9.2691267185246451E-4</v>
      </c>
      <c r="C21">
        <v>0.35274177015802655</v>
      </c>
      <c r="D21">
        <v>0.35181485748617408</v>
      </c>
    </row>
    <row r="22" spans="1:4" x14ac:dyDescent="0.25">
      <c r="A22">
        <v>2009</v>
      </c>
      <c r="B22">
        <v>1.3469035554807829E-3</v>
      </c>
      <c r="C22">
        <v>0.37235544796322118</v>
      </c>
      <c r="D22">
        <v>0.37100854440774039</v>
      </c>
    </row>
    <row r="23" spans="1:4" x14ac:dyDescent="0.25">
      <c r="A23">
        <v>2010</v>
      </c>
      <c r="B23">
        <v>1.0270800994981455E-3</v>
      </c>
      <c r="C23">
        <v>0.37073807900338213</v>
      </c>
      <c r="D23">
        <v>0.36971099890388398</v>
      </c>
    </row>
    <row r="24" spans="1:4" x14ac:dyDescent="0.25">
      <c r="A24">
        <v>2011</v>
      </c>
      <c r="B24">
        <v>5.1679787296526891E-4</v>
      </c>
      <c r="C24">
        <v>0.37555213739600735</v>
      </c>
      <c r="D24">
        <v>0.37503533952304208</v>
      </c>
    </row>
    <row r="25" spans="1:4" x14ac:dyDescent="0.25">
      <c r="A25">
        <v>2012</v>
      </c>
      <c r="B25">
        <v>8.1417429051922063E-4</v>
      </c>
      <c r="C25">
        <v>0.38006456585653842</v>
      </c>
      <c r="D25">
        <v>0.3792503915660192</v>
      </c>
    </row>
    <row r="26" spans="1:4" x14ac:dyDescent="0.25">
      <c r="A26">
        <v>2013</v>
      </c>
      <c r="B26">
        <v>7.8013111085378783E-4</v>
      </c>
      <c r="C26">
        <v>0.38051484846955624</v>
      </c>
      <c r="D26">
        <v>0.37973471735870246</v>
      </c>
    </row>
    <row r="27" spans="1:4" x14ac:dyDescent="0.25">
      <c r="A27">
        <v>2014</v>
      </c>
      <c r="B27">
        <v>-1.5707482061122491E-4</v>
      </c>
      <c r="C27">
        <v>0.37626404268389818</v>
      </c>
      <c r="D27">
        <v>0.37642111750450941</v>
      </c>
    </row>
    <row r="28" spans="1:4" x14ac:dyDescent="0.25">
      <c r="A28">
        <v>2015</v>
      </c>
      <c r="B28">
        <v>5.2151319975429766E-4</v>
      </c>
      <c r="C28">
        <v>0.3666948837862406</v>
      </c>
      <c r="D28">
        <v>0.3661733705864863</v>
      </c>
    </row>
    <row r="29" spans="1:4" x14ac:dyDescent="0.25">
      <c r="A29">
        <v>2016</v>
      </c>
      <c r="B29">
        <v>7.3722694487682316E-4</v>
      </c>
      <c r="C29">
        <v>0.35666959573435952</v>
      </c>
      <c r="D29">
        <v>0.3559323687894827</v>
      </c>
    </row>
    <row r="30" spans="1:4" x14ac:dyDescent="0.25">
      <c r="A30">
        <v>2017</v>
      </c>
      <c r="B30">
        <v>2.3891889155991386E-4</v>
      </c>
      <c r="C30">
        <v>0.34568505042035247</v>
      </c>
      <c r="D30">
        <v>0.34544613152879255</v>
      </c>
    </row>
    <row r="31" spans="1:4" x14ac:dyDescent="0.25">
      <c r="A31">
        <v>2018</v>
      </c>
      <c r="B31">
        <v>-5.4826463728091523E-4</v>
      </c>
      <c r="C31">
        <v>0.33447235477219267</v>
      </c>
      <c r="D31">
        <v>0.33502061940947359</v>
      </c>
    </row>
    <row r="32" spans="1:4" x14ac:dyDescent="0.25">
      <c r="A32">
        <v>2019</v>
      </c>
      <c r="B32">
        <v>-1.1926018842366992E-3</v>
      </c>
      <c r="C32">
        <v>0.32149705536688911</v>
      </c>
      <c r="D32">
        <v>0.32268965725112581</v>
      </c>
    </row>
    <row r="33" spans="1:4" x14ac:dyDescent="0.25">
      <c r="A33">
        <v>2020</v>
      </c>
      <c r="B33">
        <v>8.4503212251141324E-4</v>
      </c>
      <c r="C33">
        <v>0.31580354856951853</v>
      </c>
      <c r="D33">
        <v>0.31495851644700712</v>
      </c>
    </row>
    <row r="34" spans="1:4" x14ac:dyDescent="0.25">
      <c r="A34">
        <v>2021</v>
      </c>
      <c r="B34">
        <v>-1.202593578748079E-3</v>
      </c>
      <c r="C34">
        <v>0.31049261112299087</v>
      </c>
      <c r="D34">
        <v>0.31169520470173895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D65BA-68BA-4F53-BBC5-569045D4E79F}">
  <sheetPr>
    <tabColor rgb="FFFF0000"/>
  </sheetPr>
  <dimension ref="A1:A418"/>
  <sheetViews>
    <sheetView topLeftCell="W148" zoomScale="70" zoomScaleNormal="70" workbookViewId="0">
      <selection activeCell="AQ453" sqref="AQ453"/>
    </sheetView>
  </sheetViews>
  <sheetFormatPr defaultRowHeight="13.2" x14ac:dyDescent="0.25"/>
  <sheetData>
    <row r="1" spans="1:1" x14ac:dyDescent="0.25">
      <c r="A1" s="26" t="s">
        <v>82</v>
      </c>
    </row>
    <row r="21" spans="1:1" x14ac:dyDescent="0.25">
      <c r="A21" s="26" t="s">
        <v>83</v>
      </c>
    </row>
    <row r="41" spans="1:1" x14ac:dyDescent="0.25">
      <c r="A41" s="26" t="s">
        <v>84</v>
      </c>
    </row>
    <row r="61" spans="1:1" x14ac:dyDescent="0.25">
      <c r="A61" s="26" t="s">
        <v>85</v>
      </c>
    </row>
    <row r="80" spans="1:1" x14ac:dyDescent="0.25">
      <c r="A80" s="26" t="s">
        <v>86</v>
      </c>
    </row>
    <row r="100" spans="1:1" x14ac:dyDescent="0.25">
      <c r="A100" s="26" t="s">
        <v>87</v>
      </c>
    </row>
    <row r="119" spans="1:1" x14ac:dyDescent="0.25">
      <c r="A119" s="26" t="s">
        <v>88</v>
      </c>
    </row>
    <row r="138" spans="1:1" x14ac:dyDescent="0.25">
      <c r="A138" s="26" t="s">
        <v>89</v>
      </c>
    </row>
    <row r="157" spans="1:1" x14ac:dyDescent="0.25">
      <c r="A157" s="26" t="s">
        <v>110</v>
      </c>
    </row>
    <row r="176" spans="1:1" x14ac:dyDescent="0.25">
      <c r="A176" s="26" t="s">
        <v>111</v>
      </c>
    </row>
    <row r="196" spans="1:1" x14ac:dyDescent="0.25">
      <c r="A196" s="26" t="s">
        <v>112</v>
      </c>
    </row>
    <row r="216" spans="1:1" x14ac:dyDescent="0.25">
      <c r="A216" s="26" t="s">
        <v>113</v>
      </c>
    </row>
    <row r="236" spans="1:1" x14ac:dyDescent="0.25">
      <c r="A236" s="26" t="s">
        <v>114</v>
      </c>
    </row>
    <row r="256" spans="1:1" x14ac:dyDescent="0.25">
      <c r="A256" s="26" t="s">
        <v>115</v>
      </c>
    </row>
    <row r="277" spans="1:1" x14ac:dyDescent="0.25">
      <c r="A277" s="26" t="s">
        <v>116</v>
      </c>
    </row>
    <row r="297" spans="1:1" x14ac:dyDescent="0.25">
      <c r="A297" s="26" t="s">
        <v>117</v>
      </c>
    </row>
    <row r="317" spans="1:1" x14ac:dyDescent="0.25">
      <c r="A317" s="26" t="s">
        <v>118</v>
      </c>
    </row>
    <row r="337" spans="1:1" x14ac:dyDescent="0.25">
      <c r="A337" s="26" t="s">
        <v>119</v>
      </c>
    </row>
    <row r="357" spans="1:1" x14ac:dyDescent="0.25">
      <c r="A357" s="26" t="s">
        <v>120</v>
      </c>
    </row>
    <row r="378" spans="1:1" x14ac:dyDescent="0.25">
      <c r="A378" s="26" t="s">
        <v>121</v>
      </c>
    </row>
    <row r="398" spans="1:1" x14ac:dyDescent="0.25">
      <c r="A398" s="26" t="s">
        <v>122</v>
      </c>
    </row>
    <row r="418" spans="1:1" x14ac:dyDescent="0.25">
      <c r="A418" s="26" t="s">
        <v>123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7EA5D-C3DD-43F9-9356-116D39772C7B}">
  <dimension ref="A1:AG38"/>
  <sheetViews>
    <sheetView topLeftCell="A9" zoomScale="70" zoomScaleNormal="70" workbookViewId="0">
      <selection activeCell="A29" sqref="A29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s="22" customFormat="1" x14ac:dyDescent="0.25">
      <c r="A22" s="22" t="s">
        <v>60</v>
      </c>
      <c r="G22" s="22">
        <v>25403.6622688114</v>
      </c>
      <c r="H22" s="22">
        <v>26343.515264940099</v>
      </c>
      <c r="I22" s="22">
        <v>27028.417509331099</v>
      </c>
      <c r="J22" s="22">
        <v>27366.583955339</v>
      </c>
      <c r="K22" s="22">
        <v>28298.643010734799</v>
      </c>
      <c r="L22" s="22">
        <v>28691.8452658434</v>
      </c>
      <c r="M22" s="22">
        <v>28807.066411445801</v>
      </c>
      <c r="N22" s="22">
        <v>28794.654630537501</v>
      </c>
      <c r="O22" s="22">
        <v>28728.3166333835</v>
      </c>
      <c r="P22" s="22">
        <v>28766.452481136301</v>
      </c>
      <c r="Q22" s="22">
        <v>28609.201266577998</v>
      </c>
      <c r="R22" s="22">
        <v>27988.293343736601</v>
      </c>
      <c r="S22" s="22">
        <v>28174.964453830598</v>
      </c>
      <c r="T22" s="22">
        <v>28080.944222885999</v>
      </c>
      <c r="U22" s="22">
        <v>29378.4312784461</v>
      </c>
      <c r="V22" s="22">
        <v>29260.302564899699</v>
      </c>
      <c r="W22" s="22">
        <v>28548.020226232999</v>
      </c>
      <c r="X22" s="22">
        <v>27321.4310009088</v>
      </c>
      <c r="Y22" s="22">
        <v>27840.204945075799</v>
      </c>
      <c r="Z22" s="22">
        <v>27360.518979825301</v>
      </c>
      <c r="AA22" s="22">
        <v>27277.833028629298</v>
      </c>
      <c r="AB22" s="22">
        <v>27134.707924308299</v>
      </c>
      <c r="AC22" s="22">
        <v>27244.359812541799</v>
      </c>
      <c r="AD22" s="22">
        <v>27695.948823165701</v>
      </c>
      <c r="AE22" s="22">
        <v>28790.3670832311</v>
      </c>
      <c r="AF22" s="22">
        <v>29093.125542442402</v>
      </c>
      <c r="AG22" s="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A22</f>
        <v>Portugal</v>
      </c>
      <c r="B30" s="17">
        <f t="shared" ref="B30:AG30" si="1">B22</f>
        <v>0</v>
      </c>
      <c r="C30" s="17">
        <f t="shared" si="1"/>
        <v>0</v>
      </c>
      <c r="D30" s="17">
        <f t="shared" si="1"/>
        <v>0</v>
      </c>
      <c r="E30" s="17">
        <f t="shared" si="1"/>
        <v>0</v>
      </c>
      <c r="F30" s="17">
        <f t="shared" si="1"/>
        <v>0</v>
      </c>
      <c r="G30" s="17">
        <f t="shared" si="1"/>
        <v>25403.6622688114</v>
      </c>
      <c r="H30" s="17">
        <f t="shared" si="1"/>
        <v>26343.515264940099</v>
      </c>
      <c r="I30" s="17">
        <f t="shared" si="1"/>
        <v>27028.417509331099</v>
      </c>
      <c r="J30" s="17">
        <f t="shared" si="1"/>
        <v>27366.583955339</v>
      </c>
      <c r="K30" s="17">
        <f t="shared" si="1"/>
        <v>28298.643010734799</v>
      </c>
      <c r="L30" s="17">
        <f t="shared" si="1"/>
        <v>28691.8452658434</v>
      </c>
      <c r="M30" s="17">
        <f t="shared" si="1"/>
        <v>28807.066411445801</v>
      </c>
      <c r="N30" s="17">
        <f t="shared" si="1"/>
        <v>28794.654630537501</v>
      </c>
      <c r="O30" s="17">
        <f t="shared" si="1"/>
        <v>28728.3166333835</v>
      </c>
      <c r="P30" s="17">
        <f t="shared" si="1"/>
        <v>28766.452481136301</v>
      </c>
      <c r="Q30" s="17">
        <f t="shared" si="1"/>
        <v>28609.201266577998</v>
      </c>
      <c r="R30" s="17">
        <f t="shared" si="1"/>
        <v>27988.293343736601</v>
      </c>
      <c r="S30" s="17">
        <f t="shared" si="1"/>
        <v>28174.964453830598</v>
      </c>
      <c r="T30" s="17">
        <f t="shared" si="1"/>
        <v>28080.944222885999</v>
      </c>
      <c r="U30" s="17">
        <f t="shared" si="1"/>
        <v>29378.4312784461</v>
      </c>
      <c r="V30" s="17">
        <f t="shared" si="1"/>
        <v>29260.302564899699</v>
      </c>
      <c r="W30" s="17">
        <f t="shared" si="1"/>
        <v>28548.020226232999</v>
      </c>
      <c r="X30" s="17">
        <f t="shared" si="1"/>
        <v>27321.4310009088</v>
      </c>
      <c r="Y30" s="17">
        <f t="shared" si="1"/>
        <v>27840.204945075799</v>
      </c>
      <c r="Z30" s="17">
        <f t="shared" si="1"/>
        <v>27360.518979825301</v>
      </c>
      <c r="AA30" s="17">
        <f t="shared" si="1"/>
        <v>27277.833028629298</v>
      </c>
      <c r="AB30" s="17">
        <f t="shared" si="1"/>
        <v>27134.707924308299</v>
      </c>
      <c r="AC30" s="17">
        <f t="shared" si="1"/>
        <v>27244.359812541799</v>
      </c>
      <c r="AD30" s="17">
        <f t="shared" si="1"/>
        <v>27695.948823165701</v>
      </c>
      <c r="AE30" s="17">
        <f t="shared" si="1"/>
        <v>28790.3670832311</v>
      </c>
      <c r="AF30" s="17">
        <f t="shared" si="1"/>
        <v>29093.125542442402</v>
      </c>
      <c r="AG30" s="17">
        <f t="shared" si="1"/>
        <v>29740.295432303599</v>
      </c>
    </row>
    <row r="31" spans="1:33" x14ac:dyDescent="0.25">
      <c r="A31" s="17" t="s">
        <v>139</v>
      </c>
      <c r="B31">
        <f>IF(B30&lt;B29,0,1)</f>
        <v>0</v>
      </c>
      <c r="C31" s="24">
        <f>IF(C30&lt;C29,0,1)</f>
        <v>0</v>
      </c>
      <c r="D31" s="24">
        <f t="shared" ref="D31:AG31" si="2">IF(D30&lt;D29,0,1)</f>
        <v>0</v>
      </c>
      <c r="E31" s="24">
        <f t="shared" si="2"/>
        <v>0</v>
      </c>
      <c r="F31" s="24">
        <f t="shared" si="2"/>
        <v>0</v>
      </c>
      <c r="G31" s="24">
        <f>IF(G30&lt;G29,0,1)</f>
        <v>0</v>
      </c>
      <c r="H31" s="24">
        <f t="shared" si="2"/>
        <v>0</v>
      </c>
      <c r="I31" s="24">
        <f t="shared" si="2"/>
        <v>0</v>
      </c>
      <c r="J31" s="24">
        <f t="shared" si="2"/>
        <v>0</v>
      </c>
      <c r="K31" s="24">
        <f t="shared" si="2"/>
        <v>0</v>
      </c>
      <c r="L31" s="24">
        <f t="shared" si="2"/>
        <v>0</v>
      </c>
      <c r="M31" s="24">
        <f t="shared" si="2"/>
        <v>0</v>
      </c>
      <c r="N31" s="24">
        <f t="shared" si="2"/>
        <v>0</v>
      </c>
      <c r="O31" s="24">
        <f t="shared" si="2"/>
        <v>0</v>
      </c>
      <c r="P31" s="24">
        <f t="shared" si="2"/>
        <v>0</v>
      </c>
      <c r="Q31" s="24">
        <f t="shared" si="2"/>
        <v>0</v>
      </c>
      <c r="R31" s="24">
        <f t="shared" si="2"/>
        <v>0</v>
      </c>
      <c r="S31" s="24">
        <f t="shared" si="2"/>
        <v>0</v>
      </c>
      <c r="T31" s="24">
        <f t="shared" si="2"/>
        <v>0</v>
      </c>
      <c r="U31" s="24">
        <f t="shared" si="2"/>
        <v>0</v>
      </c>
      <c r="V31" s="24">
        <f t="shared" si="2"/>
        <v>0</v>
      </c>
      <c r="W31" s="24">
        <f t="shared" si="2"/>
        <v>0</v>
      </c>
      <c r="X31" s="24">
        <f t="shared" si="2"/>
        <v>0</v>
      </c>
      <c r="Y31" s="24">
        <f t="shared" si="2"/>
        <v>0</v>
      </c>
      <c r="Z31" s="24">
        <f t="shared" si="2"/>
        <v>0</v>
      </c>
      <c r="AA31" s="24">
        <f t="shared" si="2"/>
        <v>0</v>
      </c>
      <c r="AB31" s="24">
        <f t="shared" si="2"/>
        <v>0</v>
      </c>
      <c r="AC31" s="24">
        <f t="shared" si="2"/>
        <v>0</v>
      </c>
      <c r="AD31" s="24">
        <f t="shared" si="2"/>
        <v>0</v>
      </c>
      <c r="AE31" s="24">
        <f t="shared" si="2"/>
        <v>0</v>
      </c>
      <c r="AF31" s="24">
        <f t="shared" si="2"/>
        <v>0</v>
      </c>
      <c r="AG31" s="24">
        <f t="shared" si="2"/>
        <v>0</v>
      </c>
    </row>
    <row r="33" spans="1:33" x14ac:dyDescent="0.25">
      <c r="A33" s="17" t="s">
        <v>136</v>
      </c>
      <c r="F33" s="15"/>
      <c r="G33" s="15">
        <f>ABS(G29-G30)</f>
        <v>6280.3142880054038</v>
      </c>
      <c r="H33" s="15">
        <f t="shared" ref="H33:AG33" si="3">ABS(H29-H30)</f>
        <v>5009.918808712624</v>
      </c>
      <c r="I33" s="15">
        <f t="shared" si="3"/>
        <v>5098.4081279864404</v>
      </c>
      <c r="J33" s="15">
        <f t="shared" si="3"/>
        <v>5339.6345788813815</v>
      </c>
      <c r="K33" s="15">
        <f t="shared" si="3"/>
        <v>5174.6015708166742</v>
      </c>
      <c r="L33" s="15">
        <f t="shared" si="3"/>
        <v>5295.4543760980487</v>
      </c>
      <c r="M33" s="15">
        <f t="shared" si="3"/>
        <v>5707.1962521407077</v>
      </c>
      <c r="N33" s="15">
        <f t="shared" si="3"/>
        <v>6350.8108109580935</v>
      </c>
      <c r="O33" s="15">
        <f t="shared" si="3"/>
        <v>7035.0854729833627</v>
      </c>
      <c r="P33" s="15">
        <f t="shared" si="3"/>
        <v>7771.6517350735157</v>
      </c>
      <c r="Q33" s="15">
        <f t="shared" si="3"/>
        <v>8605.986663707823</v>
      </c>
      <c r="R33" s="15">
        <f t="shared" si="3"/>
        <v>9924.7987952687181</v>
      </c>
      <c r="S33" s="15">
        <f t="shared" si="3"/>
        <v>10619.729824301237</v>
      </c>
      <c r="T33" s="15">
        <f t="shared" si="3"/>
        <v>11150.785266356172</v>
      </c>
      <c r="U33" s="15">
        <f t="shared" si="3"/>
        <v>10389.812465692128</v>
      </c>
      <c r="V33" s="15">
        <f t="shared" si="3"/>
        <v>10683.118126338522</v>
      </c>
      <c r="W33" s="15">
        <f t="shared" si="3"/>
        <v>11215.593105009066</v>
      </c>
      <c r="X33" s="15">
        <f t="shared" si="3"/>
        <v>12232.769254314931</v>
      </c>
      <c r="Y33" s="15">
        <f t="shared" si="3"/>
        <v>11824.284695685477</v>
      </c>
      <c r="Z33" s="15">
        <f t="shared" si="3"/>
        <v>12713.898578565062</v>
      </c>
      <c r="AA33" s="15">
        <f t="shared" si="3"/>
        <v>13429.594172611753</v>
      </c>
      <c r="AB33" s="15">
        <f t="shared" si="3"/>
        <v>14121.981262270419</v>
      </c>
      <c r="AC33" s="15">
        <f t="shared" si="3"/>
        <v>14490.696703770969</v>
      </c>
      <c r="AD33" s="15">
        <f t="shared" si="3"/>
        <v>14545.056667987839</v>
      </c>
      <c r="AE33" s="15">
        <f t="shared" si="3"/>
        <v>14216.755882379435</v>
      </c>
      <c r="AF33" s="15">
        <f t="shared" si="3"/>
        <v>14078.873062777508</v>
      </c>
      <c r="AG33" s="15">
        <f t="shared" si="3"/>
        <v>14414.366053481546</v>
      </c>
    </row>
    <row r="34" spans="1:33" x14ac:dyDescent="0.25">
      <c r="A34" s="17" t="s">
        <v>137</v>
      </c>
      <c r="F34" s="18"/>
      <c r="G34" s="25">
        <f>G29/G33</f>
        <v>5.044966717243617</v>
      </c>
      <c r="H34" s="25">
        <f t="shared" ref="H34:AG34" si="4">H29/H33</f>
        <v>6.2582718943721707</v>
      </c>
      <c r="I34" s="25">
        <f t="shared" si="4"/>
        <v>6.3013444257169882</v>
      </c>
      <c r="J34" s="25">
        <f t="shared" si="4"/>
        <v>6.1251791767878094</v>
      </c>
      <c r="K34" s="25">
        <f t="shared" si="4"/>
        <v>6.4687578596063009</v>
      </c>
      <c r="L34" s="25">
        <f t="shared" si="4"/>
        <v>6.4182027127547387</v>
      </c>
      <c r="M34" s="25">
        <f t="shared" si="4"/>
        <v>6.0474988310837539</v>
      </c>
      <c r="N34" s="25">
        <f t="shared" si="4"/>
        <v>5.5340123470302993</v>
      </c>
      <c r="O34" s="25">
        <f t="shared" si="4"/>
        <v>5.0835774837005223</v>
      </c>
      <c r="P34" s="25">
        <f t="shared" si="4"/>
        <v>4.7014592858443605</v>
      </c>
      <c r="Q34" s="25">
        <f t="shared" si="4"/>
        <v>4.3243371602265466</v>
      </c>
      <c r="R34" s="25">
        <f t="shared" si="4"/>
        <v>3.8200363474450474</v>
      </c>
      <c r="S34" s="25">
        <f t="shared" si="4"/>
        <v>3.653077330588725</v>
      </c>
      <c r="T34" s="25">
        <f t="shared" si="4"/>
        <v>3.5182929768732087</v>
      </c>
      <c r="U34" s="25">
        <f t="shared" si="4"/>
        <v>3.8276190138614812</v>
      </c>
      <c r="V34" s="25">
        <f t="shared" si="4"/>
        <v>3.7389290485106921</v>
      </c>
      <c r="W34" s="25">
        <f t="shared" si="4"/>
        <v>3.5453865844582921</v>
      </c>
      <c r="X34" s="25">
        <f t="shared" si="4"/>
        <v>3.233462467320845</v>
      </c>
      <c r="Y34" s="25">
        <f t="shared" si="4"/>
        <v>3.3544937948960509</v>
      </c>
      <c r="Z34" s="25">
        <f t="shared" si="4"/>
        <v>3.1520164574817073</v>
      </c>
      <c r="AA34" s="25">
        <f t="shared" si="4"/>
        <v>3.0311732936993416</v>
      </c>
      <c r="AB34" s="25">
        <f t="shared" si="4"/>
        <v>2.9214519138900061</v>
      </c>
      <c r="AC34" s="25">
        <f t="shared" si="4"/>
        <v>2.8801276687719159</v>
      </c>
      <c r="AD34" s="25">
        <f t="shared" si="4"/>
        <v>2.9041485678169692</v>
      </c>
      <c r="AE34" s="25">
        <f t="shared" si="4"/>
        <v>3.0251010372144411</v>
      </c>
      <c r="AF34" s="25">
        <f t="shared" si="4"/>
        <v>3.0664385148382647</v>
      </c>
      <c r="AG34" s="25">
        <f t="shared" si="4"/>
        <v>3.0632399178679339</v>
      </c>
    </row>
    <row r="35" spans="1:33" x14ac:dyDescent="0.25">
      <c r="A35" t="s">
        <v>130</v>
      </c>
      <c r="F35" s="18"/>
      <c r="G35" s="25">
        <f>G33/G29</f>
        <v>0.19821736317546274</v>
      </c>
      <c r="H35" s="25">
        <f t="shared" ref="H35:AG35" si="5">H33/H29</f>
        <v>0.15978851939930294</v>
      </c>
      <c r="I35" s="25">
        <f t="shared" si="5"/>
        <v>0.15869629279726552</v>
      </c>
      <c r="J35" s="25">
        <f t="shared" si="5"/>
        <v>0.1632605302045097</v>
      </c>
      <c r="K35" s="25">
        <f t="shared" si="5"/>
        <v>0.15458918415302403</v>
      </c>
      <c r="L35" s="25">
        <f t="shared" si="5"/>
        <v>0.15580685820544812</v>
      </c>
      <c r="M35" s="25">
        <f t="shared" si="5"/>
        <v>0.16535761774108407</v>
      </c>
      <c r="N35" s="25">
        <f t="shared" si="5"/>
        <v>0.18070071718156305</v>
      </c>
      <c r="O35" s="25">
        <f t="shared" si="5"/>
        <v>0.19671186348714081</v>
      </c>
      <c r="P35" s="25">
        <f t="shared" si="5"/>
        <v>0.21269991702595475</v>
      </c>
      <c r="Q35" s="25">
        <f t="shared" si="5"/>
        <v>0.23124931358211004</v>
      </c>
      <c r="R35" s="25">
        <f t="shared" si="5"/>
        <v>0.26177761388810594</v>
      </c>
      <c r="S35" s="25">
        <f t="shared" si="5"/>
        <v>0.2737418098507215</v>
      </c>
      <c r="T35" s="25">
        <f t="shared" si="5"/>
        <v>0.28422874575065205</v>
      </c>
      <c r="U35" s="25">
        <f t="shared" si="5"/>
        <v>0.26125902196079676</v>
      </c>
      <c r="V35" s="25">
        <f t="shared" si="5"/>
        <v>0.26745626542400547</v>
      </c>
      <c r="W35" s="25">
        <f t="shared" si="5"/>
        <v>0.28205668865100425</v>
      </c>
      <c r="X35" s="25">
        <f t="shared" si="5"/>
        <v>0.30926599894279011</v>
      </c>
      <c r="Y35" s="25">
        <f t="shared" si="5"/>
        <v>0.29810757185526049</v>
      </c>
      <c r="Z35" s="25">
        <f t="shared" si="5"/>
        <v>0.3172572267591986</v>
      </c>
      <c r="AA35" s="25">
        <f t="shared" si="5"/>
        <v>0.32990525552551558</v>
      </c>
      <c r="AB35" s="25">
        <f t="shared" si="5"/>
        <v>0.34229555353812696</v>
      </c>
      <c r="AC35" s="25">
        <f t="shared" si="5"/>
        <v>0.34720683073969399</v>
      </c>
      <c r="AD35" s="25">
        <f t="shared" si="5"/>
        <v>0.34433500099882769</v>
      </c>
      <c r="AE35" s="25">
        <f t="shared" si="5"/>
        <v>0.33056747120116531</v>
      </c>
      <c r="AF35" s="25">
        <f t="shared" si="5"/>
        <v>0.32611121832740997</v>
      </c>
      <c r="AG35" s="25">
        <f t="shared" si="5"/>
        <v>0.32645173959995166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">
    <cfRule type="cellIs" dxfId="5" priority="1" operator="equal">
      <formula>0</formula>
    </cfRule>
    <cfRule type="cellIs" dxfId="4" priority="2" operator="equal">
      <formula>1</formula>
    </cfRule>
  </conditionalFormatting>
  <conditionalFormatting sqref="B31:AG31">
    <cfRule type="cellIs" dxfId="3" priority="3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35291AB0-F000-4853-9188-5C14EA97B9CD}"/>
    <hyperlink ref="D1" r:id="rId2" tooltip="Click once to display linked information. Click and hold to select this cell." display="https://stats-1.oecd.org/" xr:uid="{2435B155-4550-498E-81D8-6A7744D908D4}"/>
  </hyperlinks>
  <pageMargins left="0.7" right="0.7" top="0.75" bottom="0.75" header="0.3" footer="0.3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011FC-40D0-429D-9765-0EA35B424FBD}">
  <dimension ref="A1:AG29"/>
  <sheetViews>
    <sheetView topLeftCell="T1" zoomScale="80" zoomScaleNormal="8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0</v>
      </c>
      <c r="C3">
        <f t="shared" ref="C3:AG3" si="0">ABS(C4)</f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5.5279308437364283E-3</v>
      </c>
      <c r="H3">
        <f t="shared" si="0"/>
        <v>7.0577513056362395E-3</v>
      </c>
      <c r="I3">
        <f t="shared" si="0"/>
        <v>6.7174903896861093E-3</v>
      </c>
      <c r="J3">
        <f t="shared" si="0"/>
        <v>6.2594195606644476E-3</v>
      </c>
      <c r="K3">
        <f t="shared" si="0"/>
        <v>6.5741694227648972E-3</v>
      </c>
      <c r="L3">
        <f t="shared" si="0"/>
        <v>6.3788571115839798E-3</v>
      </c>
      <c r="M3">
        <f t="shared" si="0"/>
        <v>5.7699811492301079E-3</v>
      </c>
      <c r="N3">
        <f t="shared" si="0"/>
        <v>5.0205762516333241E-3</v>
      </c>
      <c r="O3">
        <f t="shared" si="0"/>
        <v>3.9834489953896046E-3</v>
      </c>
      <c r="P3">
        <f t="shared" si="0"/>
        <v>3.0063195411691446E-3</v>
      </c>
      <c r="Q3">
        <f t="shared" si="0"/>
        <v>1.7554690785566152E-3</v>
      </c>
      <c r="R3">
        <f t="shared" si="0"/>
        <v>1.172397870317643E-4</v>
      </c>
      <c r="S3">
        <f t="shared" si="0"/>
        <v>1.2246661882580612E-3</v>
      </c>
      <c r="T3">
        <f t="shared" si="0"/>
        <v>1.9388755788002365E-3</v>
      </c>
      <c r="U3">
        <f t="shared" si="0"/>
        <v>1.4961574828781243E-4</v>
      </c>
      <c r="V3">
        <f t="shared" si="0"/>
        <v>5.2367382182355593E-4</v>
      </c>
      <c r="W3">
        <f t="shared" si="0"/>
        <v>1.2066936754384083E-3</v>
      </c>
      <c r="X3">
        <f t="shared" si="0"/>
        <v>2.6584736288530753E-3</v>
      </c>
      <c r="Y3">
        <f t="shared" si="0"/>
        <v>1.9922148103943549E-3</v>
      </c>
      <c r="Z3">
        <f t="shared" si="0"/>
        <v>3.2424844061653135E-3</v>
      </c>
      <c r="AA3">
        <f t="shared" si="0"/>
        <v>4.3018864738878504E-3</v>
      </c>
      <c r="AB3">
        <f t="shared" si="0"/>
        <v>5.4124075145678407E-3</v>
      </c>
      <c r="AC3">
        <f t="shared" si="0"/>
        <v>6.1062473706010589E-3</v>
      </c>
      <c r="AD3">
        <f t="shared" si="0"/>
        <v>6.3046234281189384E-3</v>
      </c>
      <c r="AE3">
        <f t="shared" si="0"/>
        <v>5.8346585172984744E-3</v>
      </c>
      <c r="AF3">
        <f t="shared" si="0"/>
        <v>5.7410447498082995E-3</v>
      </c>
      <c r="AG3">
        <f t="shared" si="0"/>
        <v>5.9635091375438432E-3</v>
      </c>
    </row>
    <row r="4" spans="1:33" x14ac:dyDescent="0.25">
      <c r="A4" t="s">
        <v>73</v>
      </c>
      <c r="B4">
        <f>B5-B6</f>
        <v>0</v>
      </c>
      <c r="C4">
        <f>C5-C6</f>
        <v>0</v>
      </c>
      <c r="D4">
        <f t="shared" ref="D4:AG4" si="1">D5-D6</f>
        <v>0</v>
      </c>
      <c r="E4">
        <f t="shared" si="1"/>
        <v>0</v>
      </c>
      <c r="F4">
        <f t="shared" si="1"/>
        <v>0</v>
      </c>
      <c r="G4">
        <f t="shared" si="1"/>
        <v>-5.5279308437364283E-3</v>
      </c>
      <c r="H4">
        <f t="shared" si="1"/>
        <v>-7.0577513056362395E-3</v>
      </c>
      <c r="I4">
        <f t="shared" si="1"/>
        <v>-6.7174903896861093E-3</v>
      </c>
      <c r="J4">
        <f t="shared" si="1"/>
        <v>-6.2594195606644476E-3</v>
      </c>
      <c r="K4">
        <f t="shared" si="1"/>
        <v>-6.5741694227648972E-3</v>
      </c>
      <c r="L4">
        <f t="shared" si="1"/>
        <v>-6.3788571115839798E-3</v>
      </c>
      <c r="M4">
        <f t="shared" si="1"/>
        <v>-5.7699811492301079E-3</v>
      </c>
      <c r="N4">
        <f t="shared" si="1"/>
        <v>-5.0205762516333241E-3</v>
      </c>
      <c r="O4">
        <f t="shared" si="1"/>
        <v>-3.9834489953896046E-3</v>
      </c>
      <c r="P4">
        <f t="shared" si="1"/>
        <v>-3.0063195411691446E-3</v>
      </c>
      <c r="Q4">
        <f t="shared" si="1"/>
        <v>-1.7554690785566152E-3</v>
      </c>
      <c r="R4">
        <f t="shared" si="1"/>
        <v>1.172397870317643E-4</v>
      </c>
      <c r="S4">
        <f t="shared" si="1"/>
        <v>1.2246661882580612E-3</v>
      </c>
      <c r="T4">
        <f t="shared" si="1"/>
        <v>1.9388755788002365E-3</v>
      </c>
      <c r="U4">
        <f t="shared" si="1"/>
        <v>1.4961574828781243E-4</v>
      </c>
      <c r="V4">
        <f t="shared" si="1"/>
        <v>5.2367382182355593E-4</v>
      </c>
      <c r="W4">
        <f t="shared" si="1"/>
        <v>1.2066936754384083E-3</v>
      </c>
      <c r="X4">
        <f t="shared" si="1"/>
        <v>2.6584736288530753E-3</v>
      </c>
      <c r="Y4">
        <f t="shared" si="1"/>
        <v>1.9922148103943549E-3</v>
      </c>
      <c r="Z4">
        <f t="shared" si="1"/>
        <v>3.2424844061653135E-3</v>
      </c>
      <c r="AA4">
        <f t="shared" si="1"/>
        <v>4.3018864738878504E-3</v>
      </c>
      <c r="AB4">
        <f t="shared" si="1"/>
        <v>5.4124075145678407E-3</v>
      </c>
      <c r="AC4">
        <f t="shared" si="1"/>
        <v>6.1062473706010589E-3</v>
      </c>
      <c r="AD4">
        <f t="shared" si="1"/>
        <v>6.3046234281189384E-3</v>
      </c>
      <c r="AE4">
        <f t="shared" si="1"/>
        <v>5.8346585172984744E-3</v>
      </c>
      <c r="AF4">
        <f t="shared" si="1"/>
        <v>5.7410447498082995E-3</v>
      </c>
      <c r="AG4">
        <f t="shared" si="1"/>
        <v>5.9635091375438432E-3</v>
      </c>
    </row>
    <row r="5" spans="1:33" x14ac:dyDescent="0.25">
      <c r="A5" t="s">
        <v>106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107</v>
      </c>
      <c r="B6">
        <f>STDEV(B8:B29)/AVERAGE(B8:B29)</f>
        <v>0.20731954270072461</v>
      </c>
      <c r="C6">
        <f t="shared" ref="C6:AG6" si="2">STDEV(C8:C29)/AVERAGE(C8:C29)</f>
        <v>0.2034986771830827</v>
      </c>
      <c r="D6">
        <f t="shared" si="2"/>
        <v>0.20209504500421574</v>
      </c>
      <c r="E6">
        <f t="shared" si="2"/>
        <v>0.20751092455811335</v>
      </c>
      <c r="F6">
        <f t="shared" si="2"/>
        <v>0.30651827472416365</v>
      </c>
      <c r="G6">
        <f t="shared" si="2"/>
        <v>0.489390564584957</v>
      </c>
      <c r="H6">
        <f t="shared" si="2"/>
        <v>0.50073808968305589</v>
      </c>
      <c r="I6">
        <f t="shared" si="2"/>
        <v>0.48095267334762759</v>
      </c>
      <c r="J6">
        <f t="shared" si="2"/>
        <v>0.4666493432894287</v>
      </c>
      <c r="K6">
        <f t="shared" si="2"/>
        <v>0.46552642222988272</v>
      </c>
      <c r="L6">
        <f t="shared" si="2"/>
        <v>0.45800164726547882</v>
      </c>
      <c r="M6">
        <f t="shared" si="2"/>
        <v>0.44603252455578424</v>
      </c>
      <c r="N6">
        <f t="shared" si="2"/>
        <v>0.4393986963129759</v>
      </c>
      <c r="O6">
        <f t="shared" si="2"/>
        <v>0.42133710431827254</v>
      </c>
      <c r="P6">
        <f t="shared" si="2"/>
        <v>0.40811554969046232</v>
      </c>
      <c r="Q6">
        <f t="shared" si="2"/>
        <v>0.38993821046180632</v>
      </c>
      <c r="R6">
        <f t="shared" si="2"/>
        <v>0.37466961023697393</v>
      </c>
      <c r="S6">
        <f t="shared" si="2"/>
        <v>0.35583751325536456</v>
      </c>
      <c r="T6">
        <f t="shared" si="2"/>
        <v>0.35080289457922631</v>
      </c>
      <c r="U6">
        <f t="shared" si="2"/>
        <v>0.37220583221493336</v>
      </c>
      <c r="V6">
        <f t="shared" si="2"/>
        <v>0.37021440518155857</v>
      </c>
      <c r="W6">
        <f t="shared" si="2"/>
        <v>0.37434544372056894</v>
      </c>
      <c r="X6">
        <f t="shared" si="2"/>
        <v>0.37740609222768534</v>
      </c>
      <c r="Y6">
        <f t="shared" si="2"/>
        <v>0.37852263365916189</v>
      </c>
      <c r="Z6">
        <f t="shared" si="2"/>
        <v>0.37302155827773287</v>
      </c>
      <c r="AA6">
        <f t="shared" si="2"/>
        <v>0.36239299731235275</v>
      </c>
      <c r="AB6">
        <f t="shared" si="2"/>
        <v>0.35125718821979168</v>
      </c>
      <c r="AC6">
        <f t="shared" si="2"/>
        <v>0.33957880304975141</v>
      </c>
      <c r="AD6">
        <f t="shared" si="2"/>
        <v>0.32816773134407373</v>
      </c>
      <c r="AE6">
        <f t="shared" si="2"/>
        <v>0.31566239684959063</v>
      </c>
      <c r="AF6">
        <f t="shared" si="2"/>
        <v>0.31006250381971023</v>
      </c>
      <c r="AG6">
        <f t="shared" si="2"/>
        <v>0.30452910198544703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s="22" customFormat="1" x14ac:dyDescent="0.25">
      <c r="A25" s="22" t="s">
        <v>60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x14ac:dyDescent="0.25">
      <c r="A29" t="s">
        <v>64</v>
      </c>
      <c r="B29">
        <v>29855.141654565599</v>
      </c>
      <c r="C29">
        <v>28433.588364315401</v>
      </c>
      <c r="D29">
        <v>29324.567778317702</v>
      </c>
      <c r="E29">
        <v>28940.341111465299</v>
      </c>
      <c r="F29">
        <v>29649.2100642394</v>
      </c>
      <c r="G29">
        <v>29716.005265469601</v>
      </c>
      <c r="H29">
        <v>31489.869224373801</v>
      </c>
      <c r="I29">
        <v>32731.8256749799</v>
      </c>
      <c r="J29">
        <v>33809.669228725601</v>
      </c>
      <c r="K29">
        <v>34520.616558990099</v>
      </c>
      <c r="L29">
        <v>35613.264782673003</v>
      </c>
      <c r="M29">
        <v>36031.087224681403</v>
      </c>
      <c r="N29">
        <v>36506.087882043503</v>
      </c>
      <c r="O29">
        <v>36815.716017125596</v>
      </c>
      <c r="P29">
        <v>38038.4671460666</v>
      </c>
      <c r="Q29">
        <v>38996.721690243001</v>
      </c>
      <c r="R29">
        <v>40081.933018754396</v>
      </c>
      <c r="S29">
        <v>41422.6018608616</v>
      </c>
      <c r="T29">
        <v>42217.400667075999</v>
      </c>
      <c r="U29">
        <v>42368.200493579701</v>
      </c>
      <c r="V29">
        <v>42885.443813049402</v>
      </c>
      <c r="W29">
        <v>43523.723615523697</v>
      </c>
      <c r="X29">
        <v>44447.1311275595</v>
      </c>
      <c r="Y29">
        <v>44938.700239238897</v>
      </c>
      <c r="Z29">
        <v>45438.5366167834</v>
      </c>
      <c r="AA29">
        <v>46131.971793822202</v>
      </c>
      <c r="AB29">
        <v>46848.543920810203</v>
      </c>
      <c r="AC29">
        <v>47100.711717258702</v>
      </c>
      <c r="AD29">
        <v>47338.831439441303</v>
      </c>
      <c r="AE29">
        <v>47834.722535590903</v>
      </c>
      <c r="AF29">
        <v>48430.230201057297</v>
      </c>
      <c r="AG29">
        <v>48951.102665776903</v>
      </c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DEF322D9-6314-421A-80DA-E8D2364C811B}"/>
    <hyperlink ref="D1" r:id="rId2" tooltip="Click once to display linked information. Click and hold to select this cell." display="https://stats-1.oecd.org/" xr:uid="{CB01D855-D1A4-46D7-8FC5-3855CC5FC725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B6EA5-39B1-487F-96CB-8E1ED66FCA95}">
  <dimension ref="A1:F28"/>
  <sheetViews>
    <sheetView workbookViewId="0">
      <selection activeCell="B2" sqref="B2:B28"/>
    </sheetView>
  </sheetViews>
  <sheetFormatPr defaultRowHeight="13.2" x14ac:dyDescent="0.25"/>
  <sheetData>
    <row r="1" spans="1:6" x14ac:dyDescent="0.25">
      <c r="B1" t="s">
        <v>125</v>
      </c>
      <c r="C1" t="s">
        <v>126</v>
      </c>
      <c r="D1" t="s">
        <v>127</v>
      </c>
      <c r="E1" t="s">
        <v>128</v>
      </c>
      <c r="F1" t="s">
        <v>129</v>
      </c>
    </row>
    <row r="2" spans="1:6" x14ac:dyDescent="0.25">
      <c r="A2">
        <v>1995</v>
      </c>
      <c r="B2">
        <v>0.52811710383140764</v>
      </c>
      <c r="C2">
        <v>1.5570412886937002E-2</v>
      </c>
    </row>
    <row r="3" spans="1:6" x14ac:dyDescent="0.25">
      <c r="A3">
        <v>1996</v>
      </c>
      <c r="B3">
        <v>0.52296616884080516</v>
      </c>
      <c r="C3">
        <v>1.4114707803762783E-2</v>
      </c>
      <c r="D3">
        <f>IF(B3&gt;B2,1,0)</f>
        <v>0</v>
      </c>
      <c r="E3">
        <f>IF(C3&gt;C2,1,0)</f>
        <v>0</v>
      </c>
      <c r="F3">
        <f>IF(E3=D3,0,1)</f>
        <v>0</v>
      </c>
    </row>
    <row r="4" spans="1:6" x14ac:dyDescent="0.25">
      <c r="A4">
        <v>1997</v>
      </c>
      <c r="B4">
        <v>0.52296169514142088</v>
      </c>
      <c r="C4">
        <v>1.4702932993999829E-2</v>
      </c>
      <c r="D4">
        <f t="shared" ref="D4:D27" si="0">IF(B4&gt;B3,1,0)</f>
        <v>0</v>
      </c>
      <c r="E4">
        <f t="shared" ref="E4:E27" si="1">IF(C4&gt;C3,1,0)</f>
        <v>1</v>
      </c>
      <c r="F4">
        <f t="shared" ref="F4:F28" si="2">IF(E4=D4,0,1)</f>
        <v>1</v>
      </c>
    </row>
    <row r="5" spans="1:6" x14ac:dyDescent="0.25">
      <c r="A5">
        <v>1998</v>
      </c>
      <c r="B5">
        <v>0.52088858681330508</v>
      </c>
      <c r="C5">
        <v>1.4989950290170251E-2</v>
      </c>
      <c r="D5">
        <f t="shared" si="0"/>
        <v>0</v>
      </c>
      <c r="E5">
        <f t="shared" si="1"/>
        <v>1</v>
      </c>
      <c r="F5">
        <f t="shared" si="2"/>
        <v>1</v>
      </c>
    </row>
    <row r="6" spans="1:6" x14ac:dyDescent="0.25">
      <c r="A6">
        <v>1999</v>
      </c>
      <c r="B6">
        <v>0.52983447704767883</v>
      </c>
      <c r="C6">
        <v>1.5750772974574057E-2</v>
      </c>
      <c r="D6">
        <f t="shared" si="0"/>
        <v>1</v>
      </c>
      <c r="E6">
        <f t="shared" si="1"/>
        <v>1</v>
      </c>
      <c r="F6">
        <f t="shared" si="2"/>
        <v>0</v>
      </c>
    </row>
    <row r="7" spans="1:6" x14ac:dyDescent="0.25">
      <c r="A7">
        <v>2000</v>
      </c>
      <c r="B7">
        <v>0.51562488695562603</v>
      </c>
      <c r="C7">
        <v>1.4870549710980563E-2</v>
      </c>
      <c r="D7">
        <f t="shared" si="0"/>
        <v>0</v>
      </c>
      <c r="E7">
        <f t="shared" si="1"/>
        <v>0</v>
      </c>
      <c r="F7">
        <f t="shared" si="2"/>
        <v>0</v>
      </c>
    </row>
    <row r="8" spans="1:6" x14ac:dyDescent="0.25">
      <c r="A8">
        <v>2001</v>
      </c>
      <c r="B8">
        <v>0.48676437250023885</v>
      </c>
      <c r="C8">
        <v>1.3003038555840174E-2</v>
      </c>
      <c r="D8">
        <f t="shared" si="0"/>
        <v>0</v>
      </c>
      <c r="E8">
        <f t="shared" si="1"/>
        <v>0</v>
      </c>
      <c r="F8">
        <f t="shared" si="2"/>
        <v>0</v>
      </c>
    </row>
    <row r="9" spans="1:6" x14ac:dyDescent="0.25">
      <c r="A9">
        <v>2002</v>
      </c>
      <c r="B9">
        <v>0.47078969161906442</v>
      </c>
      <c r="C9">
        <v>1.1981119954440234E-2</v>
      </c>
      <c r="D9">
        <f t="shared" si="0"/>
        <v>0</v>
      </c>
      <c r="E9">
        <f t="shared" si="1"/>
        <v>0</v>
      </c>
      <c r="F9">
        <f t="shared" si="2"/>
        <v>0</v>
      </c>
    </row>
    <row r="10" spans="1:6" x14ac:dyDescent="0.25">
      <c r="A10">
        <v>2003</v>
      </c>
      <c r="B10">
        <v>0.43829914427563565</v>
      </c>
      <c r="C10">
        <v>1.012413275022056E-2</v>
      </c>
      <c r="D10">
        <f t="shared" si="0"/>
        <v>0</v>
      </c>
      <c r="E10">
        <f t="shared" si="1"/>
        <v>0</v>
      </c>
      <c r="F10">
        <f t="shared" si="2"/>
        <v>0</v>
      </c>
    </row>
    <row r="11" spans="1:6" x14ac:dyDescent="0.25">
      <c r="A11">
        <v>2004</v>
      </c>
      <c r="B11">
        <v>0.41182858844051767</v>
      </c>
      <c r="C11">
        <v>8.6136542243771541E-3</v>
      </c>
      <c r="D11">
        <f t="shared" si="0"/>
        <v>0</v>
      </c>
      <c r="E11">
        <f t="shared" si="1"/>
        <v>0</v>
      </c>
      <c r="F11">
        <f t="shared" si="2"/>
        <v>0</v>
      </c>
    </row>
    <row r="12" spans="1:6" x14ac:dyDescent="0.25">
      <c r="A12">
        <v>2005</v>
      </c>
      <c r="B12">
        <v>0.39706439489967754</v>
      </c>
      <c r="C12">
        <v>8.1199590215294548E-3</v>
      </c>
      <c r="D12">
        <f t="shared" si="0"/>
        <v>0</v>
      </c>
      <c r="E12">
        <f t="shared" si="1"/>
        <v>0</v>
      </c>
      <c r="F12">
        <f t="shared" si="2"/>
        <v>0</v>
      </c>
    </row>
    <row r="13" spans="1:6" x14ac:dyDescent="0.25">
      <c r="A13">
        <v>2006</v>
      </c>
      <c r="B13">
        <v>0.39665427563249828</v>
      </c>
      <c r="C13">
        <v>8.5462280219665288E-3</v>
      </c>
      <c r="D13">
        <f t="shared" si="0"/>
        <v>0</v>
      </c>
      <c r="E13">
        <f t="shared" si="1"/>
        <v>1</v>
      </c>
      <c r="F13">
        <f t="shared" si="2"/>
        <v>1</v>
      </c>
    </row>
    <row r="14" spans="1:6" x14ac:dyDescent="0.25">
      <c r="A14">
        <v>2007</v>
      </c>
      <c r="B14">
        <v>0.41473790713988162</v>
      </c>
      <c r="C14">
        <v>1.0552810137823609E-2</v>
      </c>
      <c r="D14">
        <f t="shared" si="0"/>
        <v>1</v>
      </c>
      <c r="E14">
        <f t="shared" si="1"/>
        <v>1</v>
      </c>
      <c r="F14">
        <f t="shared" si="2"/>
        <v>0</v>
      </c>
    </row>
    <row r="15" spans="1:6" x14ac:dyDescent="0.25">
      <c r="A15">
        <v>2008</v>
      </c>
      <c r="B15">
        <v>0.41319702360154109</v>
      </c>
      <c r="C15">
        <v>1.0611111202638912E-2</v>
      </c>
      <c r="D15">
        <f t="shared" si="0"/>
        <v>0</v>
      </c>
      <c r="E15">
        <f t="shared" si="1"/>
        <v>1</v>
      </c>
      <c r="F15">
        <f t="shared" si="2"/>
        <v>1</v>
      </c>
    </row>
    <row r="16" spans="1:6" x14ac:dyDescent="0.25">
      <c r="A16">
        <v>2009</v>
      </c>
      <c r="B16">
        <v>0.45421397434799032</v>
      </c>
      <c r="C16">
        <v>1.3011618229625266E-2</v>
      </c>
      <c r="D16">
        <f t="shared" si="0"/>
        <v>1</v>
      </c>
      <c r="E16">
        <f t="shared" si="1"/>
        <v>1</v>
      </c>
      <c r="F16">
        <f t="shared" si="2"/>
        <v>0</v>
      </c>
    </row>
    <row r="17" spans="1:6" x14ac:dyDescent="0.25">
      <c r="A17">
        <v>2010</v>
      </c>
      <c r="B17">
        <v>0.44943494712016924</v>
      </c>
      <c r="C17">
        <v>1.2697933829920793E-2</v>
      </c>
      <c r="D17">
        <f t="shared" si="0"/>
        <v>0</v>
      </c>
      <c r="E17">
        <f t="shared" si="1"/>
        <v>0</v>
      </c>
      <c r="F17">
        <f t="shared" si="2"/>
        <v>0</v>
      </c>
    </row>
    <row r="18" spans="1:6" x14ac:dyDescent="0.25">
      <c r="A18">
        <v>2011</v>
      </c>
      <c r="B18">
        <v>0.43980185758038609</v>
      </c>
      <c r="C18">
        <v>1.1742312405846222E-2</v>
      </c>
      <c r="D18">
        <f t="shared" si="0"/>
        <v>0</v>
      </c>
      <c r="E18">
        <f t="shared" si="1"/>
        <v>0</v>
      </c>
      <c r="F18">
        <f t="shared" si="2"/>
        <v>0</v>
      </c>
    </row>
    <row r="19" spans="1:6" x14ac:dyDescent="0.25">
      <c r="A19">
        <v>2012</v>
      </c>
      <c r="B19">
        <v>0.45558756285636604</v>
      </c>
      <c r="C19">
        <v>1.2799867397434939E-2</v>
      </c>
      <c r="D19">
        <f t="shared" si="0"/>
        <v>1</v>
      </c>
      <c r="E19">
        <f t="shared" si="1"/>
        <v>1</v>
      </c>
      <c r="F19">
        <f t="shared" si="2"/>
        <v>0</v>
      </c>
    </row>
    <row r="20" spans="1:6" x14ac:dyDescent="0.25">
      <c r="A20">
        <v>2013</v>
      </c>
      <c r="B20">
        <v>0.46272398779076579</v>
      </c>
      <c r="C20">
        <v>1.3350985837018658E-2</v>
      </c>
      <c r="D20">
        <f t="shared" si="0"/>
        <v>1</v>
      </c>
      <c r="E20">
        <f t="shared" si="1"/>
        <v>1</v>
      </c>
      <c r="F20">
        <f t="shared" si="2"/>
        <v>0</v>
      </c>
    </row>
    <row r="21" spans="1:6" x14ac:dyDescent="0.25">
      <c r="A21">
        <v>2014</v>
      </c>
      <c r="B21">
        <v>0.47520880848368285</v>
      </c>
      <c r="C21">
        <v>1.4551257557879282E-2</v>
      </c>
      <c r="D21">
        <f t="shared" si="0"/>
        <v>1</v>
      </c>
      <c r="E21">
        <f t="shared" si="1"/>
        <v>1</v>
      </c>
      <c r="F21">
        <f t="shared" si="2"/>
        <v>0</v>
      </c>
    </row>
    <row r="22" spans="1:6" x14ac:dyDescent="0.25">
      <c r="A22">
        <v>2015</v>
      </c>
      <c r="B22">
        <v>0.47936523057298086</v>
      </c>
      <c r="C22">
        <v>1.5338415951612949E-2</v>
      </c>
      <c r="D22">
        <f t="shared" si="0"/>
        <v>1</v>
      </c>
      <c r="E22">
        <f t="shared" si="1"/>
        <v>1</v>
      </c>
      <c r="F22">
        <f t="shared" si="2"/>
        <v>0</v>
      </c>
    </row>
    <row r="23" spans="1:6" x14ac:dyDescent="0.25">
      <c r="A23">
        <v>2016</v>
      </c>
      <c r="B23">
        <v>0.48163581616389584</v>
      </c>
      <c r="C23">
        <v>1.6024430663456823E-2</v>
      </c>
      <c r="D23">
        <f t="shared" si="0"/>
        <v>1</v>
      </c>
      <c r="E23">
        <f t="shared" si="1"/>
        <v>1</v>
      </c>
      <c r="F23">
        <f t="shared" si="2"/>
        <v>0</v>
      </c>
    </row>
    <row r="24" spans="1:6" x14ac:dyDescent="0.25">
      <c r="A24">
        <v>2017</v>
      </c>
      <c r="B24">
        <v>0.45051279561544277</v>
      </c>
      <c r="C24">
        <v>1.3919353512454713E-2</v>
      </c>
      <c r="D24">
        <f t="shared" si="0"/>
        <v>0</v>
      </c>
      <c r="E24">
        <f t="shared" si="1"/>
        <v>0</v>
      </c>
      <c r="F24">
        <f t="shared" si="2"/>
        <v>0</v>
      </c>
    </row>
    <row r="25" spans="1:6" x14ac:dyDescent="0.25">
      <c r="A25">
        <v>2018</v>
      </c>
      <c r="B25">
        <v>0.43050538052866638</v>
      </c>
      <c r="C25">
        <v>1.2802557522767599E-2</v>
      </c>
      <c r="D25">
        <f t="shared" si="0"/>
        <v>0</v>
      </c>
      <c r="E25">
        <f t="shared" si="1"/>
        <v>0</v>
      </c>
      <c r="F25">
        <f t="shared" si="2"/>
        <v>0</v>
      </c>
    </row>
    <row r="26" spans="1:6" x14ac:dyDescent="0.25">
      <c r="A26">
        <v>2019</v>
      </c>
      <c r="B26">
        <v>0.42212587398995322</v>
      </c>
      <c r="C26">
        <v>1.2751480666239268E-2</v>
      </c>
      <c r="D26">
        <f t="shared" si="0"/>
        <v>0</v>
      </c>
      <c r="E26">
        <f t="shared" si="1"/>
        <v>0</v>
      </c>
      <c r="F26">
        <f t="shared" si="2"/>
        <v>0</v>
      </c>
    </row>
    <row r="27" spans="1:6" x14ac:dyDescent="0.25">
      <c r="A27">
        <v>2020</v>
      </c>
      <c r="B27">
        <v>0.41455934656713223</v>
      </c>
      <c r="C27">
        <v>1.2412240477893022E-2</v>
      </c>
      <c r="D27">
        <f t="shared" si="0"/>
        <v>0</v>
      </c>
      <c r="E27">
        <f t="shared" si="1"/>
        <v>0</v>
      </c>
      <c r="F27">
        <f t="shared" si="2"/>
        <v>0</v>
      </c>
    </row>
    <row r="28" spans="1:6" x14ac:dyDescent="0.25">
      <c r="A28">
        <v>2021</v>
      </c>
      <c r="B28">
        <v>0.40509028832276395</v>
      </c>
      <c r="C28">
        <v>1.190015518939469E-2</v>
      </c>
      <c r="D28">
        <f>IF(B28&gt;B27,1,0)</f>
        <v>0</v>
      </c>
      <c r="E28">
        <f>IF(C28&gt;C27,1,0)</f>
        <v>0</v>
      </c>
      <c r="F28">
        <f t="shared" si="2"/>
        <v>0</v>
      </c>
    </row>
  </sheetData>
  <conditionalFormatting sqref="D3:F2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4BA1D-D49E-4E07-BFF1-5BCCAB7CAEE9}">
  <sheetPr>
    <tabColor rgb="FF00B050"/>
  </sheetPr>
  <dimension ref="A2:D34"/>
  <sheetViews>
    <sheetView zoomScale="80" zoomScaleNormal="80" workbookViewId="0">
      <selection activeCell="S3" sqref="S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106</v>
      </c>
      <c r="D2" t="s">
        <v>107</v>
      </c>
    </row>
    <row r="3" spans="1:4" x14ac:dyDescent="0.25">
      <c r="A3">
        <v>1990</v>
      </c>
      <c r="B3">
        <v>0</v>
      </c>
      <c r="C3">
        <v>0.20731954270072461</v>
      </c>
      <c r="D3">
        <v>0.20731954270072461</v>
      </c>
    </row>
    <row r="4" spans="1:4" x14ac:dyDescent="0.25">
      <c r="A4">
        <v>1991</v>
      </c>
      <c r="B4">
        <v>0</v>
      </c>
      <c r="C4">
        <v>0.2034986771830827</v>
      </c>
      <c r="D4">
        <v>0.2034986771830827</v>
      </c>
    </row>
    <row r="5" spans="1:4" x14ac:dyDescent="0.25">
      <c r="A5">
        <v>1992</v>
      </c>
      <c r="B5">
        <v>0</v>
      </c>
      <c r="C5">
        <v>0.20209504500421574</v>
      </c>
      <c r="D5">
        <v>0.20209504500421574</v>
      </c>
    </row>
    <row r="6" spans="1:4" x14ac:dyDescent="0.25">
      <c r="A6">
        <v>1993</v>
      </c>
      <c r="B6">
        <v>0</v>
      </c>
      <c r="C6">
        <v>0.20751092455811335</v>
      </c>
      <c r="D6">
        <v>0.20751092455811335</v>
      </c>
    </row>
    <row r="7" spans="1:4" x14ac:dyDescent="0.25">
      <c r="A7">
        <v>1994</v>
      </c>
      <c r="B7">
        <v>0</v>
      </c>
      <c r="C7">
        <v>0.30651827472416365</v>
      </c>
      <c r="D7">
        <v>0.30651827472416365</v>
      </c>
    </row>
    <row r="8" spans="1:4" x14ac:dyDescent="0.25">
      <c r="A8">
        <v>1995</v>
      </c>
      <c r="B8">
        <v>-5.5279308437364283E-3</v>
      </c>
      <c r="C8">
        <v>0.48386263374122057</v>
      </c>
      <c r="D8">
        <v>0.489390564584957</v>
      </c>
    </row>
    <row r="9" spans="1:4" x14ac:dyDescent="0.25">
      <c r="A9">
        <v>1996</v>
      </c>
      <c r="B9">
        <v>-7.0577513056362395E-3</v>
      </c>
      <c r="C9">
        <v>0.49368033837741965</v>
      </c>
      <c r="D9">
        <v>0.50073808968305589</v>
      </c>
    </row>
    <row r="10" spans="1:4" x14ac:dyDescent="0.25">
      <c r="A10">
        <v>1997</v>
      </c>
      <c r="B10">
        <v>-6.7174903896861093E-3</v>
      </c>
      <c r="C10">
        <v>0.47423518295794148</v>
      </c>
      <c r="D10">
        <v>0.48095267334762759</v>
      </c>
    </row>
    <row r="11" spans="1:4" x14ac:dyDescent="0.25">
      <c r="A11">
        <v>1998</v>
      </c>
      <c r="B11">
        <v>-6.2594195606644476E-3</v>
      </c>
      <c r="C11">
        <v>0.46038992372876425</v>
      </c>
      <c r="D11">
        <v>0.4666493432894287</v>
      </c>
    </row>
    <row r="12" spans="1:4" x14ac:dyDescent="0.25">
      <c r="A12">
        <v>1999</v>
      </c>
      <c r="B12">
        <v>-6.5741694227648972E-3</v>
      </c>
      <c r="C12">
        <v>0.45895225280711782</v>
      </c>
      <c r="D12">
        <v>0.46552642222988272</v>
      </c>
    </row>
    <row r="13" spans="1:4" x14ac:dyDescent="0.25">
      <c r="A13">
        <v>2000</v>
      </c>
      <c r="B13">
        <v>-6.3788571115839798E-3</v>
      </c>
      <c r="C13">
        <v>0.45162279015389484</v>
      </c>
      <c r="D13">
        <v>0.45800164726547882</v>
      </c>
    </row>
    <row r="14" spans="1:4" x14ac:dyDescent="0.25">
      <c r="A14">
        <v>2001</v>
      </c>
      <c r="B14">
        <v>-5.7699811492301079E-3</v>
      </c>
      <c r="C14">
        <v>0.44026254340655413</v>
      </c>
      <c r="D14">
        <v>0.44603252455578424</v>
      </c>
    </row>
    <row r="15" spans="1:4" x14ac:dyDescent="0.25">
      <c r="A15">
        <v>2002</v>
      </c>
      <c r="B15">
        <v>-5.0205762516333241E-3</v>
      </c>
      <c r="C15">
        <v>0.43437812006134258</v>
      </c>
      <c r="D15">
        <v>0.4393986963129759</v>
      </c>
    </row>
    <row r="16" spans="1:4" x14ac:dyDescent="0.25">
      <c r="A16">
        <v>2003</v>
      </c>
      <c r="B16">
        <v>-3.9834489953896046E-3</v>
      </c>
      <c r="C16">
        <v>0.41735365532288293</v>
      </c>
      <c r="D16">
        <v>0.42133710431827254</v>
      </c>
    </row>
    <row r="17" spans="1:4" x14ac:dyDescent="0.25">
      <c r="A17">
        <v>2004</v>
      </c>
      <c r="B17">
        <v>-3.0063195411691446E-3</v>
      </c>
      <c r="C17">
        <v>0.40510923014929318</v>
      </c>
      <c r="D17">
        <v>0.40811554969046232</v>
      </c>
    </row>
    <row r="18" spans="1:4" x14ac:dyDescent="0.25">
      <c r="A18">
        <v>2005</v>
      </c>
      <c r="B18">
        <v>-1.7554690785566152E-3</v>
      </c>
      <c r="C18">
        <v>0.38818274138324971</v>
      </c>
      <c r="D18">
        <v>0.38993821046180632</v>
      </c>
    </row>
    <row r="19" spans="1:4" x14ac:dyDescent="0.25">
      <c r="A19">
        <v>2006</v>
      </c>
      <c r="B19">
        <v>1.172397870317643E-4</v>
      </c>
      <c r="C19">
        <v>0.37478685002400569</v>
      </c>
      <c r="D19">
        <v>0.37466961023697393</v>
      </c>
    </row>
    <row r="20" spans="1:4" x14ac:dyDescent="0.25">
      <c r="A20">
        <v>2007</v>
      </c>
      <c r="B20">
        <v>1.2246661882580612E-3</v>
      </c>
      <c r="C20">
        <v>0.35706217944362262</v>
      </c>
      <c r="D20">
        <v>0.35583751325536456</v>
      </c>
    </row>
    <row r="21" spans="1:4" x14ac:dyDescent="0.25">
      <c r="A21">
        <v>2008</v>
      </c>
      <c r="B21">
        <v>1.9388755788002365E-3</v>
      </c>
      <c r="C21">
        <v>0.35274177015802655</v>
      </c>
      <c r="D21">
        <v>0.35080289457922631</v>
      </c>
    </row>
    <row r="22" spans="1:4" x14ac:dyDescent="0.25">
      <c r="A22">
        <v>2009</v>
      </c>
      <c r="B22">
        <v>1.4961574828781243E-4</v>
      </c>
      <c r="C22">
        <v>0.37235544796322118</v>
      </c>
      <c r="D22">
        <v>0.37220583221493336</v>
      </c>
    </row>
    <row r="23" spans="1:4" x14ac:dyDescent="0.25">
      <c r="A23">
        <v>2010</v>
      </c>
      <c r="B23">
        <v>5.2367382182355593E-4</v>
      </c>
      <c r="C23">
        <v>0.37073807900338213</v>
      </c>
      <c r="D23">
        <v>0.37021440518155857</v>
      </c>
    </row>
    <row r="24" spans="1:4" x14ac:dyDescent="0.25">
      <c r="A24">
        <v>2011</v>
      </c>
      <c r="B24">
        <v>1.2066936754384083E-3</v>
      </c>
      <c r="C24">
        <v>0.37555213739600735</v>
      </c>
      <c r="D24">
        <v>0.37434544372056894</v>
      </c>
    </row>
    <row r="25" spans="1:4" x14ac:dyDescent="0.25">
      <c r="A25">
        <v>2012</v>
      </c>
      <c r="B25">
        <v>2.6584736288530753E-3</v>
      </c>
      <c r="C25">
        <v>0.38006456585653842</v>
      </c>
      <c r="D25">
        <v>0.37740609222768534</v>
      </c>
    </row>
    <row r="26" spans="1:4" x14ac:dyDescent="0.25">
      <c r="A26">
        <v>2013</v>
      </c>
      <c r="B26">
        <v>1.9922148103943549E-3</v>
      </c>
      <c r="C26">
        <v>0.38051484846955624</v>
      </c>
      <c r="D26">
        <v>0.37852263365916189</v>
      </c>
    </row>
    <row r="27" spans="1:4" x14ac:dyDescent="0.25">
      <c r="A27">
        <v>2014</v>
      </c>
      <c r="B27">
        <v>3.2424844061653135E-3</v>
      </c>
      <c r="C27">
        <v>0.37626404268389818</v>
      </c>
      <c r="D27">
        <v>0.37302155827773287</v>
      </c>
    </row>
    <row r="28" spans="1:4" x14ac:dyDescent="0.25">
      <c r="A28">
        <v>2015</v>
      </c>
      <c r="B28">
        <v>4.3018864738878504E-3</v>
      </c>
      <c r="C28">
        <v>0.3666948837862406</v>
      </c>
      <c r="D28">
        <v>0.36239299731235275</v>
      </c>
    </row>
    <row r="29" spans="1:4" x14ac:dyDescent="0.25">
      <c r="A29">
        <v>2016</v>
      </c>
      <c r="B29">
        <v>5.4124075145678407E-3</v>
      </c>
      <c r="C29">
        <v>0.35666959573435952</v>
      </c>
      <c r="D29">
        <v>0.35125718821979168</v>
      </c>
    </row>
    <row r="30" spans="1:4" x14ac:dyDescent="0.25">
      <c r="A30">
        <v>2017</v>
      </c>
      <c r="B30">
        <v>6.1062473706010589E-3</v>
      </c>
      <c r="C30">
        <v>0.34568505042035247</v>
      </c>
      <c r="D30">
        <v>0.33957880304975141</v>
      </c>
    </row>
    <row r="31" spans="1:4" x14ac:dyDescent="0.25">
      <c r="A31">
        <v>2018</v>
      </c>
      <c r="B31">
        <v>6.3046234281189384E-3</v>
      </c>
      <c r="C31">
        <v>0.33447235477219267</v>
      </c>
      <c r="D31">
        <v>0.32816773134407373</v>
      </c>
    </row>
    <row r="32" spans="1:4" x14ac:dyDescent="0.25">
      <c r="A32">
        <v>2019</v>
      </c>
      <c r="B32">
        <v>5.8346585172984744E-3</v>
      </c>
      <c r="C32">
        <v>0.32149705536688911</v>
      </c>
      <c r="D32">
        <v>0.31566239684959063</v>
      </c>
    </row>
    <row r="33" spans="1:4" x14ac:dyDescent="0.25">
      <c r="A33">
        <v>2020</v>
      </c>
      <c r="B33">
        <v>5.7410447498082995E-3</v>
      </c>
      <c r="C33">
        <v>0.31580354856951853</v>
      </c>
      <c r="D33">
        <v>0.31006250381971023</v>
      </c>
    </row>
    <row r="34" spans="1:4" x14ac:dyDescent="0.25">
      <c r="A34">
        <v>2021</v>
      </c>
      <c r="B34">
        <v>5.9635091375438432E-3</v>
      </c>
      <c r="C34">
        <v>0.31049261112299087</v>
      </c>
      <c r="D34">
        <v>0.30452910198544703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C3165-6778-4FFC-A560-A9DC50C34524}">
  <dimension ref="A1:AG38"/>
  <sheetViews>
    <sheetView topLeftCell="A12" zoomScale="70" zoomScaleNormal="70" workbookViewId="0">
      <selection activeCell="AB39" sqref="AB39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x14ac:dyDescent="0.25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x14ac:dyDescent="0.25">
      <c r="A7" t="s">
        <v>44</v>
      </c>
      <c r="G7">
        <v>14386.1655108093</v>
      </c>
      <c r="H7">
        <v>15866.024442341301</v>
      </c>
      <c r="I7">
        <v>16113.885442799299</v>
      </c>
      <c r="J7">
        <v>16110.957151340601</v>
      </c>
      <c r="K7">
        <v>16751.543641340599</v>
      </c>
      <c r="L7">
        <v>17381.057832706301</v>
      </c>
      <c r="M7">
        <v>18277.4420913387</v>
      </c>
      <c r="N7">
        <v>19382.807454346199</v>
      </c>
      <c r="O7">
        <v>20860.718214935201</v>
      </c>
      <c r="P7">
        <v>21799.916900806202</v>
      </c>
      <c r="Q7">
        <v>22440.746354952</v>
      </c>
      <c r="R7">
        <v>23340.198837165801</v>
      </c>
      <c r="S7">
        <v>24036.7678543414</v>
      </c>
      <c r="T7">
        <v>24165.346442235601</v>
      </c>
      <c r="U7">
        <v>24068.5788935786</v>
      </c>
      <c r="V7">
        <v>24808.314474749801</v>
      </c>
      <c r="W7">
        <v>25010.464218016201</v>
      </c>
      <c r="X7">
        <v>25056.2619912968</v>
      </c>
      <c r="Y7">
        <v>24900.048157734102</v>
      </c>
      <c r="Z7">
        <v>25425.1745235874</v>
      </c>
      <c r="AA7">
        <v>26172.858163155401</v>
      </c>
      <c r="AB7">
        <v>27097.167803533801</v>
      </c>
      <c r="AC7">
        <v>28482.125101899899</v>
      </c>
      <c r="AD7">
        <v>29990.700693092698</v>
      </c>
      <c r="AE7">
        <v>31236.453008811201</v>
      </c>
      <c r="AF7">
        <v>30912.1625160037</v>
      </c>
      <c r="AG7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s="22" customFormat="1" x14ac:dyDescent="0.25">
      <c r="A26" s="22" t="s">
        <v>64</v>
      </c>
      <c r="B26" s="22">
        <v>29855.141654565599</v>
      </c>
      <c r="C26" s="22">
        <v>28433.588364315401</v>
      </c>
      <c r="D26" s="22">
        <v>29324.567778317702</v>
      </c>
      <c r="E26" s="22">
        <v>28940.341111465299</v>
      </c>
      <c r="F26" s="22">
        <v>29649.2100642394</v>
      </c>
      <c r="G26" s="23">
        <v>29716.005265469601</v>
      </c>
      <c r="H26" s="22">
        <v>31489.869224373801</v>
      </c>
      <c r="I26" s="22">
        <v>32731.8256749799</v>
      </c>
      <c r="J26" s="22">
        <v>33809.669228725601</v>
      </c>
      <c r="K26" s="22">
        <v>34520.616558990099</v>
      </c>
      <c r="L26" s="22">
        <v>35613.264782673003</v>
      </c>
      <c r="M26" s="22">
        <v>36031.087224681403</v>
      </c>
      <c r="N26" s="22">
        <v>36506.087882043503</v>
      </c>
      <c r="O26" s="22">
        <v>36815.716017125596</v>
      </c>
      <c r="P26" s="22">
        <v>38038.4671460666</v>
      </c>
      <c r="Q26" s="22">
        <v>38996.721690243001</v>
      </c>
      <c r="R26" s="22">
        <v>40081.933018754396</v>
      </c>
      <c r="S26" s="22">
        <v>41422.6018608616</v>
      </c>
      <c r="T26" s="22">
        <v>42217.400667075999</v>
      </c>
      <c r="U26" s="22">
        <v>42368.200493579701</v>
      </c>
      <c r="V26" s="22">
        <v>42885.443813049402</v>
      </c>
      <c r="W26" s="22">
        <v>43523.723615523697</v>
      </c>
      <c r="X26" s="22">
        <v>44447.1311275595</v>
      </c>
      <c r="Y26" s="22">
        <v>44938.700239238897</v>
      </c>
      <c r="Z26" s="22">
        <v>45438.5366167834</v>
      </c>
      <c r="AA26" s="22">
        <v>46131.971793822202</v>
      </c>
      <c r="AB26" s="22">
        <v>46848.543920810203</v>
      </c>
      <c r="AC26" s="22">
        <v>47100.711717258702</v>
      </c>
      <c r="AD26" s="22">
        <v>47338.831439441303</v>
      </c>
      <c r="AE26" s="22">
        <v>47834.722535590903</v>
      </c>
      <c r="AF26" s="22">
        <v>48430.230201057297</v>
      </c>
      <c r="AG26" s="22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>AVERAGE(G5:G26)</f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A26</f>
        <v>Sweden</v>
      </c>
      <c r="B30" s="17">
        <f t="shared" ref="B30:AG30" si="1">B26</f>
        <v>29855.141654565599</v>
      </c>
      <c r="C30" s="17">
        <f t="shared" si="1"/>
        <v>28433.588364315401</v>
      </c>
      <c r="D30" s="17">
        <f t="shared" si="1"/>
        <v>29324.567778317702</v>
      </c>
      <c r="E30" s="17">
        <f t="shared" si="1"/>
        <v>28940.341111465299</v>
      </c>
      <c r="F30" s="17">
        <f t="shared" si="1"/>
        <v>29649.2100642394</v>
      </c>
      <c r="G30" s="17">
        <f t="shared" si="1"/>
        <v>29716.005265469601</v>
      </c>
      <c r="H30" s="17">
        <f t="shared" si="1"/>
        <v>31489.869224373801</v>
      </c>
      <c r="I30" s="17">
        <f t="shared" si="1"/>
        <v>32731.8256749799</v>
      </c>
      <c r="J30" s="17">
        <f t="shared" si="1"/>
        <v>33809.669228725601</v>
      </c>
      <c r="K30" s="17">
        <f t="shared" si="1"/>
        <v>34520.616558990099</v>
      </c>
      <c r="L30" s="17">
        <f t="shared" si="1"/>
        <v>35613.264782673003</v>
      </c>
      <c r="M30" s="17">
        <f t="shared" si="1"/>
        <v>36031.087224681403</v>
      </c>
      <c r="N30" s="17">
        <f t="shared" si="1"/>
        <v>36506.087882043503</v>
      </c>
      <c r="O30" s="17">
        <f t="shared" si="1"/>
        <v>36815.716017125596</v>
      </c>
      <c r="P30" s="17">
        <f t="shared" si="1"/>
        <v>38038.4671460666</v>
      </c>
      <c r="Q30" s="17">
        <f t="shared" si="1"/>
        <v>38996.721690243001</v>
      </c>
      <c r="R30" s="17">
        <f t="shared" si="1"/>
        <v>40081.933018754396</v>
      </c>
      <c r="S30" s="17">
        <f t="shared" si="1"/>
        <v>41422.6018608616</v>
      </c>
      <c r="T30" s="17">
        <f t="shared" si="1"/>
        <v>42217.400667075999</v>
      </c>
      <c r="U30" s="17">
        <f t="shared" si="1"/>
        <v>42368.200493579701</v>
      </c>
      <c r="V30" s="17">
        <f t="shared" si="1"/>
        <v>42885.443813049402</v>
      </c>
      <c r="W30" s="17">
        <f t="shared" si="1"/>
        <v>43523.723615523697</v>
      </c>
      <c r="X30" s="17">
        <f t="shared" si="1"/>
        <v>44447.1311275595</v>
      </c>
      <c r="Y30" s="17">
        <f t="shared" si="1"/>
        <v>44938.700239238897</v>
      </c>
      <c r="Z30" s="17">
        <f t="shared" si="1"/>
        <v>45438.5366167834</v>
      </c>
      <c r="AA30" s="17">
        <f t="shared" si="1"/>
        <v>46131.971793822202</v>
      </c>
      <c r="AB30" s="17">
        <f t="shared" si="1"/>
        <v>46848.543920810203</v>
      </c>
      <c r="AC30" s="17">
        <f t="shared" si="1"/>
        <v>47100.711717258702</v>
      </c>
      <c r="AD30" s="17">
        <f t="shared" si="1"/>
        <v>47338.831439441303</v>
      </c>
      <c r="AE30" s="17">
        <f t="shared" si="1"/>
        <v>47834.722535590903</v>
      </c>
      <c r="AF30" s="17">
        <f t="shared" si="1"/>
        <v>48430.230201057297</v>
      </c>
      <c r="AG30" s="17">
        <f t="shared" si="1"/>
        <v>48951.102665776903</v>
      </c>
    </row>
    <row r="31" spans="1:33" x14ac:dyDescent="0.25">
      <c r="A31" s="17" t="s">
        <v>139</v>
      </c>
      <c r="B31">
        <f>IF(B30&lt;B29,0,1)</f>
        <v>0</v>
      </c>
      <c r="C31" s="24">
        <f>IF(C30&lt;C29,0,1)</f>
        <v>0</v>
      </c>
      <c r="D31" s="24">
        <f t="shared" ref="D31:AG31" si="2">IF(D30&lt;D29,0,1)</f>
        <v>0</v>
      </c>
      <c r="E31" s="24">
        <f t="shared" si="2"/>
        <v>0</v>
      </c>
      <c r="F31" s="24">
        <f t="shared" si="2"/>
        <v>0</v>
      </c>
      <c r="G31" s="24">
        <f>IF(G30&lt;G29,0,1)</f>
        <v>0</v>
      </c>
      <c r="H31" s="24">
        <f t="shared" si="2"/>
        <v>1</v>
      </c>
      <c r="I31" s="24">
        <f t="shared" si="2"/>
        <v>1</v>
      </c>
      <c r="J31" s="24">
        <f t="shared" si="2"/>
        <v>1</v>
      </c>
      <c r="K31" s="24">
        <f t="shared" si="2"/>
        <v>1</v>
      </c>
      <c r="L31" s="24">
        <f t="shared" si="2"/>
        <v>1</v>
      </c>
      <c r="M31" s="24">
        <f t="shared" si="2"/>
        <v>1</v>
      </c>
      <c r="N31" s="24">
        <f t="shared" si="2"/>
        <v>1</v>
      </c>
      <c r="O31" s="24">
        <f t="shared" si="2"/>
        <v>1</v>
      </c>
      <c r="P31" s="24">
        <f t="shared" si="2"/>
        <v>1</v>
      </c>
      <c r="Q31" s="24">
        <f t="shared" si="2"/>
        <v>1</v>
      </c>
      <c r="R31" s="24">
        <f t="shared" si="2"/>
        <v>1</v>
      </c>
      <c r="S31" s="24">
        <f t="shared" si="2"/>
        <v>1</v>
      </c>
      <c r="T31" s="24">
        <f t="shared" si="2"/>
        <v>1</v>
      </c>
      <c r="U31" s="24">
        <f t="shared" si="2"/>
        <v>1</v>
      </c>
      <c r="V31" s="24">
        <f t="shared" si="2"/>
        <v>1</v>
      </c>
      <c r="W31" s="24">
        <f t="shared" si="2"/>
        <v>1</v>
      </c>
      <c r="X31" s="24">
        <f t="shared" si="2"/>
        <v>1</v>
      </c>
      <c r="Y31" s="24">
        <f t="shared" si="2"/>
        <v>1</v>
      </c>
      <c r="Z31" s="24">
        <f t="shared" si="2"/>
        <v>1</v>
      </c>
      <c r="AA31" s="24">
        <f t="shared" si="2"/>
        <v>1</v>
      </c>
      <c r="AB31" s="24">
        <f t="shared" si="2"/>
        <v>1</v>
      </c>
      <c r="AC31" s="24">
        <f t="shared" si="2"/>
        <v>1</v>
      </c>
      <c r="AD31" s="24">
        <f t="shared" si="2"/>
        <v>1</v>
      </c>
      <c r="AE31" s="24">
        <f t="shared" si="2"/>
        <v>1</v>
      </c>
      <c r="AF31" s="24">
        <f t="shared" si="2"/>
        <v>1</v>
      </c>
      <c r="AG31" s="24">
        <f t="shared" si="2"/>
        <v>1</v>
      </c>
    </row>
    <row r="33" spans="1:33" x14ac:dyDescent="0.25">
      <c r="A33" s="17" t="s">
        <v>136</v>
      </c>
      <c r="F33" s="15"/>
      <c r="G33" s="15">
        <f>ABS(G29-G30)</f>
        <v>1967.9712913472031</v>
      </c>
      <c r="H33" s="15">
        <f t="shared" ref="H33:AG33" si="3">ABS(H29-H30)</f>
        <v>136.43515072107766</v>
      </c>
      <c r="I33" s="15">
        <f t="shared" si="3"/>
        <v>605.00003766236114</v>
      </c>
      <c r="J33" s="15">
        <f t="shared" si="3"/>
        <v>1103.4506945052199</v>
      </c>
      <c r="K33" s="15">
        <f t="shared" si="3"/>
        <v>1047.3719774386263</v>
      </c>
      <c r="L33" s="15">
        <f t="shared" si="3"/>
        <v>1625.9651407315541</v>
      </c>
      <c r="M33" s="15">
        <f t="shared" si="3"/>
        <v>1516.8245610948943</v>
      </c>
      <c r="N33" s="15">
        <f t="shared" si="3"/>
        <v>1360.6224405479079</v>
      </c>
      <c r="O33" s="15">
        <f t="shared" si="3"/>
        <v>1052.313910758734</v>
      </c>
      <c r="P33" s="15">
        <f t="shared" si="3"/>
        <v>1500.362929856783</v>
      </c>
      <c r="Q33" s="15">
        <f t="shared" si="3"/>
        <v>1781.5337599571794</v>
      </c>
      <c r="R33" s="15">
        <f t="shared" si="3"/>
        <v>2168.8408797490774</v>
      </c>
      <c r="S33" s="15">
        <f t="shared" si="3"/>
        <v>2627.9075827297638</v>
      </c>
      <c r="T33" s="15">
        <f t="shared" si="3"/>
        <v>2985.6711778338286</v>
      </c>
      <c r="U33" s="15">
        <f t="shared" si="3"/>
        <v>2599.9567494414732</v>
      </c>
      <c r="V33" s="15">
        <f t="shared" si="3"/>
        <v>2942.0231218111803</v>
      </c>
      <c r="W33" s="15">
        <f t="shared" si="3"/>
        <v>3760.1102842816326</v>
      </c>
      <c r="X33" s="15">
        <f t="shared" si="3"/>
        <v>4892.9308723357681</v>
      </c>
      <c r="Y33" s="15">
        <f t="shared" si="3"/>
        <v>5274.2105984776208</v>
      </c>
      <c r="Z33" s="15">
        <f t="shared" si="3"/>
        <v>5364.1190583930365</v>
      </c>
      <c r="AA33" s="15">
        <f t="shared" si="3"/>
        <v>5424.5445925811509</v>
      </c>
      <c r="AB33" s="15">
        <f t="shared" si="3"/>
        <v>5591.8547342314851</v>
      </c>
      <c r="AC33" s="15">
        <f t="shared" si="3"/>
        <v>5365.6552009459338</v>
      </c>
      <c r="AD33" s="15">
        <f t="shared" si="3"/>
        <v>5097.825948287762</v>
      </c>
      <c r="AE33" s="15">
        <f t="shared" si="3"/>
        <v>4827.599569980368</v>
      </c>
      <c r="AF33" s="15">
        <f t="shared" si="3"/>
        <v>5258.2315958373874</v>
      </c>
      <c r="AG33" s="15">
        <f t="shared" si="3"/>
        <v>4796.441179991758</v>
      </c>
    </row>
    <row r="34" spans="1:33" x14ac:dyDescent="0.25">
      <c r="A34" s="17" t="s">
        <v>137</v>
      </c>
      <c r="F34" s="18"/>
      <c r="G34" s="25">
        <f>G29/G33</f>
        <v>16.099816443524986</v>
      </c>
      <c r="H34" s="25">
        <f>H29/H33</f>
        <v>229.8046647652435</v>
      </c>
      <c r="I34" s="25">
        <f t="shared" ref="I34:AG34" si="4">I29/I33</f>
        <v>53.10218783035333</v>
      </c>
      <c r="J34" s="25">
        <f t="shared" si="4"/>
        <v>29.639945578978168</v>
      </c>
      <c r="K34" s="25">
        <f t="shared" si="4"/>
        <v>31.959270729594184</v>
      </c>
      <c r="L34" s="25">
        <f t="shared" si="4"/>
        <v>20.902846432888399</v>
      </c>
      <c r="M34" s="25">
        <f t="shared" si="4"/>
        <v>22.754287838451777</v>
      </c>
      <c r="N34" s="25">
        <f t="shared" si="4"/>
        <v>25.830432009737322</v>
      </c>
      <c r="O34" s="25">
        <f t="shared" si="4"/>
        <v>33.985488304132481</v>
      </c>
      <c r="P34" s="25">
        <f t="shared" si="4"/>
        <v>24.352843894708567</v>
      </c>
      <c r="Q34" s="25">
        <f t="shared" si="4"/>
        <v>20.889409320640837</v>
      </c>
      <c r="R34" s="25">
        <f t="shared" si="4"/>
        <v>17.480808524501644</v>
      </c>
      <c r="S34" s="25">
        <f t="shared" si="4"/>
        <v>14.762579374208237</v>
      </c>
      <c r="T34" s="25">
        <f t="shared" si="4"/>
        <v>13.140003420505828</v>
      </c>
      <c r="U34" s="25">
        <f t="shared" si="4"/>
        <v>15.295732805048123</v>
      </c>
      <c r="V34" s="25">
        <f t="shared" si="4"/>
        <v>13.57685478238121</v>
      </c>
      <c r="W34" s="25">
        <f t="shared" si="4"/>
        <v>10.575118899428475</v>
      </c>
      <c r="X34" s="25">
        <f t="shared" si="4"/>
        <v>8.0839483097666367</v>
      </c>
      <c r="Y34" s="25">
        <f t="shared" si="4"/>
        <v>7.5204599627118167</v>
      </c>
      <c r="Z34" s="25">
        <f t="shared" si="4"/>
        <v>7.4708292493410307</v>
      </c>
      <c r="AA34" s="25">
        <f t="shared" si="4"/>
        <v>7.5043031735630574</v>
      </c>
      <c r="AB34" s="25">
        <f t="shared" si="4"/>
        <v>7.3779973099120246</v>
      </c>
      <c r="AC34" s="25">
        <f t="shared" si="4"/>
        <v>7.7781845745427551</v>
      </c>
      <c r="AD34" s="25">
        <f t="shared" si="4"/>
        <v>8.2860823260043404</v>
      </c>
      <c r="AE34" s="25">
        <f t="shared" si="4"/>
        <v>8.9085936690033787</v>
      </c>
      <c r="AF34" s="25">
        <f t="shared" si="4"/>
        <v>8.2103646099187557</v>
      </c>
      <c r="AG34" s="25">
        <f t="shared" si="4"/>
        <v>9.2057131170450468</v>
      </c>
    </row>
    <row r="35" spans="1:33" x14ac:dyDescent="0.25">
      <c r="A35" t="s">
        <v>130</v>
      </c>
      <c r="F35" s="18"/>
      <c r="G35" s="25">
        <f>G33/G29</f>
        <v>6.2112509388402327E-2</v>
      </c>
      <c r="H35" s="25">
        <f t="shared" ref="H35:AG35" si="5">H33/H29</f>
        <v>4.351521763152841E-3</v>
      </c>
      <c r="I35" s="25">
        <f t="shared" si="5"/>
        <v>1.8831615812040004E-2</v>
      </c>
      <c r="J35" s="25">
        <f t="shared" si="5"/>
        <v>3.3738253578617899E-2</v>
      </c>
      <c r="K35" s="25">
        <f t="shared" si="5"/>
        <v>3.1289825367448169E-2</v>
      </c>
      <c r="L35" s="25">
        <f t="shared" si="5"/>
        <v>4.7840374429896144E-2</v>
      </c>
      <c r="M35" s="25">
        <f t="shared" si="5"/>
        <v>4.3947760839613291E-2</v>
      </c>
      <c r="N35" s="25">
        <f t="shared" si="5"/>
        <v>3.8714025364462702E-2</v>
      </c>
      <c r="O35" s="25">
        <f t="shared" si="5"/>
        <v>2.9424323436259253E-2</v>
      </c>
      <c r="P35" s="25">
        <f t="shared" si="5"/>
        <v>4.1062965965025629E-2</v>
      </c>
      <c r="Q35" s="25">
        <f t="shared" si="5"/>
        <v>4.7871147750065839E-2</v>
      </c>
      <c r="R35" s="25">
        <f t="shared" si="5"/>
        <v>5.7205591983824369E-2</v>
      </c>
      <c r="S35" s="25">
        <f t="shared" si="5"/>
        <v>6.7738839849837099E-2</v>
      </c>
      <c r="T35" s="25">
        <f t="shared" si="5"/>
        <v>7.6103480950350064E-2</v>
      </c>
      <c r="U35" s="25">
        <f t="shared" si="5"/>
        <v>6.5377711074422348E-2</v>
      </c>
      <c r="V35" s="25">
        <f t="shared" si="5"/>
        <v>7.3654761432501117E-2</v>
      </c>
      <c r="W35" s="25">
        <f t="shared" si="5"/>
        <v>9.456158455618352E-2</v>
      </c>
      <c r="X35" s="25">
        <f t="shared" si="5"/>
        <v>0.12370192901800821</v>
      </c>
      <c r="Y35" s="25">
        <f t="shared" si="5"/>
        <v>0.13297059022429902</v>
      </c>
      <c r="Z35" s="25">
        <f t="shared" si="5"/>
        <v>0.13385394935752357</v>
      </c>
      <c r="AA35" s="25">
        <f t="shared" si="5"/>
        <v>0.1332568763376864</v>
      </c>
      <c r="AB35" s="25">
        <f t="shared" si="5"/>
        <v>0.13553813562069786</v>
      </c>
      <c r="AC35" s="25">
        <f t="shared" si="5"/>
        <v>0.12856470432353884</v>
      </c>
      <c r="AD35" s="25">
        <f t="shared" si="5"/>
        <v>0.12068429453828675</v>
      </c>
      <c r="AE35" s="25">
        <f t="shared" si="5"/>
        <v>0.11225116299550252</v>
      </c>
      <c r="AF35" s="25">
        <f t="shared" si="5"/>
        <v>0.12179727058551365</v>
      </c>
      <c r="AG35" s="25">
        <f t="shared" si="5"/>
        <v>0.10862819504427391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6">MIN(C5:C26)</f>
        <v>27972.400891202</v>
      </c>
      <c r="D37" s="15">
        <f t="shared" si="6"/>
        <v>29137.9508687056</v>
      </c>
      <c r="E37" s="15">
        <f t="shared" si="6"/>
        <v>28940.341111465299</v>
      </c>
      <c r="F37" s="15">
        <f t="shared" si="6"/>
        <v>10581.771420388999</v>
      </c>
      <c r="G37" s="15">
        <f t="shared" si="6"/>
        <v>9316.4634554218992</v>
      </c>
      <c r="H37" s="15">
        <f t="shared" si="6"/>
        <v>9932.8459644198592</v>
      </c>
      <c r="I37" s="15">
        <f t="shared" si="6"/>
        <v>10603.4519086741</v>
      </c>
      <c r="J37" s="15">
        <f t="shared" si="6"/>
        <v>10925.2856694973</v>
      </c>
      <c r="K37" s="15">
        <f t="shared" si="6"/>
        <v>11374.6538945676</v>
      </c>
      <c r="L37" s="15">
        <f t="shared" si="6"/>
        <v>11971.518006636001</v>
      </c>
      <c r="M37" s="15">
        <f t="shared" si="6"/>
        <v>12361.762892271299</v>
      </c>
      <c r="N37" s="15">
        <f t="shared" si="6"/>
        <v>11984.2062205982</v>
      </c>
      <c r="O37" s="15">
        <f t="shared" si="6"/>
        <v>12841.4055662869</v>
      </c>
      <c r="P37" s="15">
        <f t="shared" si="6"/>
        <v>13960.0639695759</v>
      </c>
      <c r="Q37" s="15">
        <f t="shared" si="6"/>
        <v>16237.124641958</v>
      </c>
      <c r="R37" s="15">
        <f t="shared" si="6"/>
        <v>17654.803535483701</v>
      </c>
      <c r="S37" s="15">
        <f t="shared" si="6"/>
        <v>18737.8454834238</v>
      </c>
      <c r="T37" s="15">
        <f t="shared" si="6"/>
        <v>18931.216154289199</v>
      </c>
      <c r="U37" s="15">
        <f t="shared" si="6"/>
        <v>19575.012542590401</v>
      </c>
      <c r="V37" s="15">
        <f t="shared" si="6"/>
        <v>19772.4060927504</v>
      </c>
      <c r="W37" s="15">
        <f t="shared" si="6"/>
        <v>19086.241255366702</v>
      </c>
      <c r="X37" s="15">
        <f t="shared" si="6"/>
        <v>19860.533097488202</v>
      </c>
      <c r="Y37" s="15">
        <f t="shared" si="6"/>
        <v>20149.347854912499</v>
      </c>
      <c r="Z37" s="15">
        <f t="shared" si="6"/>
        <v>20553.2012349736</v>
      </c>
      <c r="AA37" s="15">
        <f t="shared" si="6"/>
        <v>21193.701974885302</v>
      </c>
      <c r="AB37" s="15">
        <f t="shared" si="6"/>
        <v>21385.990017980701</v>
      </c>
      <c r="AC37" s="15">
        <f t="shared" si="6"/>
        <v>22692.785094886101</v>
      </c>
      <c r="AD37" s="15">
        <f t="shared" si="6"/>
        <v>23333.383339546101</v>
      </c>
      <c r="AE37" s="15">
        <f t="shared" si="6"/>
        <v>24095.532888277699</v>
      </c>
      <c r="AF37" s="15">
        <f t="shared" si="6"/>
        <v>24406.745653828901</v>
      </c>
      <c r="AG37" s="15">
        <f t="shared" si="6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7">MAX(C5:C26)</f>
        <v>54070.677523738501</v>
      </c>
      <c r="D38" s="15">
        <f t="shared" si="7"/>
        <v>54560.782501079302</v>
      </c>
      <c r="E38" s="15">
        <f t="shared" si="7"/>
        <v>55617.930758827402</v>
      </c>
      <c r="F38" s="15">
        <f t="shared" si="7"/>
        <v>56518.168884201899</v>
      </c>
      <c r="G38" s="15">
        <f t="shared" si="7"/>
        <v>56479.880159382701</v>
      </c>
      <c r="H38" s="15">
        <f t="shared" si="7"/>
        <v>57210.355349895603</v>
      </c>
      <c r="I38" s="15">
        <f t="shared" si="7"/>
        <v>58289.915938691498</v>
      </c>
      <c r="J38" s="15">
        <f t="shared" si="7"/>
        <v>58429.180727306702</v>
      </c>
      <c r="K38" s="15">
        <f t="shared" si="7"/>
        <v>59742.824873675097</v>
      </c>
      <c r="L38" s="15">
        <f t="shared" si="7"/>
        <v>61736.045349325002</v>
      </c>
      <c r="M38" s="15">
        <f t="shared" si="7"/>
        <v>62125.402583365103</v>
      </c>
      <c r="N38" s="15">
        <f t="shared" si="7"/>
        <v>63398.7643685613</v>
      </c>
      <c r="O38" s="15">
        <f t="shared" si="7"/>
        <v>62945.560196631901</v>
      </c>
      <c r="P38" s="15">
        <f t="shared" si="7"/>
        <v>63658.637561866803</v>
      </c>
      <c r="Q38" s="15">
        <f t="shared" si="7"/>
        <v>63966.168771643403</v>
      </c>
      <c r="R38" s="15">
        <f t="shared" si="7"/>
        <v>64851.371322435902</v>
      </c>
      <c r="S38" s="15">
        <f t="shared" si="7"/>
        <v>66606.503298233205</v>
      </c>
      <c r="T38" s="15">
        <f t="shared" si="7"/>
        <v>66260.377911415795</v>
      </c>
      <c r="U38" s="15">
        <f t="shared" si="7"/>
        <v>68323.711180884595</v>
      </c>
      <c r="V38" s="15">
        <f t="shared" si="7"/>
        <v>68363.888117204406</v>
      </c>
      <c r="W38" s="15">
        <f t="shared" si="7"/>
        <v>68750.434204410296</v>
      </c>
      <c r="X38" s="15">
        <f t="shared" si="7"/>
        <v>68035.092888592597</v>
      </c>
      <c r="Y38" s="15">
        <f t="shared" si="7"/>
        <v>68852.512316231005</v>
      </c>
      <c r="Z38" s="15">
        <f t="shared" si="7"/>
        <v>70029.042596836996</v>
      </c>
      <c r="AA38" s="15">
        <f t="shared" si="7"/>
        <v>70388.581201700596</v>
      </c>
      <c r="AB38" s="15">
        <f t="shared" si="7"/>
        <v>70174.451965512402</v>
      </c>
      <c r="AC38" s="15">
        <f t="shared" si="7"/>
        <v>71070.972989561997</v>
      </c>
      <c r="AD38" s="15">
        <f t="shared" si="7"/>
        <v>71131.695072172806</v>
      </c>
      <c r="AE38" s="15">
        <f t="shared" si="7"/>
        <v>71250.841297718594</v>
      </c>
      <c r="AF38" s="15">
        <f t="shared" si="7"/>
        <v>71222.892768213904</v>
      </c>
      <c r="AG38" s="15">
        <f t="shared" si="7"/>
        <v>73656.794472555193</v>
      </c>
    </row>
  </sheetData>
  <conditionalFormatting sqref="B31">
    <cfRule type="cellIs" dxfId="2" priority="1" operator="equal">
      <formula>0</formula>
    </cfRule>
    <cfRule type="cellIs" dxfId="1" priority="2" operator="equal">
      <formula>1</formula>
    </cfRule>
  </conditionalFormatting>
  <conditionalFormatting sqref="B31:AG31">
    <cfRule type="cellIs" dxfId="0" priority="3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B665956D-5B7D-46D4-BBDC-A2B7BB025BE1}"/>
    <hyperlink ref="D1" r:id="rId2" tooltip="Click once to display linked information. Click and hold to select this cell." display="https://stats-1.oecd.org/" xr:uid="{7197A269-F549-419D-A56B-E319C9D742AE}"/>
  </hyperlinks>
  <pageMargins left="0.7" right="0.7" top="0.75" bottom="0.75" header="0.3" footer="0.3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3596A-E7F2-4C90-A406-3D109FCF7BDE}">
  <dimension ref="A1:AG29"/>
  <sheetViews>
    <sheetView topLeftCell="G1" zoomScale="80" zoomScaleNormal="80" workbookViewId="0">
      <selection activeCell="G3" sqref="G3:AG3"/>
    </sheetView>
  </sheetViews>
  <sheetFormatPr defaultRowHeight="13.2" x14ac:dyDescent="0.25"/>
  <cols>
    <col min="1" max="1" width="13.44140625" customWidth="1"/>
    <col min="16" max="16" width="9.88671875" customWidth="1"/>
    <col min="17" max="17" width="10.44140625" customWidth="1"/>
    <col min="18" max="18" width="9.777343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3" spans="1:33" x14ac:dyDescent="0.25">
      <c r="A3" t="s">
        <v>124</v>
      </c>
      <c r="B3">
        <f>ABS(B4)</f>
        <v>1.4212406327229643E-2</v>
      </c>
      <c r="C3">
        <f t="shared" ref="C3:AG3" si="0">ABS(C4)</f>
        <v>2.1580051578294235E-2</v>
      </c>
      <c r="D3">
        <f t="shared" si="0"/>
        <v>2.0752808240540571E-2</v>
      </c>
      <c r="E3">
        <f t="shared" si="0"/>
        <v>2.2754231506180222E-2</v>
      </c>
      <c r="F3">
        <f t="shared" si="0"/>
        <v>4.0492007930988394E-3</v>
      </c>
      <c r="G3">
        <f t="shared" si="0"/>
        <v>1.0818876536802691E-2</v>
      </c>
      <c r="H3">
        <f t="shared" si="0"/>
        <v>1.2295339322994758E-2</v>
      </c>
      <c r="I3">
        <f t="shared" si="0"/>
        <v>1.2128304084364716E-2</v>
      </c>
      <c r="J3">
        <f t="shared" si="0"/>
        <v>1.206520593761623E-2</v>
      </c>
      <c r="K3">
        <f t="shared" si="0"/>
        <v>1.1981020561024736E-2</v>
      </c>
      <c r="L3">
        <f t="shared" si="0"/>
        <v>1.2079680405581661E-2</v>
      </c>
      <c r="M3">
        <f t="shared" si="0"/>
        <v>1.1706033687147788E-2</v>
      </c>
      <c r="N3">
        <f t="shared" si="0"/>
        <v>1.1460717640615015E-2</v>
      </c>
      <c r="O3">
        <f t="shared" si="0"/>
        <v>1.085354107856662E-2</v>
      </c>
      <c r="P3">
        <f t="shared" si="0"/>
        <v>1.0710891679030221E-2</v>
      </c>
      <c r="Q3">
        <f t="shared" si="0"/>
        <v>1.0343756412155625E-2</v>
      </c>
      <c r="R3">
        <f t="shared" si="0"/>
        <v>1.0080560233198754E-2</v>
      </c>
      <c r="S3">
        <f t="shared" si="0"/>
        <v>9.6720314067098578E-3</v>
      </c>
      <c r="T3">
        <f t="shared" si="0"/>
        <v>9.6042107938145715E-3</v>
      </c>
      <c r="U3">
        <f t="shared" si="0"/>
        <v>1.009248615692937E-2</v>
      </c>
      <c r="V3">
        <f t="shared" si="0"/>
        <v>1.0117010536292492E-2</v>
      </c>
      <c r="W3">
        <f t="shared" si="0"/>
        <v>1.0403171155356161E-2</v>
      </c>
      <c r="X3">
        <f t="shared" si="0"/>
        <v>1.0656862984034121E-2</v>
      </c>
      <c r="Y3">
        <f t="shared" si="0"/>
        <v>1.0684426982859319E-2</v>
      </c>
      <c r="Z3">
        <f t="shared" si="0"/>
        <v>1.0538341781756666E-2</v>
      </c>
      <c r="AA3">
        <f t="shared" si="0"/>
        <v>1.0207449308897665E-2</v>
      </c>
      <c r="AB3">
        <f t="shared" si="0"/>
        <v>9.854769958507259E-3</v>
      </c>
      <c r="AC3">
        <f t="shared" si="0"/>
        <v>9.4868978413412686E-3</v>
      </c>
      <c r="AD3">
        <f t="shared" si="0"/>
        <v>9.1195992267826265E-3</v>
      </c>
      <c r="AE3">
        <f t="shared" si="0"/>
        <v>8.7011366061930939E-3</v>
      </c>
      <c r="AF3">
        <f t="shared" si="0"/>
        <v>8.476717113481913E-3</v>
      </c>
      <c r="AG3">
        <f t="shared" si="0"/>
        <v>8.3440552309670402E-3</v>
      </c>
    </row>
    <row r="4" spans="1:33" x14ac:dyDescent="0.25">
      <c r="A4" t="s">
        <v>73</v>
      </c>
      <c r="B4">
        <f>B5-B6</f>
        <v>1.4212406327229643E-2</v>
      </c>
      <c r="C4">
        <f>C5-C6</f>
        <v>2.1580051578294235E-2</v>
      </c>
      <c r="D4">
        <f t="shared" ref="D4:AG4" si="1">D5-D6</f>
        <v>2.0752808240540571E-2</v>
      </c>
      <c r="E4">
        <f t="shared" si="1"/>
        <v>2.2754231506180222E-2</v>
      </c>
      <c r="F4">
        <f t="shared" si="1"/>
        <v>4.0492007930988394E-3</v>
      </c>
      <c r="G4">
        <f t="shared" si="1"/>
        <v>-1.0818876536802691E-2</v>
      </c>
      <c r="H4">
        <f t="shared" si="1"/>
        <v>-1.2295339322994758E-2</v>
      </c>
      <c r="I4">
        <f t="shared" si="1"/>
        <v>-1.2128304084364716E-2</v>
      </c>
      <c r="J4">
        <f t="shared" si="1"/>
        <v>-1.206520593761623E-2</v>
      </c>
      <c r="K4">
        <f t="shared" si="1"/>
        <v>-1.1981020561024736E-2</v>
      </c>
      <c r="L4">
        <f t="shared" si="1"/>
        <v>-1.2079680405581661E-2</v>
      </c>
      <c r="M4">
        <f t="shared" si="1"/>
        <v>-1.1706033687147788E-2</v>
      </c>
      <c r="N4">
        <f t="shared" si="1"/>
        <v>-1.1460717640615015E-2</v>
      </c>
      <c r="O4">
        <f t="shared" si="1"/>
        <v>-1.085354107856662E-2</v>
      </c>
      <c r="P4">
        <f t="shared" si="1"/>
        <v>-1.0710891679030221E-2</v>
      </c>
      <c r="Q4">
        <f t="shared" si="1"/>
        <v>-1.0343756412155625E-2</v>
      </c>
      <c r="R4">
        <f t="shared" si="1"/>
        <v>-1.0080560233198754E-2</v>
      </c>
      <c r="S4">
        <f t="shared" si="1"/>
        <v>-9.6720314067098578E-3</v>
      </c>
      <c r="T4">
        <f t="shared" si="1"/>
        <v>-9.6042107938145715E-3</v>
      </c>
      <c r="U4">
        <f t="shared" si="1"/>
        <v>-1.009248615692937E-2</v>
      </c>
      <c r="V4">
        <f t="shared" si="1"/>
        <v>-1.0117010536292492E-2</v>
      </c>
      <c r="W4">
        <f t="shared" si="1"/>
        <v>-1.0403171155356161E-2</v>
      </c>
      <c r="X4">
        <f t="shared" si="1"/>
        <v>-1.0656862984034121E-2</v>
      </c>
      <c r="Y4">
        <f t="shared" si="1"/>
        <v>-1.0684426982859319E-2</v>
      </c>
      <c r="Z4">
        <f t="shared" si="1"/>
        <v>-1.0538341781756666E-2</v>
      </c>
      <c r="AA4">
        <f t="shared" si="1"/>
        <v>-1.0207449308897665E-2</v>
      </c>
      <c r="AB4">
        <f t="shared" si="1"/>
        <v>-9.854769958507259E-3</v>
      </c>
      <c r="AC4">
        <f t="shared" si="1"/>
        <v>-9.4868978413412686E-3</v>
      </c>
      <c r="AD4">
        <f t="shared" si="1"/>
        <v>-9.1195992267826265E-3</v>
      </c>
      <c r="AE4">
        <f t="shared" si="1"/>
        <v>-8.7011366061930939E-3</v>
      </c>
      <c r="AF4">
        <f t="shared" si="1"/>
        <v>-8.476717113481913E-3</v>
      </c>
      <c r="AG4">
        <f t="shared" si="1"/>
        <v>-8.3440552309670402E-3</v>
      </c>
    </row>
    <row r="5" spans="1:33" x14ac:dyDescent="0.25">
      <c r="A5" t="s">
        <v>108</v>
      </c>
      <c r="B5">
        <v>0.20731954270072461</v>
      </c>
      <c r="C5">
        <v>0.2034986771830827</v>
      </c>
      <c r="D5">
        <v>0.20209504500421574</v>
      </c>
      <c r="E5">
        <v>0.20751092455811335</v>
      </c>
      <c r="F5">
        <v>0.30651827472416365</v>
      </c>
      <c r="G5">
        <v>0.48386263374122057</v>
      </c>
      <c r="H5">
        <v>0.49368033837741965</v>
      </c>
      <c r="I5">
        <v>0.47423518295794148</v>
      </c>
      <c r="J5">
        <v>0.46038992372876425</v>
      </c>
      <c r="K5">
        <v>0.45895225280711782</v>
      </c>
      <c r="L5">
        <v>0.45162279015389484</v>
      </c>
      <c r="M5">
        <v>0.44026254340655413</v>
      </c>
      <c r="N5">
        <v>0.43437812006134258</v>
      </c>
      <c r="O5">
        <v>0.41735365532288293</v>
      </c>
      <c r="P5">
        <v>0.40510923014929318</v>
      </c>
      <c r="Q5">
        <v>0.38818274138324971</v>
      </c>
      <c r="R5">
        <v>0.37478685002400569</v>
      </c>
      <c r="S5">
        <v>0.35706217944362262</v>
      </c>
      <c r="T5">
        <v>0.35274177015802655</v>
      </c>
      <c r="U5">
        <v>0.37235544796322118</v>
      </c>
      <c r="V5">
        <v>0.37073807900338213</v>
      </c>
      <c r="W5">
        <v>0.37555213739600735</v>
      </c>
      <c r="X5">
        <v>0.38006456585653842</v>
      </c>
      <c r="Y5">
        <v>0.38051484846955624</v>
      </c>
      <c r="Z5">
        <v>0.37626404268389818</v>
      </c>
      <c r="AA5">
        <v>0.3666948837862406</v>
      </c>
      <c r="AB5">
        <v>0.35666959573435952</v>
      </c>
      <c r="AC5">
        <v>0.34568505042035247</v>
      </c>
      <c r="AD5">
        <v>0.33447235477219267</v>
      </c>
      <c r="AE5">
        <v>0.32149705536688911</v>
      </c>
      <c r="AF5">
        <v>0.31580354856951853</v>
      </c>
      <c r="AG5">
        <v>0.31049261112299087</v>
      </c>
    </row>
    <row r="6" spans="1:33" x14ac:dyDescent="0.25">
      <c r="A6" t="s">
        <v>109</v>
      </c>
      <c r="B6">
        <f>STDEV(B8:B29)/AVERAGE(B8:B29)</f>
        <v>0.19310713637349497</v>
      </c>
      <c r="C6">
        <f t="shared" ref="C6:AG6" si="2">STDEV(C8:C29)/AVERAGE(C8:C29)</f>
        <v>0.18191862560478847</v>
      </c>
      <c r="D6">
        <f t="shared" si="2"/>
        <v>0.18134223676367517</v>
      </c>
      <c r="E6">
        <f t="shared" si="2"/>
        <v>0.18475669305193312</v>
      </c>
      <c r="F6">
        <f t="shared" si="2"/>
        <v>0.30246907393106481</v>
      </c>
      <c r="G6">
        <f t="shared" si="2"/>
        <v>0.49468151027802326</v>
      </c>
      <c r="H6">
        <f t="shared" si="2"/>
        <v>0.50597567770041441</v>
      </c>
      <c r="I6">
        <f t="shared" si="2"/>
        <v>0.4863634870423062</v>
      </c>
      <c r="J6">
        <f t="shared" si="2"/>
        <v>0.47245512966638048</v>
      </c>
      <c r="K6">
        <f t="shared" si="2"/>
        <v>0.47093327336814256</v>
      </c>
      <c r="L6">
        <f t="shared" si="2"/>
        <v>0.4637024705594765</v>
      </c>
      <c r="M6">
        <f t="shared" si="2"/>
        <v>0.45196857709370192</v>
      </c>
      <c r="N6">
        <f t="shared" si="2"/>
        <v>0.44583883770195759</v>
      </c>
      <c r="O6">
        <f t="shared" si="2"/>
        <v>0.42820719640144955</v>
      </c>
      <c r="P6">
        <f t="shared" si="2"/>
        <v>0.4158201218283234</v>
      </c>
      <c r="Q6">
        <f t="shared" si="2"/>
        <v>0.39852649779540533</v>
      </c>
      <c r="R6">
        <f t="shared" si="2"/>
        <v>0.38486741025720445</v>
      </c>
      <c r="S6">
        <f t="shared" si="2"/>
        <v>0.36673421085033248</v>
      </c>
      <c r="T6">
        <f t="shared" si="2"/>
        <v>0.36234598095184112</v>
      </c>
      <c r="U6">
        <f t="shared" si="2"/>
        <v>0.38244793412015055</v>
      </c>
      <c r="V6">
        <f t="shared" si="2"/>
        <v>0.38085508953967462</v>
      </c>
      <c r="W6">
        <f t="shared" si="2"/>
        <v>0.38595530855136351</v>
      </c>
      <c r="X6">
        <f t="shared" si="2"/>
        <v>0.39072142884057254</v>
      </c>
      <c r="Y6">
        <f t="shared" si="2"/>
        <v>0.39119927545241556</v>
      </c>
      <c r="Z6">
        <f t="shared" si="2"/>
        <v>0.38680238446565485</v>
      </c>
      <c r="AA6">
        <f t="shared" si="2"/>
        <v>0.37690233309513826</v>
      </c>
      <c r="AB6">
        <f t="shared" si="2"/>
        <v>0.36652436569286678</v>
      </c>
      <c r="AC6">
        <f t="shared" si="2"/>
        <v>0.35517194826169374</v>
      </c>
      <c r="AD6">
        <f t="shared" si="2"/>
        <v>0.3435919539989753</v>
      </c>
      <c r="AE6">
        <f t="shared" si="2"/>
        <v>0.3301981919730822</v>
      </c>
      <c r="AF6">
        <f t="shared" si="2"/>
        <v>0.32428026568300045</v>
      </c>
      <c r="AG6">
        <f t="shared" si="2"/>
        <v>0.31883666635395791</v>
      </c>
    </row>
    <row r="7" spans="1:33" x14ac:dyDescent="0.25">
      <c r="A7" s="3" t="s">
        <v>2</v>
      </c>
      <c r="B7" s="4">
        <v>1990</v>
      </c>
      <c r="C7" s="4">
        <v>1991</v>
      </c>
      <c r="D7" s="4">
        <v>1992</v>
      </c>
      <c r="E7" s="4">
        <v>1993</v>
      </c>
      <c r="F7" s="4">
        <v>1994</v>
      </c>
      <c r="G7" s="4">
        <v>1995</v>
      </c>
      <c r="H7" s="4">
        <v>1996</v>
      </c>
      <c r="I7" s="4">
        <v>1997</v>
      </c>
      <c r="J7" s="4">
        <v>1998</v>
      </c>
      <c r="K7" s="4">
        <v>1999</v>
      </c>
      <c r="L7" s="4">
        <v>2000</v>
      </c>
      <c r="M7" s="4">
        <v>2001</v>
      </c>
      <c r="N7" s="4">
        <v>2002</v>
      </c>
      <c r="O7" s="4">
        <v>2003</v>
      </c>
      <c r="P7" s="4">
        <v>2004</v>
      </c>
      <c r="Q7" s="4">
        <v>2005</v>
      </c>
      <c r="R7" s="4">
        <v>2006</v>
      </c>
      <c r="S7" s="4">
        <v>2007</v>
      </c>
      <c r="T7" s="4">
        <v>2008</v>
      </c>
      <c r="U7" s="4">
        <v>2009</v>
      </c>
      <c r="V7" s="4">
        <v>2010</v>
      </c>
      <c r="W7" s="4">
        <v>2011</v>
      </c>
      <c r="X7" s="4">
        <v>2012</v>
      </c>
      <c r="Y7" s="4">
        <v>2013</v>
      </c>
      <c r="Z7" s="4">
        <v>2014</v>
      </c>
      <c r="AA7" s="4">
        <v>2015</v>
      </c>
      <c r="AB7" s="4">
        <v>2016</v>
      </c>
      <c r="AC7" s="4">
        <v>2017</v>
      </c>
      <c r="AD7" s="4">
        <v>2018</v>
      </c>
      <c r="AE7" s="4">
        <v>2019</v>
      </c>
      <c r="AF7" s="4">
        <v>2020</v>
      </c>
      <c r="AG7" s="4">
        <v>2021</v>
      </c>
    </row>
    <row r="8" spans="1:33" ht="20.399999999999999" customHeight="1" x14ac:dyDescent="0.25">
      <c r="A8" t="s">
        <v>39</v>
      </c>
      <c r="B8">
        <v>45313.9720159551</v>
      </c>
      <c r="C8">
        <v>46730.4228288456</v>
      </c>
      <c r="D8">
        <v>47671.870140488398</v>
      </c>
      <c r="E8">
        <v>48060.552615043998</v>
      </c>
      <c r="F8">
        <v>48544.776739386602</v>
      </c>
      <c r="G8">
        <v>48935.860231152903</v>
      </c>
      <c r="H8">
        <v>48605.327194591096</v>
      </c>
      <c r="I8">
        <v>48197.341641721097</v>
      </c>
      <c r="J8">
        <v>49741.185546168002</v>
      </c>
      <c r="K8">
        <v>50842.554522708298</v>
      </c>
      <c r="L8">
        <v>51003.668753874503</v>
      </c>
      <c r="M8">
        <v>50844.059646873699</v>
      </c>
      <c r="N8">
        <v>51613.873757222398</v>
      </c>
      <c r="O8">
        <v>51732.542123937899</v>
      </c>
      <c r="P8">
        <v>52714.666675765198</v>
      </c>
      <c r="Q8">
        <v>52999.378298373798</v>
      </c>
      <c r="R8">
        <v>53791.255595178001</v>
      </c>
      <c r="S8">
        <v>54099.693616351498</v>
      </c>
      <c r="T8">
        <v>55008.956436159999</v>
      </c>
      <c r="U8">
        <v>55945.100211672398</v>
      </c>
      <c r="V8">
        <v>55693.2537677195</v>
      </c>
      <c r="W8">
        <v>55086.195014131801</v>
      </c>
      <c r="X8">
        <v>55399.038727545798</v>
      </c>
      <c r="Y8">
        <v>55424.672699135197</v>
      </c>
      <c r="Z8">
        <v>55628.959732847397</v>
      </c>
      <c r="AA8">
        <v>56034.536899498402</v>
      </c>
      <c r="AB8">
        <v>56565.109808064102</v>
      </c>
      <c r="AC8">
        <v>56553.103641192203</v>
      </c>
      <c r="AD8">
        <v>56738.962427525301</v>
      </c>
      <c r="AE8">
        <v>57182.054371326398</v>
      </c>
      <c r="AF8">
        <v>57271.617220763197</v>
      </c>
      <c r="AG8">
        <v>58189.134686611098</v>
      </c>
    </row>
    <row r="9" spans="1:33" x14ac:dyDescent="0.25">
      <c r="A9" t="s">
        <v>43</v>
      </c>
      <c r="B9">
        <v>45493.290991786802</v>
      </c>
      <c r="C9">
        <v>47491.7503507172</v>
      </c>
      <c r="D9">
        <v>49014.615487934301</v>
      </c>
      <c r="E9">
        <v>50044.826777332302</v>
      </c>
      <c r="F9">
        <v>51015.777006285804</v>
      </c>
      <c r="G9">
        <v>50842.198337421098</v>
      </c>
      <c r="H9">
        <v>51479.581190936296</v>
      </c>
      <c r="I9">
        <v>52136.007366638201</v>
      </c>
      <c r="J9">
        <v>52167.2766415632</v>
      </c>
      <c r="K9">
        <v>55075.015158100301</v>
      </c>
      <c r="L9">
        <v>54577.627352513598</v>
      </c>
      <c r="M9">
        <v>54743.960090051798</v>
      </c>
      <c r="N9">
        <v>56157.243554363602</v>
      </c>
      <c r="O9">
        <v>56491.995908607103</v>
      </c>
      <c r="P9">
        <v>56195.6843234927</v>
      </c>
      <c r="Q9">
        <v>55662.215412900397</v>
      </c>
      <c r="R9">
        <v>56040.352431211497</v>
      </c>
      <c r="S9">
        <v>55936.380741813096</v>
      </c>
      <c r="T9">
        <v>56177.760830114603</v>
      </c>
      <c r="U9">
        <v>56960.729190012302</v>
      </c>
      <c r="V9">
        <v>56697.010235902198</v>
      </c>
      <c r="W9">
        <v>57277.863602336103</v>
      </c>
      <c r="X9">
        <v>57740.9047749979</v>
      </c>
      <c r="Y9">
        <v>58312.8064794932</v>
      </c>
      <c r="Z9">
        <v>58637.190215588002</v>
      </c>
      <c r="AA9">
        <v>58239.585132221502</v>
      </c>
      <c r="AB9">
        <v>58364.721397546899</v>
      </c>
      <c r="AC9">
        <v>57956.7749506732</v>
      </c>
      <c r="AD9">
        <v>58270.111005308398</v>
      </c>
      <c r="AE9">
        <v>58841.923616790802</v>
      </c>
      <c r="AF9">
        <v>57271.7218967191</v>
      </c>
      <c r="AG9">
        <v>59100.180937208803</v>
      </c>
    </row>
    <row r="10" spans="1:33" x14ac:dyDescent="0.25">
      <c r="A10" t="s">
        <v>44</v>
      </c>
      <c r="G10">
        <v>14386.1655108093</v>
      </c>
      <c r="H10">
        <v>15866.024442341301</v>
      </c>
      <c r="I10">
        <v>16113.885442799299</v>
      </c>
      <c r="J10">
        <v>16110.957151340601</v>
      </c>
      <c r="K10">
        <v>16751.543641340599</v>
      </c>
      <c r="L10">
        <v>17381.057832706301</v>
      </c>
      <c r="M10">
        <v>18277.4420913387</v>
      </c>
      <c r="N10">
        <v>19382.807454346199</v>
      </c>
      <c r="O10">
        <v>20860.718214935201</v>
      </c>
      <c r="P10">
        <v>21799.916900806202</v>
      </c>
      <c r="Q10">
        <v>22440.746354952</v>
      </c>
      <c r="R10">
        <v>23340.198837165801</v>
      </c>
      <c r="S10">
        <v>24036.7678543414</v>
      </c>
      <c r="T10">
        <v>24165.346442235601</v>
      </c>
      <c r="U10">
        <v>24068.5788935786</v>
      </c>
      <c r="V10">
        <v>24808.314474749801</v>
      </c>
      <c r="W10">
        <v>25010.464218016201</v>
      </c>
      <c r="X10">
        <v>25056.2619912968</v>
      </c>
      <c r="Y10">
        <v>24900.048157734102</v>
      </c>
      <c r="Z10">
        <v>25425.1745235874</v>
      </c>
      <c r="AA10">
        <v>26172.858163155401</v>
      </c>
      <c r="AB10">
        <v>27097.167803533801</v>
      </c>
      <c r="AC10">
        <v>28482.125101899899</v>
      </c>
      <c r="AD10">
        <v>29990.700693092698</v>
      </c>
      <c r="AE10">
        <v>31236.453008811201</v>
      </c>
      <c r="AF10">
        <v>30912.1625160037</v>
      </c>
      <c r="AG10">
        <v>31710.896864406201</v>
      </c>
    </row>
    <row r="11" spans="1:33" x14ac:dyDescent="0.25">
      <c r="A11" t="s">
        <v>46</v>
      </c>
      <c r="B11">
        <v>43551.7671602509</v>
      </c>
      <c r="C11">
        <v>43783.171988039801</v>
      </c>
      <c r="D11">
        <v>45258.4231269226</v>
      </c>
      <c r="E11">
        <v>45759.274121643401</v>
      </c>
      <c r="F11">
        <v>44168.204345863698</v>
      </c>
      <c r="G11">
        <v>45111.638966758997</v>
      </c>
      <c r="H11">
        <v>45930.274017181597</v>
      </c>
      <c r="I11">
        <v>46664.696337611102</v>
      </c>
      <c r="J11">
        <v>47481.128288919303</v>
      </c>
      <c r="K11">
        <v>48038.973289916998</v>
      </c>
      <c r="L11">
        <v>47994.617800695502</v>
      </c>
      <c r="M11">
        <v>48280.443626431901</v>
      </c>
      <c r="N11">
        <v>49379.911571094199</v>
      </c>
      <c r="O11">
        <v>50598.6456254605</v>
      </c>
      <c r="P11">
        <v>51724.777454001203</v>
      </c>
      <c r="Q11">
        <v>52618.294947738897</v>
      </c>
      <c r="R11">
        <v>53504.7617043668</v>
      </c>
      <c r="S11">
        <v>54101.262696478698</v>
      </c>
      <c r="T11">
        <v>54817.459417838698</v>
      </c>
      <c r="U11">
        <v>56145.471737872896</v>
      </c>
      <c r="V11">
        <v>56776.176197690802</v>
      </c>
      <c r="W11">
        <v>56477.180345851899</v>
      </c>
      <c r="X11">
        <v>56392.8645626898</v>
      </c>
      <c r="Y11">
        <v>56786.748130248903</v>
      </c>
      <c r="Z11">
        <v>57870.406399024803</v>
      </c>
      <c r="AA11">
        <v>58890.233652256502</v>
      </c>
      <c r="AB11">
        <v>58879.141272856301</v>
      </c>
      <c r="AC11">
        <v>59219.746702876502</v>
      </c>
      <c r="AD11">
        <v>59730.576545499498</v>
      </c>
      <c r="AE11">
        <v>60264.9076732623</v>
      </c>
      <c r="AF11">
        <v>60984.242722241099</v>
      </c>
      <c r="AG11">
        <v>61330.771342483597</v>
      </c>
    </row>
    <row r="12" spans="1:33" x14ac:dyDescent="0.25">
      <c r="A12" t="s">
        <v>47</v>
      </c>
      <c r="G12">
        <v>9316.4634554218992</v>
      </c>
      <c r="H12">
        <v>9932.8459644198592</v>
      </c>
      <c r="I12">
        <v>10824.672274794601</v>
      </c>
      <c r="J12">
        <v>11561.350629042299</v>
      </c>
      <c r="K12">
        <v>12093.7172960072</v>
      </c>
      <c r="L12">
        <v>13049.698444745</v>
      </c>
      <c r="M12">
        <v>13530.283801249399</v>
      </c>
      <c r="N12">
        <v>14304.078767019901</v>
      </c>
      <c r="O12">
        <v>15653.531528113401</v>
      </c>
      <c r="P12">
        <v>16959.680451433302</v>
      </c>
      <c r="Q12">
        <v>18097.756709793899</v>
      </c>
      <c r="R12">
        <v>19710.921394061701</v>
      </c>
      <c r="S12">
        <v>22920.129394494699</v>
      </c>
      <c r="T12">
        <v>23220.797582555198</v>
      </c>
      <c r="U12">
        <v>22558.874973742601</v>
      </c>
      <c r="V12">
        <v>22426.297793912399</v>
      </c>
      <c r="W12">
        <v>21952.7435096521</v>
      </c>
      <c r="X12">
        <v>22220.610786708399</v>
      </c>
      <c r="Y12">
        <v>22759.122259764699</v>
      </c>
      <c r="Z12">
        <v>23958.740047074702</v>
      </c>
      <c r="AA12">
        <v>25084.604482434501</v>
      </c>
      <c r="AB12">
        <v>26453.469392569401</v>
      </c>
      <c r="AC12">
        <v>27059.391271212698</v>
      </c>
      <c r="AD12">
        <v>28533.3902591232</v>
      </c>
      <c r="AE12">
        <v>30212.814486472002</v>
      </c>
      <c r="AF12">
        <v>32017.253672646199</v>
      </c>
      <c r="AG12">
        <v>33188.116298551096</v>
      </c>
    </row>
    <row r="13" spans="1:33" x14ac:dyDescent="0.25">
      <c r="A13" t="s">
        <v>48</v>
      </c>
      <c r="B13">
        <v>36444.400023135102</v>
      </c>
      <c r="C13">
        <v>36879.5650236566</v>
      </c>
      <c r="D13">
        <v>36322.4634094598</v>
      </c>
      <c r="E13">
        <v>35050.546818365998</v>
      </c>
      <c r="F13">
        <v>35547.3078685898</v>
      </c>
      <c r="G13">
        <v>36945.838875924703</v>
      </c>
      <c r="H13">
        <v>37792.161983914099</v>
      </c>
      <c r="I13">
        <v>37824.357791612201</v>
      </c>
      <c r="J13">
        <v>38822.878415678497</v>
      </c>
      <c r="K13">
        <v>39731.003072340704</v>
      </c>
      <c r="L13">
        <v>40413.135323078102</v>
      </c>
      <c r="M13">
        <v>40625.713286687896</v>
      </c>
      <c r="N13">
        <v>40843.967419934903</v>
      </c>
      <c r="O13">
        <v>41620.201889724704</v>
      </c>
      <c r="P13">
        <v>42993.833886525303</v>
      </c>
      <c r="Q13">
        <v>43899.020955765198</v>
      </c>
      <c r="R13">
        <v>44807.630355632296</v>
      </c>
      <c r="S13">
        <v>45406.405989496998</v>
      </c>
      <c r="T13">
        <v>45794.634399134098</v>
      </c>
      <c r="U13">
        <v>46189.503371143102</v>
      </c>
      <c r="V13">
        <v>46828.727502431197</v>
      </c>
      <c r="W13">
        <v>46842.014634772699</v>
      </c>
      <c r="X13">
        <v>46879.393788013302</v>
      </c>
      <c r="Y13">
        <v>46410.730376843101</v>
      </c>
      <c r="Z13">
        <v>46395.429840551602</v>
      </c>
      <c r="AA13">
        <v>46758.811643576999</v>
      </c>
      <c r="AB13">
        <v>47169.479117153802</v>
      </c>
      <c r="AC13">
        <v>46898.657973221903</v>
      </c>
      <c r="AD13">
        <v>47244.640445703903</v>
      </c>
      <c r="AE13">
        <v>47731.381069419796</v>
      </c>
      <c r="AF13">
        <v>47877.632406291297</v>
      </c>
      <c r="AG13">
        <v>49707.629098026096</v>
      </c>
    </row>
    <row r="14" spans="1:33" x14ac:dyDescent="0.25">
      <c r="A14" t="s">
        <v>49</v>
      </c>
      <c r="B14">
        <v>36406.340057809801</v>
      </c>
      <c r="C14">
        <v>36827.931611662803</v>
      </c>
      <c r="D14">
        <v>37240.167873570899</v>
      </c>
      <c r="E14">
        <v>37669.497991775403</v>
      </c>
      <c r="F14">
        <v>37826.864470685301</v>
      </c>
      <c r="G14">
        <v>38388.1597060243</v>
      </c>
      <c r="H14">
        <v>38501.842141391899</v>
      </c>
      <c r="I14">
        <v>38932.211807742598</v>
      </c>
      <c r="J14">
        <v>39533.7108468679</v>
      </c>
      <c r="K14">
        <v>40404.216769107501</v>
      </c>
      <c r="L14">
        <v>40596.6445951239</v>
      </c>
      <c r="M14">
        <v>40852.182501875897</v>
      </c>
      <c r="N14">
        <v>41954.125831402896</v>
      </c>
      <c r="O14">
        <v>42296.652314831197</v>
      </c>
      <c r="P14">
        <v>42986.244252655</v>
      </c>
      <c r="Q14">
        <v>43504.132456240397</v>
      </c>
      <c r="R14">
        <v>43989.842643363001</v>
      </c>
      <c r="S14">
        <v>44150.866270657403</v>
      </c>
      <c r="T14">
        <v>44066.190479107798</v>
      </c>
      <c r="U14">
        <v>45468.229882476997</v>
      </c>
      <c r="V14">
        <v>46386.1118555352</v>
      </c>
      <c r="W14">
        <v>46302.816366634397</v>
      </c>
      <c r="X14">
        <v>46602.646621927597</v>
      </c>
      <c r="Y14">
        <v>46995.217055142602</v>
      </c>
      <c r="Z14">
        <v>47318.5317957179</v>
      </c>
      <c r="AA14">
        <v>47769.977357612697</v>
      </c>
      <c r="AB14">
        <v>48322.478867443897</v>
      </c>
      <c r="AC14">
        <v>48993.049921039601</v>
      </c>
      <c r="AD14">
        <v>48930.503712632897</v>
      </c>
      <c r="AE14">
        <v>49402.524482553599</v>
      </c>
      <c r="AF14">
        <v>47372.8084858398</v>
      </c>
      <c r="AG14">
        <v>49312.581481712397</v>
      </c>
    </row>
    <row r="15" spans="1:33" x14ac:dyDescent="0.25">
      <c r="A15" t="s">
        <v>50</v>
      </c>
      <c r="C15">
        <v>41924.881988615598</v>
      </c>
      <c r="D15">
        <v>44497.3573380858</v>
      </c>
      <c r="E15">
        <v>44790.227179820497</v>
      </c>
      <c r="F15">
        <v>44888.765112348898</v>
      </c>
      <c r="G15">
        <v>45840.297418335002</v>
      </c>
      <c r="H15">
        <v>46367.073516201897</v>
      </c>
      <c r="I15">
        <v>46170.993850538398</v>
      </c>
      <c r="J15">
        <v>46736.394492847598</v>
      </c>
      <c r="K15">
        <v>47358.160944895702</v>
      </c>
      <c r="L15">
        <v>47630.936247323603</v>
      </c>
      <c r="M15">
        <v>47978.289176263999</v>
      </c>
      <c r="N15">
        <v>48260.950516707002</v>
      </c>
      <c r="O15">
        <v>48420.900339317901</v>
      </c>
      <c r="P15">
        <v>48414.656043112504</v>
      </c>
      <c r="Q15">
        <v>48589.670939489697</v>
      </c>
      <c r="R15">
        <v>48580.361546893299</v>
      </c>
      <c r="S15">
        <v>48432.543992396597</v>
      </c>
      <c r="T15">
        <v>48649.566117979499</v>
      </c>
      <c r="U15">
        <v>48659.329477117099</v>
      </c>
      <c r="V15">
        <v>49085.441818136504</v>
      </c>
      <c r="W15">
        <v>50075.888235645099</v>
      </c>
      <c r="X15">
        <v>50743.601892913401</v>
      </c>
      <c r="Y15">
        <v>51221.473151194303</v>
      </c>
      <c r="Z15">
        <v>52080.360115197604</v>
      </c>
      <c r="AA15">
        <v>53277.933790173403</v>
      </c>
      <c r="AB15">
        <v>54093.910474294098</v>
      </c>
      <c r="AC15">
        <v>54663.855018062197</v>
      </c>
      <c r="AD15">
        <v>55442.563692783398</v>
      </c>
      <c r="AE15">
        <v>56332.160946974298</v>
      </c>
      <c r="AF15">
        <v>55920.669092823497</v>
      </c>
      <c r="AG15">
        <v>56040.216146862404</v>
      </c>
    </row>
    <row r="16" spans="1:33" x14ac:dyDescent="0.25">
      <c r="A16" t="s">
        <v>51</v>
      </c>
      <c r="G16">
        <v>21006.826423115399</v>
      </c>
      <c r="H16">
        <v>21224.759016174201</v>
      </c>
      <c r="I16">
        <v>23613.540221141699</v>
      </c>
      <c r="J16">
        <v>25566.446849255699</v>
      </c>
      <c r="K16">
        <v>25975.0808477967</v>
      </c>
      <c r="L16">
        <v>27453.123351296501</v>
      </c>
      <c r="M16">
        <v>28375.866383181099</v>
      </c>
      <c r="N16">
        <v>30956.100245246002</v>
      </c>
      <c r="O16">
        <v>32319.6806789271</v>
      </c>
      <c r="P16">
        <v>32912.396217200199</v>
      </c>
      <c r="Q16">
        <v>32802.526013646697</v>
      </c>
      <c r="R16">
        <v>33192.70112636</v>
      </c>
      <c r="S16">
        <v>33198.830858902002</v>
      </c>
      <c r="T16">
        <v>32685.048263139</v>
      </c>
      <c r="U16">
        <v>34228.224527818697</v>
      </c>
      <c r="V16">
        <v>32664.855635589902</v>
      </c>
      <c r="W16">
        <v>30592.6257594606</v>
      </c>
      <c r="X16">
        <v>28812.359092922401</v>
      </c>
      <c r="Y16">
        <v>26929.468953576699</v>
      </c>
      <c r="Z16">
        <v>26818.608863671299</v>
      </c>
      <c r="AA16">
        <v>27082.073436613398</v>
      </c>
      <c r="AB16">
        <v>26460.675710550298</v>
      </c>
      <c r="AC16">
        <v>26629.774744651699</v>
      </c>
      <c r="AD16">
        <v>25400.468155356899</v>
      </c>
      <c r="AE16">
        <v>25629.6136887256</v>
      </c>
      <c r="AF16">
        <v>25719.513085090599</v>
      </c>
      <c r="AG16">
        <v>25743.507304197301</v>
      </c>
    </row>
    <row r="17" spans="1:33" s="21" customFormat="1" x14ac:dyDescent="0.25">
      <c r="A17" t="s">
        <v>52</v>
      </c>
      <c r="B17"/>
      <c r="C17"/>
      <c r="D17"/>
      <c r="E17"/>
      <c r="F17"/>
      <c r="G17">
        <v>14951.1266197685</v>
      </c>
      <c r="H17">
        <v>14956.6487761518</v>
      </c>
      <c r="I17">
        <v>15325.7264425131</v>
      </c>
      <c r="J17">
        <v>15669.9225819232</v>
      </c>
      <c r="K17">
        <v>15737.965543596099</v>
      </c>
      <c r="L17">
        <v>16462.602106138402</v>
      </c>
      <c r="M17">
        <v>17713.9492558374</v>
      </c>
      <c r="N17">
        <v>18599.342604485399</v>
      </c>
      <c r="O17">
        <v>20088.333566760801</v>
      </c>
      <c r="P17">
        <v>21490.668332555601</v>
      </c>
      <c r="Q17">
        <v>22438.361853669099</v>
      </c>
      <c r="R17">
        <v>22874.702039619999</v>
      </c>
      <c r="S17">
        <v>22705.063965087898</v>
      </c>
      <c r="T17">
        <v>23021.295633546499</v>
      </c>
      <c r="U17">
        <v>21704.951700273599</v>
      </c>
      <c r="V17">
        <v>21991.451525072898</v>
      </c>
      <c r="W17">
        <v>22275.502324053599</v>
      </c>
      <c r="X17">
        <v>21533.798560213701</v>
      </c>
      <c r="Y17">
        <v>21310.778820502699</v>
      </c>
      <c r="Z17">
        <v>21030.701339790099</v>
      </c>
      <c r="AA17">
        <v>21193.701974885302</v>
      </c>
      <c r="AB17">
        <v>21385.990017980701</v>
      </c>
      <c r="AC17">
        <v>22932.8795299802</v>
      </c>
      <c r="AD17">
        <v>24056.025348271</v>
      </c>
      <c r="AE17">
        <v>24852.703595958799</v>
      </c>
      <c r="AF17">
        <v>25274.6430734428</v>
      </c>
      <c r="AG17">
        <v>26268.0369337144</v>
      </c>
    </row>
    <row r="18" spans="1:33" x14ac:dyDescent="0.25">
      <c r="A18" t="s">
        <v>53</v>
      </c>
      <c r="B18">
        <v>26862.519283056201</v>
      </c>
      <c r="C18">
        <v>27972.400891202</v>
      </c>
      <c r="D18">
        <v>29137.9508687056</v>
      </c>
      <c r="E18">
        <v>30580.290755809801</v>
      </c>
      <c r="F18">
        <v>30779.905883074502</v>
      </c>
      <c r="G18">
        <v>31326.333769015499</v>
      </c>
      <c r="H18">
        <v>31801.034933922299</v>
      </c>
      <c r="I18">
        <v>33565.687233841003</v>
      </c>
      <c r="J18">
        <v>35558.744093533103</v>
      </c>
      <c r="K18">
        <v>36367.119374775903</v>
      </c>
      <c r="L18">
        <v>37155.235995148003</v>
      </c>
      <c r="M18">
        <v>38575.894850800803</v>
      </c>
      <c r="N18">
        <v>38968.0393573658</v>
      </c>
      <c r="O18">
        <v>40141.830622846202</v>
      </c>
      <c r="P18">
        <v>41499.859194876699</v>
      </c>
      <c r="Q18">
        <v>43042.791709812103</v>
      </c>
      <c r="R18">
        <v>43408.382970428996</v>
      </c>
      <c r="S18">
        <v>44660.933114807303</v>
      </c>
      <c r="T18">
        <v>46416.533313763401</v>
      </c>
      <c r="U18">
        <v>50191.080648032403</v>
      </c>
      <c r="V18">
        <v>50349.618658965199</v>
      </c>
      <c r="W18">
        <v>49757.520546885797</v>
      </c>
      <c r="X18">
        <v>49401.381282571601</v>
      </c>
      <c r="Y18">
        <v>48266.196043238597</v>
      </c>
      <c r="Z18">
        <v>47981.406664506998</v>
      </c>
      <c r="AA18">
        <v>47926.235153928399</v>
      </c>
      <c r="AB18">
        <v>48576.193032507799</v>
      </c>
      <c r="AC18">
        <v>49194.666755376304</v>
      </c>
      <c r="AD18">
        <v>49552.986260700898</v>
      </c>
      <c r="AE18">
        <v>50447.958137928901</v>
      </c>
      <c r="AF18">
        <v>50751.392380416102</v>
      </c>
      <c r="AG18">
        <v>51045.078711626098</v>
      </c>
    </row>
    <row r="19" spans="1:33" x14ac:dyDescent="0.25">
      <c r="A19" t="s">
        <v>54</v>
      </c>
      <c r="B19">
        <v>40282.073729939497</v>
      </c>
      <c r="C19">
        <v>40620.488315139701</v>
      </c>
      <c r="D19">
        <v>40581.163208279497</v>
      </c>
      <c r="E19">
        <v>39956.079337276402</v>
      </c>
      <c r="F19">
        <v>39438.669803864599</v>
      </c>
      <c r="G19">
        <v>38575.249487401699</v>
      </c>
      <c r="H19">
        <v>38888.552785328597</v>
      </c>
      <c r="I19">
        <v>39998.717064481803</v>
      </c>
      <c r="J19">
        <v>40132.666692168903</v>
      </c>
      <c r="K19">
        <v>40591.690109249997</v>
      </c>
      <c r="L19">
        <v>40574.893582558703</v>
      </c>
      <c r="M19">
        <v>40862.3745865276</v>
      </c>
      <c r="N19">
        <v>40572.999135683101</v>
      </c>
      <c r="O19">
        <v>40461.026045564897</v>
      </c>
      <c r="P19">
        <v>41244.282203125404</v>
      </c>
      <c r="Q19">
        <v>41792.901294110401</v>
      </c>
      <c r="R19">
        <v>42052.403086591199</v>
      </c>
      <c r="S19">
        <v>42038.219079933398</v>
      </c>
      <c r="T19">
        <v>41984.604740237897</v>
      </c>
      <c r="U19">
        <v>42305.508040975001</v>
      </c>
      <c r="V19">
        <v>42669.112109879301</v>
      </c>
      <c r="W19">
        <v>41981.3474944712</v>
      </c>
      <c r="X19">
        <v>40654.611343785196</v>
      </c>
      <c r="Y19">
        <v>40783.727938846198</v>
      </c>
      <c r="Z19">
        <v>40939.7003746712</v>
      </c>
      <c r="AA19">
        <v>41300.2733336456</v>
      </c>
      <c r="AB19">
        <v>41629.126030765001</v>
      </c>
      <c r="AC19">
        <v>41354.645592232999</v>
      </c>
      <c r="AD19">
        <v>41414.8416985773</v>
      </c>
      <c r="AE19">
        <v>41625.280149097598</v>
      </c>
      <c r="AF19">
        <v>39207.812904112703</v>
      </c>
      <c r="AG19">
        <v>40767.203813808999</v>
      </c>
    </row>
    <row r="20" spans="1:33" x14ac:dyDescent="0.25">
      <c r="A20" t="s">
        <v>55</v>
      </c>
      <c r="H20">
        <v>10126.2363100401</v>
      </c>
      <c r="I20">
        <v>10603.4519086741</v>
      </c>
      <c r="J20">
        <v>10925.2856694973</v>
      </c>
      <c r="K20">
        <v>11374.6538945676</v>
      </c>
      <c r="L20">
        <v>11971.518006636001</v>
      </c>
      <c r="M20">
        <v>12361.762892271299</v>
      </c>
      <c r="N20">
        <v>11984.2062205982</v>
      </c>
      <c r="O20">
        <v>12841.4055662869</v>
      </c>
      <c r="P20">
        <v>13960.0639695759</v>
      </c>
      <c r="Q20">
        <v>16237.124641958</v>
      </c>
      <c r="R20">
        <v>17903.726413457902</v>
      </c>
      <c r="S20">
        <v>22073.0659757635</v>
      </c>
      <c r="T20">
        <v>22775.2599076275</v>
      </c>
      <c r="U20">
        <v>20566.9525291188</v>
      </c>
      <c r="V20">
        <v>19772.4060927504</v>
      </c>
      <c r="W20">
        <v>19086.241255366702</v>
      </c>
      <c r="X20">
        <v>19860.533097488202</v>
      </c>
      <c r="Y20">
        <v>20810.650176225001</v>
      </c>
      <c r="Z20">
        <v>22206.497121183998</v>
      </c>
      <c r="AA20">
        <v>24062.127796086599</v>
      </c>
      <c r="AB20">
        <v>25473.333243209301</v>
      </c>
      <c r="AC20">
        <v>26386.664695862099</v>
      </c>
      <c r="AD20">
        <v>27357.277530241099</v>
      </c>
      <c r="AE20">
        <v>28547.4561699105</v>
      </c>
      <c r="AF20">
        <v>29812.7273302086</v>
      </c>
      <c r="AG20">
        <v>32235.409373311999</v>
      </c>
    </row>
    <row r="21" spans="1:33" x14ac:dyDescent="0.25">
      <c r="A21" t="s">
        <v>56</v>
      </c>
      <c r="G21">
        <v>10714.0122283415</v>
      </c>
      <c r="H21">
        <v>11950.9647816706</v>
      </c>
      <c r="I21">
        <v>13205.0890538275</v>
      </c>
      <c r="J21">
        <v>14422.110245296401</v>
      </c>
      <c r="K21">
        <v>15059.7870269496</v>
      </c>
      <c r="L21">
        <v>15121.808383641001</v>
      </c>
      <c r="M21">
        <v>15964.5222317196</v>
      </c>
      <c r="N21">
        <v>17041.911661424099</v>
      </c>
      <c r="O21">
        <v>18879.712586748501</v>
      </c>
      <c r="P21">
        <v>20950.027846899698</v>
      </c>
      <c r="Q21">
        <v>23143.549145909401</v>
      </c>
      <c r="R21">
        <v>26503.577563262199</v>
      </c>
      <c r="S21">
        <v>28231.053907629601</v>
      </c>
      <c r="T21">
        <v>28747.0852331434</v>
      </c>
      <c r="U21">
        <v>24963.184058419902</v>
      </c>
      <c r="V21">
        <v>25057.920266573601</v>
      </c>
      <c r="W21">
        <v>25569.161642810901</v>
      </c>
      <c r="X21">
        <v>25996.247298943301</v>
      </c>
      <c r="Y21">
        <v>26980.8543566851</v>
      </c>
      <c r="Z21">
        <v>28207.8855905848</v>
      </c>
      <c r="AA21">
        <v>30054.923385006401</v>
      </c>
      <c r="AB21">
        <v>31601.144875693</v>
      </c>
      <c r="AC21">
        <v>33424.6070551171</v>
      </c>
      <c r="AD21">
        <v>34952.313150606496</v>
      </c>
      <c r="AE21">
        <v>37305.141606908597</v>
      </c>
      <c r="AF21">
        <v>39610.596160783898</v>
      </c>
      <c r="AG21">
        <v>42027.315915736501</v>
      </c>
    </row>
    <row r="22" spans="1:33" x14ac:dyDescent="0.25">
      <c r="A22" t="s">
        <v>57</v>
      </c>
      <c r="B22">
        <v>51687.868047165299</v>
      </c>
      <c r="C22">
        <v>53148.631372794996</v>
      </c>
      <c r="D22">
        <v>54560.782501079302</v>
      </c>
      <c r="E22">
        <v>55617.930758827402</v>
      </c>
      <c r="F22">
        <v>56518.168884201899</v>
      </c>
      <c r="G22">
        <v>56479.880159382701</v>
      </c>
      <c r="H22">
        <v>57210.355349895603</v>
      </c>
      <c r="I22">
        <v>58289.915938691498</v>
      </c>
      <c r="J22">
        <v>58429.180727306702</v>
      </c>
      <c r="K22">
        <v>59742.824873675097</v>
      </c>
      <c r="L22">
        <v>61736.045349325002</v>
      </c>
      <c r="M22">
        <v>62125.402583365103</v>
      </c>
      <c r="N22">
        <v>63398.7643685613</v>
      </c>
      <c r="O22">
        <v>62945.560196631901</v>
      </c>
      <c r="P22">
        <v>63658.637561866803</v>
      </c>
      <c r="Q22">
        <v>63966.168771643403</v>
      </c>
      <c r="R22">
        <v>64851.371322435902</v>
      </c>
      <c r="S22">
        <v>66606.503298233205</v>
      </c>
      <c r="T22">
        <v>66260.377911415795</v>
      </c>
      <c r="U22">
        <v>68323.711180884595</v>
      </c>
      <c r="V22">
        <v>68363.888117204406</v>
      </c>
      <c r="W22">
        <v>68750.434204410296</v>
      </c>
      <c r="X22">
        <v>68035.092888592597</v>
      </c>
      <c r="Y22">
        <v>68852.512316231005</v>
      </c>
      <c r="Z22">
        <v>70029.042596836996</v>
      </c>
      <c r="AA22">
        <v>70388.581201700596</v>
      </c>
      <c r="AB22">
        <v>70174.451965512402</v>
      </c>
      <c r="AC22">
        <v>71070.972989561997</v>
      </c>
      <c r="AD22">
        <v>71131.695072172806</v>
      </c>
      <c r="AE22">
        <v>71250.841297718594</v>
      </c>
      <c r="AF22">
        <v>71222.892768213904</v>
      </c>
      <c r="AG22">
        <v>73656.794472555193</v>
      </c>
    </row>
    <row r="23" spans="1:33" x14ac:dyDescent="0.25">
      <c r="A23" t="s">
        <v>58</v>
      </c>
      <c r="B23">
        <v>53650.472246746001</v>
      </c>
      <c r="C23">
        <v>54070.677523738501</v>
      </c>
      <c r="D23">
        <v>54355.832335849802</v>
      </c>
      <c r="E23">
        <v>55270.960940469697</v>
      </c>
      <c r="F23">
        <v>55672.211640679401</v>
      </c>
      <c r="G23">
        <v>54590.1244438184</v>
      </c>
      <c r="H23">
        <v>54408.659071067297</v>
      </c>
      <c r="I23">
        <v>54578.355540816701</v>
      </c>
      <c r="J23">
        <v>52830.976917974003</v>
      </c>
      <c r="K23">
        <v>53840.079830249801</v>
      </c>
      <c r="L23">
        <v>55157.808521736697</v>
      </c>
      <c r="M23">
        <v>55976.251920760202</v>
      </c>
      <c r="N23">
        <v>56149.876417560103</v>
      </c>
      <c r="O23">
        <v>56546.111284974402</v>
      </c>
      <c r="P23">
        <v>57435.585338302997</v>
      </c>
      <c r="Q23">
        <v>57435.297815556201</v>
      </c>
      <c r="R23">
        <v>57310.3123912023</v>
      </c>
      <c r="S23">
        <v>58109.113575908901</v>
      </c>
      <c r="T23">
        <v>58461.631640573803</v>
      </c>
      <c r="U23">
        <v>60919.7593746743</v>
      </c>
      <c r="V23">
        <v>60860.965934367603</v>
      </c>
      <c r="W23">
        <v>60589.218537516201</v>
      </c>
      <c r="X23">
        <v>60792.497381091598</v>
      </c>
      <c r="Y23">
        <v>60971.774289435598</v>
      </c>
      <c r="Z23">
        <v>60646.031990591102</v>
      </c>
      <c r="AA23">
        <v>61383.221202957102</v>
      </c>
      <c r="AB23">
        <v>61630.708578048798</v>
      </c>
      <c r="AC23">
        <v>61186.410377648397</v>
      </c>
      <c r="AD23">
        <v>60514.9759614184</v>
      </c>
      <c r="AE23">
        <v>60140.0594526848</v>
      </c>
      <c r="AF23">
        <v>61560.268470884999</v>
      </c>
      <c r="AG23">
        <v>60922.6046568573</v>
      </c>
    </row>
    <row r="24" spans="1:33" x14ac:dyDescent="0.25">
      <c r="A24" t="s">
        <v>59</v>
      </c>
      <c r="G24">
        <v>17126.755926096801</v>
      </c>
      <c r="H24">
        <v>18481.206613689199</v>
      </c>
      <c r="I24">
        <v>19441.0715119948</v>
      </c>
      <c r="J24">
        <v>20020.469371385501</v>
      </c>
      <c r="K24">
        <v>21756.0499215979</v>
      </c>
      <c r="L24">
        <v>21858.728237625</v>
      </c>
      <c r="M24">
        <v>23107.565310379301</v>
      </c>
      <c r="N24">
        <v>23012.433354704299</v>
      </c>
      <c r="O24">
        <v>23290.6999255796</v>
      </c>
      <c r="P24">
        <v>22773.795637663399</v>
      </c>
      <c r="Q24">
        <v>22731.084961624099</v>
      </c>
      <c r="R24">
        <v>22880.071008603802</v>
      </c>
      <c r="S24">
        <v>23615.643225617601</v>
      </c>
      <c r="T24">
        <v>24874.981876543799</v>
      </c>
      <c r="U24">
        <v>24810.941660313099</v>
      </c>
      <c r="V24">
        <v>25511.561222882199</v>
      </c>
      <c r="W24">
        <v>25480.7308267439</v>
      </c>
      <c r="X24">
        <v>25217.824818250501</v>
      </c>
      <c r="Y24">
        <v>25486.251336319401</v>
      </c>
      <c r="Z24">
        <v>26025.5267930872</v>
      </c>
      <c r="AA24">
        <v>26709.770776110701</v>
      </c>
      <c r="AB24">
        <v>28050.6896604211</v>
      </c>
      <c r="AC24">
        <v>29236.477051689901</v>
      </c>
      <c r="AD24">
        <v>31213.413309215099</v>
      </c>
      <c r="AE24">
        <v>32695.432274650899</v>
      </c>
      <c r="AF24">
        <v>33330.322684904902</v>
      </c>
      <c r="AG24">
        <v>33566.278944622201</v>
      </c>
    </row>
    <row r="25" spans="1:33" x14ac:dyDescent="0.25">
      <c r="A25" t="s">
        <v>60</v>
      </c>
      <c r="G25">
        <v>25403.6622688114</v>
      </c>
      <c r="H25">
        <v>26343.515264940099</v>
      </c>
      <c r="I25">
        <v>27028.417509331099</v>
      </c>
      <c r="J25">
        <v>27366.583955339</v>
      </c>
      <c r="K25">
        <v>28298.643010734799</v>
      </c>
      <c r="L25">
        <v>28691.8452658434</v>
      </c>
      <c r="M25">
        <v>28807.066411445801</v>
      </c>
      <c r="N25">
        <v>28794.654630537501</v>
      </c>
      <c r="O25">
        <v>28728.3166333835</v>
      </c>
      <c r="P25">
        <v>28766.452481136301</v>
      </c>
      <c r="Q25">
        <v>28609.201266577998</v>
      </c>
      <c r="R25">
        <v>27988.293343736601</v>
      </c>
      <c r="S25">
        <v>28174.964453830598</v>
      </c>
      <c r="T25">
        <v>28080.944222885999</v>
      </c>
      <c r="U25">
        <v>29378.4312784461</v>
      </c>
      <c r="V25">
        <v>29260.302564899699</v>
      </c>
      <c r="W25">
        <v>28548.020226232999</v>
      </c>
      <c r="X25">
        <v>27321.4310009088</v>
      </c>
      <c r="Y25">
        <v>27840.204945075799</v>
      </c>
      <c r="Z25">
        <v>27360.518979825301</v>
      </c>
      <c r="AA25">
        <v>27277.833028629298</v>
      </c>
      <c r="AB25">
        <v>27134.707924308299</v>
      </c>
      <c r="AC25">
        <v>27244.359812541799</v>
      </c>
      <c r="AD25">
        <v>27695.948823165701</v>
      </c>
      <c r="AE25">
        <v>28790.3670832311</v>
      </c>
      <c r="AF25">
        <v>29093.125542442402</v>
      </c>
      <c r="AG25">
        <v>29740.295432303599</v>
      </c>
    </row>
    <row r="26" spans="1:33" x14ac:dyDescent="0.25">
      <c r="A26" t="s">
        <v>61</v>
      </c>
      <c r="F26">
        <v>10581.771420388999</v>
      </c>
      <c r="G26">
        <v>11396.8885674064</v>
      </c>
      <c r="H26">
        <v>12324.3745012172</v>
      </c>
      <c r="I26">
        <v>13993.4663143245</v>
      </c>
      <c r="J26">
        <v>14544.2510396693</v>
      </c>
      <c r="K26">
        <v>14241.4007867447</v>
      </c>
      <c r="L26">
        <v>14786.275297452001</v>
      </c>
      <c r="M26">
        <v>14785.400715726601</v>
      </c>
      <c r="N26">
        <v>15547.495133812799</v>
      </c>
      <c r="O26">
        <v>15848.015219930099</v>
      </c>
      <c r="P26">
        <v>16077.602238444801</v>
      </c>
      <c r="Q26">
        <v>17064.025151812599</v>
      </c>
      <c r="R26">
        <v>17654.803535483701</v>
      </c>
      <c r="S26">
        <v>18737.8454834238</v>
      </c>
      <c r="T26">
        <v>18931.216154289199</v>
      </c>
      <c r="U26">
        <v>19575.012542590401</v>
      </c>
      <c r="V26">
        <v>20427.2619057228</v>
      </c>
      <c r="W26">
        <v>20248.8293740462</v>
      </c>
      <c r="X26">
        <v>19996.421653742</v>
      </c>
      <c r="Y26">
        <v>20149.347854912499</v>
      </c>
      <c r="Z26">
        <v>20553.2012349736</v>
      </c>
      <c r="AA26">
        <v>21360.360574099301</v>
      </c>
      <c r="AB26">
        <v>22039.349850609498</v>
      </c>
      <c r="AC26">
        <v>22692.785094886101</v>
      </c>
      <c r="AD26">
        <v>23333.383339546101</v>
      </c>
      <c r="AE26">
        <v>24095.532888277699</v>
      </c>
      <c r="AF26">
        <v>24406.745653828901</v>
      </c>
      <c r="AG26">
        <v>24804.671139622002</v>
      </c>
    </row>
    <row r="27" spans="1:33" x14ac:dyDescent="0.25">
      <c r="A27" t="s">
        <v>62</v>
      </c>
      <c r="G27">
        <v>25264.143955305201</v>
      </c>
      <c r="H27">
        <v>26519.5367851749</v>
      </c>
      <c r="I27">
        <v>27933.604979528998</v>
      </c>
      <c r="J27">
        <v>28276.699496332902</v>
      </c>
      <c r="K27">
        <v>28804.729930071298</v>
      </c>
      <c r="L27">
        <v>29550.030171062899</v>
      </c>
      <c r="M27">
        <v>30758.0079799206</v>
      </c>
      <c r="N27">
        <v>30840.948378095301</v>
      </c>
      <c r="O27">
        <v>31480.804415467101</v>
      </c>
      <c r="P27">
        <v>33001.494558324099</v>
      </c>
      <c r="Q27">
        <v>34258.776229985699</v>
      </c>
      <c r="R27">
        <v>35399.413311555902</v>
      </c>
      <c r="S27">
        <v>36190.315357217703</v>
      </c>
      <c r="T27">
        <v>36740.532786167001</v>
      </c>
      <c r="U27">
        <v>37051.665442480902</v>
      </c>
      <c r="V27">
        <v>38123.301445166901</v>
      </c>
      <c r="W27">
        <v>38007.481926732202</v>
      </c>
      <c r="X27">
        <v>36882.525056992599</v>
      </c>
      <c r="Y27">
        <v>36279.0982532868</v>
      </c>
      <c r="Z27">
        <v>36999.8772267526</v>
      </c>
      <c r="AA27">
        <v>37779.399433636798</v>
      </c>
      <c r="AB27">
        <v>39241.770666589298</v>
      </c>
      <c r="AC27">
        <v>39962.199912276301</v>
      </c>
      <c r="AD27">
        <v>40664.405793378901</v>
      </c>
      <c r="AE27">
        <v>41860.161348893198</v>
      </c>
      <c r="AF27">
        <v>43309.717307024599</v>
      </c>
      <c r="AG27">
        <v>43892.425404412599</v>
      </c>
    </row>
    <row r="28" spans="1:33" x14ac:dyDescent="0.25">
      <c r="A28" t="s">
        <v>63</v>
      </c>
      <c r="B28">
        <v>36265.404658397099</v>
      </c>
      <c r="C28">
        <v>37421.887850521198</v>
      </c>
      <c r="D28">
        <v>38804.794825274497</v>
      </c>
      <c r="E28">
        <v>39424.654443875901</v>
      </c>
      <c r="F28">
        <v>39836.381064724097</v>
      </c>
      <c r="G28">
        <v>39045.8760773717</v>
      </c>
      <c r="H28">
        <v>39574.705755736199</v>
      </c>
      <c r="I28">
        <v>39617.128113381397</v>
      </c>
      <c r="J28">
        <v>39828.918872013499</v>
      </c>
      <c r="K28">
        <v>39805.554390715501</v>
      </c>
      <c r="L28">
        <v>38940.026721514798</v>
      </c>
      <c r="M28">
        <v>38736.252031513097</v>
      </c>
      <c r="N28">
        <v>38930.421450694397</v>
      </c>
      <c r="O28">
        <v>38732.445634916301</v>
      </c>
      <c r="P28">
        <v>38239.500042785898</v>
      </c>
      <c r="Q28">
        <v>38404.387844484998</v>
      </c>
      <c r="R28">
        <v>38221.011418751899</v>
      </c>
      <c r="S28">
        <v>38635.069405652801</v>
      </c>
      <c r="T28">
        <v>40000.424707793201</v>
      </c>
      <c r="U28">
        <v>42517.921155817501</v>
      </c>
      <c r="V28">
        <v>42115.832269038903</v>
      </c>
      <c r="W28">
        <v>41363.489626030801</v>
      </c>
      <c r="X28">
        <v>40205.2278657672</v>
      </c>
      <c r="Y28">
        <v>40208.3882636177</v>
      </c>
      <c r="Z28">
        <v>40084.858221739902</v>
      </c>
      <c r="AA28">
        <v>40684.384215252001</v>
      </c>
      <c r="AB28">
        <v>40454.998494263898</v>
      </c>
      <c r="AC28">
        <v>39927.383449619199</v>
      </c>
      <c r="AD28">
        <v>39794.106141616598</v>
      </c>
      <c r="AE28">
        <v>39877.215358244299</v>
      </c>
      <c r="AF28">
        <v>38425.873739098199</v>
      </c>
      <c r="AG28">
        <v>39202.301062866398</v>
      </c>
    </row>
    <row r="29" spans="1:33" s="22" customFormat="1" x14ac:dyDescent="0.25">
      <c r="A29" s="22" t="s">
        <v>64</v>
      </c>
      <c r="G29" s="23"/>
    </row>
  </sheetData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4DEE372F-439E-4481-817E-2C56D9473110}"/>
    <hyperlink ref="D1" r:id="rId2" tooltip="Click once to display linked information. Click and hold to select this cell." display="https://stats-1.oecd.org/" xr:uid="{300FC0BC-CD51-4925-B1B3-8597402D9528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40A85-BB63-44CF-B07A-69544760D0BF}">
  <sheetPr>
    <tabColor rgb="FF00B050"/>
  </sheetPr>
  <dimension ref="A2:D34"/>
  <sheetViews>
    <sheetView zoomScale="70" zoomScaleNormal="70" workbookViewId="0">
      <selection activeCell="S3" sqref="S3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108</v>
      </c>
      <c r="D2" t="s">
        <v>109</v>
      </c>
    </row>
    <row r="3" spans="1:4" x14ac:dyDescent="0.25">
      <c r="A3">
        <v>1990</v>
      </c>
      <c r="B3">
        <v>1.4212406327229643E-2</v>
      </c>
      <c r="C3">
        <v>0.20731954270072461</v>
      </c>
      <c r="D3">
        <v>0.19310713637349497</v>
      </c>
    </row>
    <row r="4" spans="1:4" x14ac:dyDescent="0.25">
      <c r="A4">
        <v>1991</v>
      </c>
      <c r="B4">
        <v>2.1580051578294235E-2</v>
      </c>
      <c r="C4">
        <v>0.2034986771830827</v>
      </c>
      <c r="D4">
        <v>0.18191862560478847</v>
      </c>
    </row>
    <row r="5" spans="1:4" x14ac:dyDescent="0.25">
      <c r="A5">
        <v>1992</v>
      </c>
      <c r="B5">
        <v>2.0752808240540571E-2</v>
      </c>
      <c r="C5">
        <v>0.20209504500421574</v>
      </c>
      <c r="D5">
        <v>0.18134223676367517</v>
      </c>
    </row>
    <row r="6" spans="1:4" x14ac:dyDescent="0.25">
      <c r="A6">
        <v>1993</v>
      </c>
      <c r="B6">
        <v>2.2754231506180222E-2</v>
      </c>
      <c r="C6">
        <v>0.20751092455811335</v>
      </c>
      <c r="D6">
        <v>0.18475669305193312</v>
      </c>
    </row>
    <row r="7" spans="1:4" x14ac:dyDescent="0.25">
      <c r="A7">
        <v>1994</v>
      </c>
      <c r="B7">
        <v>4.0492007930988394E-3</v>
      </c>
      <c r="C7">
        <v>0.30651827472416365</v>
      </c>
      <c r="D7">
        <v>0.30246907393106481</v>
      </c>
    </row>
    <row r="8" spans="1:4" x14ac:dyDescent="0.25">
      <c r="A8">
        <v>1995</v>
      </c>
      <c r="B8">
        <v>-1.0818876536802691E-2</v>
      </c>
      <c r="C8">
        <v>0.48386263374122057</v>
      </c>
      <c r="D8">
        <v>0.49468151027802326</v>
      </c>
    </row>
    <row r="9" spans="1:4" x14ac:dyDescent="0.25">
      <c r="A9">
        <v>1996</v>
      </c>
      <c r="B9">
        <v>-1.2295339322994758E-2</v>
      </c>
      <c r="C9">
        <v>0.49368033837741965</v>
      </c>
      <c r="D9">
        <v>0.50597567770041441</v>
      </c>
    </row>
    <row r="10" spans="1:4" x14ac:dyDescent="0.25">
      <c r="A10">
        <v>1997</v>
      </c>
      <c r="B10">
        <v>-1.2128304084364716E-2</v>
      </c>
      <c r="C10">
        <v>0.47423518295794148</v>
      </c>
      <c r="D10">
        <v>0.4863634870423062</v>
      </c>
    </row>
    <row r="11" spans="1:4" x14ac:dyDescent="0.25">
      <c r="A11">
        <v>1998</v>
      </c>
      <c r="B11">
        <v>-1.206520593761623E-2</v>
      </c>
      <c r="C11">
        <v>0.46038992372876425</v>
      </c>
      <c r="D11">
        <v>0.47245512966638048</v>
      </c>
    </row>
    <row r="12" spans="1:4" x14ac:dyDescent="0.25">
      <c r="A12">
        <v>1999</v>
      </c>
      <c r="B12">
        <v>-1.1981020561024736E-2</v>
      </c>
      <c r="C12">
        <v>0.45895225280711782</v>
      </c>
      <c r="D12">
        <v>0.47093327336814256</v>
      </c>
    </row>
    <row r="13" spans="1:4" x14ac:dyDescent="0.25">
      <c r="A13">
        <v>2000</v>
      </c>
      <c r="B13">
        <v>-1.2079680405581661E-2</v>
      </c>
      <c r="C13">
        <v>0.45162279015389484</v>
      </c>
      <c r="D13">
        <v>0.4637024705594765</v>
      </c>
    </row>
    <row r="14" spans="1:4" x14ac:dyDescent="0.25">
      <c r="A14">
        <v>2001</v>
      </c>
      <c r="B14">
        <v>-1.1706033687147788E-2</v>
      </c>
      <c r="C14">
        <v>0.44026254340655413</v>
      </c>
      <c r="D14">
        <v>0.45196857709370192</v>
      </c>
    </row>
    <row r="15" spans="1:4" x14ac:dyDescent="0.25">
      <c r="A15">
        <v>2002</v>
      </c>
      <c r="B15">
        <v>-1.1460717640615015E-2</v>
      </c>
      <c r="C15">
        <v>0.43437812006134258</v>
      </c>
      <c r="D15">
        <v>0.44583883770195759</v>
      </c>
    </row>
    <row r="16" spans="1:4" x14ac:dyDescent="0.25">
      <c r="A16">
        <v>2003</v>
      </c>
      <c r="B16">
        <v>-1.085354107856662E-2</v>
      </c>
      <c r="C16">
        <v>0.41735365532288293</v>
      </c>
      <c r="D16">
        <v>0.42820719640144955</v>
      </c>
    </row>
    <row r="17" spans="1:4" x14ac:dyDescent="0.25">
      <c r="A17">
        <v>2004</v>
      </c>
      <c r="B17">
        <v>-1.0710891679030221E-2</v>
      </c>
      <c r="C17">
        <v>0.40510923014929318</v>
      </c>
      <c r="D17">
        <v>0.4158201218283234</v>
      </c>
    </row>
    <row r="18" spans="1:4" x14ac:dyDescent="0.25">
      <c r="A18">
        <v>2005</v>
      </c>
      <c r="B18">
        <v>-1.0343756412155625E-2</v>
      </c>
      <c r="C18">
        <v>0.38818274138324971</v>
      </c>
      <c r="D18">
        <v>0.39852649779540533</v>
      </c>
    </row>
    <row r="19" spans="1:4" x14ac:dyDescent="0.25">
      <c r="A19">
        <v>2006</v>
      </c>
      <c r="B19">
        <v>-1.0080560233198754E-2</v>
      </c>
      <c r="C19">
        <v>0.37478685002400569</v>
      </c>
      <c r="D19">
        <v>0.38486741025720445</v>
      </c>
    </row>
    <row r="20" spans="1:4" x14ac:dyDescent="0.25">
      <c r="A20">
        <v>2007</v>
      </c>
      <c r="B20">
        <v>-9.6720314067098578E-3</v>
      </c>
      <c r="C20">
        <v>0.35706217944362262</v>
      </c>
      <c r="D20">
        <v>0.36673421085033248</v>
      </c>
    </row>
    <row r="21" spans="1:4" x14ac:dyDescent="0.25">
      <c r="A21">
        <v>2008</v>
      </c>
      <c r="B21">
        <v>-9.6042107938145715E-3</v>
      </c>
      <c r="C21">
        <v>0.35274177015802655</v>
      </c>
      <c r="D21">
        <v>0.36234598095184112</v>
      </c>
    </row>
    <row r="22" spans="1:4" x14ac:dyDescent="0.25">
      <c r="A22">
        <v>2009</v>
      </c>
      <c r="B22">
        <v>-1.009248615692937E-2</v>
      </c>
      <c r="C22">
        <v>0.37235544796322118</v>
      </c>
      <c r="D22">
        <v>0.38244793412015055</v>
      </c>
    </row>
    <row r="23" spans="1:4" x14ac:dyDescent="0.25">
      <c r="A23">
        <v>2010</v>
      </c>
      <c r="B23">
        <v>-1.0117010536292492E-2</v>
      </c>
      <c r="C23">
        <v>0.37073807900338213</v>
      </c>
      <c r="D23">
        <v>0.38085508953967462</v>
      </c>
    </row>
    <row r="24" spans="1:4" x14ac:dyDescent="0.25">
      <c r="A24">
        <v>2011</v>
      </c>
      <c r="B24">
        <v>-1.0403171155356161E-2</v>
      </c>
      <c r="C24">
        <v>0.37555213739600735</v>
      </c>
      <c r="D24">
        <v>0.38595530855136351</v>
      </c>
    </row>
    <row r="25" spans="1:4" x14ac:dyDescent="0.25">
      <c r="A25">
        <v>2012</v>
      </c>
      <c r="B25">
        <v>-1.0656862984034121E-2</v>
      </c>
      <c r="C25">
        <v>0.38006456585653842</v>
      </c>
      <c r="D25">
        <v>0.39072142884057254</v>
      </c>
    </row>
    <row r="26" spans="1:4" x14ac:dyDescent="0.25">
      <c r="A26">
        <v>2013</v>
      </c>
      <c r="B26">
        <v>-1.0684426982859319E-2</v>
      </c>
      <c r="C26">
        <v>0.38051484846955624</v>
      </c>
      <c r="D26">
        <v>0.39119927545241556</v>
      </c>
    </row>
    <row r="27" spans="1:4" x14ac:dyDescent="0.25">
      <c r="A27">
        <v>2014</v>
      </c>
      <c r="B27">
        <v>-1.0538341781756666E-2</v>
      </c>
      <c r="C27">
        <v>0.37626404268389818</v>
      </c>
      <c r="D27">
        <v>0.38680238446565485</v>
      </c>
    </row>
    <row r="28" spans="1:4" x14ac:dyDescent="0.25">
      <c r="A28">
        <v>2015</v>
      </c>
      <c r="B28">
        <v>-1.0207449308897665E-2</v>
      </c>
      <c r="C28">
        <v>0.3666948837862406</v>
      </c>
      <c r="D28">
        <v>0.37690233309513826</v>
      </c>
    </row>
    <row r="29" spans="1:4" x14ac:dyDescent="0.25">
      <c r="A29">
        <v>2016</v>
      </c>
      <c r="B29">
        <v>-9.854769958507259E-3</v>
      </c>
      <c r="C29">
        <v>0.35666959573435952</v>
      </c>
      <c r="D29">
        <v>0.36652436569286678</v>
      </c>
    </row>
    <row r="30" spans="1:4" x14ac:dyDescent="0.25">
      <c r="A30">
        <v>2017</v>
      </c>
      <c r="B30">
        <v>-9.4868978413412686E-3</v>
      </c>
      <c r="C30">
        <v>0.34568505042035247</v>
      </c>
      <c r="D30">
        <v>0.35517194826169374</v>
      </c>
    </row>
    <row r="31" spans="1:4" x14ac:dyDescent="0.25">
      <c r="A31">
        <v>2018</v>
      </c>
      <c r="B31">
        <v>-9.1195992267826265E-3</v>
      </c>
      <c r="C31">
        <v>0.33447235477219267</v>
      </c>
      <c r="D31">
        <v>0.3435919539989753</v>
      </c>
    </row>
    <row r="32" spans="1:4" x14ac:dyDescent="0.25">
      <c r="A32">
        <v>2019</v>
      </c>
      <c r="B32">
        <v>-8.7011366061930939E-3</v>
      </c>
      <c r="C32">
        <v>0.32149705536688911</v>
      </c>
      <c r="D32">
        <v>0.3301981919730822</v>
      </c>
    </row>
    <row r="33" spans="1:4" x14ac:dyDescent="0.25">
      <c r="A33">
        <v>2020</v>
      </c>
      <c r="B33">
        <v>-8.476717113481913E-3</v>
      </c>
      <c r="C33">
        <v>0.31580354856951853</v>
      </c>
      <c r="D33">
        <v>0.32428026568300045</v>
      </c>
    </row>
    <row r="34" spans="1:4" x14ac:dyDescent="0.25">
      <c r="A34">
        <v>2021</v>
      </c>
      <c r="B34">
        <v>-8.3440552309670402E-3</v>
      </c>
      <c r="C34">
        <v>0.31049261112299087</v>
      </c>
      <c r="D34">
        <v>0.31883666635395791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D34"/>
  <sheetViews>
    <sheetView zoomScale="80" zoomScaleNormal="80" workbookViewId="0">
      <selection activeCell="AF56" sqref="AF56"/>
    </sheetView>
  </sheetViews>
  <sheetFormatPr defaultRowHeight="13.2" x14ac:dyDescent="0.25"/>
  <sheetData>
    <row r="2" spans="1:4" x14ac:dyDescent="0.25">
      <c r="A2" t="s">
        <v>2</v>
      </c>
      <c r="B2" t="s">
        <v>73</v>
      </c>
      <c r="C2" t="s">
        <v>74</v>
      </c>
      <c r="D2" t="s">
        <v>75</v>
      </c>
    </row>
    <row r="3" spans="1:4" x14ac:dyDescent="0.25">
      <c r="A3">
        <v>1990</v>
      </c>
      <c r="B3">
        <v>0</v>
      </c>
      <c r="C3">
        <v>0.20731954270072461</v>
      </c>
      <c r="D3">
        <v>0.20731954270072461</v>
      </c>
    </row>
    <row r="4" spans="1:4" x14ac:dyDescent="0.25">
      <c r="A4">
        <v>1991</v>
      </c>
      <c r="B4">
        <v>0</v>
      </c>
      <c r="C4">
        <v>0.2034986771830827</v>
      </c>
      <c r="D4">
        <v>0.2034986771830827</v>
      </c>
    </row>
    <row r="5" spans="1:4" x14ac:dyDescent="0.25">
      <c r="A5">
        <v>1992</v>
      </c>
      <c r="B5">
        <v>0</v>
      </c>
      <c r="C5">
        <v>0.20209504500421574</v>
      </c>
      <c r="D5">
        <v>0.20209504500421574</v>
      </c>
    </row>
    <row r="6" spans="1:4" x14ac:dyDescent="0.25">
      <c r="A6">
        <v>1993</v>
      </c>
      <c r="B6">
        <v>0</v>
      </c>
      <c r="C6">
        <v>0.20751092455811335</v>
      </c>
      <c r="D6">
        <v>0.20751092455811335</v>
      </c>
    </row>
    <row r="7" spans="1:4" x14ac:dyDescent="0.25">
      <c r="A7">
        <v>1994</v>
      </c>
      <c r="B7">
        <v>0</v>
      </c>
      <c r="C7">
        <v>0.30651827472416365</v>
      </c>
      <c r="D7">
        <v>0.30651827472416365</v>
      </c>
    </row>
    <row r="8" spans="1:4" x14ac:dyDescent="0.25">
      <c r="A8">
        <v>1995</v>
      </c>
      <c r="B8">
        <v>1.5570412886936558E-2</v>
      </c>
      <c r="C8">
        <v>0.48386263374122057</v>
      </c>
      <c r="D8">
        <v>0.46829222085428401</v>
      </c>
    </row>
    <row r="9" spans="1:4" x14ac:dyDescent="0.25">
      <c r="A9">
        <v>1996</v>
      </c>
      <c r="B9">
        <v>1.4114707803762783E-2</v>
      </c>
      <c r="C9">
        <v>0.49368033837741965</v>
      </c>
      <c r="D9">
        <v>0.47956563057365686</v>
      </c>
    </row>
    <row r="10" spans="1:4" x14ac:dyDescent="0.25">
      <c r="A10">
        <v>1997</v>
      </c>
      <c r="B10">
        <v>1.4702932993999829E-2</v>
      </c>
      <c r="C10">
        <v>0.47423518295794148</v>
      </c>
      <c r="D10">
        <v>0.45953224996394165</v>
      </c>
    </row>
    <row r="11" spans="1:4" x14ac:dyDescent="0.25">
      <c r="A11">
        <v>1998</v>
      </c>
      <c r="B11">
        <v>1.4989950290170251E-2</v>
      </c>
      <c r="C11">
        <v>0.46038992372876425</v>
      </c>
      <c r="D11">
        <v>0.445399973438594</v>
      </c>
    </row>
    <row r="12" spans="1:4" x14ac:dyDescent="0.25">
      <c r="A12">
        <v>1999</v>
      </c>
      <c r="B12">
        <v>1.5750772974574057E-2</v>
      </c>
      <c r="C12">
        <v>0.45895225280711782</v>
      </c>
      <c r="D12">
        <v>0.44320147983254377</v>
      </c>
    </row>
    <row r="13" spans="1:4" x14ac:dyDescent="0.25">
      <c r="A13">
        <v>2000</v>
      </c>
      <c r="B13">
        <v>1.4870549710980563E-2</v>
      </c>
      <c r="C13">
        <v>0.45162279015389484</v>
      </c>
      <c r="D13">
        <v>0.43675224044291427</v>
      </c>
    </row>
    <row r="14" spans="1:4" x14ac:dyDescent="0.25">
      <c r="A14">
        <v>2001</v>
      </c>
      <c r="B14">
        <v>1.3003038555840174E-2</v>
      </c>
      <c r="C14">
        <v>0.44026254340655413</v>
      </c>
      <c r="D14">
        <v>0.42725950485071396</v>
      </c>
    </row>
    <row r="15" spans="1:4" x14ac:dyDescent="0.25">
      <c r="A15">
        <v>2002</v>
      </c>
      <c r="B15">
        <v>1.1981119954440234E-2</v>
      </c>
      <c r="C15">
        <v>0.43437812006134258</v>
      </c>
      <c r="D15">
        <v>0.42239700010690234</v>
      </c>
    </row>
    <row r="16" spans="1:4" x14ac:dyDescent="0.25">
      <c r="A16">
        <v>2003</v>
      </c>
      <c r="B16">
        <v>1.012413275022056E-2</v>
      </c>
      <c r="C16">
        <v>0.41735365532288293</v>
      </c>
      <c r="D16">
        <v>0.40722952257266237</v>
      </c>
    </row>
    <row r="17" spans="1:4" x14ac:dyDescent="0.25">
      <c r="A17">
        <v>2004</v>
      </c>
      <c r="B17">
        <v>8.6136542243771541E-3</v>
      </c>
      <c r="C17">
        <v>0.40510923014929318</v>
      </c>
      <c r="D17">
        <v>0.39649557592491602</v>
      </c>
    </row>
    <row r="18" spans="1:4" x14ac:dyDescent="0.25">
      <c r="A18">
        <v>2005</v>
      </c>
      <c r="B18">
        <v>8.1199590215294548E-3</v>
      </c>
      <c r="C18">
        <v>0.38818274138324971</v>
      </c>
      <c r="D18">
        <v>0.38006278236172025</v>
      </c>
    </row>
    <row r="19" spans="1:4" x14ac:dyDescent="0.25">
      <c r="A19">
        <v>2006</v>
      </c>
      <c r="B19">
        <v>8.5462280219665288E-3</v>
      </c>
      <c r="C19">
        <v>0.37478685002400569</v>
      </c>
      <c r="D19">
        <v>0.36624062200203916</v>
      </c>
    </row>
    <row r="20" spans="1:4" x14ac:dyDescent="0.25">
      <c r="A20">
        <v>2007</v>
      </c>
      <c r="B20">
        <v>1.0552810137823609E-2</v>
      </c>
      <c r="C20">
        <v>0.35706217944362262</v>
      </c>
      <c r="D20">
        <v>0.34650936930579901</v>
      </c>
    </row>
    <row r="21" spans="1:4" x14ac:dyDescent="0.25">
      <c r="A21">
        <v>2008</v>
      </c>
      <c r="B21">
        <v>1.0611111202638912E-2</v>
      </c>
      <c r="C21">
        <v>0.35274177015802655</v>
      </c>
      <c r="D21">
        <v>0.34213065895538763</v>
      </c>
    </row>
    <row r="22" spans="1:4" x14ac:dyDescent="0.25">
      <c r="A22">
        <v>2009</v>
      </c>
      <c r="B22">
        <v>1.3011618229625266E-2</v>
      </c>
      <c r="C22">
        <v>0.37235544796322118</v>
      </c>
      <c r="D22">
        <v>0.35934382973359591</v>
      </c>
    </row>
    <row r="23" spans="1:4" x14ac:dyDescent="0.25">
      <c r="A23">
        <v>2010</v>
      </c>
      <c r="B23">
        <v>1.2697933829920793E-2</v>
      </c>
      <c r="C23">
        <v>0.37073807900338213</v>
      </c>
      <c r="D23">
        <v>0.35804014517346133</v>
      </c>
    </row>
    <row r="24" spans="1:4" x14ac:dyDescent="0.25">
      <c r="A24">
        <v>2011</v>
      </c>
      <c r="B24">
        <v>1.1742312405846222E-2</v>
      </c>
      <c r="C24">
        <v>0.37555213739600735</v>
      </c>
      <c r="D24">
        <v>0.36380982499016112</v>
      </c>
    </row>
    <row r="25" spans="1:4" x14ac:dyDescent="0.25">
      <c r="A25">
        <v>2012</v>
      </c>
      <c r="B25">
        <v>1.2799867397434939E-2</v>
      </c>
      <c r="C25">
        <v>0.38006456585653842</v>
      </c>
      <c r="D25">
        <v>0.36726469845910348</v>
      </c>
    </row>
    <row r="26" spans="1:4" x14ac:dyDescent="0.25">
      <c r="A26">
        <v>2013</v>
      </c>
      <c r="B26">
        <v>1.3350985837018658E-2</v>
      </c>
      <c r="C26">
        <v>0.38051484846955624</v>
      </c>
      <c r="D26">
        <v>0.36716386263253759</v>
      </c>
    </row>
    <row r="27" spans="1:4" x14ac:dyDescent="0.25">
      <c r="A27">
        <v>2014</v>
      </c>
      <c r="B27">
        <v>1.4551257557879282E-2</v>
      </c>
      <c r="C27">
        <v>0.37626404268389818</v>
      </c>
      <c r="D27">
        <v>0.3617127851260189</v>
      </c>
    </row>
    <row r="28" spans="1:4" x14ac:dyDescent="0.25">
      <c r="A28">
        <v>2015</v>
      </c>
      <c r="B28">
        <v>1.5338415951612949E-2</v>
      </c>
      <c r="C28">
        <v>0.3666948837862406</v>
      </c>
      <c r="D28">
        <v>0.35135646783462765</v>
      </c>
    </row>
    <row r="29" spans="1:4" x14ac:dyDescent="0.25">
      <c r="A29">
        <v>2016</v>
      </c>
      <c r="B29">
        <v>1.6024430663456823E-2</v>
      </c>
      <c r="C29">
        <v>0.35666959573435952</v>
      </c>
      <c r="D29">
        <v>0.3406451650709027</v>
      </c>
    </row>
    <row r="30" spans="1:4" x14ac:dyDescent="0.25">
      <c r="A30">
        <v>2017</v>
      </c>
      <c r="B30">
        <v>1.3919353512454713E-2</v>
      </c>
      <c r="C30">
        <v>0.34568505042035247</v>
      </c>
      <c r="D30">
        <v>0.33176569690789776</v>
      </c>
    </row>
    <row r="31" spans="1:4" x14ac:dyDescent="0.25">
      <c r="A31">
        <v>2018</v>
      </c>
      <c r="B31">
        <v>1.2802557522767599E-2</v>
      </c>
      <c r="C31">
        <v>0.33447235477219267</v>
      </c>
      <c r="D31">
        <v>0.32166979724942507</v>
      </c>
    </row>
    <row r="32" spans="1:4" x14ac:dyDescent="0.25">
      <c r="A32">
        <v>2019</v>
      </c>
      <c r="B32">
        <v>1.2751480666239268E-2</v>
      </c>
      <c r="C32">
        <v>0.32149705536688911</v>
      </c>
      <c r="D32">
        <v>0.30874557470064984</v>
      </c>
    </row>
    <row r="33" spans="1:4" x14ac:dyDescent="0.25">
      <c r="A33">
        <v>2020</v>
      </c>
      <c r="B33">
        <v>1.2412240477893022E-2</v>
      </c>
      <c r="C33">
        <v>0.31580354856951853</v>
      </c>
      <c r="D33">
        <v>0.30339130809162551</v>
      </c>
    </row>
    <row r="34" spans="1:4" x14ac:dyDescent="0.25">
      <c r="A34">
        <v>2021</v>
      </c>
      <c r="B34">
        <v>1.190015518939469E-2</v>
      </c>
      <c r="C34">
        <v>0.31049261112299087</v>
      </c>
      <c r="D34">
        <v>0.29859245593359618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38"/>
  <sheetViews>
    <sheetView topLeftCell="B15" zoomScale="70" zoomScaleNormal="70" workbookViewId="0">
      <selection activeCell="AC43" sqref="AC43"/>
    </sheetView>
  </sheetViews>
  <sheetFormatPr defaultRowHeight="13.2" x14ac:dyDescent="0.25"/>
  <cols>
    <col min="1" max="1" width="13.44140625" customWidth="1"/>
    <col min="7" max="7" width="9.88671875" customWidth="1"/>
  </cols>
  <sheetData>
    <row r="1" spans="1:33" x14ac:dyDescent="0.25">
      <c r="A1" s="12" t="s">
        <v>40</v>
      </c>
      <c r="D1" s="10" t="s">
        <v>65</v>
      </c>
    </row>
    <row r="2" spans="1:33" x14ac:dyDescent="0.25">
      <c r="A2" t="s">
        <v>72</v>
      </c>
    </row>
    <row r="4" spans="1:33" x14ac:dyDescent="0.25">
      <c r="A4" s="3" t="s">
        <v>2</v>
      </c>
      <c r="B4" s="4">
        <v>1990</v>
      </c>
      <c r="C4" s="4">
        <v>1991</v>
      </c>
      <c r="D4" s="4">
        <v>1992</v>
      </c>
      <c r="E4" s="4">
        <v>1993</v>
      </c>
      <c r="F4" s="4">
        <v>1994</v>
      </c>
      <c r="G4" s="4">
        <v>1995</v>
      </c>
      <c r="H4" s="4">
        <v>1996</v>
      </c>
      <c r="I4" s="4">
        <v>1997</v>
      </c>
      <c r="J4" s="4">
        <v>1998</v>
      </c>
      <c r="K4" s="4">
        <v>1999</v>
      </c>
      <c r="L4" s="4">
        <v>2000</v>
      </c>
      <c r="M4" s="4">
        <v>2001</v>
      </c>
      <c r="N4" s="4">
        <v>2002</v>
      </c>
      <c r="O4" s="4">
        <v>2003</v>
      </c>
      <c r="P4" s="4">
        <v>2004</v>
      </c>
      <c r="Q4" s="4">
        <v>2005</v>
      </c>
      <c r="R4" s="4">
        <v>2006</v>
      </c>
      <c r="S4" s="4">
        <v>2007</v>
      </c>
      <c r="T4" s="4">
        <v>2008</v>
      </c>
      <c r="U4" s="4">
        <v>2009</v>
      </c>
      <c r="V4" s="4">
        <v>2010</v>
      </c>
      <c r="W4" s="4">
        <v>2011</v>
      </c>
      <c r="X4" s="4">
        <v>2012</v>
      </c>
      <c r="Y4" s="4">
        <v>2013</v>
      </c>
      <c r="Z4" s="4">
        <v>2014</v>
      </c>
      <c r="AA4" s="4">
        <v>2015</v>
      </c>
      <c r="AB4" s="4">
        <v>2016</v>
      </c>
      <c r="AC4" s="4">
        <v>2017</v>
      </c>
      <c r="AD4" s="4">
        <v>2018</v>
      </c>
      <c r="AE4" s="4">
        <v>2019</v>
      </c>
      <c r="AF4" s="4">
        <v>2020</v>
      </c>
      <c r="AG4" s="4">
        <v>2021</v>
      </c>
    </row>
    <row r="5" spans="1:33" ht="20.399999999999999" customHeight="1" x14ac:dyDescent="0.25">
      <c r="A5" t="s">
        <v>39</v>
      </c>
      <c r="B5">
        <v>45313.9720159551</v>
      </c>
      <c r="C5">
        <v>46730.4228288456</v>
      </c>
      <c r="D5">
        <v>47671.870140488398</v>
      </c>
      <c r="E5">
        <v>48060.552615043998</v>
      </c>
      <c r="F5">
        <v>48544.776739386602</v>
      </c>
      <c r="G5">
        <v>48935.860231152903</v>
      </c>
      <c r="H5">
        <v>48605.327194591096</v>
      </c>
      <c r="I5">
        <v>48197.341641721097</v>
      </c>
      <c r="J5">
        <v>49741.185546168002</v>
      </c>
      <c r="K5">
        <v>50842.554522708298</v>
      </c>
      <c r="L5">
        <v>51003.668753874503</v>
      </c>
      <c r="M5">
        <v>50844.059646873699</v>
      </c>
      <c r="N5">
        <v>51613.873757222398</v>
      </c>
      <c r="O5">
        <v>51732.542123937899</v>
      </c>
      <c r="P5">
        <v>52714.666675765198</v>
      </c>
      <c r="Q5">
        <v>52999.378298373798</v>
      </c>
      <c r="R5">
        <v>53791.255595178001</v>
      </c>
      <c r="S5">
        <v>54099.693616351498</v>
      </c>
      <c r="T5">
        <v>55008.956436159999</v>
      </c>
      <c r="U5">
        <v>55945.100211672398</v>
      </c>
      <c r="V5">
        <v>55693.2537677195</v>
      </c>
      <c r="W5">
        <v>55086.195014131801</v>
      </c>
      <c r="X5">
        <v>55399.038727545798</v>
      </c>
      <c r="Y5">
        <v>55424.672699135197</v>
      </c>
      <c r="Z5">
        <v>55628.959732847397</v>
      </c>
      <c r="AA5">
        <v>56034.536899498402</v>
      </c>
      <c r="AB5">
        <v>56565.109808064102</v>
      </c>
      <c r="AC5">
        <v>56553.103641192203</v>
      </c>
      <c r="AD5">
        <v>56738.962427525301</v>
      </c>
      <c r="AE5">
        <v>57182.054371326398</v>
      </c>
      <c r="AF5">
        <v>57271.617220763197</v>
      </c>
      <c r="AG5">
        <v>58189.134686611098</v>
      </c>
    </row>
    <row r="6" spans="1:33" ht="13.8" thickBot="1" x14ac:dyDescent="0.3">
      <c r="A6" t="s">
        <v>43</v>
      </c>
      <c r="B6">
        <v>45493.290991786802</v>
      </c>
      <c r="C6">
        <v>47491.7503507172</v>
      </c>
      <c r="D6">
        <v>49014.615487934301</v>
      </c>
      <c r="E6">
        <v>50044.826777332302</v>
      </c>
      <c r="F6">
        <v>51015.777006285804</v>
      </c>
      <c r="G6">
        <v>50842.198337421098</v>
      </c>
      <c r="H6">
        <v>51479.581190936296</v>
      </c>
      <c r="I6">
        <v>52136.007366638201</v>
      </c>
      <c r="J6">
        <v>52167.2766415632</v>
      </c>
      <c r="K6">
        <v>55075.015158100301</v>
      </c>
      <c r="L6">
        <v>54577.627352513598</v>
      </c>
      <c r="M6">
        <v>54743.960090051798</v>
      </c>
      <c r="N6">
        <v>56157.243554363602</v>
      </c>
      <c r="O6">
        <v>56491.995908607103</v>
      </c>
      <c r="P6">
        <v>56195.6843234927</v>
      </c>
      <c r="Q6">
        <v>55662.215412900397</v>
      </c>
      <c r="R6">
        <v>56040.352431211497</v>
      </c>
      <c r="S6">
        <v>55936.380741813096</v>
      </c>
      <c r="T6">
        <v>56177.760830114603</v>
      </c>
      <c r="U6">
        <v>56960.729190012302</v>
      </c>
      <c r="V6">
        <v>56697.010235902198</v>
      </c>
      <c r="W6">
        <v>57277.863602336103</v>
      </c>
      <c r="X6">
        <v>57740.9047749979</v>
      </c>
      <c r="Y6">
        <v>58312.8064794932</v>
      </c>
      <c r="Z6">
        <v>58637.190215588002</v>
      </c>
      <c r="AA6">
        <v>58239.585132221502</v>
      </c>
      <c r="AB6">
        <v>58364.721397546899</v>
      </c>
      <c r="AC6">
        <v>57956.7749506732</v>
      </c>
      <c r="AD6">
        <v>58270.111005308398</v>
      </c>
      <c r="AE6">
        <v>58841.923616790802</v>
      </c>
      <c r="AF6">
        <v>57271.7218967191</v>
      </c>
      <c r="AG6">
        <v>59100.180937208803</v>
      </c>
    </row>
    <row r="7" spans="1:33" s="13" customFormat="1" ht="13.8" thickBot="1" x14ac:dyDescent="0.3">
      <c r="A7" s="19" t="s">
        <v>44</v>
      </c>
      <c r="G7" s="13">
        <v>14386.1655108093</v>
      </c>
      <c r="H7" s="13">
        <v>15866.024442341301</v>
      </c>
      <c r="I7" s="13">
        <v>16113.885442799299</v>
      </c>
      <c r="J7" s="13">
        <v>16110.957151340601</v>
      </c>
      <c r="K7" s="13">
        <v>16751.543641340599</v>
      </c>
      <c r="L7" s="13">
        <v>17381.057832706301</v>
      </c>
      <c r="M7" s="13">
        <v>18277.4420913387</v>
      </c>
      <c r="N7" s="13">
        <v>19382.807454346199</v>
      </c>
      <c r="O7" s="13">
        <v>20860.718214935201</v>
      </c>
      <c r="P7" s="20">
        <v>21799.916900806202</v>
      </c>
      <c r="Q7" s="13">
        <v>22440.746354952</v>
      </c>
      <c r="R7" s="13">
        <v>23340.198837165801</v>
      </c>
      <c r="S7" s="13">
        <v>24036.7678543414</v>
      </c>
      <c r="T7" s="13">
        <v>24165.346442235601</v>
      </c>
      <c r="U7" s="13">
        <v>24068.5788935786</v>
      </c>
      <c r="V7" s="13">
        <v>24808.314474749801</v>
      </c>
      <c r="W7" s="13">
        <v>25010.464218016201</v>
      </c>
      <c r="X7" s="13">
        <v>25056.2619912968</v>
      </c>
      <c r="Y7" s="13">
        <v>24900.048157734102</v>
      </c>
      <c r="Z7" s="13">
        <v>25425.1745235874</v>
      </c>
      <c r="AA7" s="13">
        <v>26172.858163155401</v>
      </c>
      <c r="AB7" s="13">
        <v>27097.167803533801</v>
      </c>
      <c r="AC7" s="13">
        <v>28482.125101899899</v>
      </c>
      <c r="AD7" s="13">
        <v>29990.700693092698</v>
      </c>
      <c r="AE7" s="13">
        <v>31236.453008811201</v>
      </c>
      <c r="AF7" s="13">
        <v>30912.1625160037</v>
      </c>
      <c r="AG7" s="13">
        <v>31710.896864406201</v>
      </c>
    </row>
    <row r="8" spans="1:33" x14ac:dyDescent="0.25">
      <c r="A8" t="s">
        <v>46</v>
      </c>
      <c r="B8">
        <v>43551.7671602509</v>
      </c>
      <c r="C8">
        <v>43783.171988039801</v>
      </c>
      <c r="D8">
        <v>45258.4231269226</v>
      </c>
      <c r="E8">
        <v>45759.274121643401</v>
      </c>
      <c r="F8">
        <v>44168.204345863698</v>
      </c>
      <c r="G8">
        <v>45111.638966758997</v>
      </c>
      <c r="H8">
        <v>45930.274017181597</v>
      </c>
      <c r="I8">
        <v>46664.696337611102</v>
      </c>
      <c r="J8">
        <v>47481.128288919303</v>
      </c>
      <c r="K8">
        <v>48038.973289916998</v>
      </c>
      <c r="L8">
        <v>47994.617800695502</v>
      </c>
      <c r="M8">
        <v>48280.443626431901</v>
      </c>
      <c r="N8">
        <v>49379.911571094199</v>
      </c>
      <c r="O8">
        <v>50598.6456254605</v>
      </c>
      <c r="P8">
        <v>51724.777454001203</v>
      </c>
      <c r="Q8">
        <v>52618.294947738897</v>
      </c>
      <c r="R8">
        <v>53504.7617043668</v>
      </c>
      <c r="S8">
        <v>54101.262696478698</v>
      </c>
      <c r="T8">
        <v>54817.459417838698</v>
      </c>
      <c r="U8">
        <v>56145.471737872896</v>
      </c>
      <c r="V8">
        <v>56776.176197690802</v>
      </c>
      <c r="W8">
        <v>56477.180345851899</v>
      </c>
      <c r="X8">
        <v>56392.8645626898</v>
      </c>
      <c r="Y8">
        <v>56786.748130248903</v>
      </c>
      <c r="Z8">
        <v>57870.406399024803</v>
      </c>
      <c r="AA8">
        <v>58890.233652256502</v>
      </c>
      <c r="AB8">
        <v>58879.141272856301</v>
      </c>
      <c r="AC8">
        <v>59219.746702876502</v>
      </c>
      <c r="AD8">
        <v>59730.576545499498</v>
      </c>
      <c r="AE8">
        <v>60264.9076732623</v>
      </c>
      <c r="AF8">
        <v>60984.242722241099</v>
      </c>
      <c r="AG8">
        <v>61330.771342483597</v>
      </c>
    </row>
    <row r="9" spans="1:33" x14ac:dyDescent="0.25">
      <c r="A9" t="s">
        <v>47</v>
      </c>
      <c r="G9">
        <v>9316.4634554218992</v>
      </c>
      <c r="H9">
        <v>9932.8459644198592</v>
      </c>
      <c r="I9">
        <v>10824.672274794601</v>
      </c>
      <c r="J9">
        <v>11561.350629042299</v>
      </c>
      <c r="K9">
        <v>12093.7172960072</v>
      </c>
      <c r="L9">
        <v>13049.698444745</v>
      </c>
      <c r="M9">
        <v>13530.283801249399</v>
      </c>
      <c r="N9">
        <v>14304.078767019901</v>
      </c>
      <c r="O9">
        <v>15653.531528113401</v>
      </c>
      <c r="P9">
        <v>16959.680451433302</v>
      </c>
      <c r="Q9">
        <v>18097.756709793899</v>
      </c>
      <c r="R9">
        <v>19710.921394061701</v>
      </c>
      <c r="S9">
        <v>22920.129394494699</v>
      </c>
      <c r="T9">
        <v>23220.797582555198</v>
      </c>
      <c r="U9">
        <v>22558.874973742601</v>
      </c>
      <c r="V9">
        <v>22426.297793912399</v>
      </c>
      <c r="W9">
        <v>21952.7435096521</v>
      </c>
      <c r="X9">
        <v>22220.610786708399</v>
      </c>
      <c r="Y9">
        <v>22759.122259764699</v>
      </c>
      <c r="Z9">
        <v>23958.740047074702</v>
      </c>
      <c r="AA9">
        <v>25084.604482434501</v>
      </c>
      <c r="AB9">
        <v>26453.469392569401</v>
      </c>
      <c r="AC9">
        <v>27059.391271212698</v>
      </c>
      <c r="AD9">
        <v>28533.3902591232</v>
      </c>
      <c r="AE9">
        <v>30212.814486472002</v>
      </c>
      <c r="AF9">
        <v>32017.253672646199</v>
      </c>
      <c r="AG9">
        <v>33188.116298551096</v>
      </c>
    </row>
    <row r="10" spans="1:33" x14ac:dyDescent="0.25">
      <c r="A10" t="s">
        <v>48</v>
      </c>
      <c r="B10">
        <v>36444.400023135102</v>
      </c>
      <c r="C10">
        <v>36879.5650236566</v>
      </c>
      <c r="D10">
        <v>36322.4634094598</v>
      </c>
      <c r="E10">
        <v>35050.546818365998</v>
      </c>
      <c r="F10">
        <v>35547.3078685898</v>
      </c>
      <c r="G10">
        <v>36945.838875924703</v>
      </c>
      <c r="H10">
        <v>37792.161983914099</v>
      </c>
      <c r="I10">
        <v>37824.357791612201</v>
      </c>
      <c r="J10">
        <v>38822.878415678497</v>
      </c>
      <c r="K10">
        <v>39731.003072340704</v>
      </c>
      <c r="L10">
        <v>40413.135323078102</v>
      </c>
      <c r="M10">
        <v>40625.713286687896</v>
      </c>
      <c r="N10">
        <v>40843.967419934903</v>
      </c>
      <c r="O10">
        <v>41620.201889724704</v>
      </c>
      <c r="P10">
        <v>42993.833886525303</v>
      </c>
      <c r="Q10">
        <v>43899.020955765198</v>
      </c>
      <c r="R10">
        <v>44807.630355632296</v>
      </c>
      <c r="S10">
        <v>45406.405989496998</v>
      </c>
      <c r="T10">
        <v>45794.634399134098</v>
      </c>
      <c r="U10">
        <v>46189.503371143102</v>
      </c>
      <c r="V10">
        <v>46828.727502431197</v>
      </c>
      <c r="W10">
        <v>46842.014634772699</v>
      </c>
      <c r="X10">
        <v>46879.393788013302</v>
      </c>
      <c r="Y10">
        <v>46410.730376843101</v>
      </c>
      <c r="Z10">
        <v>46395.429840551602</v>
      </c>
      <c r="AA10">
        <v>46758.811643576999</v>
      </c>
      <c r="AB10">
        <v>47169.479117153802</v>
      </c>
      <c r="AC10">
        <v>46898.657973221903</v>
      </c>
      <c r="AD10">
        <v>47244.640445703903</v>
      </c>
      <c r="AE10">
        <v>47731.381069419796</v>
      </c>
      <c r="AF10">
        <v>47877.632406291297</v>
      </c>
      <c r="AG10">
        <v>49707.629098026096</v>
      </c>
    </row>
    <row r="11" spans="1:33" x14ac:dyDescent="0.25">
      <c r="A11" t="s">
        <v>49</v>
      </c>
      <c r="B11">
        <v>36406.340057809801</v>
      </c>
      <c r="C11">
        <v>36827.931611662803</v>
      </c>
      <c r="D11">
        <v>37240.167873570899</v>
      </c>
      <c r="E11">
        <v>37669.497991775403</v>
      </c>
      <c r="F11">
        <v>37826.864470685301</v>
      </c>
      <c r="G11">
        <v>38388.1597060243</v>
      </c>
      <c r="H11">
        <v>38501.842141391899</v>
      </c>
      <c r="I11">
        <v>38932.211807742598</v>
      </c>
      <c r="J11">
        <v>39533.7108468679</v>
      </c>
      <c r="K11">
        <v>40404.216769107501</v>
      </c>
      <c r="L11">
        <v>40596.6445951239</v>
      </c>
      <c r="M11">
        <v>40852.182501875897</v>
      </c>
      <c r="N11">
        <v>41954.125831402896</v>
      </c>
      <c r="O11">
        <v>42296.652314831197</v>
      </c>
      <c r="P11">
        <v>42986.244252655</v>
      </c>
      <c r="Q11">
        <v>43504.132456240397</v>
      </c>
      <c r="R11">
        <v>43989.842643363001</v>
      </c>
      <c r="S11">
        <v>44150.866270657403</v>
      </c>
      <c r="T11">
        <v>44066.190479107798</v>
      </c>
      <c r="U11">
        <v>45468.229882476997</v>
      </c>
      <c r="V11">
        <v>46386.1118555352</v>
      </c>
      <c r="W11">
        <v>46302.816366634397</v>
      </c>
      <c r="X11">
        <v>46602.646621927597</v>
      </c>
      <c r="Y11">
        <v>46995.217055142602</v>
      </c>
      <c r="Z11">
        <v>47318.5317957179</v>
      </c>
      <c r="AA11">
        <v>47769.977357612697</v>
      </c>
      <c r="AB11">
        <v>48322.478867443897</v>
      </c>
      <c r="AC11">
        <v>48993.049921039601</v>
      </c>
      <c r="AD11">
        <v>48930.503712632897</v>
      </c>
      <c r="AE11">
        <v>49402.524482553599</v>
      </c>
      <c r="AF11">
        <v>47372.8084858398</v>
      </c>
      <c r="AG11">
        <v>49312.581481712397</v>
      </c>
    </row>
    <row r="12" spans="1:33" x14ac:dyDescent="0.25">
      <c r="A12" t="s">
        <v>50</v>
      </c>
      <c r="C12">
        <v>41924.881988615598</v>
      </c>
      <c r="D12">
        <v>44497.3573380858</v>
      </c>
      <c r="E12">
        <v>44790.227179820497</v>
      </c>
      <c r="F12">
        <v>44888.765112348898</v>
      </c>
      <c r="G12">
        <v>45840.297418335002</v>
      </c>
      <c r="H12">
        <v>46367.073516201897</v>
      </c>
      <c r="I12">
        <v>46170.993850538398</v>
      </c>
      <c r="J12">
        <v>46736.394492847598</v>
      </c>
      <c r="K12">
        <v>47358.160944895702</v>
      </c>
      <c r="L12">
        <v>47630.936247323603</v>
      </c>
      <c r="M12">
        <v>47978.289176263999</v>
      </c>
      <c r="N12">
        <v>48260.950516707002</v>
      </c>
      <c r="O12">
        <v>48420.900339317901</v>
      </c>
      <c r="P12">
        <v>48414.656043112504</v>
      </c>
      <c r="Q12">
        <v>48589.670939489697</v>
      </c>
      <c r="R12">
        <v>48580.361546893299</v>
      </c>
      <c r="S12">
        <v>48432.543992396597</v>
      </c>
      <c r="T12">
        <v>48649.566117979499</v>
      </c>
      <c r="U12">
        <v>48659.329477117099</v>
      </c>
      <c r="V12">
        <v>49085.441818136504</v>
      </c>
      <c r="W12">
        <v>50075.888235645099</v>
      </c>
      <c r="X12">
        <v>50743.601892913401</v>
      </c>
      <c r="Y12">
        <v>51221.473151194303</v>
      </c>
      <c r="Z12">
        <v>52080.360115197604</v>
      </c>
      <c r="AA12">
        <v>53277.933790173403</v>
      </c>
      <c r="AB12">
        <v>54093.910474294098</v>
      </c>
      <c r="AC12">
        <v>54663.855018062197</v>
      </c>
      <c r="AD12">
        <v>55442.563692783398</v>
      </c>
      <c r="AE12">
        <v>56332.160946974298</v>
      </c>
      <c r="AF12">
        <v>55920.669092823497</v>
      </c>
      <c r="AG12">
        <v>56040.216146862404</v>
      </c>
    </row>
    <row r="13" spans="1:33" x14ac:dyDescent="0.25">
      <c r="A13" t="s">
        <v>51</v>
      </c>
      <c r="G13">
        <v>21006.826423115399</v>
      </c>
      <c r="H13">
        <v>21224.759016174201</v>
      </c>
      <c r="I13">
        <v>23613.540221141699</v>
      </c>
      <c r="J13">
        <v>25566.446849255699</v>
      </c>
      <c r="K13">
        <v>25975.0808477967</v>
      </c>
      <c r="L13">
        <v>27453.123351296501</v>
      </c>
      <c r="M13">
        <v>28375.866383181099</v>
      </c>
      <c r="N13">
        <v>30956.100245246002</v>
      </c>
      <c r="O13">
        <v>32319.6806789271</v>
      </c>
      <c r="P13">
        <v>32912.396217200199</v>
      </c>
      <c r="Q13">
        <v>32802.526013646697</v>
      </c>
      <c r="R13">
        <v>33192.70112636</v>
      </c>
      <c r="S13">
        <v>33198.830858902002</v>
      </c>
      <c r="T13">
        <v>32685.048263139</v>
      </c>
      <c r="U13">
        <v>34228.224527818697</v>
      </c>
      <c r="V13">
        <v>32664.855635589902</v>
      </c>
      <c r="W13">
        <v>30592.6257594606</v>
      </c>
      <c r="X13">
        <v>28812.359092922401</v>
      </c>
      <c r="Y13">
        <v>26929.468953576699</v>
      </c>
      <c r="Z13">
        <v>26818.608863671299</v>
      </c>
      <c r="AA13">
        <v>27082.073436613398</v>
      </c>
      <c r="AB13">
        <v>26460.675710550298</v>
      </c>
      <c r="AC13">
        <v>26629.774744651699</v>
      </c>
      <c r="AD13">
        <v>25400.468155356899</v>
      </c>
      <c r="AE13">
        <v>25629.6136887256</v>
      </c>
      <c r="AF13">
        <v>25719.513085090599</v>
      </c>
      <c r="AG13">
        <v>25743.507304197301</v>
      </c>
    </row>
    <row r="14" spans="1:33" s="21" customFormat="1" x14ac:dyDescent="0.25">
      <c r="A14" t="s">
        <v>52</v>
      </c>
      <c r="B14"/>
      <c r="C14"/>
      <c r="D14"/>
      <c r="E14"/>
      <c r="F14"/>
      <c r="G14">
        <v>14951.1266197685</v>
      </c>
      <c r="H14">
        <v>14956.6487761518</v>
      </c>
      <c r="I14">
        <v>15325.7264425131</v>
      </c>
      <c r="J14">
        <v>15669.9225819232</v>
      </c>
      <c r="K14">
        <v>15737.965543596099</v>
      </c>
      <c r="L14">
        <v>16462.602106138402</v>
      </c>
      <c r="M14">
        <v>17713.9492558374</v>
      </c>
      <c r="N14">
        <v>18599.342604485399</v>
      </c>
      <c r="O14">
        <v>20088.333566760801</v>
      </c>
      <c r="P14">
        <v>21490.668332555601</v>
      </c>
      <c r="Q14">
        <v>22438.361853669099</v>
      </c>
      <c r="R14">
        <v>22874.702039619999</v>
      </c>
      <c r="S14">
        <v>22705.063965087898</v>
      </c>
      <c r="T14">
        <v>23021.295633546499</v>
      </c>
      <c r="U14">
        <v>21704.951700273599</v>
      </c>
      <c r="V14">
        <v>21991.451525072898</v>
      </c>
      <c r="W14">
        <v>22275.502324053599</v>
      </c>
      <c r="X14">
        <v>21533.798560213701</v>
      </c>
      <c r="Y14">
        <v>21310.778820502699</v>
      </c>
      <c r="Z14">
        <v>21030.701339790099</v>
      </c>
      <c r="AA14">
        <v>21193.701974885302</v>
      </c>
      <c r="AB14">
        <v>21385.990017980701</v>
      </c>
      <c r="AC14">
        <v>22932.8795299802</v>
      </c>
      <c r="AD14">
        <v>24056.025348271</v>
      </c>
      <c r="AE14">
        <v>24852.703595958799</v>
      </c>
      <c r="AF14">
        <v>25274.6430734428</v>
      </c>
      <c r="AG14">
        <v>26268.0369337144</v>
      </c>
    </row>
    <row r="15" spans="1:33" x14ac:dyDescent="0.25">
      <c r="A15" t="s">
        <v>53</v>
      </c>
      <c r="B15">
        <v>26862.519283056201</v>
      </c>
      <c r="C15">
        <v>27972.400891202</v>
      </c>
      <c r="D15">
        <v>29137.9508687056</v>
      </c>
      <c r="E15">
        <v>30580.290755809801</v>
      </c>
      <c r="F15">
        <v>30779.905883074502</v>
      </c>
      <c r="G15">
        <v>31326.333769015499</v>
      </c>
      <c r="H15">
        <v>31801.034933922299</v>
      </c>
      <c r="I15">
        <v>33565.687233841003</v>
      </c>
      <c r="J15">
        <v>35558.744093533103</v>
      </c>
      <c r="K15">
        <v>36367.119374775903</v>
      </c>
      <c r="L15">
        <v>37155.235995148003</v>
      </c>
      <c r="M15">
        <v>38575.894850800803</v>
      </c>
      <c r="N15">
        <v>38968.0393573658</v>
      </c>
      <c r="O15">
        <v>40141.830622846202</v>
      </c>
      <c r="P15">
        <v>41499.859194876699</v>
      </c>
      <c r="Q15">
        <v>43042.791709812103</v>
      </c>
      <c r="R15">
        <v>43408.382970428996</v>
      </c>
      <c r="S15">
        <v>44660.933114807303</v>
      </c>
      <c r="T15">
        <v>46416.533313763401</v>
      </c>
      <c r="U15">
        <v>50191.080648032403</v>
      </c>
      <c r="V15">
        <v>50349.618658965199</v>
      </c>
      <c r="W15">
        <v>49757.520546885797</v>
      </c>
      <c r="X15">
        <v>49401.381282571601</v>
      </c>
      <c r="Y15">
        <v>48266.196043238597</v>
      </c>
      <c r="Z15">
        <v>47981.406664506998</v>
      </c>
      <c r="AA15">
        <v>47926.235153928399</v>
      </c>
      <c r="AB15">
        <v>48576.193032507799</v>
      </c>
      <c r="AC15">
        <v>49194.666755376304</v>
      </c>
      <c r="AD15">
        <v>49552.986260700898</v>
      </c>
      <c r="AE15">
        <v>50447.958137928901</v>
      </c>
      <c r="AF15">
        <v>50751.392380416102</v>
      </c>
      <c r="AG15">
        <v>51045.078711626098</v>
      </c>
    </row>
    <row r="16" spans="1:33" x14ac:dyDescent="0.25">
      <c r="A16" t="s">
        <v>54</v>
      </c>
      <c r="B16">
        <v>40282.073729939497</v>
      </c>
      <c r="C16">
        <v>40620.488315139701</v>
      </c>
      <c r="D16">
        <v>40581.163208279497</v>
      </c>
      <c r="E16">
        <v>39956.079337276402</v>
      </c>
      <c r="F16">
        <v>39438.669803864599</v>
      </c>
      <c r="G16">
        <v>38575.249487401699</v>
      </c>
      <c r="H16">
        <v>38888.552785328597</v>
      </c>
      <c r="I16">
        <v>39998.717064481803</v>
      </c>
      <c r="J16">
        <v>40132.666692168903</v>
      </c>
      <c r="K16">
        <v>40591.690109249997</v>
      </c>
      <c r="L16">
        <v>40574.893582558703</v>
      </c>
      <c r="M16">
        <v>40862.3745865276</v>
      </c>
      <c r="N16">
        <v>40572.999135683101</v>
      </c>
      <c r="O16">
        <v>40461.026045564897</v>
      </c>
      <c r="P16">
        <v>41244.282203125404</v>
      </c>
      <c r="Q16">
        <v>41792.901294110401</v>
      </c>
      <c r="R16">
        <v>42052.403086591199</v>
      </c>
      <c r="S16">
        <v>42038.219079933398</v>
      </c>
      <c r="T16">
        <v>41984.604740237897</v>
      </c>
      <c r="U16">
        <v>42305.508040975001</v>
      </c>
      <c r="V16">
        <v>42669.112109879301</v>
      </c>
      <c r="W16">
        <v>41981.3474944712</v>
      </c>
      <c r="X16">
        <v>40654.611343785196</v>
      </c>
      <c r="Y16">
        <v>40783.727938846198</v>
      </c>
      <c r="Z16">
        <v>40939.7003746712</v>
      </c>
      <c r="AA16">
        <v>41300.2733336456</v>
      </c>
      <c r="AB16">
        <v>41629.126030765001</v>
      </c>
      <c r="AC16">
        <v>41354.645592232999</v>
      </c>
      <c r="AD16">
        <v>41414.8416985773</v>
      </c>
      <c r="AE16">
        <v>41625.280149097598</v>
      </c>
      <c r="AF16">
        <v>39207.812904112703</v>
      </c>
      <c r="AG16">
        <v>40767.203813808999</v>
      </c>
    </row>
    <row r="17" spans="1:33" x14ac:dyDescent="0.25">
      <c r="A17" t="s">
        <v>55</v>
      </c>
      <c r="G17" t="s">
        <v>45</v>
      </c>
      <c r="H17">
        <v>10126.2363100401</v>
      </c>
      <c r="I17">
        <v>10603.4519086741</v>
      </c>
      <c r="J17">
        <v>10925.2856694973</v>
      </c>
      <c r="K17">
        <v>11374.6538945676</v>
      </c>
      <c r="L17">
        <v>11971.518006636001</v>
      </c>
      <c r="M17">
        <v>12361.762892271299</v>
      </c>
      <c r="N17">
        <v>11984.2062205982</v>
      </c>
      <c r="O17">
        <v>12841.4055662869</v>
      </c>
      <c r="P17">
        <v>13960.0639695759</v>
      </c>
      <c r="Q17">
        <v>16237.124641958</v>
      </c>
      <c r="R17">
        <v>17903.726413457902</v>
      </c>
      <c r="S17">
        <v>22073.0659757635</v>
      </c>
      <c r="T17">
        <v>22775.2599076275</v>
      </c>
      <c r="U17">
        <v>20566.9525291188</v>
      </c>
      <c r="V17">
        <v>19772.4060927504</v>
      </c>
      <c r="W17">
        <v>19086.241255366702</v>
      </c>
      <c r="X17">
        <v>19860.533097488202</v>
      </c>
      <c r="Y17">
        <v>20810.650176225001</v>
      </c>
      <c r="Z17">
        <v>22206.497121183998</v>
      </c>
      <c r="AA17">
        <v>24062.127796086599</v>
      </c>
      <c r="AB17">
        <v>25473.333243209301</v>
      </c>
      <c r="AC17">
        <v>26386.664695862099</v>
      </c>
      <c r="AD17">
        <v>27357.277530241099</v>
      </c>
      <c r="AE17">
        <v>28547.4561699105</v>
      </c>
      <c r="AF17">
        <v>29812.7273302086</v>
      </c>
      <c r="AG17">
        <v>32235.409373311999</v>
      </c>
    </row>
    <row r="18" spans="1:33" x14ac:dyDescent="0.25">
      <c r="A18" t="s">
        <v>56</v>
      </c>
      <c r="G18">
        <v>10714.0122283415</v>
      </c>
      <c r="H18">
        <v>11950.9647816706</v>
      </c>
      <c r="I18">
        <v>13205.0890538275</v>
      </c>
      <c r="J18">
        <v>14422.110245296401</v>
      </c>
      <c r="K18">
        <v>15059.7870269496</v>
      </c>
      <c r="L18">
        <v>15121.808383641001</v>
      </c>
      <c r="M18">
        <v>15964.5222317196</v>
      </c>
      <c r="N18">
        <v>17041.911661424099</v>
      </c>
      <c r="O18">
        <v>18879.712586748501</v>
      </c>
      <c r="P18">
        <v>20950.027846899698</v>
      </c>
      <c r="Q18">
        <v>23143.549145909401</v>
      </c>
      <c r="R18">
        <v>26503.577563262199</v>
      </c>
      <c r="S18">
        <v>28231.053907629601</v>
      </c>
      <c r="T18">
        <v>28747.0852331434</v>
      </c>
      <c r="U18">
        <v>24963.184058419902</v>
      </c>
      <c r="V18">
        <v>25057.920266573601</v>
      </c>
      <c r="W18">
        <v>25569.161642810901</v>
      </c>
      <c r="X18">
        <v>25996.247298943301</v>
      </c>
      <c r="Y18">
        <v>26980.8543566851</v>
      </c>
      <c r="Z18">
        <v>28207.8855905848</v>
      </c>
      <c r="AA18">
        <v>30054.923385006401</v>
      </c>
      <c r="AB18">
        <v>31601.144875693</v>
      </c>
      <c r="AC18">
        <v>33424.6070551171</v>
      </c>
      <c r="AD18">
        <v>34952.313150606496</v>
      </c>
      <c r="AE18">
        <v>37305.141606908597</v>
      </c>
      <c r="AF18">
        <v>39610.596160783898</v>
      </c>
      <c r="AG18">
        <v>42027.315915736501</v>
      </c>
    </row>
    <row r="19" spans="1:33" x14ac:dyDescent="0.25">
      <c r="A19" t="s">
        <v>57</v>
      </c>
      <c r="B19">
        <v>51687.868047165299</v>
      </c>
      <c r="C19">
        <v>53148.631372794996</v>
      </c>
      <c r="D19">
        <v>54560.782501079302</v>
      </c>
      <c r="E19">
        <v>55617.930758827402</v>
      </c>
      <c r="F19">
        <v>56518.168884201899</v>
      </c>
      <c r="G19">
        <v>56479.880159382701</v>
      </c>
      <c r="H19">
        <v>57210.355349895603</v>
      </c>
      <c r="I19">
        <v>58289.915938691498</v>
      </c>
      <c r="J19">
        <v>58429.180727306702</v>
      </c>
      <c r="K19">
        <v>59742.824873675097</v>
      </c>
      <c r="L19">
        <v>61736.045349325002</v>
      </c>
      <c r="M19">
        <v>62125.402583365103</v>
      </c>
      <c r="N19">
        <v>63398.7643685613</v>
      </c>
      <c r="O19">
        <v>62945.560196631901</v>
      </c>
      <c r="P19">
        <v>63658.637561866803</v>
      </c>
      <c r="Q19">
        <v>63966.168771643403</v>
      </c>
      <c r="R19">
        <v>64851.371322435902</v>
      </c>
      <c r="S19">
        <v>66606.503298233205</v>
      </c>
      <c r="T19">
        <v>66260.377911415795</v>
      </c>
      <c r="U19">
        <v>68323.711180884595</v>
      </c>
      <c r="V19">
        <v>68363.888117204406</v>
      </c>
      <c r="W19">
        <v>68750.434204410296</v>
      </c>
      <c r="X19">
        <v>68035.092888592597</v>
      </c>
      <c r="Y19">
        <v>68852.512316231005</v>
      </c>
      <c r="Z19">
        <v>70029.042596836996</v>
      </c>
      <c r="AA19">
        <v>70388.581201700596</v>
      </c>
      <c r="AB19">
        <v>70174.451965512402</v>
      </c>
      <c r="AC19">
        <v>71070.972989561997</v>
      </c>
      <c r="AD19">
        <v>71131.695072172806</v>
      </c>
      <c r="AE19">
        <v>71250.841297718594</v>
      </c>
      <c r="AF19">
        <v>71222.892768213904</v>
      </c>
      <c r="AG19">
        <v>73656.794472555193</v>
      </c>
    </row>
    <row r="20" spans="1:33" x14ac:dyDescent="0.25">
      <c r="A20" t="s">
        <v>58</v>
      </c>
      <c r="B20">
        <v>53650.472246746001</v>
      </c>
      <c r="C20">
        <v>54070.677523738501</v>
      </c>
      <c r="D20">
        <v>54355.832335849802</v>
      </c>
      <c r="E20">
        <v>55270.960940469697</v>
      </c>
      <c r="F20">
        <v>55672.211640679401</v>
      </c>
      <c r="G20">
        <v>54590.1244438184</v>
      </c>
      <c r="H20">
        <v>54408.659071067297</v>
      </c>
      <c r="I20">
        <v>54578.355540816701</v>
      </c>
      <c r="J20">
        <v>52830.976917974003</v>
      </c>
      <c r="K20">
        <v>53840.079830249801</v>
      </c>
      <c r="L20">
        <v>55157.808521736697</v>
      </c>
      <c r="M20">
        <v>55976.251920760202</v>
      </c>
      <c r="N20">
        <v>56149.876417560103</v>
      </c>
      <c r="O20">
        <v>56546.111284974402</v>
      </c>
      <c r="P20">
        <v>57435.585338302997</v>
      </c>
      <c r="Q20">
        <v>57435.297815556201</v>
      </c>
      <c r="R20">
        <v>57310.3123912023</v>
      </c>
      <c r="S20">
        <v>58109.113575908901</v>
      </c>
      <c r="T20">
        <v>58461.631640573803</v>
      </c>
      <c r="U20">
        <v>60919.7593746743</v>
      </c>
      <c r="V20">
        <v>60860.965934367603</v>
      </c>
      <c r="W20">
        <v>60589.218537516201</v>
      </c>
      <c r="X20">
        <v>60792.497381091598</v>
      </c>
      <c r="Y20">
        <v>60971.774289435598</v>
      </c>
      <c r="Z20">
        <v>60646.031990591102</v>
      </c>
      <c r="AA20">
        <v>61383.221202957102</v>
      </c>
      <c r="AB20">
        <v>61630.708578048798</v>
      </c>
      <c r="AC20">
        <v>61186.410377648397</v>
      </c>
      <c r="AD20">
        <v>60514.9759614184</v>
      </c>
      <c r="AE20">
        <v>60140.0594526848</v>
      </c>
      <c r="AF20">
        <v>61560.268470884999</v>
      </c>
      <c r="AG20">
        <v>60922.6046568573</v>
      </c>
    </row>
    <row r="21" spans="1:33" x14ac:dyDescent="0.25">
      <c r="A21" t="s">
        <v>59</v>
      </c>
      <c r="G21">
        <v>17126.755926096801</v>
      </c>
      <c r="H21">
        <v>18481.206613689199</v>
      </c>
      <c r="I21">
        <v>19441.0715119948</v>
      </c>
      <c r="J21">
        <v>20020.469371385501</v>
      </c>
      <c r="K21">
        <v>21756.0499215979</v>
      </c>
      <c r="L21">
        <v>21858.728237625</v>
      </c>
      <c r="M21">
        <v>23107.565310379301</v>
      </c>
      <c r="N21">
        <v>23012.433354704299</v>
      </c>
      <c r="O21">
        <v>23290.6999255796</v>
      </c>
      <c r="P21">
        <v>22773.795637663399</v>
      </c>
      <c r="Q21">
        <v>22731.084961624099</v>
      </c>
      <c r="R21">
        <v>22880.071008603802</v>
      </c>
      <c r="S21">
        <v>23615.643225617601</v>
      </c>
      <c r="T21">
        <v>24874.981876543799</v>
      </c>
      <c r="U21">
        <v>24810.941660313099</v>
      </c>
      <c r="V21">
        <v>25511.561222882199</v>
      </c>
      <c r="W21">
        <v>25480.7308267439</v>
      </c>
      <c r="X21">
        <v>25217.824818250501</v>
      </c>
      <c r="Y21">
        <v>25486.251336319401</v>
      </c>
      <c r="Z21">
        <v>26025.5267930872</v>
      </c>
      <c r="AA21">
        <v>26709.770776110701</v>
      </c>
      <c r="AB21">
        <v>28050.6896604211</v>
      </c>
      <c r="AC21">
        <v>29236.477051689901</v>
      </c>
      <c r="AD21">
        <v>31213.413309215099</v>
      </c>
      <c r="AE21">
        <v>32695.432274650899</v>
      </c>
      <c r="AF21">
        <v>33330.322684904902</v>
      </c>
      <c r="AG21">
        <v>33566.278944622201</v>
      </c>
    </row>
    <row r="22" spans="1:33" x14ac:dyDescent="0.25">
      <c r="A22" t="s">
        <v>60</v>
      </c>
      <c r="G22">
        <v>25403.6622688114</v>
      </c>
      <c r="H22">
        <v>26343.515264940099</v>
      </c>
      <c r="I22">
        <v>27028.417509331099</v>
      </c>
      <c r="J22">
        <v>27366.583955339</v>
      </c>
      <c r="K22">
        <v>28298.643010734799</v>
      </c>
      <c r="L22">
        <v>28691.8452658434</v>
      </c>
      <c r="M22">
        <v>28807.066411445801</v>
      </c>
      <c r="N22">
        <v>28794.654630537501</v>
      </c>
      <c r="O22">
        <v>28728.3166333835</v>
      </c>
      <c r="P22">
        <v>28766.452481136301</v>
      </c>
      <c r="Q22">
        <v>28609.201266577998</v>
      </c>
      <c r="R22">
        <v>27988.293343736601</v>
      </c>
      <c r="S22">
        <v>28174.964453830598</v>
      </c>
      <c r="T22">
        <v>28080.944222885999</v>
      </c>
      <c r="U22">
        <v>29378.4312784461</v>
      </c>
      <c r="V22">
        <v>29260.302564899699</v>
      </c>
      <c r="W22">
        <v>28548.020226232999</v>
      </c>
      <c r="X22">
        <v>27321.4310009088</v>
      </c>
      <c r="Y22">
        <v>27840.204945075799</v>
      </c>
      <c r="Z22">
        <v>27360.518979825301</v>
      </c>
      <c r="AA22">
        <v>27277.833028629298</v>
      </c>
      <c r="AB22">
        <v>27134.707924308299</v>
      </c>
      <c r="AC22">
        <v>27244.359812541799</v>
      </c>
      <c r="AD22">
        <v>27695.948823165701</v>
      </c>
      <c r="AE22">
        <v>28790.3670832311</v>
      </c>
      <c r="AF22">
        <v>29093.125542442402</v>
      </c>
      <c r="AG22">
        <v>29740.295432303599</v>
      </c>
    </row>
    <row r="23" spans="1:33" x14ac:dyDescent="0.25">
      <c r="A23" t="s">
        <v>61</v>
      </c>
      <c r="F23">
        <v>10581.771420388999</v>
      </c>
      <c r="G23">
        <v>11396.8885674064</v>
      </c>
      <c r="H23">
        <v>12324.3745012172</v>
      </c>
      <c r="I23">
        <v>13993.4663143245</v>
      </c>
      <c r="J23">
        <v>14544.2510396693</v>
      </c>
      <c r="K23">
        <v>14241.4007867447</v>
      </c>
      <c r="L23">
        <v>14786.275297452001</v>
      </c>
      <c r="M23">
        <v>14785.400715726601</v>
      </c>
      <c r="N23">
        <v>15547.495133812799</v>
      </c>
      <c r="O23">
        <v>15848.015219930099</v>
      </c>
      <c r="P23">
        <v>16077.602238444801</v>
      </c>
      <c r="Q23">
        <v>17064.025151812599</v>
      </c>
      <c r="R23">
        <v>17654.803535483701</v>
      </c>
      <c r="S23">
        <v>18737.8454834238</v>
      </c>
      <c r="T23">
        <v>18931.216154289199</v>
      </c>
      <c r="U23">
        <v>19575.012542590401</v>
      </c>
      <c r="V23">
        <v>20427.2619057228</v>
      </c>
      <c r="W23">
        <v>20248.8293740462</v>
      </c>
      <c r="X23">
        <v>19996.421653742</v>
      </c>
      <c r="Y23">
        <v>20149.347854912499</v>
      </c>
      <c r="Z23">
        <v>20553.2012349736</v>
      </c>
      <c r="AA23">
        <v>21360.360574099301</v>
      </c>
      <c r="AB23">
        <v>22039.349850609498</v>
      </c>
      <c r="AC23">
        <v>22692.785094886101</v>
      </c>
      <c r="AD23">
        <v>23333.383339546101</v>
      </c>
      <c r="AE23">
        <v>24095.532888277699</v>
      </c>
      <c r="AF23">
        <v>24406.745653828901</v>
      </c>
      <c r="AG23">
        <v>24804.671139622002</v>
      </c>
    </row>
    <row r="24" spans="1:33" x14ac:dyDescent="0.25">
      <c r="A24" t="s">
        <v>62</v>
      </c>
      <c r="G24">
        <v>25264.143955305201</v>
      </c>
      <c r="H24">
        <v>26519.5367851749</v>
      </c>
      <c r="I24">
        <v>27933.604979528998</v>
      </c>
      <c r="J24">
        <v>28276.699496332902</v>
      </c>
      <c r="K24">
        <v>28804.729930071298</v>
      </c>
      <c r="L24">
        <v>29550.030171062899</v>
      </c>
      <c r="M24">
        <v>30758.0079799206</v>
      </c>
      <c r="N24">
        <v>30840.948378095301</v>
      </c>
      <c r="O24">
        <v>31480.804415467101</v>
      </c>
      <c r="P24">
        <v>33001.494558324099</v>
      </c>
      <c r="Q24">
        <v>34258.776229985699</v>
      </c>
      <c r="R24">
        <v>35399.413311555902</v>
      </c>
      <c r="S24">
        <v>36190.315357217703</v>
      </c>
      <c r="T24">
        <v>36740.532786167001</v>
      </c>
      <c r="U24">
        <v>37051.665442480902</v>
      </c>
      <c r="V24">
        <v>38123.301445166901</v>
      </c>
      <c r="W24">
        <v>38007.481926732202</v>
      </c>
      <c r="X24">
        <v>36882.525056992599</v>
      </c>
      <c r="Y24">
        <v>36279.0982532868</v>
      </c>
      <c r="Z24">
        <v>36999.8772267526</v>
      </c>
      <c r="AA24">
        <v>37779.399433636798</v>
      </c>
      <c r="AB24">
        <v>39241.770666589298</v>
      </c>
      <c r="AC24">
        <v>39962.199912276301</v>
      </c>
      <c r="AD24">
        <v>40664.405793378901</v>
      </c>
      <c r="AE24">
        <v>41860.161348893198</v>
      </c>
      <c r="AF24">
        <v>43309.717307024599</v>
      </c>
      <c r="AG24">
        <v>43892.425404412599</v>
      </c>
    </row>
    <row r="25" spans="1:33" x14ac:dyDescent="0.25">
      <c r="A25" t="s">
        <v>63</v>
      </c>
      <c r="B25">
        <v>36265.404658397099</v>
      </c>
      <c r="C25">
        <v>37421.887850521198</v>
      </c>
      <c r="D25">
        <v>38804.794825274497</v>
      </c>
      <c r="E25">
        <v>39424.654443875901</v>
      </c>
      <c r="F25">
        <v>39836.381064724097</v>
      </c>
      <c r="G25">
        <v>39045.8760773717</v>
      </c>
      <c r="H25">
        <v>39574.705755736199</v>
      </c>
      <c r="I25">
        <v>39617.128113381397</v>
      </c>
      <c r="J25">
        <v>39828.918872013499</v>
      </c>
      <c r="K25">
        <v>39805.554390715501</v>
      </c>
      <c r="L25">
        <v>38940.026721514798</v>
      </c>
      <c r="M25">
        <v>38736.252031513097</v>
      </c>
      <c r="N25">
        <v>38930.421450694397</v>
      </c>
      <c r="O25">
        <v>38732.445634916301</v>
      </c>
      <c r="P25">
        <v>38239.500042785898</v>
      </c>
      <c r="Q25">
        <v>38404.387844484998</v>
      </c>
      <c r="R25">
        <v>38221.011418751899</v>
      </c>
      <c r="S25">
        <v>38635.069405652801</v>
      </c>
      <c r="T25">
        <v>40000.424707793201</v>
      </c>
      <c r="U25">
        <v>42517.921155817501</v>
      </c>
      <c r="V25">
        <v>42115.832269038903</v>
      </c>
      <c r="W25">
        <v>41363.489626030801</v>
      </c>
      <c r="X25">
        <v>40205.2278657672</v>
      </c>
      <c r="Y25">
        <v>40208.3882636177</v>
      </c>
      <c r="Z25">
        <v>40084.858221739902</v>
      </c>
      <c r="AA25">
        <v>40684.384215252001</v>
      </c>
      <c r="AB25">
        <v>40454.998494263898</v>
      </c>
      <c r="AC25">
        <v>39927.383449619199</v>
      </c>
      <c r="AD25">
        <v>39794.106141616598</v>
      </c>
      <c r="AE25">
        <v>39877.215358244299</v>
      </c>
      <c r="AF25">
        <v>38425.873739098199</v>
      </c>
      <c r="AG25">
        <v>39202.301062866398</v>
      </c>
    </row>
    <row r="26" spans="1:33" x14ac:dyDescent="0.25">
      <c r="A26" t="s">
        <v>64</v>
      </c>
      <c r="B26">
        <v>29855.141654565599</v>
      </c>
      <c r="C26">
        <v>28433.588364315401</v>
      </c>
      <c r="D26">
        <v>29324.567778317702</v>
      </c>
      <c r="E26">
        <v>28940.341111465299</v>
      </c>
      <c r="F26">
        <v>29649.2100642394</v>
      </c>
      <c r="G26">
        <v>29716.005265469601</v>
      </c>
      <c r="H26">
        <v>31489.869224373801</v>
      </c>
      <c r="I26">
        <v>32731.8256749799</v>
      </c>
      <c r="J26">
        <v>33809.669228725601</v>
      </c>
      <c r="K26">
        <v>34520.616558990099</v>
      </c>
      <c r="L26">
        <v>35613.264782673003</v>
      </c>
      <c r="M26">
        <v>36031.087224681403</v>
      </c>
      <c r="N26">
        <v>36506.087882043503</v>
      </c>
      <c r="O26">
        <v>36815.716017125596</v>
      </c>
      <c r="P26">
        <v>38038.4671460666</v>
      </c>
      <c r="Q26">
        <v>38996.721690243001</v>
      </c>
      <c r="R26">
        <v>40081.933018754396</v>
      </c>
      <c r="S26">
        <v>41422.6018608616</v>
      </c>
      <c r="T26">
        <v>42217.400667075999</v>
      </c>
      <c r="U26">
        <v>42368.200493579701</v>
      </c>
      <c r="V26">
        <v>42885.443813049402</v>
      </c>
      <c r="W26">
        <v>43523.723615523697</v>
      </c>
      <c r="X26">
        <v>44447.1311275595</v>
      </c>
      <c r="Y26">
        <v>44938.700239238897</v>
      </c>
      <c r="Z26">
        <v>45438.5366167834</v>
      </c>
      <c r="AA26">
        <v>46131.971793822202</v>
      </c>
      <c r="AB26">
        <v>46848.543920810203</v>
      </c>
      <c r="AC26">
        <v>47100.711717258702</v>
      </c>
      <c r="AD26">
        <v>47338.831439441303</v>
      </c>
      <c r="AE26">
        <v>47834.722535590903</v>
      </c>
      <c r="AF26">
        <v>48430.230201057297</v>
      </c>
      <c r="AG26">
        <v>48951.102665776903</v>
      </c>
    </row>
    <row r="29" spans="1:33" x14ac:dyDescent="0.25">
      <c r="A29" s="17" t="s">
        <v>138</v>
      </c>
      <c r="B29" s="15">
        <f>AVERAGE(B5:B26)</f>
        <v>40528.477260800668</v>
      </c>
      <c r="C29" s="15">
        <f t="shared" ref="C29:AG29" si="0">AVERAGE(C5:C26)</f>
        <v>41275.44984243744</v>
      </c>
      <c r="D29" s="15">
        <f t="shared" si="0"/>
        <v>42230.83240783069</v>
      </c>
      <c r="E29" s="15">
        <f t="shared" si="0"/>
        <v>42597.098570975511</v>
      </c>
      <c r="F29" s="15">
        <f t="shared" si="0"/>
        <v>40343.693408025618</v>
      </c>
      <c r="G29" s="15">
        <f t="shared" si="0"/>
        <v>31683.976556816804</v>
      </c>
      <c r="H29" s="15">
        <f t="shared" si="0"/>
        <v>31353.434073652723</v>
      </c>
      <c r="I29" s="15">
        <f t="shared" si="0"/>
        <v>32126.825637317539</v>
      </c>
      <c r="J29" s="15">
        <f t="shared" si="0"/>
        <v>32706.218534220381</v>
      </c>
      <c r="K29" s="15">
        <f t="shared" si="0"/>
        <v>33473.244581551473</v>
      </c>
      <c r="L29" s="15">
        <f t="shared" si="0"/>
        <v>33987.299641941448</v>
      </c>
      <c r="M29" s="15">
        <f t="shared" si="0"/>
        <v>34514.262663586509</v>
      </c>
      <c r="N29" s="15">
        <f t="shared" si="0"/>
        <v>35145.465441495595</v>
      </c>
      <c r="O29" s="15">
        <f t="shared" si="0"/>
        <v>35763.402106366862</v>
      </c>
      <c r="P29" s="15">
        <f t="shared" si="0"/>
        <v>36538.104216209817</v>
      </c>
      <c r="Q29" s="15">
        <f t="shared" si="0"/>
        <v>37215.187930285821</v>
      </c>
      <c r="R29" s="15">
        <f t="shared" si="0"/>
        <v>37913.092139005319</v>
      </c>
      <c r="S29" s="15">
        <f t="shared" si="0"/>
        <v>38794.694278131836</v>
      </c>
      <c r="T29" s="15">
        <f t="shared" si="0"/>
        <v>39231.729489242171</v>
      </c>
      <c r="U29" s="15">
        <f t="shared" si="0"/>
        <v>39768.243744138228</v>
      </c>
      <c r="V29" s="15">
        <f t="shared" si="0"/>
        <v>39943.420691238221</v>
      </c>
      <c r="W29" s="15">
        <f t="shared" si="0"/>
        <v>39763.613331242064</v>
      </c>
      <c r="X29" s="15">
        <f t="shared" si="0"/>
        <v>39554.200255223732</v>
      </c>
      <c r="Y29" s="15">
        <f t="shared" si="0"/>
        <v>39664.489640761276</v>
      </c>
      <c r="Z29" s="15">
        <f t="shared" si="0"/>
        <v>40074.417558390363</v>
      </c>
      <c r="AA29" s="15">
        <f t="shared" si="0"/>
        <v>40707.427201241051</v>
      </c>
      <c r="AB29" s="15">
        <f t="shared" si="0"/>
        <v>41256.689186578718</v>
      </c>
      <c r="AC29" s="15">
        <f t="shared" si="0"/>
        <v>41735.056516312769</v>
      </c>
      <c r="AD29" s="15">
        <f t="shared" si="0"/>
        <v>42241.005491153541</v>
      </c>
      <c r="AE29" s="15">
        <f t="shared" si="0"/>
        <v>43007.122965610535</v>
      </c>
      <c r="AF29" s="15">
        <f t="shared" si="0"/>
        <v>43171.998605219909</v>
      </c>
      <c r="AG29" s="15">
        <f t="shared" si="0"/>
        <v>44154.661485785145</v>
      </c>
    </row>
    <row r="30" spans="1:33" x14ac:dyDescent="0.25">
      <c r="A30" s="17" t="str">
        <f>A7</f>
        <v>Czech Republic</v>
      </c>
      <c r="B30" s="16"/>
      <c r="C30" s="16"/>
      <c r="D30" s="16"/>
      <c r="E30" s="16"/>
      <c r="F30" s="16"/>
      <c r="G30" s="15">
        <v>14386.1655108093</v>
      </c>
      <c r="H30" s="15">
        <v>15866.024442341301</v>
      </c>
      <c r="I30" s="15">
        <v>16113.885442799299</v>
      </c>
      <c r="J30" s="15">
        <v>16110.957151340601</v>
      </c>
      <c r="K30" s="15">
        <v>16751.543641340599</v>
      </c>
      <c r="L30" s="15">
        <v>17381.057832706301</v>
      </c>
      <c r="M30" s="15">
        <v>18277.4420913387</v>
      </c>
      <c r="N30" s="15">
        <v>19382.807454346199</v>
      </c>
      <c r="O30" s="15">
        <v>20860.718214935201</v>
      </c>
      <c r="P30" s="15">
        <v>21799.916900806202</v>
      </c>
      <c r="Q30" s="15">
        <v>22440.746354952</v>
      </c>
      <c r="R30" s="15">
        <v>23340.198837165801</v>
      </c>
      <c r="S30" s="15">
        <v>24036.7678543414</v>
      </c>
      <c r="T30" s="15">
        <v>24165.346442235601</v>
      </c>
      <c r="U30" s="15">
        <v>24068.5788935786</v>
      </c>
      <c r="V30" s="15">
        <v>24808.314474749801</v>
      </c>
      <c r="W30" s="15">
        <v>25010.464218016201</v>
      </c>
      <c r="X30" s="15">
        <v>25056.2619912968</v>
      </c>
      <c r="Y30" s="15">
        <v>24900.048157734102</v>
      </c>
      <c r="Z30" s="15">
        <v>25425.1745235874</v>
      </c>
      <c r="AA30" s="15">
        <v>26172.858163155401</v>
      </c>
      <c r="AB30" s="15">
        <v>27097.167803533801</v>
      </c>
      <c r="AC30" s="15">
        <v>28482.125101899899</v>
      </c>
      <c r="AD30" s="15">
        <v>29990.700693092698</v>
      </c>
      <c r="AE30" s="15">
        <v>31236.453008811201</v>
      </c>
      <c r="AF30" s="15">
        <v>30912.1625160037</v>
      </c>
      <c r="AG30" s="15">
        <v>31710.896864406201</v>
      </c>
    </row>
    <row r="31" spans="1:33" x14ac:dyDescent="0.25">
      <c r="A31" s="17" t="s">
        <v>139</v>
      </c>
      <c r="B31">
        <f>IF(B30&lt;B29,0,1)</f>
        <v>0</v>
      </c>
      <c r="C31">
        <f>IF(C30&lt;C29,0,1)</f>
        <v>0</v>
      </c>
      <c r="D31">
        <f t="shared" ref="D31:AG31" si="1">IF(D30&lt;D29,0,1)</f>
        <v>0</v>
      </c>
      <c r="E31">
        <f t="shared" si="1"/>
        <v>0</v>
      </c>
      <c r="F31">
        <f t="shared" si="1"/>
        <v>0</v>
      </c>
      <c r="G31">
        <f>IF(G30&lt;G29,0,1)</f>
        <v>0</v>
      </c>
      <c r="H31">
        <f t="shared" si="1"/>
        <v>0</v>
      </c>
      <c r="I31">
        <f t="shared" si="1"/>
        <v>0</v>
      </c>
      <c r="J31">
        <f t="shared" si="1"/>
        <v>0</v>
      </c>
      <c r="K31">
        <f t="shared" si="1"/>
        <v>0</v>
      </c>
      <c r="L31">
        <f t="shared" si="1"/>
        <v>0</v>
      </c>
      <c r="M31">
        <f t="shared" si="1"/>
        <v>0</v>
      </c>
      <c r="N31">
        <f t="shared" si="1"/>
        <v>0</v>
      </c>
      <c r="O31">
        <f t="shared" si="1"/>
        <v>0</v>
      </c>
      <c r="P31">
        <f t="shared" si="1"/>
        <v>0</v>
      </c>
      <c r="Q31">
        <f t="shared" si="1"/>
        <v>0</v>
      </c>
      <c r="R31">
        <f t="shared" si="1"/>
        <v>0</v>
      </c>
      <c r="S31">
        <f t="shared" si="1"/>
        <v>0</v>
      </c>
      <c r="T31">
        <f t="shared" si="1"/>
        <v>0</v>
      </c>
      <c r="U31">
        <f t="shared" si="1"/>
        <v>0</v>
      </c>
      <c r="V31">
        <f t="shared" si="1"/>
        <v>0</v>
      </c>
      <c r="W31">
        <f t="shared" si="1"/>
        <v>0</v>
      </c>
      <c r="X31">
        <f t="shared" si="1"/>
        <v>0</v>
      </c>
      <c r="Y31">
        <f t="shared" si="1"/>
        <v>0</v>
      </c>
      <c r="Z31">
        <f t="shared" si="1"/>
        <v>0</v>
      </c>
      <c r="AA31">
        <f t="shared" si="1"/>
        <v>0</v>
      </c>
      <c r="AB31">
        <f t="shared" si="1"/>
        <v>0</v>
      </c>
      <c r="AC31">
        <f t="shared" si="1"/>
        <v>0</v>
      </c>
      <c r="AD31">
        <f t="shared" si="1"/>
        <v>0</v>
      </c>
      <c r="AE31">
        <f t="shared" si="1"/>
        <v>0</v>
      </c>
      <c r="AF31">
        <f t="shared" si="1"/>
        <v>0</v>
      </c>
      <c r="AG31">
        <f t="shared" si="1"/>
        <v>0</v>
      </c>
    </row>
    <row r="33" spans="1:33" x14ac:dyDescent="0.25">
      <c r="A33" s="17" t="s">
        <v>136</v>
      </c>
      <c r="G33" s="15">
        <f>ABS(G29-G30)</f>
        <v>17297.811046007504</v>
      </c>
      <c r="H33" s="15">
        <f t="shared" ref="H33:AG33" si="2">ABS(H29-H30)</f>
        <v>15487.409631311422</v>
      </c>
      <c r="I33" s="15">
        <f t="shared" si="2"/>
        <v>16012.94019451824</v>
      </c>
      <c r="J33" s="15">
        <f t="shared" si="2"/>
        <v>16595.26138287978</v>
      </c>
      <c r="K33" s="15">
        <f t="shared" si="2"/>
        <v>16721.700940210874</v>
      </c>
      <c r="L33" s="15">
        <f t="shared" si="2"/>
        <v>16606.241809235147</v>
      </c>
      <c r="M33" s="15">
        <f t="shared" si="2"/>
        <v>16236.820572247809</v>
      </c>
      <c r="N33" s="15">
        <f t="shared" si="2"/>
        <v>15762.657987149396</v>
      </c>
      <c r="O33" s="15">
        <f t="shared" si="2"/>
        <v>14902.683891431661</v>
      </c>
      <c r="P33" s="15">
        <f t="shared" si="2"/>
        <v>14738.187315403615</v>
      </c>
      <c r="Q33" s="15">
        <f t="shared" si="2"/>
        <v>14774.441575333822</v>
      </c>
      <c r="R33" s="15">
        <f t="shared" si="2"/>
        <v>14572.893301839518</v>
      </c>
      <c r="S33" s="15">
        <f t="shared" si="2"/>
        <v>14757.926423790435</v>
      </c>
      <c r="T33" s="15">
        <f t="shared" si="2"/>
        <v>15066.38304700657</v>
      </c>
      <c r="U33" s="15">
        <f t="shared" si="2"/>
        <v>15699.664850559628</v>
      </c>
      <c r="V33" s="15">
        <f t="shared" si="2"/>
        <v>15135.106216488421</v>
      </c>
      <c r="W33" s="15">
        <f t="shared" si="2"/>
        <v>14753.149113225863</v>
      </c>
      <c r="X33" s="15">
        <f t="shared" si="2"/>
        <v>14497.938263926932</v>
      </c>
      <c r="Y33" s="15">
        <f t="shared" si="2"/>
        <v>14764.441483027174</v>
      </c>
      <c r="Z33" s="15">
        <f t="shared" si="2"/>
        <v>14649.243034802963</v>
      </c>
      <c r="AA33" s="15">
        <f t="shared" si="2"/>
        <v>14534.56903808565</v>
      </c>
      <c r="AB33" s="15">
        <f t="shared" si="2"/>
        <v>14159.521383044917</v>
      </c>
      <c r="AC33" s="15">
        <f t="shared" si="2"/>
        <v>13252.931414412869</v>
      </c>
      <c r="AD33" s="15">
        <f t="shared" si="2"/>
        <v>12250.304798060843</v>
      </c>
      <c r="AE33" s="15">
        <f t="shared" si="2"/>
        <v>11770.669956799335</v>
      </c>
      <c r="AF33" s="15">
        <f t="shared" si="2"/>
        <v>12259.836089216209</v>
      </c>
      <c r="AG33" s="15">
        <f t="shared" si="2"/>
        <v>12443.764621378945</v>
      </c>
    </row>
    <row r="34" spans="1:33" x14ac:dyDescent="0.25">
      <c r="A34" s="17" t="s">
        <v>137</v>
      </c>
      <c r="G34" s="18">
        <f>G29/G33</f>
        <v>1.8316754919189477</v>
      </c>
      <c r="H34" s="18">
        <f t="shared" ref="H34:AG34" si="3">H29/H33</f>
        <v>2.0244466195473012</v>
      </c>
      <c r="I34" s="18">
        <f t="shared" si="3"/>
        <v>2.0063039795974267</v>
      </c>
      <c r="J34" s="18">
        <f t="shared" si="3"/>
        <v>1.9708167156656657</v>
      </c>
      <c r="K34" s="18">
        <f t="shared" si="3"/>
        <v>2.0017846689901004</v>
      </c>
      <c r="L34" s="18">
        <f t="shared" si="3"/>
        <v>2.0466581200232952</v>
      </c>
      <c r="M34" s="18">
        <f t="shared" si="3"/>
        <v>2.1256786394855376</v>
      </c>
      <c r="N34" s="18">
        <f t="shared" si="3"/>
        <v>2.2296661813095326</v>
      </c>
      <c r="O34" s="18">
        <f t="shared" si="3"/>
        <v>2.3997960613610765</v>
      </c>
      <c r="P34" s="18">
        <f t="shared" si="3"/>
        <v>2.4791450559202772</v>
      </c>
      <c r="Q34" s="18">
        <f t="shared" si="3"/>
        <v>2.51888964740415</v>
      </c>
      <c r="R34" s="18">
        <f t="shared" si="3"/>
        <v>2.6016173558492737</v>
      </c>
      <c r="S34" s="18">
        <f t="shared" si="3"/>
        <v>2.6287361221420009</v>
      </c>
      <c r="T34" s="18">
        <f t="shared" si="3"/>
        <v>2.6039248681545262</v>
      </c>
      <c r="U34" s="18">
        <f t="shared" si="3"/>
        <v>2.5330632292268747</v>
      </c>
      <c r="V34" s="18">
        <f t="shared" si="3"/>
        <v>2.6391239096639598</v>
      </c>
      <c r="W34" s="18">
        <f t="shared" si="3"/>
        <v>2.6952627555017989</v>
      </c>
      <c r="X34" s="18">
        <f t="shared" si="3"/>
        <v>2.7282638079402353</v>
      </c>
      <c r="Y34" s="18">
        <f t="shared" si="3"/>
        <v>2.6864876457642208</v>
      </c>
      <c r="Z34" s="18">
        <f t="shared" si="3"/>
        <v>2.7355964716527335</v>
      </c>
      <c r="AA34" s="18">
        <f t="shared" si="3"/>
        <v>2.8007316277884375</v>
      </c>
      <c r="AB34" s="18">
        <f t="shared" si="3"/>
        <v>2.9137064785241154</v>
      </c>
      <c r="AC34" s="18">
        <f t="shared" si="3"/>
        <v>3.1491188787806546</v>
      </c>
      <c r="AD34" s="18">
        <f t="shared" si="3"/>
        <v>3.4481595509231791</v>
      </c>
      <c r="AE34" s="18">
        <f t="shared" si="3"/>
        <v>3.6537531953113209</v>
      </c>
      <c r="AF34" s="18">
        <f t="shared" si="3"/>
        <v>3.5214172759776239</v>
      </c>
      <c r="AG34" s="18">
        <f t="shared" si="3"/>
        <v>3.5483362816044801</v>
      </c>
    </row>
    <row r="35" spans="1:33" x14ac:dyDescent="0.25">
      <c r="A35" t="s">
        <v>130</v>
      </c>
      <c r="B35">
        <f>B33/B29</f>
        <v>0</v>
      </c>
      <c r="C35">
        <f>C33/C29</f>
        <v>0</v>
      </c>
      <c r="D35">
        <f>D33/D29</f>
        <v>0</v>
      </c>
      <c r="E35">
        <f t="shared" ref="E35:AG35" si="4">E33/E29</f>
        <v>0</v>
      </c>
      <c r="F35">
        <f t="shared" si="4"/>
        <v>0</v>
      </c>
      <c r="G35">
        <f t="shared" si="4"/>
        <v>0.54594823395947378</v>
      </c>
      <c r="H35">
        <f t="shared" si="4"/>
        <v>0.49396214765278229</v>
      </c>
      <c r="I35">
        <f t="shared" si="4"/>
        <v>0.49842895701211443</v>
      </c>
      <c r="J35">
        <f t="shared" si="4"/>
        <v>0.50740385549360367</v>
      </c>
      <c r="K35">
        <f t="shared" si="4"/>
        <v>0.49955423052795167</v>
      </c>
      <c r="L35">
        <f t="shared" si="4"/>
        <v>0.48860138887711152</v>
      </c>
      <c r="M35">
        <f t="shared" si="4"/>
        <v>0.47043799632950289</v>
      </c>
      <c r="N35">
        <f t="shared" si="4"/>
        <v>0.448497630893194</v>
      </c>
      <c r="O35">
        <f t="shared" si="4"/>
        <v>0.41670207568923029</v>
      </c>
      <c r="P35">
        <f>P33/P29</f>
        <v>0.40336486064499055</v>
      </c>
      <c r="Q35">
        <f t="shared" si="4"/>
        <v>0.39700032156253984</v>
      </c>
      <c r="R35">
        <f t="shared" si="4"/>
        <v>0.3843762795292236</v>
      </c>
      <c r="S35">
        <f t="shared" si="4"/>
        <v>0.38041094789885543</v>
      </c>
      <c r="T35">
        <f t="shared" si="4"/>
        <v>0.38403565795226946</v>
      </c>
      <c r="U35">
        <f t="shared" si="4"/>
        <v>0.39477893345173765</v>
      </c>
      <c r="V35">
        <f t="shared" si="4"/>
        <v>0.37891362218279862</v>
      </c>
      <c r="W35">
        <f t="shared" si="4"/>
        <v>0.3710213402974219</v>
      </c>
      <c r="X35">
        <f t="shared" si="4"/>
        <v>0.36653346978017232</v>
      </c>
      <c r="Y35">
        <f t="shared" si="4"/>
        <v>0.37223323977562217</v>
      </c>
      <c r="Z35">
        <f t="shared" si="4"/>
        <v>0.3655509905654476</v>
      </c>
      <c r="AA35">
        <f>AA33/AA29</f>
        <v>0.35704956164958845</v>
      </c>
      <c r="AB35">
        <f t="shared" si="4"/>
        <v>0.34320546951816905</v>
      </c>
      <c r="AC35">
        <f t="shared" si="4"/>
        <v>0.31754914263103401</v>
      </c>
      <c r="AD35">
        <f t="shared" si="4"/>
        <v>0.29000978209731304</v>
      </c>
      <c r="AE35">
        <f t="shared" si="4"/>
        <v>0.273691173580977</v>
      </c>
      <c r="AF35">
        <f t="shared" si="4"/>
        <v>0.28397657012186311</v>
      </c>
      <c r="AG35">
        <f t="shared" si="4"/>
        <v>0.28182221769234955</v>
      </c>
    </row>
    <row r="37" spans="1:33" x14ac:dyDescent="0.25">
      <c r="A37" s="17" t="s">
        <v>70</v>
      </c>
      <c r="B37" s="15">
        <f>MIN(B5:B26)</f>
        <v>26862.519283056201</v>
      </c>
      <c r="C37" s="15">
        <f t="shared" ref="C37:AG37" si="5">MIN(C5:C26)</f>
        <v>27972.400891202</v>
      </c>
      <c r="D37" s="15">
        <f t="shared" si="5"/>
        <v>29137.9508687056</v>
      </c>
      <c r="E37" s="15">
        <f t="shared" si="5"/>
        <v>28940.341111465299</v>
      </c>
      <c r="F37" s="15">
        <f t="shared" si="5"/>
        <v>10581.771420388999</v>
      </c>
      <c r="G37" s="15">
        <f t="shared" si="5"/>
        <v>9316.4634554218992</v>
      </c>
      <c r="H37" s="15">
        <f t="shared" si="5"/>
        <v>9932.8459644198592</v>
      </c>
      <c r="I37" s="15">
        <f t="shared" si="5"/>
        <v>10603.4519086741</v>
      </c>
      <c r="J37" s="15">
        <f t="shared" si="5"/>
        <v>10925.2856694973</v>
      </c>
      <c r="K37" s="15">
        <f t="shared" si="5"/>
        <v>11374.6538945676</v>
      </c>
      <c r="L37" s="15">
        <f t="shared" si="5"/>
        <v>11971.518006636001</v>
      </c>
      <c r="M37" s="15">
        <f t="shared" si="5"/>
        <v>12361.762892271299</v>
      </c>
      <c r="N37" s="15">
        <f t="shared" si="5"/>
        <v>11984.2062205982</v>
      </c>
      <c r="O37" s="15">
        <f t="shared" si="5"/>
        <v>12841.4055662869</v>
      </c>
      <c r="P37" s="15">
        <f t="shared" si="5"/>
        <v>13960.0639695759</v>
      </c>
      <c r="Q37" s="15">
        <f t="shared" si="5"/>
        <v>16237.124641958</v>
      </c>
      <c r="R37" s="15">
        <f t="shared" si="5"/>
        <v>17654.803535483701</v>
      </c>
      <c r="S37" s="15">
        <f t="shared" si="5"/>
        <v>18737.8454834238</v>
      </c>
      <c r="T37" s="15">
        <f t="shared" si="5"/>
        <v>18931.216154289199</v>
      </c>
      <c r="U37" s="15">
        <f t="shared" si="5"/>
        <v>19575.012542590401</v>
      </c>
      <c r="V37" s="15">
        <f t="shared" si="5"/>
        <v>19772.4060927504</v>
      </c>
      <c r="W37" s="15">
        <f t="shared" si="5"/>
        <v>19086.241255366702</v>
      </c>
      <c r="X37" s="15">
        <f t="shared" si="5"/>
        <v>19860.533097488202</v>
      </c>
      <c r="Y37" s="15">
        <f t="shared" si="5"/>
        <v>20149.347854912499</v>
      </c>
      <c r="Z37" s="15">
        <f t="shared" si="5"/>
        <v>20553.2012349736</v>
      </c>
      <c r="AA37" s="15">
        <f t="shared" si="5"/>
        <v>21193.701974885302</v>
      </c>
      <c r="AB37" s="15">
        <f t="shared" si="5"/>
        <v>21385.990017980701</v>
      </c>
      <c r="AC37" s="15">
        <f t="shared" si="5"/>
        <v>22692.785094886101</v>
      </c>
      <c r="AD37" s="15">
        <f t="shared" si="5"/>
        <v>23333.383339546101</v>
      </c>
      <c r="AE37" s="15">
        <f t="shared" si="5"/>
        <v>24095.532888277699</v>
      </c>
      <c r="AF37" s="15">
        <f t="shared" si="5"/>
        <v>24406.745653828901</v>
      </c>
      <c r="AG37" s="15">
        <f t="shared" si="5"/>
        <v>24804.671139622002</v>
      </c>
    </row>
    <row r="38" spans="1:33" x14ac:dyDescent="0.25">
      <c r="A38" s="17" t="s">
        <v>71</v>
      </c>
      <c r="B38" s="15">
        <f>MAX(B5:B26)</f>
        <v>53650.472246746001</v>
      </c>
      <c r="C38" s="15">
        <f t="shared" ref="C38:AG38" si="6">MAX(C5:C26)</f>
        <v>54070.677523738501</v>
      </c>
      <c r="D38" s="15">
        <f t="shared" si="6"/>
        <v>54560.782501079302</v>
      </c>
      <c r="E38" s="15">
        <f t="shared" si="6"/>
        <v>55617.930758827402</v>
      </c>
      <c r="F38" s="15">
        <f t="shared" si="6"/>
        <v>56518.168884201899</v>
      </c>
      <c r="G38" s="15">
        <f t="shared" si="6"/>
        <v>56479.880159382701</v>
      </c>
      <c r="H38" s="15">
        <f t="shared" si="6"/>
        <v>57210.355349895603</v>
      </c>
      <c r="I38" s="15">
        <f t="shared" si="6"/>
        <v>58289.915938691498</v>
      </c>
      <c r="J38" s="15">
        <f t="shared" si="6"/>
        <v>58429.180727306702</v>
      </c>
      <c r="K38" s="15">
        <f t="shared" si="6"/>
        <v>59742.824873675097</v>
      </c>
      <c r="L38" s="15">
        <f t="shared" si="6"/>
        <v>61736.045349325002</v>
      </c>
      <c r="M38" s="15">
        <f t="shared" si="6"/>
        <v>62125.402583365103</v>
      </c>
      <c r="N38" s="15">
        <f t="shared" si="6"/>
        <v>63398.7643685613</v>
      </c>
      <c r="O38" s="15">
        <f t="shared" si="6"/>
        <v>62945.560196631901</v>
      </c>
      <c r="P38" s="15">
        <f t="shared" si="6"/>
        <v>63658.637561866803</v>
      </c>
      <c r="Q38" s="15">
        <f t="shared" si="6"/>
        <v>63966.168771643403</v>
      </c>
      <c r="R38" s="15">
        <f t="shared" si="6"/>
        <v>64851.371322435902</v>
      </c>
      <c r="S38" s="15">
        <f t="shared" si="6"/>
        <v>66606.503298233205</v>
      </c>
      <c r="T38" s="15">
        <f t="shared" si="6"/>
        <v>66260.377911415795</v>
      </c>
      <c r="U38" s="15">
        <f t="shared" si="6"/>
        <v>68323.711180884595</v>
      </c>
      <c r="V38" s="15">
        <f t="shared" si="6"/>
        <v>68363.888117204406</v>
      </c>
      <c r="W38" s="15">
        <f t="shared" si="6"/>
        <v>68750.434204410296</v>
      </c>
      <c r="X38" s="15">
        <f t="shared" si="6"/>
        <v>68035.092888592597</v>
      </c>
      <c r="Y38" s="15">
        <f t="shared" si="6"/>
        <v>68852.512316231005</v>
      </c>
      <c r="Z38" s="15">
        <f t="shared" si="6"/>
        <v>70029.042596836996</v>
      </c>
      <c r="AA38" s="15">
        <f t="shared" si="6"/>
        <v>70388.581201700596</v>
      </c>
      <c r="AB38" s="15">
        <f t="shared" si="6"/>
        <v>70174.451965512402</v>
      </c>
      <c r="AC38" s="15">
        <f t="shared" si="6"/>
        <v>71070.972989561997</v>
      </c>
      <c r="AD38" s="15">
        <f t="shared" si="6"/>
        <v>71131.695072172806</v>
      </c>
      <c r="AE38" s="15">
        <f t="shared" si="6"/>
        <v>71250.841297718594</v>
      </c>
      <c r="AF38" s="15">
        <f t="shared" si="6"/>
        <v>71222.892768213904</v>
      </c>
      <c r="AG38" s="15">
        <f t="shared" si="6"/>
        <v>73656.794472555193</v>
      </c>
    </row>
  </sheetData>
  <conditionalFormatting sqref="B31:AG31">
    <cfRule type="cellIs" dxfId="38" priority="1" operator="lessThan">
      <formula>1</formula>
    </cfRule>
  </conditionalFormatting>
  <hyperlinks>
    <hyperlink ref="A1" r:id="rId1" tooltip="Click once to display linked information. Click and hold to select this cell." display="http://stats.oecd.org/OECDStat_Metadata/ShowMetadata.ashx?Dataset=AV_AN_WAGE&amp;Coords=%5bSERIES%5d.%5bUSDPPP%5d&amp;ShowOnWeb=true&amp;Lang=en" xr:uid="{00000000-0004-0000-0400-000000000000}"/>
    <hyperlink ref="D1" r:id="rId2" tooltip="Click once to display linked information. Click and hold to select this cell." display="https://stats-1.oecd.org/" xr:uid="{00000000-0004-0000-0400-000001000000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73</vt:i4>
      </vt:variant>
    </vt:vector>
  </HeadingPairs>
  <TitlesOfParts>
    <vt:vector size="73" baseType="lpstr">
      <vt:lpstr>v4</vt:lpstr>
      <vt:lpstr>NCF</vt:lpstr>
      <vt:lpstr>OECD.Stat export</vt:lpstr>
      <vt:lpstr>avg wages HU</vt:lpstr>
      <vt:lpstr>avg wages HU (2)</vt:lpstr>
      <vt:lpstr>avg wages HU (3)</vt:lpstr>
      <vt:lpstr>Bineáris differenciák HU</vt:lpstr>
      <vt:lpstr>sum HU</vt:lpstr>
      <vt:lpstr>avg wages CZ</vt:lpstr>
      <vt:lpstr>avg wages CZ (2)</vt:lpstr>
      <vt:lpstr>sum CZ</vt:lpstr>
      <vt:lpstr>avg wages SK</vt:lpstr>
      <vt:lpstr>avg wages SK (2)</vt:lpstr>
      <vt:lpstr>sum SK</vt:lpstr>
      <vt:lpstr>avg wages PL</vt:lpstr>
      <vt:lpstr>avg wages PL (2)</vt:lpstr>
      <vt:lpstr>sum PL</vt:lpstr>
      <vt:lpstr>avg wages SI</vt:lpstr>
      <vt:lpstr>avg wages SI (2)</vt:lpstr>
      <vt:lpstr>sum SI</vt:lpstr>
      <vt:lpstr>avg wages EE</vt:lpstr>
      <vt:lpstr>avg wages EE (2)</vt:lpstr>
      <vt:lpstr>sum EE</vt:lpstr>
      <vt:lpstr>avg wages LV</vt:lpstr>
      <vt:lpstr>avg wages LV (2)</vt:lpstr>
      <vt:lpstr>sum LV</vt:lpstr>
      <vt:lpstr>avg wages LT</vt:lpstr>
      <vt:lpstr>avg wages LT (2)</vt:lpstr>
      <vt:lpstr>sum LT</vt:lpstr>
      <vt:lpstr>avg wages DE</vt:lpstr>
      <vt:lpstr>avg wages DE (2)</vt:lpstr>
      <vt:lpstr>Bineáris differenciák DE</vt:lpstr>
      <vt:lpstr>sum DE</vt:lpstr>
      <vt:lpstr>avg wages FR</vt:lpstr>
      <vt:lpstr>avg wages FR (2)</vt:lpstr>
      <vt:lpstr>sum FR</vt:lpstr>
      <vt:lpstr>avg wages SP</vt:lpstr>
      <vt:lpstr>avg wages SP (2)</vt:lpstr>
      <vt:lpstr>sum SP</vt:lpstr>
      <vt:lpstr>avg wages IT</vt:lpstr>
      <vt:lpstr>avg wages IT (2)</vt:lpstr>
      <vt:lpstr>sum IT</vt:lpstr>
      <vt:lpstr>avg wages GR</vt:lpstr>
      <vt:lpstr>avg wages GR (2)</vt:lpstr>
      <vt:lpstr>sum GR</vt:lpstr>
      <vt:lpstr>avg wages AT</vt:lpstr>
      <vt:lpstr>avg wages AT (2)</vt:lpstr>
      <vt:lpstr>sum AT</vt:lpstr>
      <vt:lpstr>avg wages BE</vt:lpstr>
      <vt:lpstr>avg wages BE (2)</vt:lpstr>
      <vt:lpstr>sum BE</vt:lpstr>
      <vt:lpstr>avg wages DK</vt:lpstr>
      <vt:lpstr>avg wages DK (2)</vt:lpstr>
      <vt:lpstr>sum DK</vt:lpstr>
      <vt:lpstr>avg wages FI</vt:lpstr>
      <vt:lpstr>avg wages FI (2)</vt:lpstr>
      <vt:lpstr>sum FI</vt:lpstr>
      <vt:lpstr>avg wages IE</vt:lpstr>
      <vt:lpstr>avg wages IE (2)</vt:lpstr>
      <vt:lpstr>sum IE</vt:lpstr>
      <vt:lpstr>avg wages LU</vt:lpstr>
      <vt:lpstr>avg wages LU (2)</vt:lpstr>
      <vt:lpstr>sum LU</vt:lpstr>
      <vt:lpstr>avg wages NL</vt:lpstr>
      <vt:lpstr>avg wages NL (2)</vt:lpstr>
      <vt:lpstr>sum NL</vt:lpstr>
      <vt:lpstr>info </vt:lpstr>
      <vt:lpstr>avg wages PT</vt:lpstr>
      <vt:lpstr>avg wages PT (2)</vt:lpstr>
      <vt:lpstr>sum PT</vt:lpstr>
      <vt:lpstr>avg wages SE</vt:lpstr>
      <vt:lpstr>avg wages SE (2)</vt:lpstr>
      <vt:lpstr>sum SE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OECD.Stat</dc:creator>
  <cp:lastModifiedBy>Varadi Daniel</cp:lastModifiedBy>
  <dcterms:created xsi:type="dcterms:W3CDTF">2023-02-14T20:34:37Z</dcterms:created>
  <dcterms:modified xsi:type="dcterms:W3CDTF">2023-08-24T15:52:55Z</dcterms:modified>
</cp:coreProperties>
</file>