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6094\var\www\miau\data\miau\309\"/>
    </mc:Choice>
  </mc:AlternateContent>
  <xr:revisionPtr revIDLastSave="0" documentId="13_ncr:1_{11522414-4255-4689-B81D-05CB9A1E33D6}" xr6:coauthVersionLast="47" xr6:coauthVersionMax="47" xr10:uidLastSave="{00000000-0000-0000-0000-000000000000}"/>
  <bookViews>
    <workbookView xWindow="-108" yWindow="-108" windowWidth="23256" windowHeight="12456" xr2:uid="{0630D99D-AF0F-4E0C-BEC7-36EAF8FBCDA7}"/>
  </bookViews>
  <sheets>
    <sheet name="RND" sheetId="1" r:id="rId1"/>
    <sheet name="test case 1" sheetId="2" r:id="rId2"/>
    <sheet name="test cas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" l="1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56" i="3"/>
  <c r="K56" i="3"/>
  <c r="J56" i="3"/>
  <c r="L55" i="3"/>
  <c r="K55" i="3"/>
  <c r="J55" i="3"/>
  <c r="L54" i="3"/>
  <c r="K54" i="3"/>
  <c r="J54" i="3"/>
  <c r="L53" i="3"/>
  <c r="K53" i="3"/>
  <c r="J53" i="3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D1" i="3"/>
  <c r="G1" i="3"/>
  <c r="F1" i="3"/>
  <c r="E1" i="3"/>
  <c r="P56" i="3"/>
  <c r="O56" i="3"/>
  <c r="N56" i="3"/>
  <c r="M56" i="3"/>
  <c r="P55" i="3"/>
  <c r="O55" i="3"/>
  <c r="N55" i="3"/>
  <c r="M55" i="3"/>
  <c r="P54" i="3"/>
  <c r="O54" i="3"/>
  <c r="N54" i="3"/>
  <c r="M54" i="3"/>
  <c r="P53" i="3"/>
  <c r="O53" i="3"/>
  <c r="N53" i="3"/>
  <c r="M53" i="3"/>
  <c r="P52" i="3"/>
  <c r="O52" i="3"/>
  <c r="N52" i="3"/>
  <c r="M52" i="3"/>
  <c r="P51" i="3"/>
  <c r="O51" i="3"/>
  <c r="N51" i="3"/>
  <c r="M51" i="3"/>
  <c r="P50" i="3"/>
  <c r="O50" i="3"/>
  <c r="N50" i="3"/>
  <c r="M50" i="3"/>
  <c r="P49" i="3"/>
  <c r="O49" i="3"/>
  <c r="N49" i="3"/>
  <c r="M49" i="3"/>
  <c r="P48" i="3"/>
  <c r="O48" i="3"/>
  <c r="N48" i="3"/>
  <c r="M48" i="3"/>
  <c r="P47" i="3"/>
  <c r="O47" i="3"/>
  <c r="N47" i="3"/>
  <c r="M47" i="3"/>
  <c r="P46" i="3"/>
  <c r="O46" i="3"/>
  <c r="N46" i="3"/>
  <c r="M46" i="3"/>
  <c r="P45" i="3"/>
  <c r="O45" i="3"/>
  <c r="N45" i="3"/>
  <c r="M45" i="3"/>
  <c r="P44" i="3"/>
  <c r="O44" i="3"/>
  <c r="N44" i="3"/>
  <c r="M44" i="3"/>
  <c r="P43" i="3"/>
  <c r="O43" i="3"/>
  <c r="N43" i="3"/>
  <c r="M43" i="3"/>
  <c r="P42" i="3"/>
  <c r="O42" i="3"/>
  <c r="N42" i="3"/>
  <c r="M42" i="3"/>
  <c r="P41" i="3"/>
  <c r="O41" i="3"/>
  <c r="N41" i="3"/>
  <c r="M41" i="3"/>
  <c r="P40" i="3"/>
  <c r="O40" i="3"/>
  <c r="N40" i="3"/>
  <c r="M40" i="3"/>
  <c r="P39" i="3"/>
  <c r="O39" i="3"/>
  <c r="N39" i="3"/>
  <c r="M39" i="3"/>
  <c r="P38" i="3"/>
  <c r="O38" i="3"/>
  <c r="N38" i="3"/>
  <c r="M38" i="3"/>
  <c r="P37" i="3"/>
  <c r="O37" i="3"/>
  <c r="N37" i="3"/>
  <c r="M37" i="3"/>
  <c r="P36" i="3"/>
  <c r="O36" i="3"/>
  <c r="N36" i="3"/>
  <c r="M36" i="3"/>
  <c r="P35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L8" i="3"/>
  <c r="J8" i="3"/>
  <c r="I8" i="3"/>
  <c r="L7" i="3"/>
  <c r="J7" i="3"/>
  <c r="I7" i="3"/>
  <c r="L6" i="3"/>
  <c r="J6" i="3"/>
  <c r="I6" i="3"/>
  <c r="L5" i="3"/>
  <c r="J5" i="3"/>
  <c r="I5" i="3"/>
  <c r="H1" i="3"/>
  <c r="M24" i="2"/>
  <c r="M15" i="2"/>
  <c r="M25" i="2"/>
  <c r="M23" i="2"/>
  <c r="M22" i="2"/>
  <c r="M13" i="2"/>
  <c r="M12" i="2"/>
  <c r="M20" i="2"/>
  <c r="M19" i="2"/>
  <c r="M8" i="2"/>
  <c r="M16" i="2"/>
  <c r="M14" i="2"/>
  <c r="M21" i="2"/>
  <c r="M18" i="2"/>
  <c r="M17" i="2"/>
  <c r="M7" i="2"/>
  <c r="M6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5" i="2"/>
  <c r="O56" i="2"/>
  <c r="N56" i="2"/>
  <c r="M56" i="2"/>
  <c r="L56" i="2"/>
  <c r="K56" i="2"/>
  <c r="J56" i="2"/>
  <c r="O55" i="2"/>
  <c r="N55" i="2"/>
  <c r="M55" i="2"/>
  <c r="L55" i="2"/>
  <c r="K55" i="2"/>
  <c r="J55" i="2"/>
  <c r="O54" i="2"/>
  <c r="N54" i="2"/>
  <c r="M54" i="2"/>
  <c r="L54" i="2"/>
  <c r="K54" i="2"/>
  <c r="J54" i="2"/>
  <c r="O53" i="2"/>
  <c r="N53" i="2"/>
  <c r="M53" i="2"/>
  <c r="L53" i="2"/>
  <c r="K53" i="2"/>
  <c r="J53" i="2"/>
  <c r="O52" i="2"/>
  <c r="N52" i="2"/>
  <c r="M52" i="2"/>
  <c r="L52" i="2"/>
  <c r="K52" i="2"/>
  <c r="J52" i="2"/>
  <c r="O51" i="2"/>
  <c r="N51" i="2"/>
  <c r="M51" i="2"/>
  <c r="L51" i="2"/>
  <c r="K51" i="2"/>
  <c r="J51" i="2"/>
  <c r="O50" i="2"/>
  <c r="N50" i="2"/>
  <c r="M50" i="2"/>
  <c r="L50" i="2"/>
  <c r="K50" i="2"/>
  <c r="J50" i="2"/>
  <c r="O49" i="2"/>
  <c r="N49" i="2"/>
  <c r="M49" i="2"/>
  <c r="L49" i="2"/>
  <c r="K49" i="2"/>
  <c r="J49" i="2"/>
  <c r="O48" i="2"/>
  <c r="N48" i="2"/>
  <c r="M48" i="2"/>
  <c r="L48" i="2"/>
  <c r="K48" i="2"/>
  <c r="J48" i="2"/>
  <c r="O47" i="2"/>
  <c r="N47" i="2"/>
  <c r="M47" i="2"/>
  <c r="L47" i="2"/>
  <c r="K47" i="2"/>
  <c r="J47" i="2"/>
  <c r="O46" i="2"/>
  <c r="N46" i="2"/>
  <c r="M46" i="2"/>
  <c r="L46" i="2"/>
  <c r="K46" i="2"/>
  <c r="J46" i="2"/>
  <c r="O45" i="2"/>
  <c r="N45" i="2"/>
  <c r="M45" i="2"/>
  <c r="L45" i="2"/>
  <c r="K45" i="2"/>
  <c r="J45" i="2"/>
  <c r="O44" i="2"/>
  <c r="N44" i="2"/>
  <c r="M44" i="2"/>
  <c r="L44" i="2"/>
  <c r="K44" i="2"/>
  <c r="J44" i="2"/>
  <c r="O43" i="2"/>
  <c r="N43" i="2"/>
  <c r="M43" i="2"/>
  <c r="L43" i="2"/>
  <c r="K43" i="2"/>
  <c r="J43" i="2"/>
  <c r="O42" i="2"/>
  <c r="N42" i="2"/>
  <c r="M42" i="2"/>
  <c r="L42" i="2"/>
  <c r="K42" i="2"/>
  <c r="J42" i="2"/>
  <c r="O41" i="2"/>
  <c r="N41" i="2"/>
  <c r="M41" i="2"/>
  <c r="L41" i="2"/>
  <c r="K41" i="2"/>
  <c r="J41" i="2"/>
  <c r="O40" i="2"/>
  <c r="N40" i="2"/>
  <c r="M40" i="2"/>
  <c r="L40" i="2"/>
  <c r="K40" i="2"/>
  <c r="J40" i="2"/>
  <c r="O39" i="2"/>
  <c r="N39" i="2"/>
  <c r="M39" i="2"/>
  <c r="L39" i="2"/>
  <c r="K39" i="2"/>
  <c r="J39" i="2"/>
  <c r="O38" i="2"/>
  <c r="N38" i="2"/>
  <c r="M38" i="2"/>
  <c r="L38" i="2"/>
  <c r="K38" i="2"/>
  <c r="J38" i="2"/>
  <c r="O37" i="2"/>
  <c r="N37" i="2"/>
  <c r="M37" i="2"/>
  <c r="L37" i="2"/>
  <c r="K37" i="2"/>
  <c r="J37" i="2"/>
  <c r="O36" i="2"/>
  <c r="N36" i="2"/>
  <c r="M36" i="2"/>
  <c r="L36" i="2"/>
  <c r="K36" i="2"/>
  <c r="J36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H1" i="2"/>
  <c r="G1" i="2"/>
  <c r="F1" i="2"/>
  <c r="E1" i="2"/>
  <c r="D1" i="2"/>
  <c r="C1" i="2"/>
  <c r="B1" i="2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B1" i="3" l="1"/>
  <c r="C1" i="3"/>
</calcChain>
</file>

<file path=xl/sharedStrings.xml><?xml version="1.0" encoding="utf-8"?>
<sst xmlns="http://schemas.openxmlformats.org/spreadsheetml/2006/main" count="1261" uniqueCount="181">
  <si>
    <t>id</t>
  </si>
  <si>
    <t>file1</t>
  </si>
  <si>
    <t>file2</t>
  </si>
  <si>
    <t>file3</t>
  </si>
  <si>
    <t>file4</t>
  </si>
  <si>
    <t>file5</t>
  </si>
  <si>
    <t>file6</t>
  </si>
  <si>
    <t>file7</t>
  </si>
  <si>
    <t>file8</t>
  </si>
  <si>
    <t>file9</t>
  </si>
  <si>
    <t>file10</t>
  </si>
  <si>
    <t>file11</t>
  </si>
  <si>
    <t>file12</t>
  </si>
  <si>
    <t>file13</t>
  </si>
  <si>
    <t>file14</t>
  </si>
  <si>
    <t>file15</t>
  </si>
  <si>
    <t>file16</t>
  </si>
  <si>
    <t>file17</t>
  </si>
  <si>
    <t>file18</t>
  </si>
  <si>
    <t>file19</t>
  </si>
  <si>
    <t>file20</t>
  </si>
  <si>
    <t>file21</t>
  </si>
  <si>
    <t>importance_1</t>
  </si>
  <si>
    <t>importance_2</t>
  </si>
  <si>
    <t>importance_3</t>
  </si>
  <si>
    <t>importance_4</t>
  </si>
  <si>
    <t>importance_5</t>
  </si>
  <si>
    <t>importance_6</t>
  </si>
  <si>
    <t>file_volume</t>
  </si>
  <si>
    <t>direction</t>
  </si>
  <si>
    <t>…</t>
  </si>
  <si>
    <t>type</t>
  </si>
  <si>
    <t>X</t>
  </si>
  <si>
    <t>Y</t>
  </si>
  <si>
    <t>estimated volume</t>
  </si>
  <si>
    <t>download-time</t>
  </si>
  <si>
    <t>Y1</t>
  </si>
  <si>
    <t>Y2</t>
  </si>
  <si>
    <t>Y3</t>
  </si>
  <si>
    <t>correlation</t>
  </si>
  <si>
    <t>Azonosító:</t>
  </si>
  <si>
    <t>Objektumok:</t>
  </si>
  <si>
    <t>Attribútumok:</t>
  </si>
  <si>
    <t>Lépcsôk:</t>
  </si>
  <si>
    <t>Eltolás:</t>
  </si>
  <si>
    <t>Leírás:</t>
  </si>
  <si>
    <t>COCO STD: 6918591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</si>
  <si>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</si>
  <si>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</si>
  <si>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</si>
  <si>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</si>
  <si>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</si>
  <si>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</si>
  <si>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</si>
  <si>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</si>
  <si>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</si>
  <si>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</si>
  <si>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</si>
  <si>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</si>
  <si>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</si>
  <si>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</si>
  <si>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</si>
  <si>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</si>
  <si>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</si>
  <si>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</si>
  <si>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</si>
  <si>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</si>
  <si>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</si>
  <si>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</si>
  <si>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</si>
  <si>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</si>
  <si>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</si>
  <si>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</si>
  <si>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</si>
  <si>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</si>
  <si>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</si>
  <si>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Lépcsôk(1)</t>
  </si>
  <si>
    <t>S1</t>
  </si>
  <si>
    <t>(25.4+27.4)/(2)=26.4</t>
  </si>
  <si>
    <t>(15.7+0)/(2)=7.85</t>
  </si>
  <si>
    <t>(6.8+21.5)/(2)=14.2</t>
  </si>
  <si>
    <t>(0+19.6)/(2)=9.8</t>
  </si>
  <si>
    <t>(14.7+4.9)/(2)=9.8</t>
  </si>
  <si>
    <t>(10.8+48.9)/(2)=29.85</t>
  </si>
  <si>
    <t>S2</t>
  </si>
  <si>
    <t>(0+0)/(2)=0</t>
  </si>
  <si>
    <t>(0+14.7)/(2)=7.35</t>
  </si>
  <si>
    <t>(3.9+0)/(2)=1.95</t>
  </si>
  <si>
    <t>S3</t>
  </si>
  <si>
    <t>(0+27.4)/(2)=13.7</t>
  </si>
  <si>
    <t>(4.9+0)/(2)=2.45</t>
  </si>
  <si>
    <t>S4</t>
  </si>
  <si>
    <t>(10.8+40.1)/(2)=25.45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</si>
  <si>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</si>
  <si>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</si>
  <si>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</si>
  <si>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</si>
  <si>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</si>
  <si>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</si>
  <si>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</si>
  <si>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</si>
  <si>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</si>
  <si>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</si>
  <si>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</si>
  <si>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</si>
  <si>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</si>
  <si>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</si>
  <si>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</si>
  <si>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</si>
  <si>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</si>
  <si>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</si>
  <si>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</si>
  <si>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</si>
  <si>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</si>
  <si>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</si>
  <si>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</si>
  <si>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</si>
  <si>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</si>
  <si>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</si>
  <si>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</si>
  <si>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</si>
  <si>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</si>
  <si>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</si>
  <si>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</si>
  <si>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</si>
  <si>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</si>
  <si>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</si>
  <si>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inverse</t>
  </si>
  <si>
    <t>COCO STD: 3230806</t>
  </si>
  <si>
    <t>(14+59.9)/(2)=36.95</t>
  </si>
  <si>
    <t>(14+0)/(2)=7</t>
  </si>
  <si>
    <t>(15+0.9)/(2)=7.95</t>
  </si>
  <si>
    <t>(0.9+7.5)/(2)=4.2</t>
  </si>
  <si>
    <t>(57.1+3.7)/(2)=30.4</t>
  </si>
  <si>
    <t>(0+26.2)/(2)=13.1</t>
  </si>
  <si>
    <t>(0+59.9)/(2)=29.95</t>
  </si>
  <si>
    <t>(0+3.7)/(2)=1.85</t>
  </si>
  <si>
    <t>(9.4+0)/(2)=4.7</t>
  </si>
  <si>
    <t>(0+8.4)/(2)=4.2</t>
  </si>
  <si>
    <t>(0+39.3)/(2)=19.65</t>
  </si>
  <si>
    <t>validation</t>
  </si>
  <si>
    <t>action</t>
  </si>
  <si>
    <t>downloading</t>
  </si>
  <si>
    <t>?</t>
  </si>
  <si>
    <t>rank without validation</t>
  </si>
  <si>
    <t>rank after validation</t>
  </si>
  <si>
    <t>last one</t>
  </si>
  <si>
    <t>time-dependent</t>
  </si>
  <si>
    <t>file_volume (observed after infiltration)</t>
  </si>
  <si>
    <t>COCO STD: 6024366</t>
  </si>
  <si>
    <t>(0+4.1)/(2)=2.05</t>
  </si>
  <si>
    <t>(14.3+15.3)/(2)=14.8</t>
  </si>
  <si>
    <t>(18.4+38.8)/(2)=28.6</t>
  </si>
  <si>
    <t>(16.3+41.9)/(2)=29.1</t>
  </si>
  <si>
    <t>(1+6.1)/(2)=3.55</t>
  </si>
  <si>
    <t>(16.3+26.5)/(2)=21.45</t>
  </si>
  <si>
    <t>(7.1+15.3)/(2)=11.25</t>
  </si>
  <si>
    <t>(0+12.3)/(2)=6.15</t>
  </si>
  <si>
    <t>(2+26.5)/(2)=14.3</t>
  </si>
  <si>
    <t>(1+26.5)/(2)=13.8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</si>
  <si>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</si>
  <si>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STD: 3567555</t>
  </si>
  <si>
    <t>(9.7+31.4)/(2)=20.55</t>
  </si>
  <si>
    <t>(5.4+15.1)/(2)=10.25</t>
  </si>
  <si>
    <t>(0+56.2)/(2)=28.1</t>
  </si>
  <si>
    <t>(11.9+5.4)/(2)=8.65</t>
  </si>
  <si>
    <t>(6.5+0)/(2)=3.25</t>
  </si>
  <si>
    <t>(0+3.2)/(2)=1.6</t>
  </si>
  <si>
    <t>(11.9+0)/(2)=5.95</t>
  </si>
  <si>
    <t>(4.3+31.4)/(2)=17.85</t>
  </si>
  <si>
    <t>(0+15.1)/(2)=7.55</t>
  </si>
  <si>
    <t>(5.4+0)/(2)=2.7</t>
  </si>
  <si>
    <t>download</t>
  </si>
  <si>
    <t>less relevant</t>
  </si>
  <si>
    <t xml:space="preserve">Probléma: idegen számítógépbe történő behatolás előtt adott (létezőnek remélt/vélt) fájlokról ezek potenciális tartalma kapcsán a behatoló előzetesen feltételezésekkel él, mennyire is lehet fontos az ő számára (ahol a fontosság pl. az alábbi statikus, azaz nem a mindenkori pillanatnyi szempontok alapján értelmezendő (vö. aktuális méret, utolsó módosítás/keletkezés dátuma), hanem pl. a konfigurációs állományok fontosabbak, mint pl. a videók, stb.). A feladat: a több-dimenziós (statikus) fontossági vélelmek és a valós méretek (vö. behatoláskor megállapított méretek) közötti kapcsolatok mérlegelése automatizáltan: minden pont akkora méretű-e, amennyire ez a fontossága alapján vélelmezhető/becsülhető? Ha egy állomány nagyobb a valóságban, mint ennek becsült értéke, akkor az a fájl értékesebb, mint fordítva. Az egyes állományok kapcsán ezek becslési értékének robosztusságáról egy függvény-szimmetria-vizsgálat dönt a hasonlóságelemzés keretében.  </t>
  </si>
  <si>
    <t>Cím</t>
  </si>
  <si>
    <t>Szerző</t>
  </si>
  <si>
    <t>URL</t>
  </si>
  <si>
    <t>Pitlik László</t>
  </si>
  <si>
    <t>Melyik fájl éri meg lementeni leginkább a többi állományhoz képest?</t>
  </si>
  <si>
    <t>https://miau.my-x.hu/miau/309/which_files_worth_downloading.xlsx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</si>
</sst>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6" fillId="2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1909872</xdr:colOff>
      <xdr:row>31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8DD70327-15F2-76A3-7B08-2F98FC57C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06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1909872</xdr:colOff>
      <xdr:row>145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85955E61-8EC8-9536-E2D1-6947E5A58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987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1909872</xdr:colOff>
      <xdr:row>31</xdr:row>
      <xdr:rowOff>22861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D59EF2CA-B2C6-4E5C-96C0-D6C855F1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9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1909872</xdr:colOff>
      <xdr:row>145</xdr:row>
      <xdr:rowOff>22860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FEB1A425-CA72-471E-83DF-2103849EE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463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1909872</xdr:colOff>
      <xdr:row>31</xdr:row>
      <xdr:rowOff>22861</xdr:rowOff>
    </xdr:to>
    <xdr:pic>
      <xdr:nvPicPr>
        <xdr:cNvPr id="4" name="Grafik 3" descr="COCO">
          <a:extLst>
            <a:ext uri="{FF2B5EF4-FFF2-40B4-BE49-F238E27FC236}">
              <a16:creationId xmlns:a16="http://schemas.microsoft.com/office/drawing/2014/main" id="{4AB1E454-320E-8D3F-AD20-4C8FB0EFE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9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1909872</xdr:colOff>
      <xdr:row>145</xdr:row>
      <xdr:rowOff>22860</xdr:rowOff>
    </xdr:to>
    <xdr:pic>
      <xdr:nvPicPr>
        <xdr:cNvPr id="5" name="Grafik 4" descr="COCO">
          <a:extLst>
            <a:ext uri="{FF2B5EF4-FFF2-40B4-BE49-F238E27FC236}">
              <a16:creationId xmlns:a16="http://schemas.microsoft.com/office/drawing/2014/main" id="{93789F06-3B9E-42E5-8F56-45C8ACA0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463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309/which_files_worth_downloading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23080620240319122420.html" TargetMode="External"/><Relationship Id="rId1" Type="http://schemas.openxmlformats.org/officeDocument/2006/relationships/hyperlink" Target="https://miau.my-x.hu/myx-free/coco/test/691859120240319122311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356755520240527155221.html" TargetMode="External"/><Relationship Id="rId1" Type="http://schemas.openxmlformats.org/officeDocument/2006/relationships/hyperlink" Target="https://miau.my-x.hu/myx-free/coco/test/6024366202405271551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7923-A84B-4AA8-AF4F-ADE0CDFEFB08}">
  <dimension ref="A2:V25"/>
  <sheetViews>
    <sheetView tabSelected="1" zoomScale="78" workbookViewId="0">
      <selection activeCell="K7" sqref="K7:V21"/>
    </sheetView>
  </sheetViews>
  <sheetFormatPr baseColWidth="10" defaultColWidth="8.88671875" defaultRowHeight="14.4" x14ac:dyDescent="0.3"/>
  <cols>
    <col min="1" max="1" width="8.21875" bestFit="1" customWidth="1"/>
    <col min="2" max="7" width="12.33203125" bestFit="1" customWidth="1"/>
    <col min="8" max="8" width="10.5546875" bestFit="1" customWidth="1"/>
  </cols>
  <sheetData>
    <row r="2" spans="1:22" x14ac:dyDescent="0.3">
      <c r="A2" t="s">
        <v>31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H2" t="s">
        <v>33</v>
      </c>
    </row>
    <row r="3" spans="1:22" x14ac:dyDescent="0.3">
      <c r="A3" t="s">
        <v>29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 t="s">
        <v>30</v>
      </c>
    </row>
    <row r="4" spans="1:22" x14ac:dyDescent="0.3">
      <c r="A4" t="s">
        <v>0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</row>
    <row r="5" spans="1:22" x14ac:dyDescent="0.3">
      <c r="A5" t="s">
        <v>1</v>
      </c>
      <c r="B5">
        <f ca="1">RANDBETWEEN(1,5)</f>
        <v>3</v>
      </c>
      <c r="C5">
        <f t="shared" ref="C5:G20" ca="1" si="0">RANDBETWEEN(1,5)</f>
        <v>4</v>
      </c>
      <c r="D5">
        <f t="shared" ca="1" si="0"/>
        <v>5</v>
      </c>
      <c r="E5">
        <f t="shared" ca="1" si="0"/>
        <v>3</v>
      </c>
      <c r="F5">
        <f t="shared" ca="1" si="0"/>
        <v>4</v>
      </c>
      <c r="G5">
        <f t="shared" ca="1" si="0"/>
        <v>1</v>
      </c>
      <c r="H5">
        <f ca="1">RANDBETWEEN(11,99)</f>
        <v>49</v>
      </c>
    </row>
    <row r="6" spans="1:22" x14ac:dyDescent="0.3">
      <c r="A6" t="s">
        <v>2</v>
      </c>
      <c r="B6">
        <f t="shared" ref="B6:G21" ca="1" si="1">RANDBETWEEN(1,5)</f>
        <v>2</v>
      </c>
      <c r="C6">
        <f t="shared" ca="1" si="0"/>
        <v>2</v>
      </c>
      <c r="D6">
        <f t="shared" ca="1" si="0"/>
        <v>4</v>
      </c>
      <c r="E6">
        <f t="shared" ca="1" si="0"/>
        <v>4</v>
      </c>
      <c r="F6">
        <f t="shared" ca="1" si="0"/>
        <v>3</v>
      </c>
      <c r="G6">
        <f t="shared" ca="1" si="0"/>
        <v>4</v>
      </c>
      <c r="H6">
        <f t="shared" ref="H6:H25" ca="1" si="2">RANDBETWEEN(11,99)</f>
        <v>64</v>
      </c>
    </row>
    <row r="7" spans="1:22" x14ac:dyDescent="0.3">
      <c r="A7" t="s">
        <v>3</v>
      </c>
      <c r="B7">
        <f t="shared" ca="1" si="1"/>
        <v>5</v>
      </c>
      <c r="C7">
        <f t="shared" ca="1" si="0"/>
        <v>1</v>
      </c>
      <c r="D7">
        <f t="shared" ca="1" si="0"/>
        <v>3</v>
      </c>
      <c r="E7">
        <f t="shared" ca="1" si="0"/>
        <v>4</v>
      </c>
      <c r="F7">
        <f t="shared" ca="1" si="0"/>
        <v>4</v>
      </c>
      <c r="G7">
        <f t="shared" ca="1" si="0"/>
        <v>5</v>
      </c>
      <c r="H7">
        <f t="shared" ca="1" si="2"/>
        <v>40</v>
      </c>
      <c r="K7" s="17" t="s">
        <v>174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x14ac:dyDescent="0.3">
      <c r="A8" t="s">
        <v>4</v>
      </c>
      <c r="B8">
        <f t="shared" ca="1" si="1"/>
        <v>2</v>
      </c>
      <c r="C8">
        <f t="shared" ca="1" si="0"/>
        <v>5</v>
      </c>
      <c r="D8">
        <f t="shared" ca="1" si="0"/>
        <v>2</v>
      </c>
      <c r="E8">
        <f t="shared" ca="1" si="0"/>
        <v>3</v>
      </c>
      <c r="F8">
        <f t="shared" ca="1" si="0"/>
        <v>5</v>
      </c>
      <c r="G8">
        <f t="shared" ca="1" si="0"/>
        <v>5</v>
      </c>
      <c r="H8">
        <f t="shared" ca="1" si="2"/>
        <v>24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x14ac:dyDescent="0.3">
      <c r="A9" t="s">
        <v>5</v>
      </c>
      <c r="B9">
        <f t="shared" ca="1" si="1"/>
        <v>5</v>
      </c>
      <c r="C9">
        <f t="shared" ca="1" si="0"/>
        <v>5</v>
      </c>
      <c r="D9">
        <f t="shared" ca="1" si="0"/>
        <v>1</v>
      </c>
      <c r="E9">
        <f t="shared" ca="1" si="0"/>
        <v>3</v>
      </c>
      <c r="F9">
        <f t="shared" ca="1" si="0"/>
        <v>5</v>
      </c>
      <c r="G9">
        <f t="shared" ca="1" si="0"/>
        <v>4</v>
      </c>
      <c r="H9">
        <f t="shared" ca="1" si="2"/>
        <v>58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x14ac:dyDescent="0.3">
      <c r="A10" t="s">
        <v>6</v>
      </c>
      <c r="B10">
        <f t="shared" ca="1" si="1"/>
        <v>1</v>
      </c>
      <c r="C10">
        <f t="shared" ca="1" si="0"/>
        <v>5</v>
      </c>
      <c r="D10">
        <f t="shared" ca="1" si="0"/>
        <v>4</v>
      </c>
      <c r="E10">
        <f t="shared" ca="1" si="0"/>
        <v>2</v>
      </c>
      <c r="F10">
        <f t="shared" ca="1" si="0"/>
        <v>3</v>
      </c>
      <c r="G10">
        <f t="shared" ca="1" si="0"/>
        <v>5</v>
      </c>
      <c r="H10">
        <f t="shared" ca="1" si="2"/>
        <v>26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3">
      <c r="A11" t="s">
        <v>7</v>
      </c>
      <c r="B11">
        <f t="shared" ca="1" si="1"/>
        <v>2</v>
      </c>
      <c r="C11">
        <f t="shared" ca="1" si="0"/>
        <v>4</v>
      </c>
      <c r="D11">
        <f t="shared" ca="1" si="0"/>
        <v>5</v>
      </c>
      <c r="E11">
        <f t="shared" ca="1" si="0"/>
        <v>5</v>
      </c>
      <c r="F11">
        <f t="shared" ca="1" si="0"/>
        <v>4</v>
      </c>
      <c r="G11">
        <f t="shared" ca="1" si="0"/>
        <v>4</v>
      </c>
      <c r="H11">
        <f t="shared" ca="1" si="2"/>
        <v>39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3">
      <c r="A12" t="s">
        <v>8</v>
      </c>
      <c r="B12">
        <f t="shared" ca="1" si="1"/>
        <v>4</v>
      </c>
      <c r="C12">
        <f t="shared" ca="1" si="0"/>
        <v>1</v>
      </c>
      <c r="D12">
        <f t="shared" ca="1" si="0"/>
        <v>5</v>
      </c>
      <c r="E12">
        <f t="shared" ca="1" si="0"/>
        <v>1</v>
      </c>
      <c r="F12">
        <f t="shared" ca="1" si="0"/>
        <v>4</v>
      </c>
      <c r="G12">
        <f t="shared" ca="1" si="0"/>
        <v>1</v>
      </c>
      <c r="H12">
        <f t="shared" ca="1" si="2"/>
        <v>90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3">
      <c r="A13" t="s">
        <v>9</v>
      </c>
      <c r="B13">
        <f t="shared" ca="1" si="1"/>
        <v>2</v>
      </c>
      <c r="C13">
        <f t="shared" ca="1" si="0"/>
        <v>3</v>
      </c>
      <c r="D13">
        <f t="shared" ca="1" si="0"/>
        <v>4</v>
      </c>
      <c r="E13">
        <f t="shared" ca="1" si="0"/>
        <v>1</v>
      </c>
      <c r="F13">
        <f t="shared" ca="1" si="0"/>
        <v>4</v>
      </c>
      <c r="G13">
        <f t="shared" ca="1" si="0"/>
        <v>5</v>
      </c>
      <c r="H13">
        <f t="shared" ca="1" si="2"/>
        <v>18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3">
      <c r="A14" t="s">
        <v>10</v>
      </c>
      <c r="B14">
        <f t="shared" ca="1" si="1"/>
        <v>3</v>
      </c>
      <c r="C14">
        <f t="shared" ca="1" si="0"/>
        <v>1</v>
      </c>
      <c r="D14">
        <f t="shared" ca="1" si="0"/>
        <v>5</v>
      </c>
      <c r="E14">
        <f t="shared" ca="1" si="0"/>
        <v>3</v>
      </c>
      <c r="F14">
        <f t="shared" ca="1" si="0"/>
        <v>2</v>
      </c>
      <c r="G14">
        <f t="shared" ca="1" si="0"/>
        <v>3</v>
      </c>
      <c r="H14">
        <f t="shared" ca="1" si="2"/>
        <v>44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3">
      <c r="A15" t="s">
        <v>11</v>
      </c>
      <c r="B15">
        <f t="shared" ca="1" si="1"/>
        <v>1</v>
      </c>
      <c r="C15">
        <f t="shared" ca="1" si="0"/>
        <v>5</v>
      </c>
      <c r="D15">
        <f t="shared" ca="1" si="0"/>
        <v>4</v>
      </c>
      <c r="E15">
        <f t="shared" ca="1" si="0"/>
        <v>3</v>
      </c>
      <c r="F15">
        <f t="shared" ca="1" si="0"/>
        <v>5</v>
      </c>
      <c r="G15">
        <f t="shared" ca="1" si="0"/>
        <v>3</v>
      </c>
      <c r="H15">
        <f t="shared" ca="1" si="2"/>
        <v>22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3">
      <c r="A16" t="s">
        <v>12</v>
      </c>
      <c r="B16">
        <f t="shared" ca="1" si="1"/>
        <v>5</v>
      </c>
      <c r="C16">
        <f t="shared" ca="1" si="0"/>
        <v>1</v>
      </c>
      <c r="D16">
        <f t="shared" ca="1" si="0"/>
        <v>3</v>
      </c>
      <c r="E16">
        <f t="shared" ca="1" si="0"/>
        <v>1</v>
      </c>
      <c r="F16">
        <f t="shared" ca="1" si="0"/>
        <v>4</v>
      </c>
      <c r="G16">
        <f t="shared" ca="1" si="0"/>
        <v>4</v>
      </c>
      <c r="H16">
        <f t="shared" ca="1" si="2"/>
        <v>67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3">
      <c r="A17" t="s">
        <v>13</v>
      </c>
      <c r="B17">
        <f t="shared" ca="1" si="1"/>
        <v>3</v>
      </c>
      <c r="C17">
        <f t="shared" ca="1" si="0"/>
        <v>5</v>
      </c>
      <c r="D17">
        <f t="shared" ca="1" si="0"/>
        <v>2</v>
      </c>
      <c r="E17">
        <f t="shared" ca="1" si="0"/>
        <v>3</v>
      </c>
      <c r="F17">
        <f t="shared" ca="1" si="0"/>
        <v>1</v>
      </c>
      <c r="G17">
        <f t="shared" ca="1" si="0"/>
        <v>5</v>
      </c>
      <c r="H17">
        <f t="shared" ca="1" si="2"/>
        <v>35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3">
      <c r="A18" t="s">
        <v>14</v>
      </c>
      <c r="B18">
        <f t="shared" ca="1" si="1"/>
        <v>4</v>
      </c>
      <c r="C18">
        <f t="shared" ca="1" si="0"/>
        <v>1</v>
      </c>
      <c r="D18">
        <f t="shared" ca="1" si="0"/>
        <v>3</v>
      </c>
      <c r="E18">
        <f t="shared" ca="1" si="0"/>
        <v>1</v>
      </c>
      <c r="F18">
        <f t="shared" ca="1" si="0"/>
        <v>4</v>
      </c>
      <c r="G18">
        <f t="shared" ca="1" si="0"/>
        <v>5</v>
      </c>
      <c r="H18">
        <f t="shared" ca="1" si="2"/>
        <v>45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3">
      <c r="A19" t="s">
        <v>15</v>
      </c>
      <c r="B19">
        <f t="shared" ca="1" si="1"/>
        <v>3</v>
      </c>
      <c r="C19">
        <f t="shared" ca="1" si="0"/>
        <v>3</v>
      </c>
      <c r="D19">
        <f t="shared" ca="1" si="0"/>
        <v>5</v>
      </c>
      <c r="E19">
        <f t="shared" ca="1" si="0"/>
        <v>5</v>
      </c>
      <c r="F19">
        <f t="shared" ca="1" si="0"/>
        <v>4</v>
      </c>
      <c r="G19">
        <f t="shared" ca="1" si="0"/>
        <v>5</v>
      </c>
      <c r="H19">
        <f t="shared" ca="1" si="2"/>
        <v>82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3">
      <c r="A20" t="s">
        <v>16</v>
      </c>
      <c r="B20">
        <f t="shared" ca="1" si="1"/>
        <v>1</v>
      </c>
      <c r="C20">
        <f t="shared" ca="1" si="0"/>
        <v>2</v>
      </c>
      <c r="D20">
        <f t="shared" ca="1" si="0"/>
        <v>3</v>
      </c>
      <c r="E20">
        <f t="shared" ca="1" si="0"/>
        <v>2</v>
      </c>
      <c r="F20">
        <f t="shared" ca="1" si="0"/>
        <v>1</v>
      </c>
      <c r="G20">
        <f t="shared" ca="1" si="0"/>
        <v>2</v>
      </c>
      <c r="H20">
        <f t="shared" ca="1" si="2"/>
        <v>83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3">
      <c r="A21" t="s">
        <v>17</v>
      </c>
      <c r="B21">
        <f t="shared" ca="1" si="1"/>
        <v>2</v>
      </c>
      <c r="C21">
        <f t="shared" ca="1" si="1"/>
        <v>1</v>
      </c>
      <c r="D21">
        <f t="shared" ca="1" si="1"/>
        <v>1</v>
      </c>
      <c r="E21">
        <f t="shared" ca="1" si="1"/>
        <v>4</v>
      </c>
      <c r="F21">
        <f t="shared" ca="1" si="1"/>
        <v>3</v>
      </c>
      <c r="G21">
        <f t="shared" ca="1" si="1"/>
        <v>2</v>
      </c>
      <c r="H21">
        <f t="shared" ca="1" si="2"/>
        <v>91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3">
      <c r="A22" t="s">
        <v>18</v>
      </c>
      <c r="B22">
        <f t="shared" ref="B22:G25" ca="1" si="3">RANDBETWEEN(1,5)</f>
        <v>3</v>
      </c>
      <c r="C22">
        <f t="shared" ca="1" si="3"/>
        <v>1</v>
      </c>
      <c r="D22">
        <f t="shared" ca="1" si="3"/>
        <v>4</v>
      </c>
      <c r="E22">
        <f t="shared" ca="1" si="3"/>
        <v>4</v>
      </c>
      <c r="F22">
        <f t="shared" ca="1" si="3"/>
        <v>5</v>
      </c>
      <c r="G22">
        <f t="shared" ca="1" si="3"/>
        <v>3</v>
      </c>
      <c r="H22">
        <f t="shared" ca="1" si="2"/>
        <v>53</v>
      </c>
    </row>
    <row r="23" spans="1:22" x14ac:dyDescent="0.3">
      <c r="A23" t="s">
        <v>19</v>
      </c>
      <c r="B23">
        <f t="shared" ca="1" si="3"/>
        <v>1</v>
      </c>
      <c r="C23">
        <f t="shared" ca="1" si="3"/>
        <v>2</v>
      </c>
      <c r="D23">
        <f t="shared" ca="1" si="3"/>
        <v>2</v>
      </c>
      <c r="E23">
        <f t="shared" ca="1" si="3"/>
        <v>4</v>
      </c>
      <c r="F23">
        <f t="shared" ca="1" si="3"/>
        <v>5</v>
      </c>
      <c r="G23">
        <f t="shared" ca="1" si="3"/>
        <v>2</v>
      </c>
      <c r="H23">
        <f t="shared" ca="1" si="2"/>
        <v>23</v>
      </c>
      <c r="K23" t="s">
        <v>175</v>
      </c>
      <c r="L23" t="s">
        <v>179</v>
      </c>
    </row>
    <row r="24" spans="1:22" x14ac:dyDescent="0.3">
      <c r="A24" t="s">
        <v>20</v>
      </c>
      <c r="B24">
        <f t="shared" ca="1" si="3"/>
        <v>4</v>
      </c>
      <c r="C24">
        <f t="shared" ca="1" si="3"/>
        <v>4</v>
      </c>
      <c r="D24">
        <f t="shared" ca="1" si="3"/>
        <v>3</v>
      </c>
      <c r="E24">
        <f t="shared" ca="1" si="3"/>
        <v>5</v>
      </c>
      <c r="F24">
        <f t="shared" ca="1" si="3"/>
        <v>1</v>
      </c>
      <c r="G24">
        <f t="shared" ca="1" si="3"/>
        <v>1</v>
      </c>
      <c r="H24">
        <f t="shared" ca="1" si="2"/>
        <v>61</v>
      </c>
      <c r="K24" t="s">
        <v>176</v>
      </c>
      <c r="L24" t="s">
        <v>178</v>
      </c>
    </row>
    <row r="25" spans="1:22" x14ac:dyDescent="0.3">
      <c r="A25" t="s">
        <v>21</v>
      </c>
      <c r="B25">
        <f t="shared" ca="1" si="3"/>
        <v>2</v>
      </c>
      <c r="C25">
        <f t="shared" ca="1" si="3"/>
        <v>3</v>
      </c>
      <c r="D25">
        <f t="shared" ca="1" si="3"/>
        <v>1</v>
      </c>
      <c r="E25">
        <f t="shared" ca="1" si="3"/>
        <v>5</v>
      </c>
      <c r="F25">
        <f t="shared" ca="1" si="3"/>
        <v>1</v>
      </c>
      <c r="G25">
        <f t="shared" ca="1" si="3"/>
        <v>2</v>
      </c>
      <c r="H25">
        <f t="shared" ca="1" si="2"/>
        <v>49</v>
      </c>
      <c r="K25" t="s">
        <v>177</v>
      </c>
      <c r="L25" s="10" t="s">
        <v>180</v>
      </c>
    </row>
  </sheetData>
  <mergeCells count="1">
    <mergeCell ref="K7:V21"/>
  </mergeCells>
  <phoneticPr fontId="1" type="noConversion"/>
  <hyperlinks>
    <hyperlink ref="L25" r:id="rId1" xr:uid="{5DF67B84-A9AD-4177-BBBF-93C16AAAA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4FF59-305D-458F-90C3-51EBB7DA2985}">
  <dimension ref="A1:P253"/>
  <sheetViews>
    <sheetView zoomScale="61" workbookViewId="0">
      <selection sqref="A1:XFD1048576"/>
    </sheetView>
  </sheetViews>
  <sheetFormatPr baseColWidth="10" defaultColWidth="8.88671875" defaultRowHeight="14.4" x14ac:dyDescent="0.3"/>
  <cols>
    <col min="1" max="1" width="28.5546875" bestFit="1" customWidth="1"/>
    <col min="2" max="7" width="13.21875" bestFit="1" customWidth="1"/>
    <col min="8" max="8" width="14.33203125" bestFit="1" customWidth="1"/>
    <col min="9" max="9" width="16.88671875" bestFit="1" customWidth="1"/>
    <col min="10" max="10" width="10" bestFit="1" customWidth="1"/>
    <col min="11" max="11" width="12.33203125" bestFit="1" customWidth="1"/>
    <col min="12" max="12" width="21.44140625" bestFit="1" customWidth="1"/>
    <col min="13" max="13" width="18.88671875" bestFit="1" customWidth="1"/>
    <col min="14" max="14" width="4.44140625" bestFit="1" customWidth="1"/>
    <col min="15" max="15" width="14.33203125" bestFit="1" customWidth="1"/>
    <col min="16" max="16" width="5.44140625" bestFit="1" customWidth="1"/>
  </cols>
  <sheetData>
    <row r="1" spans="1:16" x14ac:dyDescent="0.3">
      <c r="A1" t="s">
        <v>39</v>
      </c>
      <c r="B1" s="1">
        <f>CORREL(B5:B25,$H$5:$H$25)</f>
        <v>-0.39734281696043328</v>
      </c>
      <c r="C1" s="1">
        <f t="shared" ref="C1:H1" si="0">CORREL(C5:C25,$H$5:$H$25)</f>
        <v>-0.16347198348437078</v>
      </c>
      <c r="D1" s="1">
        <f t="shared" si="0"/>
        <v>-0.12332718002737174</v>
      </c>
      <c r="E1" s="1">
        <f t="shared" si="0"/>
        <v>-0.11484369376994821</v>
      </c>
      <c r="F1" s="1">
        <f t="shared" si="0"/>
        <v>-4.8564346993378658E-2</v>
      </c>
      <c r="G1" s="1">
        <f t="shared" si="0"/>
        <v>-0.21964243243992865</v>
      </c>
      <c r="H1" s="1">
        <f t="shared" si="0"/>
        <v>1</v>
      </c>
    </row>
    <row r="2" spans="1:16" x14ac:dyDescent="0.3">
      <c r="A2" t="s">
        <v>31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H2" t="s">
        <v>36</v>
      </c>
      <c r="O2" t="s">
        <v>37</v>
      </c>
      <c r="P2" t="s">
        <v>38</v>
      </c>
    </row>
    <row r="3" spans="1:16" x14ac:dyDescent="0.3">
      <c r="A3" t="s">
        <v>29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 t="s">
        <v>30</v>
      </c>
      <c r="M3" t="s">
        <v>147</v>
      </c>
    </row>
    <row r="4" spans="1:16" ht="57.6" x14ac:dyDescent="0.3">
      <c r="A4" t="s">
        <v>0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s="16" t="s">
        <v>148</v>
      </c>
      <c r="I4" t="s">
        <v>34</v>
      </c>
      <c r="J4" t="s">
        <v>140</v>
      </c>
      <c r="K4" t="s">
        <v>141</v>
      </c>
      <c r="L4" t="s">
        <v>144</v>
      </c>
      <c r="M4" t="s">
        <v>145</v>
      </c>
      <c r="O4" t="s">
        <v>35</v>
      </c>
      <c r="P4" t="s">
        <v>30</v>
      </c>
    </row>
    <row r="5" spans="1:16" x14ac:dyDescent="0.3">
      <c r="A5" t="s">
        <v>1</v>
      </c>
      <c r="B5">
        <v>4</v>
      </c>
      <c r="C5">
        <v>3</v>
      </c>
      <c r="D5">
        <v>2</v>
      </c>
      <c r="E5">
        <v>5</v>
      </c>
      <c r="F5">
        <v>3</v>
      </c>
      <c r="G5">
        <v>3</v>
      </c>
      <c r="H5">
        <v>16</v>
      </c>
      <c r="I5" s="13">
        <f>H219</f>
        <v>54.3</v>
      </c>
      <c r="J5">
        <f>IF(K219*K105&lt;=0,1,0)</f>
        <v>0</v>
      </c>
      <c r="K5" t="s">
        <v>143</v>
      </c>
      <c r="L5">
        <f>RANK(K105,K$105:K$125,1)</f>
        <v>1</v>
      </c>
      <c r="M5">
        <f>L5+2</f>
        <v>3</v>
      </c>
    </row>
    <row r="6" spans="1:16" x14ac:dyDescent="0.3">
      <c r="A6" t="s">
        <v>2</v>
      </c>
      <c r="B6">
        <v>3</v>
      </c>
      <c r="C6">
        <v>2</v>
      </c>
      <c r="D6">
        <v>4</v>
      </c>
      <c r="E6">
        <v>2</v>
      </c>
      <c r="F6">
        <v>1</v>
      </c>
      <c r="G6">
        <v>3</v>
      </c>
      <c r="H6">
        <v>44</v>
      </c>
      <c r="I6" s="13">
        <f t="shared" ref="I6:I25" si="1">H220</f>
        <v>58</v>
      </c>
      <c r="J6">
        <f t="shared" ref="J6:J25" si="2">IF(K220*K106&lt;=0,1,0)</f>
        <v>0</v>
      </c>
      <c r="K6" t="s">
        <v>143</v>
      </c>
      <c r="L6">
        <f t="shared" ref="L6:L25" si="3">RANK(K106,K$105:K$125,1)</f>
        <v>5</v>
      </c>
      <c r="M6">
        <f t="shared" ref="M6:M7" si="4">L6+2</f>
        <v>7</v>
      </c>
    </row>
    <row r="7" spans="1:16" x14ac:dyDescent="0.3">
      <c r="A7" t="s">
        <v>3</v>
      </c>
      <c r="B7">
        <v>3</v>
      </c>
      <c r="C7">
        <v>1</v>
      </c>
      <c r="D7">
        <v>5</v>
      </c>
      <c r="E7">
        <v>4</v>
      </c>
      <c r="F7">
        <v>4</v>
      </c>
      <c r="G7">
        <v>5</v>
      </c>
      <c r="H7">
        <v>16</v>
      </c>
      <c r="I7" s="13">
        <f t="shared" si="1"/>
        <v>52.9</v>
      </c>
      <c r="J7">
        <f t="shared" si="2"/>
        <v>0</v>
      </c>
      <c r="K7" t="s">
        <v>143</v>
      </c>
      <c r="L7">
        <f t="shared" si="3"/>
        <v>3</v>
      </c>
      <c r="M7">
        <f t="shared" si="4"/>
        <v>5</v>
      </c>
    </row>
    <row r="8" spans="1:16" ht="15" thickBot="1" x14ac:dyDescent="0.35">
      <c r="A8" t="s">
        <v>4</v>
      </c>
      <c r="B8">
        <v>5</v>
      </c>
      <c r="C8">
        <v>2</v>
      </c>
      <c r="D8">
        <v>3</v>
      </c>
      <c r="E8">
        <v>4</v>
      </c>
      <c r="F8">
        <v>4</v>
      </c>
      <c r="G8">
        <v>4</v>
      </c>
      <c r="H8">
        <v>40</v>
      </c>
      <c r="I8" s="13">
        <f t="shared" si="1"/>
        <v>63.6</v>
      </c>
      <c r="J8">
        <f t="shared" si="2"/>
        <v>0</v>
      </c>
      <c r="K8" t="s">
        <v>143</v>
      </c>
      <c r="L8">
        <f t="shared" si="3"/>
        <v>10</v>
      </c>
      <c r="M8">
        <f>L8+1</f>
        <v>11</v>
      </c>
    </row>
    <row r="9" spans="1:16" ht="15" thickBot="1" x14ac:dyDescent="0.35">
      <c r="A9" t="s">
        <v>5</v>
      </c>
      <c r="B9">
        <v>2</v>
      </c>
      <c r="C9">
        <v>2</v>
      </c>
      <c r="D9">
        <v>1</v>
      </c>
      <c r="E9">
        <v>1</v>
      </c>
      <c r="F9">
        <v>2</v>
      </c>
      <c r="G9">
        <v>1</v>
      </c>
      <c r="H9">
        <v>64</v>
      </c>
      <c r="I9" s="13">
        <f t="shared" si="1"/>
        <v>37</v>
      </c>
      <c r="J9">
        <f t="shared" si="2"/>
        <v>1</v>
      </c>
      <c r="K9" s="14" t="s">
        <v>142</v>
      </c>
      <c r="L9" s="15">
        <f t="shared" si="3"/>
        <v>8</v>
      </c>
      <c r="M9">
        <v>1</v>
      </c>
    </row>
    <row r="10" spans="1:16" ht="15" thickBot="1" x14ac:dyDescent="0.35">
      <c r="A10" t="s">
        <v>6</v>
      </c>
      <c r="B10">
        <v>4</v>
      </c>
      <c r="C10">
        <v>3</v>
      </c>
      <c r="D10">
        <v>2</v>
      </c>
      <c r="E10">
        <v>5</v>
      </c>
      <c r="F10">
        <v>3</v>
      </c>
      <c r="G10">
        <v>5</v>
      </c>
      <c r="H10">
        <v>27</v>
      </c>
      <c r="I10" s="13">
        <f t="shared" si="1"/>
        <v>54.3</v>
      </c>
      <c r="J10">
        <f t="shared" si="2"/>
        <v>1</v>
      </c>
      <c r="K10" t="s">
        <v>146</v>
      </c>
      <c r="L10">
        <f t="shared" si="3"/>
        <v>20</v>
      </c>
      <c r="M10">
        <v>21</v>
      </c>
    </row>
    <row r="11" spans="1:16" ht="15" thickBot="1" x14ac:dyDescent="0.35">
      <c r="A11" t="s">
        <v>7</v>
      </c>
      <c r="B11">
        <v>5</v>
      </c>
      <c r="C11">
        <v>2</v>
      </c>
      <c r="D11">
        <v>3</v>
      </c>
      <c r="E11">
        <v>5</v>
      </c>
      <c r="F11">
        <v>3</v>
      </c>
      <c r="G11">
        <v>1</v>
      </c>
      <c r="H11">
        <v>49</v>
      </c>
      <c r="I11" s="13">
        <f t="shared" si="1"/>
        <v>52.9</v>
      </c>
      <c r="J11">
        <f t="shared" si="2"/>
        <v>1</v>
      </c>
      <c r="K11" s="14" t="s">
        <v>142</v>
      </c>
      <c r="L11" s="15">
        <f t="shared" si="3"/>
        <v>18</v>
      </c>
      <c r="M11">
        <v>2</v>
      </c>
    </row>
    <row r="12" spans="1:16" x14ac:dyDescent="0.3">
      <c r="A12" t="s">
        <v>8</v>
      </c>
      <c r="B12">
        <v>2</v>
      </c>
      <c r="C12">
        <v>1</v>
      </c>
      <c r="D12">
        <v>4</v>
      </c>
      <c r="E12">
        <v>1</v>
      </c>
      <c r="F12">
        <v>1</v>
      </c>
      <c r="G12">
        <v>4</v>
      </c>
      <c r="H12">
        <v>92</v>
      </c>
      <c r="I12" s="13">
        <f t="shared" si="1"/>
        <v>51</v>
      </c>
      <c r="J12">
        <f t="shared" si="2"/>
        <v>0</v>
      </c>
      <c r="K12" t="s">
        <v>143</v>
      </c>
      <c r="L12">
        <f t="shared" si="3"/>
        <v>13</v>
      </c>
      <c r="M12">
        <f t="shared" ref="M12:M13" si="5">L12+1</f>
        <v>14</v>
      </c>
    </row>
    <row r="13" spans="1:16" x14ac:dyDescent="0.3">
      <c r="A13" t="s">
        <v>9</v>
      </c>
      <c r="B13">
        <v>3</v>
      </c>
      <c r="C13">
        <v>2</v>
      </c>
      <c r="D13">
        <v>2</v>
      </c>
      <c r="E13">
        <v>3</v>
      </c>
      <c r="F13">
        <v>5</v>
      </c>
      <c r="G13">
        <v>2</v>
      </c>
      <c r="H13">
        <v>76</v>
      </c>
      <c r="I13" s="13">
        <f t="shared" si="1"/>
        <v>71.599999999999994</v>
      </c>
      <c r="J13">
        <f t="shared" si="2"/>
        <v>0</v>
      </c>
      <c r="K13" t="s">
        <v>143</v>
      </c>
      <c r="L13">
        <f t="shared" si="3"/>
        <v>17</v>
      </c>
      <c r="M13">
        <f t="shared" si="5"/>
        <v>18</v>
      </c>
    </row>
    <row r="14" spans="1:16" x14ac:dyDescent="0.3">
      <c r="A14" t="s">
        <v>10</v>
      </c>
      <c r="B14">
        <v>5</v>
      </c>
      <c r="C14">
        <v>1</v>
      </c>
      <c r="D14">
        <v>4</v>
      </c>
      <c r="E14">
        <v>2</v>
      </c>
      <c r="F14">
        <v>2</v>
      </c>
      <c r="G14">
        <v>2</v>
      </c>
      <c r="H14">
        <v>31</v>
      </c>
      <c r="I14" s="13">
        <f t="shared" si="1"/>
        <v>49.1</v>
      </c>
      <c r="J14">
        <f t="shared" si="2"/>
        <v>0</v>
      </c>
      <c r="K14" t="s">
        <v>143</v>
      </c>
      <c r="L14">
        <f t="shared" si="3"/>
        <v>7</v>
      </c>
      <c r="M14">
        <f t="shared" ref="M14" si="6">L14+2</f>
        <v>9</v>
      </c>
    </row>
    <row r="15" spans="1:16" x14ac:dyDescent="0.3">
      <c r="A15" t="s">
        <v>11</v>
      </c>
      <c r="B15">
        <v>3</v>
      </c>
      <c r="C15">
        <v>4</v>
      </c>
      <c r="D15">
        <v>2</v>
      </c>
      <c r="E15">
        <v>5</v>
      </c>
      <c r="F15">
        <v>2</v>
      </c>
      <c r="G15">
        <v>4</v>
      </c>
      <c r="H15">
        <v>68</v>
      </c>
      <c r="I15" s="13">
        <f t="shared" si="1"/>
        <v>54.3</v>
      </c>
      <c r="J15">
        <f t="shared" si="2"/>
        <v>0</v>
      </c>
      <c r="K15" t="s">
        <v>143</v>
      </c>
      <c r="L15">
        <f t="shared" si="3"/>
        <v>19</v>
      </c>
      <c r="M15">
        <f>L15</f>
        <v>19</v>
      </c>
    </row>
    <row r="16" spans="1:16" x14ac:dyDescent="0.3">
      <c r="A16" t="s">
        <v>12</v>
      </c>
      <c r="B16">
        <v>2</v>
      </c>
      <c r="C16">
        <v>3</v>
      </c>
      <c r="D16">
        <v>5</v>
      </c>
      <c r="E16">
        <v>3</v>
      </c>
      <c r="F16">
        <v>3</v>
      </c>
      <c r="G16">
        <v>5</v>
      </c>
      <c r="H16">
        <v>31</v>
      </c>
      <c r="I16" s="13">
        <f t="shared" si="1"/>
        <v>58</v>
      </c>
      <c r="J16">
        <f t="shared" si="2"/>
        <v>0</v>
      </c>
      <c r="K16" t="s">
        <v>143</v>
      </c>
      <c r="L16">
        <f t="shared" si="3"/>
        <v>9</v>
      </c>
      <c r="M16">
        <f>L16+1</f>
        <v>10</v>
      </c>
    </row>
    <row r="17" spans="1:13" x14ac:dyDescent="0.3">
      <c r="A17" t="s">
        <v>13</v>
      </c>
      <c r="B17">
        <v>4</v>
      </c>
      <c r="C17">
        <v>2</v>
      </c>
      <c r="D17">
        <v>3</v>
      </c>
      <c r="E17">
        <v>4</v>
      </c>
      <c r="F17">
        <v>3</v>
      </c>
      <c r="G17">
        <v>4</v>
      </c>
      <c r="H17">
        <v>34</v>
      </c>
      <c r="I17" s="13">
        <f t="shared" si="1"/>
        <v>54.7</v>
      </c>
      <c r="J17">
        <f t="shared" si="2"/>
        <v>0</v>
      </c>
      <c r="K17" t="s">
        <v>143</v>
      </c>
      <c r="L17">
        <f t="shared" si="3"/>
        <v>4</v>
      </c>
      <c r="M17">
        <f t="shared" ref="M17:M18" si="7">L17+2</f>
        <v>6</v>
      </c>
    </row>
    <row r="18" spans="1:13" x14ac:dyDescent="0.3">
      <c r="A18" t="s">
        <v>14</v>
      </c>
      <c r="B18">
        <v>3</v>
      </c>
      <c r="C18">
        <v>5</v>
      </c>
      <c r="D18">
        <v>2</v>
      </c>
      <c r="E18">
        <v>2</v>
      </c>
      <c r="F18">
        <v>1</v>
      </c>
      <c r="G18">
        <v>5</v>
      </c>
      <c r="H18">
        <v>15</v>
      </c>
      <c r="I18" s="13">
        <f t="shared" si="1"/>
        <v>50</v>
      </c>
      <c r="J18">
        <f t="shared" si="2"/>
        <v>0</v>
      </c>
      <c r="K18" t="s">
        <v>143</v>
      </c>
      <c r="L18">
        <f t="shared" si="3"/>
        <v>2</v>
      </c>
      <c r="M18">
        <f t="shared" si="7"/>
        <v>4</v>
      </c>
    </row>
    <row r="19" spans="1:13" x14ac:dyDescent="0.3">
      <c r="A19" t="s">
        <v>15</v>
      </c>
      <c r="B19">
        <v>2</v>
      </c>
      <c r="C19">
        <v>4</v>
      </c>
      <c r="D19">
        <v>5</v>
      </c>
      <c r="E19">
        <v>3</v>
      </c>
      <c r="F19">
        <v>4</v>
      </c>
      <c r="G19">
        <v>1</v>
      </c>
      <c r="H19">
        <v>68</v>
      </c>
      <c r="I19" s="13">
        <f t="shared" si="1"/>
        <v>46.8</v>
      </c>
      <c r="J19">
        <f t="shared" si="2"/>
        <v>0</v>
      </c>
      <c r="K19" t="s">
        <v>143</v>
      </c>
      <c r="L19">
        <f t="shared" si="3"/>
        <v>11</v>
      </c>
      <c r="M19">
        <f t="shared" ref="M19:M20" si="8">L19+1</f>
        <v>12</v>
      </c>
    </row>
    <row r="20" spans="1:13" x14ac:dyDescent="0.3">
      <c r="A20" t="s">
        <v>16</v>
      </c>
      <c r="B20">
        <v>1</v>
      </c>
      <c r="C20">
        <v>3</v>
      </c>
      <c r="D20">
        <v>5</v>
      </c>
      <c r="E20">
        <v>5</v>
      </c>
      <c r="F20">
        <v>2</v>
      </c>
      <c r="G20">
        <v>3</v>
      </c>
      <c r="H20">
        <v>77</v>
      </c>
      <c r="I20" s="13">
        <f t="shared" si="1"/>
        <v>51.9</v>
      </c>
      <c r="J20">
        <f t="shared" si="2"/>
        <v>0</v>
      </c>
      <c r="K20" t="s">
        <v>143</v>
      </c>
      <c r="L20">
        <f t="shared" si="3"/>
        <v>16</v>
      </c>
      <c r="M20">
        <f t="shared" si="8"/>
        <v>17</v>
      </c>
    </row>
    <row r="21" spans="1:13" x14ac:dyDescent="0.3">
      <c r="A21" t="s">
        <v>17</v>
      </c>
      <c r="B21">
        <v>1</v>
      </c>
      <c r="C21">
        <v>5</v>
      </c>
      <c r="D21">
        <v>5</v>
      </c>
      <c r="E21">
        <v>5</v>
      </c>
      <c r="F21">
        <v>4</v>
      </c>
      <c r="G21">
        <v>1</v>
      </c>
      <c r="H21">
        <v>37</v>
      </c>
      <c r="I21" s="13">
        <f t="shared" si="1"/>
        <v>40.700000000000003</v>
      </c>
      <c r="J21">
        <f t="shared" si="2"/>
        <v>0</v>
      </c>
      <c r="K21" t="s">
        <v>143</v>
      </c>
      <c r="L21">
        <f t="shared" si="3"/>
        <v>6</v>
      </c>
      <c r="M21">
        <f t="shared" ref="M21" si="9">L21+2</f>
        <v>8</v>
      </c>
    </row>
    <row r="22" spans="1:13" x14ac:dyDescent="0.3">
      <c r="A22" t="s">
        <v>18</v>
      </c>
      <c r="B22">
        <v>1</v>
      </c>
      <c r="C22">
        <v>3</v>
      </c>
      <c r="D22">
        <v>1</v>
      </c>
      <c r="E22">
        <v>1</v>
      </c>
      <c r="F22">
        <v>2</v>
      </c>
      <c r="G22">
        <v>5</v>
      </c>
      <c r="H22">
        <v>69</v>
      </c>
      <c r="I22" s="13">
        <f t="shared" si="1"/>
        <v>39.799999999999997</v>
      </c>
      <c r="J22">
        <f t="shared" si="2"/>
        <v>0</v>
      </c>
      <c r="K22" t="s">
        <v>143</v>
      </c>
      <c r="L22">
        <f t="shared" si="3"/>
        <v>15</v>
      </c>
      <c r="M22">
        <f t="shared" ref="M22:M25" si="10">L22+1</f>
        <v>16</v>
      </c>
    </row>
    <row r="23" spans="1:13" x14ac:dyDescent="0.3">
      <c r="A23" t="s">
        <v>19</v>
      </c>
      <c r="B23">
        <v>2</v>
      </c>
      <c r="C23">
        <v>1</v>
      </c>
      <c r="D23">
        <v>1</v>
      </c>
      <c r="E23">
        <v>3</v>
      </c>
      <c r="F23">
        <v>1</v>
      </c>
      <c r="G23">
        <v>5</v>
      </c>
      <c r="H23">
        <v>69</v>
      </c>
      <c r="I23" s="13">
        <f t="shared" si="1"/>
        <v>43</v>
      </c>
      <c r="J23">
        <f t="shared" si="2"/>
        <v>0</v>
      </c>
      <c r="K23" t="s">
        <v>143</v>
      </c>
      <c r="L23">
        <f t="shared" si="3"/>
        <v>12</v>
      </c>
      <c r="M23">
        <f t="shared" si="10"/>
        <v>13</v>
      </c>
    </row>
    <row r="24" spans="1:13" x14ac:dyDescent="0.3">
      <c r="A24" t="s">
        <v>20</v>
      </c>
      <c r="B24">
        <v>4</v>
      </c>
      <c r="C24">
        <v>4</v>
      </c>
      <c r="D24">
        <v>5</v>
      </c>
      <c r="E24">
        <v>4</v>
      </c>
      <c r="F24">
        <v>5</v>
      </c>
      <c r="G24">
        <v>3</v>
      </c>
      <c r="H24">
        <v>92</v>
      </c>
      <c r="I24" s="13">
        <f t="shared" si="1"/>
        <v>88.4</v>
      </c>
      <c r="J24">
        <f t="shared" si="2"/>
        <v>0</v>
      </c>
      <c r="K24" t="s">
        <v>143</v>
      </c>
      <c r="L24">
        <f t="shared" si="3"/>
        <v>21</v>
      </c>
      <c r="M24">
        <f>L24-1</f>
        <v>20</v>
      </c>
    </row>
    <row r="25" spans="1:13" x14ac:dyDescent="0.3">
      <c r="A25" t="s">
        <v>21</v>
      </c>
      <c r="B25">
        <v>2</v>
      </c>
      <c r="C25">
        <v>1</v>
      </c>
      <c r="D25">
        <v>1</v>
      </c>
      <c r="E25">
        <v>5</v>
      </c>
      <c r="F25">
        <v>2</v>
      </c>
      <c r="G25">
        <v>3</v>
      </c>
      <c r="H25">
        <v>99</v>
      </c>
      <c r="I25" s="13">
        <f t="shared" si="1"/>
        <v>47.2</v>
      </c>
      <c r="J25">
        <f t="shared" si="2"/>
        <v>0</v>
      </c>
      <c r="K25" t="s">
        <v>143</v>
      </c>
      <c r="L25">
        <f t="shared" si="3"/>
        <v>14</v>
      </c>
      <c r="M25">
        <f t="shared" si="10"/>
        <v>15</v>
      </c>
    </row>
    <row r="29" spans="1:13" ht="18" x14ac:dyDescent="0.3">
      <c r="A29" s="2"/>
    </row>
    <row r="30" spans="1:13" x14ac:dyDescent="0.3">
      <c r="A30" s="3"/>
    </row>
    <row r="33" spans="1:16" x14ac:dyDescent="0.3">
      <c r="A33" s="4" t="s">
        <v>40</v>
      </c>
      <c r="B33" s="5">
        <v>6918591</v>
      </c>
      <c r="C33" s="4" t="s">
        <v>41</v>
      </c>
      <c r="D33" s="5">
        <v>21</v>
      </c>
      <c r="E33" s="4" t="s">
        <v>42</v>
      </c>
      <c r="F33" s="5">
        <v>6</v>
      </c>
      <c r="G33" s="4" t="s">
        <v>43</v>
      </c>
      <c r="H33" s="5">
        <v>21</v>
      </c>
      <c r="I33" s="4" t="s">
        <v>44</v>
      </c>
      <c r="J33" s="5">
        <v>0</v>
      </c>
      <c r="K33" s="4" t="s">
        <v>45</v>
      </c>
      <c r="L33" s="5" t="s">
        <v>46</v>
      </c>
    </row>
    <row r="34" spans="1:16" ht="18.600000000000001" thickBot="1" x14ac:dyDescent="0.35">
      <c r="A34" s="2"/>
    </row>
    <row r="35" spans="1:16" ht="15" thickBot="1" x14ac:dyDescent="0.35">
      <c r="A35" s="6" t="s">
        <v>47</v>
      </c>
      <c r="B35" s="6" t="s">
        <v>48</v>
      </c>
      <c r="C35" s="6" t="s">
        <v>49</v>
      </c>
      <c r="D35" s="6" t="s">
        <v>50</v>
      </c>
      <c r="E35" s="6" t="s">
        <v>51</v>
      </c>
      <c r="F35" s="6" t="s">
        <v>52</v>
      </c>
      <c r="G35" s="6" t="s">
        <v>53</v>
      </c>
      <c r="H35" s="6" t="s">
        <v>54</v>
      </c>
      <c r="J35" s="12" t="s">
        <v>127</v>
      </c>
      <c r="K35" s="12" t="s">
        <v>127</v>
      </c>
      <c r="L35" s="12" t="s">
        <v>127</v>
      </c>
      <c r="M35" s="12" t="s">
        <v>127</v>
      </c>
      <c r="N35" s="12" t="s">
        <v>127</v>
      </c>
      <c r="O35" s="12" t="s">
        <v>127</v>
      </c>
      <c r="P35" t="str">
        <f>H35</f>
        <v>Y(A7)</v>
      </c>
    </row>
    <row r="36" spans="1:16" ht="15" thickBot="1" x14ac:dyDescent="0.35">
      <c r="A36" s="6" t="s">
        <v>55</v>
      </c>
      <c r="B36" s="7">
        <v>4</v>
      </c>
      <c r="C36" s="7">
        <v>3</v>
      </c>
      <c r="D36" s="7">
        <v>2</v>
      </c>
      <c r="E36" s="7">
        <v>5</v>
      </c>
      <c r="F36" s="7">
        <v>3</v>
      </c>
      <c r="G36" s="7">
        <v>3</v>
      </c>
      <c r="H36" s="7">
        <v>16</v>
      </c>
      <c r="J36">
        <f>6-B36</f>
        <v>2</v>
      </c>
      <c r="K36">
        <f t="shared" ref="K36:K56" si="11">6-C36</f>
        <v>3</v>
      </c>
      <c r="L36">
        <f t="shared" ref="L36:L56" si="12">6-D36</f>
        <v>4</v>
      </c>
      <c r="M36">
        <f t="shared" ref="M36:M56" si="13">6-E36</f>
        <v>1</v>
      </c>
      <c r="N36">
        <f t="shared" ref="N36:N56" si="14">6-F36</f>
        <v>3</v>
      </c>
      <c r="O36">
        <f t="shared" ref="O36:O56" si="15">6-G36</f>
        <v>3</v>
      </c>
      <c r="P36">
        <f t="shared" ref="P36:P56" si="16">H36</f>
        <v>16</v>
      </c>
    </row>
    <row r="37" spans="1:16" ht="15" thickBot="1" x14ac:dyDescent="0.35">
      <c r="A37" s="6" t="s">
        <v>56</v>
      </c>
      <c r="B37" s="7">
        <v>3</v>
      </c>
      <c r="C37" s="7">
        <v>2</v>
      </c>
      <c r="D37" s="7">
        <v>4</v>
      </c>
      <c r="E37" s="7">
        <v>2</v>
      </c>
      <c r="F37" s="7">
        <v>1</v>
      </c>
      <c r="G37" s="7">
        <v>3</v>
      </c>
      <c r="H37" s="7">
        <v>44</v>
      </c>
      <c r="J37">
        <f t="shared" ref="J37:J56" si="17">6-B37</f>
        <v>3</v>
      </c>
      <c r="K37">
        <f t="shared" si="11"/>
        <v>4</v>
      </c>
      <c r="L37">
        <f t="shared" si="12"/>
        <v>2</v>
      </c>
      <c r="M37">
        <f t="shared" si="13"/>
        <v>4</v>
      </c>
      <c r="N37">
        <f t="shared" si="14"/>
        <v>5</v>
      </c>
      <c r="O37">
        <f t="shared" si="15"/>
        <v>3</v>
      </c>
      <c r="P37">
        <f t="shared" si="16"/>
        <v>44</v>
      </c>
    </row>
    <row r="38" spans="1:16" ht="15" thickBot="1" x14ac:dyDescent="0.35">
      <c r="A38" s="6" t="s">
        <v>57</v>
      </c>
      <c r="B38" s="7">
        <v>3</v>
      </c>
      <c r="C38" s="7">
        <v>1</v>
      </c>
      <c r="D38" s="7">
        <v>5</v>
      </c>
      <c r="E38" s="7">
        <v>4</v>
      </c>
      <c r="F38" s="7">
        <v>4</v>
      </c>
      <c r="G38" s="7">
        <v>5</v>
      </c>
      <c r="H38" s="7">
        <v>16</v>
      </c>
      <c r="J38">
        <f t="shared" si="17"/>
        <v>3</v>
      </c>
      <c r="K38">
        <f t="shared" si="11"/>
        <v>5</v>
      </c>
      <c r="L38">
        <f t="shared" si="12"/>
        <v>1</v>
      </c>
      <c r="M38">
        <f t="shared" si="13"/>
        <v>2</v>
      </c>
      <c r="N38">
        <f t="shared" si="14"/>
        <v>2</v>
      </c>
      <c r="O38">
        <f t="shared" si="15"/>
        <v>1</v>
      </c>
      <c r="P38">
        <f t="shared" si="16"/>
        <v>16</v>
      </c>
    </row>
    <row r="39" spans="1:16" ht="15" thickBot="1" x14ac:dyDescent="0.35">
      <c r="A39" s="6" t="s">
        <v>58</v>
      </c>
      <c r="B39" s="7">
        <v>5</v>
      </c>
      <c r="C39" s="7">
        <v>2</v>
      </c>
      <c r="D39" s="7">
        <v>3</v>
      </c>
      <c r="E39" s="7">
        <v>4</v>
      </c>
      <c r="F39" s="7">
        <v>4</v>
      </c>
      <c r="G39" s="7">
        <v>4</v>
      </c>
      <c r="H39" s="7">
        <v>40</v>
      </c>
      <c r="J39">
        <f t="shared" si="17"/>
        <v>1</v>
      </c>
      <c r="K39">
        <f t="shared" si="11"/>
        <v>4</v>
      </c>
      <c r="L39">
        <f t="shared" si="12"/>
        <v>3</v>
      </c>
      <c r="M39">
        <f t="shared" si="13"/>
        <v>2</v>
      </c>
      <c r="N39">
        <f t="shared" si="14"/>
        <v>2</v>
      </c>
      <c r="O39">
        <f t="shared" si="15"/>
        <v>2</v>
      </c>
      <c r="P39">
        <f t="shared" si="16"/>
        <v>40</v>
      </c>
    </row>
    <row r="40" spans="1:16" ht="15" thickBot="1" x14ac:dyDescent="0.35">
      <c r="A40" s="6" t="s">
        <v>59</v>
      </c>
      <c r="B40" s="7">
        <v>2</v>
      </c>
      <c r="C40" s="7">
        <v>2</v>
      </c>
      <c r="D40" s="7">
        <v>1</v>
      </c>
      <c r="E40" s="7">
        <v>1</v>
      </c>
      <c r="F40" s="7">
        <v>2</v>
      </c>
      <c r="G40" s="7">
        <v>1</v>
      </c>
      <c r="H40" s="7">
        <v>64</v>
      </c>
      <c r="J40">
        <f t="shared" si="17"/>
        <v>4</v>
      </c>
      <c r="K40">
        <f t="shared" si="11"/>
        <v>4</v>
      </c>
      <c r="L40">
        <f t="shared" si="12"/>
        <v>5</v>
      </c>
      <c r="M40">
        <f t="shared" si="13"/>
        <v>5</v>
      </c>
      <c r="N40">
        <f t="shared" si="14"/>
        <v>4</v>
      </c>
      <c r="O40">
        <f t="shared" si="15"/>
        <v>5</v>
      </c>
      <c r="P40">
        <f t="shared" si="16"/>
        <v>64</v>
      </c>
    </row>
    <row r="41" spans="1:16" ht="15" thickBot="1" x14ac:dyDescent="0.35">
      <c r="A41" s="6" t="s">
        <v>60</v>
      </c>
      <c r="B41" s="7">
        <v>4</v>
      </c>
      <c r="C41" s="7">
        <v>3</v>
      </c>
      <c r="D41" s="7">
        <v>2</v>
      </c>
      <c r="E41" s="7">
        <v>5</v>
      </c>
      <c r="F41" s="7">
        <v>3</v>
      </c>
      <c r="G41" s="7">
        <v>5</v>
      </c>
      <c r="H41" s="7">
        <v>27</v>
      </c>
      <c r="J41">
        <f t="shared" si="17"/>
        <v>2</v>
      </c>
      <c r="K41">
        <f t="shared" si="11"/>
        <v>3</v>
      </c>
      <c r="L41">
        <f t="shared" si="12"/>
        <v>4</v>
      </c>
      <c r="M41">
        <f t="shared" si="13"/>
        <v>1</v>
      </c>
      <c r="N41">
        <f t="shared" si="14"/>
        <v>3</v>
      </c>
      <c r="O41">
        <f t="shared" si="15"/>
        <v>1</v>
      </c>
      <c r="P41">
        <f t="shared" si="16"/>
        <v>27</v>
      </c>
    </row>
    <row r="42" spans="1:16" ht="15" thickBot="1" x14ac:dyDescent="0.35">
      <c r="A42" s="6" t="s">
        <v>61</v>
      </c>
      <c r="B42" s="7">
        <v>5</v>
      </c>
      <c r="C42" s="7">
        <v>2</v>
      </c>
      <c r="D42" s="7">
        <v>3</v>
      </c>
      <c r="E42" s="7">
        <v>5</v>
      </c>
      <c r="F42" s="7">
        <v>3</v>
      </c>
      <c r="G42" s="7">
        <v>1</v>
      </c>
      <c r="H42" s="7">
        <v>49</v>
      </c>
      <c r="J42">
        <f t="shared" si="17"/>
        <v>1</v>
      </c>
      <c r="K42">
        <f t="shared" si="11"/>
        <v>4</v>
      </c>
      <c r="L42">
        <f t="shared" si="12"/>
        <v>3</v>
      </c>
      <c r="M42">
        <f t="shared" si="13"/>
        <v>1</v>
      </c>
      <c r="N42">
        <f t="shared" si="14"/>
        <v>3</v>
      </c>
      <c r="O42">
        <f t="shared" si="15"/>
        <v>5</v>
      </c>
      <c r="P42">
        <f t="shared" si="16"/>
        <v>49</v>
      </c>
    </row>
    <row r="43" spans="1:16" ht="15" thickBot="1" x14ac:dyDescent="0.35">
      <c r="A43" s="6" t="s">
        <v>62</v>
      </c>
      <c r="B43" s="7">
        <v>2</v>
      </c>
      <c r="C43" s="7">
        <v>1</v>
      </c>
      <c r="D43" s="7">
        <v>4</v>
      </c>
      <c r="E43" s="7">
        <v>1</v>
      </c>
      <c r="F43" s="7">
        <v>1</v>
      </c>
      <c r="G43" s="7">
        <v>4</v>
      </c>
      <c r="H43" s="7">
        <v>92</v>
      </c>
      <c r="J43">
        <f t="shared" si="17"/>
        <v>4</v>
      </c>
      <c r="K43">
        <f t="shared" si="11"/>
        <v>5</v>
      </c>
      <c r="L43">
        <f t="shared" si="12"/>
        <v>2</v>
      </c>
      <c r="M43">
        <f t="shared" si="13"/>
        <v>5</v>
      </c>
      <c r="N43">
        <f t="shared" si="14"/>
        <v>5</v>
      </c>
      <c r="O43">
        <f t="shared" si="15"/>
        <v>2</v>
      </c>
      <c r="P43">
        <f t="shared" si="16"/>
        <v>92</v>
      </c>
    </row>
    <row r="44" spans="1:16" ht="15" thickBot="1" x14ac:dyDescent="0.35">
      <c r="A44" s="6" t="s">
        <v>63</v>
      </c>
      <c r="B44" s="7">
        <v>3</v>
      </c>
      <c r="C44" s="7">
        <v>2</v>
      </c>
      <c r="D44" s="7">
        <v>2</v>
      </c>
      <c r="E44" s="7">
        <v>3</v>
      </c>
      <c r="F44" s="7">
        <v>5</v>
      </c>
      <c r="G44" s="7">
        <v>2</v>
      </c>
      <c r="H44" s="7">
        <v>76</v>
      </c>
      <c r="J44">
        <f t="shared" si="17"/>
        <v>3</v>
      </c>
      <c r="K44">
        <f t="shared" si="11"/>
        <v>4</v>
      </c>
      <c r="L44">
        <f t="shared" si="12"/>
        <v>4</v>
      </c>
      <c r="M44">
        <f t="shared" si="13"/>
        <v>3</v>
      </c>
      <c r="N44">
        <f t="shared" si="14"/>
        <v>1</v>
      </c>
      <c r="O44">
        <f t="shared" si="15"/>
        <v>4</v>
      </c>
      <c r="P44">
        <f t="shared" si="16"/>
        <v>76</v>
      </c>
    </row>
    <row r="45" spans="1:16" ht="15" thickBot="1" x14ac:dyDescent="0.35">
      <c r="A45" s="6" t="s">
        <v>64</v>
      </c>
      <c r="B45" s="7">
        <v>5</v>
      </c>
      <c r="C45" s="7">
        <v>1</v>
      </c>
      <c r="D45" s="7">
        <v>4</v>
      </c>
      <c r="E45" s="7">
        <v>2</v>
      </c>
      <c r="F45" s="7">
        <v>2</v>
      </c>
      <c r="G45" s="7">
        <v>2</v>
      </c>
      <c r="H45" s="7">
        <v>31</v>
      </c>
      <c r="J45">
        <f t="shared" si="17"/>
        <v>1</v>
      </c>
      <c r="K45">
        <f t="shared" si="11"/>
        <v>5</v>
      </c>
      <c r="L45">
        <f t="shared" si="12"/>
        <v>2</v>
      </c>
      <c r="M45">
        <f t="shared" si="13"/>
        <v>4</v>
      </c>
      <c r="N45">
        <f t="shared" si="14"/>
        <v>4</v>
      </c>
      <c r="O45">
        <f t="shared" si="15"/>
        <v>4</v>
      </c>
      <c r="P45">
        <f t="shared" si="16"/>
        <v>31</v>
      </c>
    </row>
    <row r="46" spans="1:16" ht="15" thickBot="1" x14ac:dyDescent="0.35">
      <c r="A46" s="6" t="s">
        <v>65</v>
      </c>
      <c r="B46" s="7">
        <v>3</v>
      </c>
      <c r="C46" s="7">
        <v>4</v>
      </c>
      <c r="D46" s="7">
        <v>2</v>
      </c>
      <c r="E46" s="7">
        <v>5</v>
      </c>
      <c r="F46" s="7">
        <v>2</v>
      </c>
      <c r="G46" s="7">
        <v>4</v>
      </c>
      <c r="H46" s="7">
        <v>68</v>
      </c>
      <c r="J46">
        <f t="shared" si="17"/>
        <v>3</v>
      </c>
      <c r="K46">
        <f t="shared" si="11"/>
        <v>2</v>
      </c>
      <c r="L46">
        <f t="shared" si="12"/>
        <v>4</v>
      </c>
      <c r="M46">
        <f t="shared" si="13"/>
        <v>1</v>
      </c>
      <c r="N46">
        <f t="shared" si="14"/>
        <v>4</v>
      </c>
      <c r="O46">
        <f t="shared" si="15"/>
        <v>2</v>
      </c>
      <c r="P46">
        <f t="shared" si="16"/>
        <v>68</v>
      </c>
    </row>
    <row r="47" spans="1:16" ht="15" thickBot="1" x14ac:dyDescent="0.35">
      <c r="A47" s="6" t="s">
        <v>66</v>
      </c>
      <c r="B47" s="7">
        <v>2</v>
      </c>
      <c r="C47" s="7">
        <v>3</v>
      </c>
      <c r="D47" s="7">
        <v>5</v>
      </c>
      <c r="E47" s="7">
        <v>3</v>
      </c>
      <c r="F47" s="7">
        <v>3</v>
      </c>
      <c r="G47" s="7">
        <v>5</v>
      </c>
      <c r="H47" s="7">
        <v>31</v>
      </c>
      <c r="J47">
        <f t="shared" si="17"/>
        <v>4</v>
      </c>
      <c r="K47">
        <f t="shared" si="11"/>
        <v>3</v>
      </c>
      <c r="L47">
        <f t="shared" si="12"/>
        <v>1</v>
      </c>
      <c r="M47">
        <f t="shared" si="13"/>
        <v>3</v>
      </c>
      <c r="N47">
        <f t="shared" si="14"/>
        <v>3</v>
      </c>
      <c r="O47">
        <f t="shared" si="15"/>
        <v>1</v>
      </c>
      <c r="P47">
        <f t="shared" si="16"/>
        <v>31</v>
      </c>
    </row>
    <row r="48" spans="1:16" ht="15" thickBot="1" x14ac:dyDescent="0.35">
      <c r="A48" s="6" t="s">
        <v>67</v>
      </c>
      <c r="B48" s="7">
        <v>4</v>
      </c>
      <c r="C48" s="7">
        <v>2</v>
      </c>
      <c r="D48" s="7">
        <v>3</v>
      </c>
      <c r="E48" s="7">
        <v>4</v>
      </c>
      <c r="F48" s="7">
        <v>3</v>
      </c>
      <c r="G48" s="7">
        <v>4</v>
      </c>
      <c r="H48" s="7">
        <v>34</v>
      </c>
      <c r="J48">
        <f t="shared" si="17"/>
        <v>2</v>
      </c>
      <c r="K48">
        <f t="shared" si="11"/>
        <v>4</v>
      </c>
      <c r="L48">
        <f t="shared" si="12"/>
        <v>3</v>
      </c>
      <c r="M48">
        <f t="shared" si="13"/>
        <v>2</v>
      </c>
      <c r="N48">
        <f t="shared" si="14"/>
        <v>3</v>
      </c>
      <c r="O48">
        <f t="shared" si="15"/>
        <v>2</v>
      </c>
      <c r="P48">
        <f t="shared" si="16"/>
        <v>34</v>
      </c>
    </row>
    <row r="49" spans="1:16" ht="15" thickBot="1" x14ac:dyDescent="0.35">
      <c r="A49" s="6" t="s">
        <v>68</v>
      </c>
      <c r="B49" s="7">
        <v>3</v>
      </c>
      <c r="C49" s="7">
        <v>5</v>
      </c>
      <c r="D49" s="7">
        <v>2</v>
      </c>
      <c r="E49" s="7">
        <v>2</v>
      </c>
      <c r="F49" s="7">
        <v>1</v>
      </c>
      <c r="G49" s="7">
        <v>5</v>
      </c>
      <c r="H49" s="7">
        <v>15</v>
      </c>
      <c r="J49">
        <f t="shared" si="17"/>
        <v>3</v>
      </c>
      <c r="K49">
        <f t="shared" si="11"/>
        <v>1</v>
      </c>
      <c r="L49">
        <f t="shared" si="12"/>
        <v>4</v>
      </c>
      <c r="M49">
        <f t="shared" si="13"/>
        <v>4</v>
      </c>
      <c r="N49">
        <f t="shared" si="14"/>
        <v>5</v>
      </c>
      <c r="O49">
        <f t="shared" si="15"/>
        <v>1</v>
      </c>
      <c r="P49">
        <f t="shared" si="16"/>
        <v>15</v>
      </c>
    </row>
    <row r="50" spans="1:16" ht="15" thickBot="1" x14ac:dyDescent="0.35">
      <c r="A50" s="6" t="s">
        <v>69</v>
      </c>
      <c r="B50" s="7">
        <v>2</v>
      </c>
      <c r="C50" s="7">
        <v>4</v>
      </c>
      <c r="D50" s="7">
        <v>5</v>
      </c>
      <c r="E50" s="7">
        <v>3</v>
      </c>
      <c r="F50" s="7">
        <v>4</v>
      </c>
      <c r="G50" s="7">
        <v>1</v>
      </c>
      <c r="H50" s="7">
        <v>68</v>
      </c>
      <c r="J50">
        <f t="shared" si="17"/>
        <v>4</v>
      </c>
      <c r="K50">
        <f t="shared" si="11"/>
        <v>2</v>
      </c>
      <c r="L50">
        <f t="shared" si="12"/>
        <v>1</v>
      </c>
      <c r="M50">
        <f t="shared" si="13"/>
        <v>3</v>
      </c>
      <c r="N50">
        <f t="shared" si="14"/>
        <v>2</v>
      </c>
      <c r="O50">
        <f t="shared" si="15"/>
        <v>5</v>
      </c>
      <c r="P50">
        <f t="shared" si="16"/>
        <v>68</v>
      </c>
    </row>
    <row r="51" spans="1:16" ht="15" thickBot="1" x14ac:dyDescent="0.35">
      <c r="A51" s="6" t="s">
        <v>70</v>
      </c>
      <c r="B51" s="7">
        <v>1</v>
      </c>
      <c r="C51" s="7">
        <v>3</v>
      </c>
      <c r="D51" s="7">
        <v>5</v>
      </c>
      <c r="E51" s="7">
        <v>5</v>
      </c>
      <c r="F51" s="7">
        <v>2</v>
      </c>
      <c r="G51" s="7">
        <v>3</v>
      </c>
      <c r="H51" s="7">
        <v>77</v>
      </c>
      <c r="J51">
        <f t="shared" si="17"/>
        <v>5</v>
      </c>
      <c r="K51">
        <f t="shared" si="11"/>
        <v>3</v>
      </c>
      <c r="L51">
        <f t="shared" si="12"/>
        <v>1</v>
      </c>
      <c r="M51">
        <f t="shared" si="13"/>
        <v>1</v>
      </c>
      <c r="N51">
        <f t="shared" si="14"/>
        <v>4</v>
      </c>
      <c r="O51">
        <f t="shared" si="15"/>
        <v>3</v>
      </c>
      <c r="P51">
        <f t="shared" si="16"/>
        <v>77</v>
      </c>
    </row>
    <row r="52" spans="1:16" ht="15" thickBot="1" x14ac:dyDescent="0.35">
      <c r="A52" s="6" t="s">
        <v>71</v>
      </c>
      <c r="B52" s="7">
        <v>1</v>
      </c>
      <c r="C52" s="7">
        <v>5</v>
      </c>
      <c r="D52" s="7">
        <v>5</v>
      </c>
      <c r="E52" s="7">
        <v>5</v>
      </c>
      <c r="F52" s="7">
        <v>4</v>
      </c>
      <c r="G52" s="7">
        <v>1</v>
      </c>
      <c r="H52" s="7">
        <v>37</v>
      </c>
      <c r="J52">
        <f t="shared" si="17"/>
        <v>5</v>
      </c>
      <c r="K52">
        <f t="shared" si="11"/>
        <v>1</v>
      </c>
      <c r="L52">
        <f t="shared" si="12"/>
        <v>1</v>
      </c>
      <c r="M52">
        <f t="shared" si="13"/>
        <v>1</v>
      </c>
      <c r="N52">
        <f t="shared" si="14"/>
        <v>2</v>
      </c>
      <c r="O52">
        <f t="shared" si="15"/>
        <v>5</v>
      </c>
      <c r="P52">
        <f t="shared" si="16"/>
        <v>37</v>
      </c>
    </row>
    <row r="53" spans="1:16" ht="15" thickBot="1" x14ac:dyDescent="0.35">
      <c r="A53" s="6" t="s">
        <v>72</v>
      </c>
      <c r="B53" s="7">
        <v>1</v>
      </c>
      <c r="C53" s="7">
        <v>3</v>
      </c>
      <c r="D53" s="7">
        <v>1</v>
      </c>
      <c r="E53" s="7">
        <v>1</v>
      </c>
      <c r="F53" s="7">
        <v>2</v>
      </c>
      <c r="G53" s="7">
        <v>5</v>
      </c>
      <c r="H53" s="7">
        <v>69</v>
      </c>
      <c r="J53">
        <f t="shared" si="17"/>
        <v>5</v>
      </c>
      <c r="K53">
        <f t="shared" si="11"/>
        <v>3</v>
      </c>
      <c r="L53">
        <f t="shared" si="12"/>
        <v>5</v>
      </c>
      <c r="M53">
        <f t="shared" si="13"/>
        <v>5</v>
      </c>
      <c r="N53">
        <f t="shared" si="14"/>
        <v>4</v>
      </c>
      <c r="O53">
        <f t="shared" si="15"/>
        <v>1</v>
      </c>
      <c r="P53">
        <f t="shared" si="16"/>
        <v>69</v>
      </c>
    </row>
    <row r="54" spans="1:16" ht="15" thickBot="1" x14ac:dyDescent="0.35">
      <c r="A54" s="6" t="s">
        <v>73</v>
      </c>
      <c r="B54" s="7">
        <v>2</v>
      </c>
      <c r="C54" s="7">
        <v>1</v>
      </c>
      <c r="D54" s="7">
        <v>1</v>
      </c>
      <c r="E54" s="7">
        <v>3</v>
      </c>
      <c r="F54" s="7">
        <v>1</v>
      </c>
      <c r="G54" s="7">
        <v>5</v>
      </c>
      <c r="H54" s="7">
        <v>69</v>
      </c>
      <c r="J54">
        <f t="shared" si="17"/>
        <v>4</v>
      </c>
      <c r="K54">
        <f t="shared" si="11"/>
        <v>5</v>
      </c>
      <c r="L54">
        <f t="shared" si="12"/>
        <v>5</v>
      </c>
      <c r="M54">
        <f t="shared" si="13"/>
        <v>3</v>
      </c>
      <c r="N54">
        <f t="shared" si="14"/>
        <v>5</v>
      </c>
      <c r="O54">
        <f t="shared" si="15"/>
        <v>1</v>
      </c>
      <c r="P54">
        <f t="shared" si="16"/>
        <v>69</v>
      </c>
    </row>
    <row r="55" spans="1:16" ht="15" thickBot="1" x14ac:dyDescent="0.35">
      <c r="A55" s="6" t="s">
        <v>74</v>
      </c>
      <c r="B55" s="7">
        <v>4</v>
      </c>
      <c r="C55" s="7">
        <v>4</v>
      </c>
      <c r="D55" s="7">
        <v>5</v>
      </c>
      <c r="E55" s="7">
        <v>4</v>
      </c>
      <c r="F55" s="7">
        <v>5</v>
      </c>
      <c r="G55" s="7">
        <v>3</v>
      </c>
      <c r="H55" s="7">
        <v>92</v>
      </c>
      <c r="J55">
        <f t="shared" si="17"/>
        <v>2</v>
      </c>
      <c r="K55">
        <f t="shared" si="11"/>
        <v>2</v>
      </c>
      <c r="L55">
        <f t="shared" si="12"/>
        <v>1</v>
      </c>
      <c r="M55">
        <f t="shared" si="13"/>
        <v>2</v>
      </c>
      <c r="N55">
        <f t="shared" si="14"/>
        <v>1</v>
      </c>
      <c r="O55">
        <f t="shared" si="15"/>
        <v>3</v>
      </c>
      <c r="P55">
        <f t="shared" si="16"/>
        <v>92</v>
      </c>
    </row>
    <row r="56" spans="1:16" ht="15" thickBot="1" x14ac:dyDescent="0.35">
      <c r="A56" s="6" t="s">
        <v>75</v>
      </c>
      <c r="B56" s="7">
        <v>2</v>
      </c>
      <c r="C56" s="7">
        <v>1</v>
      </c>
      <c r="D56" s="7">
        <v>1</v>
      </c>
      <c r="E56" s="7">
        <v>5</v>
      </c>
      <c r="F56" s="7">
        <v>2</v>
      </c>
      <c r="G56" s="7">
        <v>3</v>
      </c>
      <c r="H56" s="7">
        <v>99</v>
      </c>
      <c r="J56">
        <f t="shared" si="17"/>
        <v>4</v>
      </c>
      <c r="K56">
        <f t="shared" si="11"/>
        <v>5</v>
      </c>
      <c r="L56">
        <f t="shared" si="12"/>
        <v>5</v>
      </c>
      <c r="M56">
        <f t="shared" si="13"/>
        <v>1</v>
      </c>
      <c r="N56">
        <f t="shared" si="14"/>
        <v>4</v>
      </c>
      <c r="O56">
        <f t="shared" si="15"/>
        <v>3</v>
      </c>
      <c r="P56">
        <f t="shared" si="16"/>
        <v>99</v>
      </c>
    </row>
    <row r="57" spans="1:16" ht="18.600000000000001" thickBot="1" x14ac:dyDescent="0.35">
      <c r="A57" s="2"/>
    </row>
    <row r="58" spans="1:16" ht="15" thickBot="1" x14ac:dyDescent="0.35">
      <c r="A58" s="6" t="s">
        <v>76</v>
      </c>
      <c r="B58" s="6" t="s">
        <v>48</v>
      </c>
      <c r="C58" s="6" t="s">
        <v>49</v>
      </c>
      <c r="D58" s="6" t="s">
        <v>50</v>
      </c>
      <c r="E58" s="6" t="s">
        <v>51</v>
      </c>
      <c r="F58" s="6" t="s">
        <v>52</v>
      </c>
      <c r="G58" s="6" t="s">
        <v>53</v>
      </c>
    </row>
    <row r="59" spans="1:16" ht="15" thickBot="1" x14ac:dyDescent="0.35">
      <c r="A59" s="6" t="s">
        <v>77</v>
      </c>
      <c r="B59" s="7" t="s">
        <v>78</v>
      </c>
      <c r="C59" s="7" t="s">
        <v>79</v>
      </c>
      <c r="D59" s="7" t="s">
        <v>80</v>
      </c>
      <c r="E59" s="7" t="s">
        <v>81</v>
      </c>
      <c r="F59" s="7" t="s">
        <v>82</v>
      </c>
      <c r="G59" s="7" t="s">
        <v>83</v>
      </c>
    </row>
    <row r="60" spans="1:16" ht="15" thickBot="1" x14ac:dyDescent="0.35">
      <c r="A60" s="6" t="s">
        <v>84</v>
      </c>
      <c r="B60" s="7" t="s">
        <v>78</v>
      </c>
      <c r="C60" s="7" t="s">
        <v>79</v>
      </c>
      <c r="D60" s="7" t="s">
        <v>85</v>
      </c>
      <c r="E60" s="7" t="s">
        <v>86</v>
      </c>
      <c r="F60" s="7" t="s">
        <v>87</v>
      </c>
      <c r="G60" s="7" t="s">
        <v>83</v>
      </c>
    </row>
    <row r="61" spans="1:16" ht="15" thickBot="1" x14ac:dyDescent="0.35">
      <c r="A61" s="6" t="s">
        <v>88</v>
      </c>
      <c r="B61" s="7" t="s">
        <v>89</v>
      </c>
      <c r="C61" s="7" t="s">
        <v>90</v>
      </c>
      <c r="D61" s="7" t="s">
        <v>85</v>
      </c>
      <c r="E61" s="7" t="s">
        <v>86</v>
      </c>
      <c r="F61" s="7" t="s">
        <v>85</v>
      </c>
      <c r="G61" s="7" t="s">
        <v>83</v>
      </c>
    </row>
    <row r="62" spans="1:16" ht="15" thickBot="1" x14ac:dyDescent="0.35">
      <c r="A62" s="6" t="s">
        <v>91</v>
      </c>
      <c r="B62" s="7" t="s">
        <v>89</v>
      </c>
      <c r="C62" s="7" t="s">
        <v>90</v>
      </c>
      <c r="D62" s="7" t="s">
        <v>85</v>
      </c>
      <c r="E62" s="7" t="s">
        <v>86</v>
      </c>
      <c r="F62" s="7" t="s">
        <v>85</v>
      </c>
      <c r="G62" s="7" t="s">
        <v>92</v>
      </c>
    </row>
    <row r="63" spans="1:16" ht="15" thickBot="1" x14ac:dyDescent="0.35">
      <c r="A63" s="6" t="s">
        <v>93</v>
      </c>
      <c r="B63" s="7" t="s">
        <v>85</v>
      </c>
      <c r="C63" s="7" t="s">
        <v>85</v>
      </c>
      <c r="D63" s="7" t="s">
        <v>85</v>
      </c>
      <c r="E63" s="7" t="s">
        <v>85</v>
      </c>
      <c r="F63" s="7" t="s">
        <v>85</v>
      </c>
      <c r="G63" s="7" t="s">
        <v>85</v>
      </c>
    </row>
    <row r="64" spans="1:16" ht="15" thickBot="1" x14ac:dyDescent="0.35">
      <c r="A64" s="6" t="s">
        <v>94</v>
      </c>
      <c r="B64" s="7" t="s">
        <v>85</v>
      </c>
      <c r="C64" s="7" t="s">
        <v>85</v>
      </c>
      <c r="D64" s="7" t="s">
        <v>85</v>
      </c>
      <c r="E64" s="7" t="s">
        <v>85</v>
      </c>
      <c r="F64" s="7" t="s">
        <v>85</v>
      </c>
      <c r="G64" s="7" t="s">
        <v>85</v>
      </c>
    </row>
    <row r="65" spans="1:7" ht="15" thickBot="1" x14ac:dyDescent="0.35">
      <c r="A65" s="6" t="s">
        <v>95</v>
      </c>
      <c r="B65" s="7" t="s">
        <v>85</v>
      </c>
      <c r="C65" s="7" t="s">
        <v>85</v>
      </c>
      <c r="D65" s="7" t="s">
        <v>85</v>
      </c>
      <c r="E65" s="7" t="s">
        <v>85</v>
      </c>
      <c r="F65" s="7" t="s">
        <v>85</v>
      </c>
      <c r="G65" s="7" t="s">
        <v>85</v>
      </c>
    </row>
    <row r="66" spans="1:7" ht="15" thickBot="1" x14ac:dyDescent="0.35">
      <c r="A66" s="6" t="s">
        <v>96</v>
      </c>
      <c r="B66" s="7" t="s">
        <v>85</v>
      </c>
      <c r="C66" s="7" t="s">
        <v>85</v>
      </c>
      <c r="D66" s="7" t="s">
        <v>85</v>
      </c>
      <c r="E66" s="7" t="s">
        <v>85</v>
      </c>
      <c r="F66" s="7" t="s">
        <v>85</v>
      </c>
      <c r="G66" s="7" t="s">
        <v>85</v>
      </c>
    </row>
    <row r="67" spans="1:7" ht="15" thickBot="1" x14ac:dyDescent="0.35">
      <c r="A67" s="6" t="s">
        <v>97</v>
      </c>
      <c r="B67" s="7" t="s">
        <v>85</v>
      </c>
      <c r="C67" s="7" t="s">
        <v>85</v>
      </c>
      <c r="D67" s="7" t="s">
        <v>85</v>
      </c>
      <c r="E67" s="7" t="s">
        <v>85</v>
      </c>
      <c r="F67" s="7" t="s">
        <v>85</v>
      </c>
      <c r="G67" s="7" t="s">
        <v>85</v>
      </c>
    </row>
    <row r="68" spans="1:7" ht="15" thickBot="1" x14ac:dyDescent="0.35">
      <c r="A68" s="6" t="s">
        <v>98</v>
      </c>
      <c r="B68" s="7" t="s">
        <v>85</v>
      </c>
      <c r="C68" s="7" t="s">
        <v>85</v>
      </c>
      <c r="D68" s="7" t="s">
        <v>85</v>
      </c>
      <c r="E68" s="7" t="s">
        <v>85</v>
      </c>
      <c r="F68" s="7" t="s">
        <v>85</v>
      </c>
      <c r="G68" s="7" t="s">
        <v>85</v>
      </c>
    </row>
    <row r="69" spans="1:7" ht="15" thickBot="1" x14ac:dyDescent="0.35">
      <c r="A69" s="6" t="s">
        <v>99</v>
      </c>
      <c r="B69" s="7" t="s">
        <v>85</v>
      </c>
      <c r="C69" s="7" t="s">
        <v>85</v>
      </c>
      <c r="D69" s="7" t="s">
        <v>85</v>
      </c>
      <c r="E69" s="7" t="s">
        <v>85</v>
      </c>
      <c r="F69" s="7" t="s">
        <v>85</v>
      </c>
      <c r="G69" s="7" t="s">
        <v>85</v>
      </c>
    </row>
    <row r="70" spans="1:7" ht="15" thickBot="1" x14ac:dyDescent="0.35">
      <c r="A70" s="6" t="s">
        <v>100</v>
      </c>
      <c r="B70" s="7" t="s">
        <v>85</v>
      </c>
      <c r="C70" s="7" t="s">
        <v>85</v>
      </c>
      <c r="D70" s="7" t="s">
        <v>85</v>
      </c>
      <c r="E70" s="7" t="s">
        <v>85</v>
      </c>
      <c r="F70" s="7" t="s">
        <v>85</v>
      </c>
      <c r="G70" s="7" t="s">
        <v>85</v>
      </c>
    </row>
    <row r="71" spans="1:7" ht="15" thickBot="1" x14ac:dyDescent="0.35">
      <c r="A71" s="6" t="s">
        <v>101</v>
      </c>
      <c r="B71" s="7" t="s">
        <v>85</v>
      </c>
      <c r="C71" s="7" t="s">
        <v>85</v>
      </c>
      <c r="D71" s="7" t="s">
        <v>85</v>
      </c>
      <c r="E71" s="7" t="s">
        <v>85</v>
      </c>
      <c r="F71" s="7" t="s">
        <v>85</v>
      </c>
      <c r="G71" s="7" t="s">
        <v>85</v>
      </c>
    </row>
    <row r="72" spans="1:7" ht="15" thickBot="1" x14ac:dyDescent="0.35">
      <c r="A72" s="6" t="s">
        <v>102</v>
      </c>
      <c r="B72" s="7" t="s">
        <v>85</v>
      </c>
      <c r="C72" s="7" t="s">
        <v>85</v>
      </c>
      <c r="D72" s="7" t="s">
        <v>85</v>
      </c>
      <c r="E72" s="7" t="s">
        <v>85</v>
      </c>
      <c r="F72" s="7" t="s">
        <v>85</v>
      </c>
      <c r="G72" s="7" t="s">
        <v>85</v>
      </c>
    </row>
    <row r="73" spans="1:7" ht="15" thickBot="1" x14ac:dyDescent="0.35">
      <c r="A73" s="6" t="s">
        <v>103</v>
      </c>
      <c r="B73" s="7" t="s">
        <v>85</v>
      </c>
      <c r="C73" s="7" t="s">
        <v>85</v>
      </c>
      <c r="D73" s="7" t="s">
        <v>85</v>
      </c>
      <c r="E73" s="7" t="s">
        <v>85</v>
      </c>
      <c r="F73" s="7" t="s">
        <v>85</v>
      </c>
      <c r="G73" s="7" t="s">
        <v>85</v>
      </c>
    </row>
    <row r="74" spans="1:7" ht="15" thickBot="1" x14ac:dyDescent="0.35">
      <c r="A74" s="6" t="s">
        <v>104</v>
      </c>
      <c r="B74" s="7" t="s">
        <v>85</v>
      </c>
      <c r="C74" s="7" t="s">
        <v>85</v>
      </c>
      <c r="D74" s="7" t="s">
        <v>85</v>
      </c>
      <c r="E74" s="7" t="s">
        <v>85</v>
      </c>
      <c r="F74" s="7" t="s">
        <v>85</v>
      </c>
      <c r="G74" s="7" t="s">
        <v>85</v>
      </c>
    </row>
    <row r="75" spans="1:7" ht="15" thickBot="1" x14ac:dyDescent="0.35">
      <c r="A75" s="6" t="s">
        <v>105</v>
      </c>
      <c r="B75" s="7" t="s">
        <v>85</v>
      </c>
      <c r="C75" s="7" t="s">
        <v>85</v>
      </c>
      <c r="D75" s="7" t="s">
        <v>85</v>
      </c>
      <c r="E75" s="7" t="s">
        <v>85</v>
      </c>
      <c r="F75" s="7" t="s">
        <v>85</v>
      </c>
      <c r="G75" s="7" t="s">
        <v>85</v>
      </c>
    </row>
    <row r="76" spans="1:7" ht="15" thickBot="1" x14ac:dyDescent="0.35">
      <c r="A76" s="6" t="s">
        <v>106</v>
      </c>
      <c r="B76" s="7" t="s">
        <v>85</v>
      </c>
      <c r="C76" s="7" t="s">
        <v>85</v>
      </c>
      <c r="D76" s="7" t="s">
        <v>85</v>
      </c>
      <c r="E76" s="7" t="s">
        <v>85</v>
      </c>
      <c r="F76" s="7" t="s">
        <v>85</v>
      </c>
      <c r="G76" s="7" t="s">
        <v>85</v>
      </c>
    </row>
    <row r="77" spans="1:7" ht="15" thickBot="1" x14ac:dyDescent="0.35">
      <c r="A77" s="6" t="s">
        <v>107</v>
      </c>
      <c r="B77" s="7" t="s">
        <v>85</v>
      </c>
      <c r="C77" s="7" t="s">
        <v>85</v>
      </c>
      <c r="D77" s="7" t="s">
        <v>85</v>
      </c>
      <c r="E77" s="7" t="s">
        <v>85</v>
      </c>
      <c r="F77" s="7" t="s">
        <v>85</v>
      </c>
      <c r="G77" s="7" t="s">
        <v>85</v>
      </c>
    </row>
    <row r="78" spans="1:7" ht="15" thickBot="1" x14ac:dyDescent="0.35">
      <c r="A78" s="6" t="s">
        <v>108</v>
      </c>
      <c r="B78" s="7" t="s">
        <v>85</v>
      </c>
      <c r="C78" s="7" t="s">
        <v>85</v>
      </c>
      <c r="D78" s="7" t="s">
        <v>85</v>
      </c>
      <c r="E78" s="7" t="s">
        <v>85</v>
      </c>
      <c r="F78" s="7" t="s">
        <v>85</v>
      </c>
      <c r="G78" s="7" t="s">
        <v>85</v>
      </c>
    </row>
    <row r="79" spans="1:7" ht="15" thickBot="1" x14ac:dyDescent="0.35">
      <c r="A79" s="6" t="s">
        <v>109</v>
      </c>
      <c r="B79" s="7" t="s">
        <v>85</v>
      </c>
      <c r="C79" s="7" t="s">
        <v>85</v>
      </c>
      <c r="D79" s="7" t="s">
        <v>85</v>
      </c>
      <c r="E79" s="7" t="s">
        <v>85</v>
      </c>
      <c r="F79" s="7" t="s">
        <v>85</v>
      </c>
      <c r="G79" s="7" t="s">
        <v>85</v>
      </c>
    </row>
    <row r="80" spans="1:7" ht="18.600000000000001" thickBot="1" x14ac:dyDescent="0.35">
      <c r="A80" s="2"/>
    </row>
    <row r="81" spans="1:7" ht="15" thickBot="1" x14ac:dyDescent="0.35">
      <c r="A81" s="6" t="s">
        <v>110</v>
      </c>
      <c r="B81" s="6" t="s">
        <v>48</v>
      </c>
      <c r="C81" s="6" t="s">
        <v>49</v>
      </c>
      <c r="D81" s="6" t="s">
        <v>50</v>
      </c>
      <c r="E81" s="6" t="s">
        <v>51</v>
      </c>
      <c r="F81" s="6" t="s">
        <v>52</v>
      </c>
      <c r="G81" s="6" t="s">
        <v>53</v>
      </c>
    </row>
    <row r="82" spans="1:7" ht="15" thickBot="1" x14ac:dyDescent="0.35">
      <c r="A82" s="6" t="s">
        <v>77</v>
      </c>
      <c r="B82" s="7">
        <v>26.4</v>
      </c>
      <c r="C82" s="7">
        <v>7.8</v>
      </c>
      <c r="D82" s="7">
        <v>14.2</v>
      </c>
      <c r="E82" s="7">
        <v>9.8000000000000007</v>
      </c>
      <c r="F82" s="7">
        <v>9.8000000000000007</v>
      </c>
      <c r="G82" s="7">
        <v>29.8</v>
      </c>
    </row>
    <row r="83" spans="1:7" ht="15" thickBot="1" x14ac:dyDescent="0.35">
      <c r="A83" s="6" t="s">
        <v>84</v>
      </c>
      <c r="B83" s="7">
        <v>26.4</v>
      </c>
      <c r="C83" s="7">
        <v>7.8</v>
      </c>
      <c r="D83" s="7">
        <v>0</v>
      </c>
      <c r="E83" s="7">
        <v>7.3</v>
      </c>
      <c r="F83" s="7">
        <v>2</v>
      </c>
      <c r="G83" s="7">
        <v>29.8</v>
      </c>
    </row>
    <row r="84" spans="1:7" ht="15" thickBot="1" x14ac:dyDescent="0.35">
      <c r="A84" s="6" t="s">
        <v>88</v>
      </c>
      <c r="B84" s="7">
        <v>13.7</v>
      </c>
      <c r="C84" s="7">
        <v>2.4</v>
      </c>
      <c r="D84" s="7">
        <v>0</v>
      </c>
      <c r="E84" s="7">
        <v>7.3</v>
      </c>
      <c r="F84" s="7">
        <v>0</v>
      </c>
      <c r="G84" s="7">
        <v>29.8</v>
      </c>
    </row>
    <row r="85" spans="1:7" ht="15" thickBot="1" x14ac:dyDescent="0.35">
      <c r="A85" s="6" t="s">
        <v>91</v>
      </c>
      <c r="B85" s="7">
        <v>13.7</v>
      </c>
      <c r="C85" s="7">
        <v>2.4</v>
      </c>
      <c r="D85" s="7">
        <v>0</v>
      </c>
      <c r="E85" s="7">
        <v>7.3</v>
      </c>
      <c r="F85" s="7">
        <v>0</v>
      </c>
      <c r="G85" s="7">
        <v>25.4</v>
      </c>
    </row>
    <row r="86" spans="1:7" ht="15" thickBot="1" x14ac:dyDescent="0.35">
      <c r="A86" s="6" t="s">
        <v>93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</row>
    <row r="87" spans="1:7" ht="15" thickBot="1" x14ac:dyDescent="0.35">
      <c r="A87" s="6" t="s">
        <v>94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ht="15" thickBot="1" x14ac:dyDescent="0.35">
      <c r="A88" s="6" t="s">
        <v>95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ht="15" thickBot="1" x14ac:dyDescent="0.35">
      <c r="A89" s="6" t="s">
        <v>96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</row>
    <row r="90" spans="1:7" ht="15" thickBot="1" x14ac:dyDescent="0.35">
      <c r="A90" s="6" t="s">
        <v>97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</row>
    <row r="91" spans="1:7" ht="15" thickBot="1" x14ac:dyDescent="0.35">
      <c r="A91" s="6" t="s">
        <v>98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ht="15" thickBot="1" x14ac:dyDescent="0.35">
      <c r="A92" s="6" t="s">
        <v>99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</row>
    <row r="93" spans="1:7" ht="15" thickBot="1" x14ac:dyDescent="0.35">
      <c r="A93" s="6" t="s">
        <v>100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</row>
    <row r="94" spans="1:7" ht="15" thickBot="1" x14ac:dyDescent="0.35">
      <c r="A94" s="6" t="s">
        <v>101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ht="15" thickBot="1" x14ac:dyDescent="0.35">
      <c r="A95" s="6" t="s">
        <v>102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ht="15" thickBot="1" x14ac:dyDescent="0.35">
      <c r="A96" s="6" t="s">
        <v>103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11" ht="15" thickBot="1" x14ac:dyDescent="0.35">
      <c r="A97" s="6" t="s">
        <v>104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11" ht="15" thickBot="1" x14ac:dyDescent="0.35">
      <c r="A98" s="6" t="s">
        <v>105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11" ht="15" thickBot="1" x14ac:dyDescent="0.35">
      <c r="A99" s="6" t="s">
        <v>106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</row>
    <row r="100" spans="1:11" ht="15" thickBot="1" x14ac:dyDescent="0.35">
      <c r="A100" s="6" t="s">
        <v>107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11" ht="15" thickBot="1" x14ac:dyDescent="0.35">
      <c r="A101" s="6" t="s">
        <v>108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</row>
    <row r="102" spans="1:11" ht="15" thickBot="1" x14ac:dyDescent="0.35">
      <c r="A102" s="6" t="s">
        <v>109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</row>
    <row r="103" spans="1:11" ht="18.600000000000001" thickBot="1" x14ac:dyDescent="0.35">
      <c r="A103" s="2"/>
    </row>
    <row r="104" spans="1:11" ht="15" thickBot="1" x14ac:dyDescent="0.35">
      <c r="A104" s="6" t="s">
        <v>111</v>
      </c>
      <c r="B104" s="6" t="s">
        <v>48</v>
      </c>
      <c r="C104" s="6" t="s">
        <v>49</v>
      </c>
      <c r="D104" s="6" t="s">
        <v>50</v>
      </c>
      <c r="E104" s="6" t="s">
        <v>51</v>
      </c>
      <c r="F104" s="6" t="s">
        <v>52</v>
      </c>
      <c r="G104" s="6" t="s">
        <v>53</v>
      </c>
      <c r="H104" s="6" t="s">
        <v>112</v>
      </c>
      <c r="I104" s="6" t="s">
        <v>113</v>
      </c>
      <c r="J104" s="6" t="s">
        <v>114</v>
      </c>
      <c r="K104" s="6" t="s">
        <v>115</v>
      </c>
    </row>
    <row r="105" spans="1:11" ht="15" thickBot="1" x14ac:dyDescent="0.35">
      <c r="A105" s="6" t="s">
        <v>55</v>
      </c>
      <c r="B105" s="7">
        <v>13.7</v>
      </c>
      <c r="C105" s="7">
        <v>2.4</v>
      </c>
      <c r="D105" s="7">
        <v>0</v>
      </c>
      <c r="E105" s="7">
        <v>0</v>
      </c>
      <c r="F105" s="7">
        <v>0</v>
      </c>
      <c r="G105" s="7">
        <v>29.8</v>
      </c>
      <c r="H105" s="7">
        <v>46</v>
      </c>
      <c r="I105" s="7">
        <v>16</v>
      </c>
      <c r="J105" s="7">
        <v>-30</v>
      </c>
      <c r="K105" s="7">
        <v>-187.5</v>
      </c>
    </row>
    <row r="106" spans="1:11" ht="15" thickBot="1" x14ac:dyDescent="0.35">
      <c r="A106" s="6" t="s">
        <v>56</v>
      </c>
      <c r="B106" s="7">
        <v>13.7</v>
      </c>
      <c r="C106" s="7">
        <v>7.8</v>
      </c>
      <c r="D106" s="7">
        <v>0</v>
      </c>
      <c r="E106" s="7">
        <v>7.3</v>
      </c>
      <c r="F106" s="7">
        <v>9.8000000000000007</v>
      </c>
      <c r="G106" s="7">
        <v>29.8</v>
      </c>
      <c r="H106" s="7">
        <v>68.5</v>
      </c>
      <c r="I106" s="7">
        <v>44</v>
      </c>
      <c r="J106" s="7">
        <v>-24.5</v>
      </c>
      <c r="K106" s="7">
        <v>-55.68</v>
      </c>
    </row>
    <row r="107" spans="1:11" ht="15" thickBot="1" x14ac:dyDescent="0.35">
      <c r="A107" s="6" t="s">
        <v>57</v>
      </c>
      <c r="B107" s="7">
        <v>13.7</v>
      </c>
      <c r="C107" s="7">
        <v>7.8</v>
      </c>
      <c r="D107" s="7">
        <v>0</v>
      </c>
      <c r="E107" s="7">
        <v>7.3</v>
      </c>
      <c r="F107" s="7">
        <v>0</v>
      </c>
      <c r="G107" s="7">
        <v>0</v>
      </c>
      <c r="H107" s="7">
        <v>28.9</v>
      </c>
      <c r="I107" s="7">
        <v>16</v>
      </c>
      <c r="J107" s="7">
        <v>-12.9</v>
      </c>
      <c r="K107" s="7">
        <v>-80.63</v>
      </c>
    </row>
    <row r="108" spans="1:11" ht="15" thickBot="1" x14ac:dyDescent="0.35">
      <c r="A108" s="6" t="s">
        <v>58</v>
      </c>
      <c r="B108" s="7">
        <v>0</v>
      </c>
      <c r="C108" s="7">
        <v>7.8</v>
      </c>
      <c r="D108" s="7">
        <v>0</v>
      </c>
      <c r="E108" s="7">
        <v>7.3</v>
      </c>
      <c r="F108" s="7">
        <v>0</v>
      </c>
      <c r="G108" s="7">
        <v>25.4</v>
      </c>
      <c r="H108" s="7">
        <v>40.6</v>
      </c>
      <c r="I108" s="7">
        <v>40</v>
      </c>
      <c r="J108" s="7">
        <v>-0.6</v>
      </c>
      <c r="K108" s="7">
        <v>-1.5</v>
      </c>
    </row>
    <row r="109" spans="1:11" ht="15" thickBot="1" x14ac:dyDescent="0.35">
      <c r="A109" s="6" t="s">
        <v>59</v>
      </c>
      <c r="B109" s="7">
        <v>26.4</v>
      </c>
      <c r="C109" s="7">
        <v>7.8</v>
      </c>
      <c r="D109" s="7">
        <v>14.2</v>
      </c>
      <c r="E109" s="7">
        <v>9.8000000000000007</v>
      </c>
      <c r="F109" s="7">
        <v>2</v>
      </c>
      <c r="G109" s="7">
        <v>29.8</v>
      </c>
      <c r="H109" s="7">
        <v>90</v>
      </c>
      <c r="I109" s="7">
        <v>64</v>
      </c>
      <c r="J109" s="7">
        <v>-26</v>
      </c>
      <c r="K109" s="7">
        <v>-40.630000000000003</v>
      </c>
    </row>
    <row r="110" spans="1:11" ht="15" thickBot="1" x14ac:dyDescent="0.35">
      <c r="A110" s="6" t="s">
        <v>60</v>
      </c>
      <c r="B110" s="7">
        <v>13.7</v>
      </c>
      <c r="C110" s="7">
        <v>2.4</v>
      </c>
      <c r="D110" s="7">
        <v>0</v>
      </c>
      <c r="E110" s="7">
        <v>0</v>
      </c>
      <c r="F110" s="7">
        <v>0</v>
      </c>
      <c r="G110" s="7">
        <v>0</v>
      </c>
      <c r="H110" s="7">
        <v>16.100000000000001</v>
      </c>
      <c r="I110" s="7">
        <v>27</v>
      </c>
      <c r="J110" s="7">
        <v>10.9</v>
      </c>
      <c r="K110" s="7">
        <v>40.369999999999997</v>
      </c>
    </row>
    <row r="111" spans="1:11" ht="15" thickBot="1" x14ac:dyDescent="0.35">
      <c r="A111" s="6" t="s">
        <v>61</v>
      </c>
      <c r="B111" s="7">
        <v>0</v>
      </c>
      <c r="C111" s="7">
        <v>7.8</v>
      </c>
      <c r="D111" s="7">
        <v>0</v>
      </c>
      <c r="E111" s="7">
        <v>0</v>
      </c>
      <c r="F111" s="7">
        <v>0</v>
      </c>
      <c r="G111" s="7">
        <v>29.8</v>
      </c>
      <c r="H111" s="7">
        <v>37.700000000000003</v>
      </c>
      <c r="I111" s="7">
        <v>49</v>
      </c>
      <c r="J111" s="7">
        <v>11.3</v>
      </c>
      <c r="K111" s="7">
        <v>23.06</v>
      </c>
    </row>
    <row r="112" spans="1:11" ht="15" thickBot="1" x14ac:dyDescent="0.35">
      <c r="A112" s="6" t="s">
        <v>62</v>
      </c>
      <c r="B112" s="7">
        <v>26.4</v>
      </c>
      <c r="C112" s="7">
        <v>7.8</v>
      </c>
      <c r="D112" s="7">
        <v>0</v>
      </c>
      <c r="E112" s="7">
        <v>9.8000000000000007</v>
      </c>
      <c r="F112" s="7">
        <v>9.8000000000000007</v>
      </c>
      <c r="G112" s="7">
        <v>25.4</v>
      </c>
      <c r="H112" s="7">
        <v>79.3</v>
      </c>
      <c r="I112" s="7">
        <v>92</v>
      </c>
      <c r="J112" s="7">
        <v>12.7</v>
      </c>
      <c r="K112" s="7">
        <v>13.8</v>
      </c>
    </row>
    <row r="113" spans="1:11" ht="15" thickBot="1" x14ac:dyDescent="0.35">
      <c r="A113" s="6" t="s">
        <v>63</v>
      </c>
      <c r="B113" s="7">
        <v>13.7</v>
      </c>
      <c r="C113" s="7">
        <v>7.8</v>
      </c>
      <c r="D113" s="7">
        <v>0</v>
      </c>
      <c r="E113" s="7">
        <v>7.3</v>
      </c>
      <c r="F113" s="7">
        <v>0</v>
      </c>
      <c r="G113" s="7">
        <v>29.8</v>
      </c>
      <c r="H113" s="7">
        <v>58.7</v>
      </c>
      <c r="I113" s="7">
        <v>76</v>
      </c>
      <c r="J113" s="7">
        <v>17.3</v>
      </c>
      <c r="K113" s="7">
        <v>22.76</v>
      </c>
    </row>
    <row r="114" spans="1:11" ht="15" thickBot="1" x14ac:dyDescent="0.35">
      <c r="A114" s="6" t="s">
        <v>64</v>
      </c>
      <c r="B114" s="7">
        <v>0</v>
      </c>
      <c r="C114" s="7">
        <v>7.8</v>
      </c>
      <c r="D114" s="7">
        <v>0</v>
      </c>
      <c r="E114" s="7">
        <v>7.3</v>
      </c>
      <c r="F114" s="7">
        <v>2</v>
      </c>
      <c r="G114" s="7">
        <v>29.8</v>
      </c>
      <c r="H114" s="7">
        <v>47</v>
      </c>
      <c r="I114" s="7">
        <v>31</v>
      </c>
      <c r="J114" s="7">
        <v>-16</v>
      </c>
      <c r="K114" s="7">
        <v>-51.61</v>
      </c>
    </row>
    <row r="115" spans="1:11" ht="15" thickBot="1" x14ac:dyDescent="0.35">
      <c r="A115" s="6" t="s">
        <v>65</v>
      </c>
      <c r="B115" s="7">
        <v>13.7</v>
      </c>
      <c r="C115" s="7">
        <v>2.4</v>
      </c>
      <c r="D115" s="7">
        <v>0</v>
      </c>
      <c r="E115" s="7">
        <v>0</v>
      </c>
      <c r="F115" s="7">
        <v>2</v>
      </c>
      <c r="G115" s="7">
        <v>25.4</v>
      </c>
      <c r="H115" s="7">
        <v>43.5</v>
      </c>
      <c r="I115" s="7">
        <v>68</v>
      </c>
      <c r="J115" s="7">
        <v>24.5</v>
      </c>
      <c r="K115" s="7">
        <v>36.03</v>
      </c>
    </row>
    <row r="116" spans="1:11" ht="15" thickBot="1" x14ac:dyDescent="0.35">
      <c r="A116" s="6" t="s">
        <v>66</v>
      </c>
      <c r="B116" s="7">
        <v>26.4</v>
      </c>
      <c r="C116" s="7">
        <v>2.4</v>
      </c>
      <c r="D116" s="7">
        <v>0</v>
      </c>
      <c r="E116" s="7">
        <v>7.3</v>
      </c>
      <c r="F116" s="7">
        <v>0</v>
      </c>
      <c r="G116" s="7">
        <v>0</v>
      </c>
      <c r="H116" s="7">
        <v>36.200000000000003</v>
      </c>
      <c r="I116" s="7">
        <v>31</v>
      </c>
      <c r="J116" s="7">
        <v>-5.2</v>
      </c>
      <c r="K116" s="7">
        <v>-16.77</v>
      </c>
    </row>
    <row r="117" spans="1:11" ht="15" thickBot="1" x14ac:dyDescent="0.35">
      <c r="A117" s="6" t="s">
        <v>67</v>
      </c>
      <c r="B117" s="7">
        <v>13.7</v>
      </c>
      <c r="C117" s="7">
        <v>7.8</v>
      </c>
      <c r="D117" s="7">
        <v>0</v>
      </c>
      <c r="E117" s="7">
        <v>7.3</v>
      </c>
      <c r="F117" s="7">
        <v>0</v>
      </c>
      <c r="G117" s="7">
        <v>25.4</v>
      </c>
      <c r="H117" s="7">
        <v>54.3</v>
      </c>
      <c r="I117" s="7">
        <v>34</v>
      </c>
      <c r="J117" s="7">
        <v>-20.3</v>
      </c>
      <c r="K117" s="7">
        <v>-59.71</v>
      </c>
    </row>
    <row r="118" spans="1:11" ht="15" thickBot="1" x14ac:dyDescent="0.35">
      <c r="A118" s="6" t="s">
        <v>68</v>
      </c>
      <c r="B118" s="7">
        <v>13.7</v>
      </c>
      <c r="C118" s="7">
        <v>0</v>
      </c>
      <c r="D118" s="7">
        <v>0</v>
      </c>
      <c r="E118" s="7">
        <v>7.3</v>
      </c>
      <c r="F118" s="7">
        <v>9.8000000000000007</v>
      </c>
      <c r="G118" s="7">
        <v>0</v>
      </c>
      <c r="H118" s="7">
        <v>30.8</v>
      </c>
      <c r="I118" s="7">
        <v>15</v>
      </c>
      <c r="J118" s="7">
        <v>-15.8</v>
      </c>
      <c r="K118" s="7">
        <v>-105.33</v>
      </c>
    </row>
    <row r="119" spans="1:11" ht="15" thickBot="1" x14ac:dyDescent="0.35">
      <c r="A119" s="6" t="s">
        <v>69</v>
      </c>
      <c r="B119" s="7">
        <v>26.4</v>
      </c>
      <c r="C119" s="7">
        <v>2.4</v>
      </c>
      <c r="D119" s="7">
        <v>0</v>
      </c>
      <c r="E119" s="7">
        <v>7.3</v>
      </c>
      <c r="F119" s="7">
        <v>0</v>
      </c>
      <c r="G119" s="7">
        <v>29.8</v>
      </c>
      <c r="H119" s="7">
        <v>66.099999999999994</v>
      </c>
      <c r="I119" s="7">
        <v>68</v>
      </c>
      <c r="J119" s="7">
        <v>1.9</v>
      </c>
      <c r="K119" s="7">
        <v>2.79</v>
      </c>
    </row>
    <row r="120" spans="1:11" ht="15" thickBot="1" x14ac:dyDescent="0.35">
      <c r="A120" s="6" t="s">
        <v>70</v>
      </c>
      <c r="B120" s="7">
        <v>26.4</v>
      </c>
      <c r="C120" s="7">
        <v>2.4</v>
      </c>
      <c r="D120" s="7">
        <v>0</v>
      </c>
      <c r="E120" s="7">
        <v>0</v>
      </c>
      <c r="F120" s="7">
        <v>2</v>
      </c>
      <c r="G120" s="7">
        <v>29.8</v>
      </c>
      <c r="H120" s="7">
        <v>60.7</v>
      </c>
      <c r="I120" s="7">
        <v>77</v>
      </c>
      <c r="J120" s="7">
        <v>16.3</v>
      </c>
      <c r="K120" s="7">
        <v>21.17</v>
      </c>
    </row>
    <row r="121" spans="1:11" ht="15" thickBot="1" x14ac:dyDescent="0.35">
      <c r="A121" s="6" t="s">
        <v>71</v>
      </c>
      <c r="B121" s="7">
        <v>26.4</v>
      </c>
      <c r="C121" s="7">
        <v>0</v>
      </c>
      <c r="D121" s="7">
        <v>0</v>
      </c>
      <c r="E121" s="7">
        <v>0</v>
      </c>
      <c r="F121" s="7">
        <v>0</v>
      </c>
      <c r="G121" s="7">
        <v>29.8</v>
      </c>
      <c r="H121" s="7">
        <v>56.3</v>
      </c>
      <c r="I121" s="7">
        <v>37</v>
      </c>
      <c r="J121" s="7">
        <v>-19.3</v>
      </c>
      <c r="K121" s="7">
        <v>-52.16</v>
      </c>
    </row>
    <row r="122" spans="1:11" ht="15" thickBot="1" x14ac:dyDescent="0.35">
      <c r="A122" s="6" t="s">
        <v>72</v>
      </c>
      <c r="B122" s="7">
        <v>26.4</v>
      </c>
      <c r="C122" s="7">
        <v>2.4</v>
      </c>
      <c r="D122" s="7">
        <v>14.2</v>
      </c>
      <c r="E122" s="7">
        <v>9.8000000000000007</v>
      </c>
      <c r="F122" s="7">
        <v>2</v>
      </c>
      <c r="G122" s="7">
        <v>0</v>
      </c>
      <c r="H122" s="7">
        <v>54.8</v>
      </c>
      <c r="I122" s="7">
        <v>69</v>
      </c>
      <c r="J122" s="7">
        <v>14.2</v>
      </c>
      <c r="K122" s="7">
        <v>20.58</v>
      </c>
    </row>
    <row r="123" spans="1:11" ht="15" thickBot="1" x14ac:dyDescent="0.35">
      <c r="A123" s="6" t="s">
        <v>73</v>
      </c>
      <c r="B123" s="7">
        <v>26.4</v>
      </c>
      <c r="C123" s="7">
        <v>7.8</v>
      </c>
      <c r="D123" s="7">
        <v>14.2</v>
      </c>
      <c r="E123" s="7">
        <v>7.3</v>
      </c>
      <c r="F123" s="7">
        <v>9.8000000000000007</v>
      </c>
      <c r="G123" s="7">
        <v>0</v>
      </c>
      <c r="H123" s="7">
        <v>65.599999999999994</v>
      </c>
      <c r="I123" s="7">
        <v>69</v>
      </c>
      <c r="J123" s="7">
        <v>3.4</v>
      </c>
      <c r="K123" s="7">
        <v>4.93</v>
      </c>
    </row>
    <row r="124" spans="1:11" ht="15" thickBot="1" x14ac:dyDescent="0.35">
      <c r="A124" s="6" t="s">
        <v>74</v>
      </c>
      <c r="B124" s="7">
        <v>13.7</v>
      </c>
      <c r="C124" s="7">
        <v>2.4</v>
      </c>
      <c r="D124" s="7">
        <v>0</v>
      </c>
      <c r="E124" s="7">
        <v>7.3</v>
      </c>
      <c r="F124" s="7">
        <v>0</v>
      </c>
      <c r="G124" s="7">
        <v>29.8</v>
      </c>
      <c r="H124" s="7">
        <v>53.3</v>
      </c>
      <c r="I124" s="7">
        <v>92</v>
      </c>
      <c r="J124" s="7">
        <v>38.700000000000003</v>
      </c>
      <c r="K124" s="7">
        <v>42.07</v>
      </c>
    </row>
    <row r="125" spans="1:11" ht="15" thickBot="1" x14ac:dyDescent="0.35">
      <c r="A125" s="6" t="s">
        <v>75</v>
      </c>
      <c r="B125" s="7">
        <v>26.4</v>
      </c>
      <c r="C125" s="7">
        <v>7.8</v>
      </c>
      <c r="D125" s="7">
        <v>14.2</v>
      </c>
      <c r="E125" s="7">
        <v>0</v>
      </c>
      <c r="F125" s="7">
        <v>2</v>
      </c>
      <c r="G125" s="7">
        <v>29.8</v>
      </c>
      <c r="H125" s="7">
        <v>80.2</v>
      </c>
      <c r="I125" s="7">
        <v>99</v>
      </c>
      <c r="J125" s="7">
        <v>18.8</v>
      </c>
      <c r="K125" s="7">
        <v>18.989999999999998</v>
      </c>
    </row>
    <row r="126" spans="1:11" ht="15" thickBot="1" x14ac:dyDescent="0.35"/>
    <row r="127" spans="1:11" ht="15" thickBot="1" x14ac:dyDescent="0.35">
      <c r="A127" s="8" t="s">
        <v>116</v>
      </c>
      <c r="B127" s="9">
        <v>97.8</v>
      </c>
    </row>
    <row r="128" spans="1:11" ht="15" thickBot="1" x14ac:dyDescent="0.35">
      <c r="A128" s="8" t="s">
        <v>117</v>
      </c>
      <c r="B128" s="9">
        <v>0</v>
      </c>
    </row>
    <row r="129" spans="1:2" ht="15" thickBot="1" x14ac:dyDescent="0.35">
      <c r="A129" s="8" t="s">
        <v>118</v>
      </c>
      <c r="B129" s="9">
        <v>1114.5999999999999</v>
      </c>
    </row>
    <row r="130" spans="1:2" ht="15" thickBot="1" x14ac:dyDescent="0.35">
      <c r="A130" s="8" t="s">
        <v>119</v>
      </c>
      <c r="B130" s="9">
        <v>1114</v>
      </c>
    </row>
    <row r="131" spans="1:2" ht="15" thickBot="1" x14ac:dyDescent="0.35">
      <c r="A131" s="8" t="s">
        <v>120</v>
      </c>
      <c r="B131" s="9">
        <v>0.6</v>
      </c>
    </row>
    <row r="132" spans="1:2" ht="15" thickBot="1" x14ac:dyDescent="0.35">
      <c r="A132" s="8" t="s">
        <v>121</v>
      </c>
      <c r="B132" s="9"/>
    </row>
    <row r="133" spans="1:2" ht="15" thickBot="1" x14ac:dyDescent="0.35">
      <c r="A133" s="8" t="s">
        <v>122</v>
      </c>
      <c r="B133" s="9"/>
    </row>
    <row r="134" spans="1:2" ht="15" thickBot="1" x14ac:dyDescent="0.35">
      <c r="A134" s="8" t="s">
        <v>123</v>
      </c>
      <c r="B134" s="9">
        <v>0</v>
      </c>
    </row>
    <row r="136" spans="1:2" x14ac:dyDescent="0.3">
      <c r="A136" s="10" t="s">
        <v>124</v>
      </c>
    </row>
    <row r="138" spans="1:2" x14ac:dyDescent="0.3">
      <c r="A138" s="11" t="s">
        <v>125</v>
      </c>
    </row>
    <row r="139" spans="1:2" x14ac:dyDescent="0.3">
      <c r="A139" s="11" t="s">
        <v>126</v>
      </c>
    </row>
    <row r="143" spans="1:2" ht="18" x14ac:dyDescent="0.3">
      <c r="A143" s="2"/>
    </row>
    <row r="144" spans="1:2" x14ac:dyDescent="0.3">
      <c r="A144" s="3"/>
    </row>
    <row r="147" spans="1:12" x14ac:dyDescent="0.3">
      <c r="A147" s="4" t="s">
        <v>40</v>
      </c>
      <c r="B147" s="5">
        <v>3230806</v>
      </c>
      <c r="C147" s="4" t="s">
        <v>41</v>
      </c>
      <c r="D147" s="5">
        <v>21</v>
      </c>
      <c r="E147" s="4" t="s">
        <v>42</v>
      </c>
      <c r="F147" s="5">
        <v>6</v>
      </c>
      <c r="G147" s="4" t="s">
        <v>43</v>
      </c>
      <c r="H147" s="5">
        <v>21</v>
      </c>
      <c r="I147" s="4" t="s">
        <v>44</v>
      </c>
      <c r="J147" s="5">
        <v>0</v>
      </c>
      <c r="K147" s="4" t="s">
        <v>45</v>
      </c>
      <c r="L147" s="5" t="s">
        <v>128</v>
      </c>
    </row>
    <row r="148" spans="1:12" ht="18.600000000000001" thickBot="1" x14ac:dyDescent="0.35">
      <c r="A148" s="2"/>
    </row>
    <row r="149" spans="1:12" ht="15" thickBot="1" x14ac:dyDescent="0.35">
      <c r="A149" s="6" t="s">
        <v>47</v>
      </c>
      <c r="B149" s="6" t="s">
        <v>48</v>
      </c>
      <c r="C149" s="6" t="s">
        <v>49</v>
      </c>
      <c r="D149" s="6" t="s">
        <v>50</v>
      </c>
      <c r="E149" s="6" t="s">
        <v>51</v>
      </c>
      <c r="F149" s="6" t="s">
        <v>52</v>
      </c>
      <c r="G149" s="6" t="s">
        <v>53</v>
      </c>
      <c r="H149" s="6" t="s">
        <v>54</v>
      </c>
    </row>
    <row r="150" spans="1:12" ht="15" thickBot="1" x14ac:dyDescent="0.35">
      <c r="A150" s="6" t="s">
        <v>55</v>
      </c>
      <c r="B150" s="7">
        <v>2</v>
      </c>
      <c r="C150" s="7">
        <v>3</v>
      </c>
      <c r="D150" s="7">
        <v>4</v>
      </c>
      <c r="E150" s="7">
        <v>1</v>
      </c>
      <c r="F150" s="7">
        <v>3</v>
      </c>
      <c r="G150" s="7">
        <v>3</v>
      </c>
      <c r="H150" s="7">
        <v>16</v>
      </c>
    </row>
    <row r="151" spans="1:12" ht="15" thickBot="1" x14ac:dyDescent="0.35">
      <c r="A151" s="6" t="s">
        <v>56</v>
      </c>
      <c r="B151" s="7">
        <v>3</v>
      </c>
      <c r="C151" s="7">
        <v>4</v>
      </c>
      <c r="D151" s="7">
        <v>2</v>
      </c>
      <c r="E151" s="7">
        <v>4</v>
      </c>
      <c r="F151" s="7">
        <v>5</v>
      </c>
      <c r="G151" s="7">
        <v>3</v>
      </c>
      <c r="H151" s="7">
        <v>44</v>
      </c>
    </row>
    <row r="152" spans="1:12" ht="15" thickBot="1" x14ac:dyDescent="0.35">
      <c r="A152" s="6" t="s">
        <v>57</v>
      </c>
      <c r="B152" s="7">
        <v>3</v>
      </c>
      <c r="C152" s="7">
        <v>5</v>
      </c>
      <c r="D152" s="7">
        <v>1</v>
      </c>
      <c r="E152" s="7">
        <v>2</v>
      </c>
      <c r="F152" s="7">
        <v>2</v>
      </c>
      <c r="G152" s="7">
        <v>1</v>
      </c>
      <c r="H152" s="7">
        <v>16</v>
      </c>
    </row>
    <row r="153" spans="1:12" ht="15" thickBot="1" x14ac:dyDescent="0.35">
      <c r="A153" s="6" t="s">
        <v>58</v>
      </c>
      <c r="B153" s="7">
        <v>1</v>
      </c>
      <c r="C153" s="7">
        <v>4</v>
      </c>
      <c r="D153" s="7">
        <v>3</v>
      </c>
      <c r="E153" s="7">
        <v>2</v>
      </c>
      <c r="F153" s="7">
        <v>2</v>
      </c>
      <c r="G153" s="7">
        <v>2</v>
      </c>
      <c r="H153" s="7">
        <v>40</v>
      </c>
    </row>
    <row r="154" spans="1:12" ht="15" thickBot="1" x14ac:dyDescent="0.35">
      <c r="A154" s="6" t="s">
        <v>59</v>
      </c>
      <c r="B154" s="7">
        <v>4</v>
      </c>
      <c r="C154" s="7">
        <v>4</v>
      </c>
      <c r="D154" s="7">
        <v>5</v>
      </c>
      <c r="E154" s="7">
        <v>5</v>
      </c>
      <c r="F154" s="7">
        <v>4</v>
      </c>
      <c r="G154" s="7">
        <v>5</v>
      </c>
      <c r="H154" s="7">
        <v>64</v>
      </c>
    </row>
    <row r="155" spans="1:12" ht="15" thickBot="1" x14ac:dyDescent="0.35">
      <c r="A155" s="6" t="s">
        <v>60</v>
      </c>
      <c r="B155" s="7">
        <v>2</v>
      </c>
      <c r="C155" s="7">
        <v>3</v>
      </c>
      <c r="D155" s="7">
        <v>4</v>
      </c>
      <c r="E155" s="7">
        <v>1</v>
      </c>
      <c r="F155" s="7">
        <v>3</v>
      </c>
      <c r="G155" s="7">
        <v>1</v>
      </c>
      <c r="H155" s="7">
        <v>27</v>
      </c>
    </row>
    <row r="156" spans="1:12" ht="15" thickBot="1" x14ac:dyDescent="0.35">
      <c r="A156" s="6" t="s">
        <v>61</v>
      </c>
      <c r="B156" s="7">
        <v>1</v>
      </c>
      <c r="C156" s="7">
        <v>4</v>
      </c>
      <c r="D156" s="7">
        <v>3</v>
      </c>
      <c r="E156" s="7">
        <v>1</v>
      </c>
      <c r="F156" s="7">
        <v>3</v>
      </c>
      <c r="G156" s="7">
        <v>5</v>
      </c>
      <c r="H156" s="7">
        <v>49</v>
      </c>
    </row>
    <row r="157" spans="1:12" ht="15" thickBot="1" x14ac:dyDescent="0.35">
      <c r="A157" s="6" t="s">
        <v>62</v>
      </c>
      <c r="B157" s="7">
        <v>4</v>
      </c>
      <c r="C157" s="7">
        <v>5</v>
      </c>
      <c r="D157" s="7">
        <v>2</v>
      </c>
      <c r="E157" s="7">
        <v>5</v>
      </c>
      <c r="F157" s="7">
        <v>5</v>
      </c>
      <c r="G157" s="7">
        <v>2</v>
      </c>
      <c r="H157" s="7">
        <v>92</v>
      </c>
    </row>
    <row r="158" spans="1:12" ht="15" thickBot="1" x14ac:dyDescent="0.35">
      <c r="A158" s="6" t="s">
        <v>63</v>
      </c>
      <c r="B158" s="7">
        <v>3</v>
      </c>
      <c r="C158" s="7">
        <v>4</v>
      </c>
      <c r="D158" s="7">
        <v>4</v>
      </c>
      <c r="E158" s="7">
        <v>3</v>
      </c>
      <c r="F158" s="7">
        <v>1</v>
      </c>
      <c r="G158" s="7">
        <v>4</v>
      </c>
      <c r="H158" s="7">
        <v>76</v>
      </c>
    </row>
    <row r="159" spans="1:12" ht="15" thickBot="1" x14ac:dyDescent="0.35">
      <c r="A159" s="6" t="s">
        <v>64</v>
      </c>
      <c r="B159" s="7">
        <v>1</v>
      </c>
      <c r="C159" s="7">
        <v>5</v>
      </c>
      <c r="D159" s="7">
        <v>2</v>
      </c>
      <c r="E159" s="7">
        <v>4</v>
      </c>
      <c r="F159" s="7">
        <v>4</v>
      </c>
      <c r="G159" s="7">
        <v>4</v>
      </c>
      <c r="H159" s="7">
        <v>31</v>
      </c>
    </row>
    <row r="160" spans="1:12" ht="15" thickBot="1" x14ac:dyDescent="0.35">
      <c r="A160" s="6" t="s">
        <v>65</v>
      </c>
      <c r="B160" s="7">
        <v>3</v>
      </c>
      <c r="C160" s="7">
        <v>2</v>
      </c>
      <c r="D160" s="7">
        <v>4</v>
      </c>
      <c r="E160" s="7">
        <v>1</v>
      </c>
      <c r="F160" s="7">
        <v>4</v>
      </c>
      <c r="G160" s="7">
        <v>2</v>
      </c>
      <c r="H160" s="7">
        <v>68</v>
      </c>
    </row>
    <row r="161" spans="1:8" ht="15" thickBot="1" x14ac:dyDescent="0.35">
      <c r="A161" s="6" t="s">
        <v>66</v>
      </c>
      <c r="B161" s="7">
        <v>4</v>
      </c>
      <c r="C161" s="7">
        <v>3</v>
      </c>
      <c r="D161" s="7">
        <v>1</v>
      </c>
      <c r="E161" s="7">
        <v>3</v>
      </c>
      <c r="F161" s="7">
        <v>3</v>
      </c>
      <c r="G161" s="7">
        <v>1</v>
      </c>
      <c r="H161" s="7">
        <v>31</v>
      </c>
    </row>
    <row r="162" spans="1:8" ht="15" thickBot="1" x14ac:dyDescent="0.35">
      <c r="A162" s="6" t="s">
        <v>67</v>
      </c>
      <c r="B162" s="7">
        <v>2</v>
      </c>
      <c r="C162" s="7">
        <v>4</v>
      </c>
      <c r="D162" s="7">
        <v>3</v>
      </c>
      <c r="E162" s="7">
        <v>2</v>
      </c>
      <c r="F162" s="7">
        <v>3</v>
      </c>
      <c r="G162" s="7">
        <v>2</v>
      </c>
      <c r="H162" s="7">
        <v>34</v>
      </c>
    </row>
    <row r="163" spans="1:8" ht="15" thickBot="1" x14ac:dyDescent="0.35">
      <c r="A163" s="6" t="s">
        <v>68</v>
      </c>
      <c r="B163" s="7">
        <v>3</v>
      </c>
      <c r="C163" s="7">
        <v>1</v>
      </c>
      <c r="D163" s="7">
        <v>4</v>
      </c>
      <c r="E163" s="7">
        <v>4</v>
      </c>
      <c r="F163" s="7">
        <v>5</v>
      </c>
      <c r="G163" s="7">
        <v>1</v>
      </c>
      <c r="H163" s="7">
        <v>15</v>
      </c>
    </row>
    <row r="164" spans="1:8" ht="15" thickBot="1" x14ac:dyDescent="0.35">
      <c r="A164" s="6" t="s">
        <v>69</v>
      </c>
      <c r="B164" s="7">
        <v>4</v>
      </c>
      <c r="C164" s="7">
        <v>2</v>
      </c>
      <c r="D164" s="7">
        <v>1</v>
      </c>
      <c r="E164" s="7">
        <v>3</v>
      </c>
      <c r="F164" s="7">
        <v>2</v>
      </c>
      <c r="G164" s="7">
        <v>5</v>
      </c>
      <c r="H164" s="7">
        <v>68</v>
      </c>
    </row>
    <row r="165" spans="1:8" ht="15" thickBot="1" x14ac:dyDescent="0.35">
      <c r="A165" s="6" t="s">
        <v>70</v>
      </c>
      <c r="B165" s="7">
        <v>5</v>
      </c>
      <c r="C165" s="7">
        <v>3</v>
      </c>
      <c r="D165" s="7">
        <v>1</v>
      </c>
      <c r="E165" s="7">
        <v>1</v>
      </c>
      <c r="F165" s="7">
        <v>4</v>
      </c>
      <c r="G165" s="7">
        <v>3</v>
      </c>
      <c r="H165" s="7">
        <v>77</v>
      </c>
    </row>
    <row r="166" spans="1:8" ht="15" thickBot="1" x14ac:dyDescent="0.35">
      <c r="A166" s="6" t="s">
        <v>71</v>
      </c>
      <c r="B166" s="7">
        <v>5</v>
      </c>
      <c r="C166" s="7">
        <v>1</v>
      </c>
      <c r="D166" s="7">
        <v>1</v>
      </c>
      <c r="E166" s="7">
        <v>1</v>
      </c>
      <c r="F166" s="7">
        <v>2</v>
      </c>
      <c r="G166" s="7">
        <v>5</v>
      </c>
      <c r="H166" s="7">
        <v>37</v>
      </c>
    </row>
    <row r="167" spans="1:8" ht="15" thickBot="1" x14ac:dyDescent="0.35">
      <c r="A167" s="6" t="s">
        <v>72</v>
      </c>
      <c r="B167" s="7">
        <v>5</v>
      </c>
      <c r="C167" s="7">
        <v>3</v>
      </c>
      <c r="D167" s="7">
        <v>5</v>
      </c>
      <c r="E167" s="7">
        <v>5</v>
      </c>
      <c r="F167" s="7">
        <v>4</v>
      </c>
      <c r="G167" s="7">
        <v>1</v>
      </c>
      <c r="H167" s="7">
        <v>69</v>
      </c>
    </row>
    <row r="168" spans="1:8" ht="15" thickBot="1" x14ac:dyDescent="0.35">
      <c r="A168" s="6" t="s">
        <v>73</v>
      </c>
      <c r="B168" s="7">
        <v>4</v>
      </c>
      <c r="C168" s="7">
        <v>5</v>
      </c>
      <c r="D168" s="7">
        <v>5</v>
      </c>
      <c r="E168" s="7">
        <v>3</v>
      </c>
      <c r="F168" s="7">
        <v>5</v>
      </c>
      <c r="G168" s="7">
        <v>1</v>
      </c>
      <c r="H168" s="7">
        <v>69</v>
      </c>
    </row>
    <row r="169" spans="1:8" ht="15" thickBot="1" x14ac:dyDescent="0.35">
      <c r="A169" s="6" t="s">
        <v>74</v>
      </c>
      <c r="B169" s="7">
        <v>2</v>
      </c>
      <c r="C169" s="7">
        <v>2</v>
      </c>
      <c r="D169" s="7">
        <v>1</v>
      </c>
      <c r="E169" s="7">
        <v>2</v>
      </c>
      <c r="F169" s="7">
        <v>1</v>
      </c>
      <c r="G169" s="7">
        <v>3</v>
      </c>
      <c r="H169" s="7">
        <v>92</v>
      </c>
    </row>
    <row r="170" spans="1:8" ht="15" thickBot="1" x14ac:dyDescent="0.35">
      <c r="A170" s="6" t="s">
        <v>75</v>
      </c>
      <c r="B170" s="7">
        <v>4</v>
      </c>
      <c r="C170" s="7">
        <v>5</v>
      </c>
      <c r="D170" s="7">
        <v>5</v>
      </c>
      <c r="E170" s="7">
        <v>1</v>
      </c>
      <c r="F170" s="7">
        <v>4</v>
      </c>
      <c r="G170" s="7">
        <v>3</v>
      </c>
      <c r="H170" s="7">
        <v>99</v>
      </c>
    </row>
    <row r="171" spans="1:8" ht="18.600000000000001" thickBot="1" x14ac:dyDescent="0.35">
      <c r="A171" s="2"/>
    </row>
    <row r="172" spans="1:8" ht="15" thickBot="1" x14ac:dyDescent="0.35">
      <c r="A172" s="6" t="s">
        <v>76</v>
      </c>
      <c r="B172" s="6" t="s">
        <v>48</v>
      </c>
      <c r="C172" s="6" t="s">
        <v>49</v>
      </c>
      <c r="D172" s="6" t="s">
        <v>50</v>
      </c>
      <c r="E172" s="6" t="s">
        <v>51</v>
      </c>
      <c r="F172" s="6" t="s">
        <v>52</v>
      </c>
      <c r="G172" s="6" t="s">
        <v>53</v>
      </c>
    </row>
    <row r="173" spans="1:8" ht="15" thickBot="1" x14ac:dyDescent="0.35">
      <c r="A173" s="6" t="s">
        <v>77</v>
      </c>
      <c r="B173" s="7" t="s">
        <v>129</v>
      </c>
      <c r="C173" s="7" t="s">
        <v>130</v>
      </c>
      <c r="D173" s="7" t="s">
        <v>131</v>
      </c>
      <c r="E173" s="7" t="s">
        <v>132</v>
      </c>
      <c r="F173" s="7" t="s">
        <v>133</v>
      </c>
      <c r="G173" s="7" t="s">
        <v>134</v>
      </c>
    </row>
    <row r="174" spans="1:8" ht="15" thickBot="1" x14ac:dyDescent="0.35">
      <c r="A174" s="6" t="s">
        <v>84</v>
      </c>
      <c r="B174" s="7" t="s">
        <v>135</v>
      </c>
      <c r="C174" s="7" t="s">
        <v>130</v>
      </c>
      <c r="D174" s="7" t="s">
        <v>131</v>
      </c>
      <c r="E174" s="7" t="s">
        <v>85</v>
      </c>
      <c r="F174" s="7" t="s">
        <v>136</v>
      </c>
      <c r="G174" s="7" t="s">
        <v>134</v>
      </c>
    </row>
    <row r="175" spans="1:8" ht="15" thickBot="1" x14ac:dyDescent="0.35">
      <c r="A175" s="6" t="s">
        <v>88</v>
      </c>
      <c r="B175" s="7" t="s">
        <v>135</v>
      </c>
      <c r="C175" s="7" t="s">
        <v>130</v>
      </c>
      <c r="D175" s="7" t="s">
        <v>137</v>
      </c>
      <c r="E175" s="7" t="s">
        <v>85</v>
      </c>
      <c r="F175" s="7" t="s">
        <v>85</v>
      </c>
      <c r="G175" s="7" t="s">
        <v>134</v>
      </c>
    </row>
    <row r="176" spans="1:8" ht="15" thickBot="1" x14ac:dyDescent="0.35">
      <c r="A176" s="6" t="s">
        <v>91</v>
      </c>
      <c r="B176" s="7" t="s">
        <v>135</v>
      </c>
      <c r="C176" s="7" t="s">
        <v>130</v>
      </c>
      <c r="D176" s="7" t="s">
        <v>85</v>
      </c>
      <c r="E176" s="7" t="s">
        <v>85</v>
      </c>
      <c r="F176" s="7" t="s">
        <v>85</v>
      </c>
      <c r="G176" s="7" t="s">
        <v>138</v>
      </c>
    </row>
    <row r="177" spans="1:7" ht="15" thickBot="1" x14ac:dyDescent="0.35">
      <c r="A177" s="6" t="s">
        <v>93</v>
      </c>
      <c r="B177" s="7" t="s">
        <v>139</v>
      </c>
      <c r="C177" s="7" t="s">
        <v>85</v>
      </c>
      <c r="D177" s="7" t="s">
        <v>85</v>
      </c>
      <c r="E177" s="7" t="s">
        <v>85</v>
      </c>
      <c r="F177" s="7" t="s">
        <v>85</v>
      </c>
      <c r="G177" s="7" t="s">
        <v>85</v>
      </c>
    </row>
    <row r="178" spans="1:7" ht="15" thickBot="1" x14ac:dyDescent="0.35">
      <c r="A178" s="6" t="s">
        <v>94</v>
      </c>
      <c r="B178" s="7" t="s">
        <v>85</v>
      </c>
      <c r="C178" s="7" t="s">
        <v>85</v>
      </c>
      <c r="D178" s="7" t="s">
        <v>85</v>
      </c>
      <c r="E178" s="7" t="s">
        <v>85</v>
      </c>
      <c r="F178" s="7" t="s">
        <v>85</v>
      </c>
      <c r="G178" s="7" t="s">
        <v>85</v>
      </c>
    </row>
    <row r="179" spans="1:7" ht="15" thickBot="1" x14ac:dyDescent="0.35">
      <c r="A179" s="6" t="s">
        <v>95</v>
      </c>
      <c r="B179" s="7" t="s">
        <v>85</v>
      </c>
      <c r="C179" s="7" t="s">
        <v>85</v>
      </c>
      <c r="D179" s="7" t="s">
        <v>85</v>
      </c>
      <c r="E179" s="7" t="s">
        <v>85</v>
      </c>
      <c r="F179" s="7" t="s">
        <v>85</v>
      </c>
      <c r="G179" s="7" t="s">
        <v>85</v>
      </c>
    </row>
    <row r="180" spans="1:7" ht="15" thickBot="1" x14ac:dyDescent="0.35">
      <c r="A180" s="6" t="s">
        <v>96</v>
      </c>
      <c r="B180" s="7" t="s">
        <v>85</v>
      </c>
      <c r="C180" s="7" t="s">
        <v>85</v>
      </c>
      <c r="D180" s="7" t="s">
        <v>85</v>
      </c>
      <c r="E180" s="7" t="s">
        <v>85</v>
      </c>
      <c r="F180" s="7" t="s">
        <v>85</v>
      </c>
      <c r="G180" s="7" t="s">
        <v>85</v>
      </c>
    </row>
    <row r="181" spans="1:7" ht="15" thickBot="1" x14ac:dyDescent="0.35">
      <c r="A181" s="6" t="s">
        <v>97</v>
      </c>
      <c r="B181" s="7" t="s">
        <v>85</v>
      </c>
      <c r="C181" s="7" t="s">
        <v>85</v>
      </c>
      <c r="D181" s="7" t="s">
        <v>85</v>
      </c>
      <c r="E181" s="7" t="s">
        <v>85</v>
      </c>
      <c r="F181" s="7" t="s">
        <v>85</v>
      </c>
      <c r="G181" s="7" t="s">
        <v>85</v>
      </c>
    </row>
    <row r="182" spans="1:7" ht="15" thickBot="1" x14ac:dyDescent="0.35">
      <c r="A182" s="6" t="s">
        <v>98</v>
      </c>
      <c r="B182" s="7" t="s">
        <v>85</v>
      </c>
      <c r="C182" s="7" t="s">
        <v>85</v>
      </c>
      <c r="D182" s="7" t="s">
        <v>85</v>
      </c>
      <c r="E182" s="7" t="s">
        <v>85</v>
      </c>
      <c r="F182" s="7" t="s">
        <v>85</v>
      </c>
      <c r="G182" s="7" t="s">
        <v>85</v>
      </c>
    </row>
    <row r="183" spans="1:7" ht="15" thickBot="1" x14ac:dyDescent="0.35">
      <c r="A183" s="6" t="s">
        <v>99</v>
      </c>
      <c r="B183" s="7" t="s">
        <v>85</v>
      </c>
      <c r="C183" s="7" t="s">
        <v>85</v>
      </c>
      <c r="D183" s="7" t="s">
        <v>85</v>
      </c>
      <c r="E183" s="7" t="s">
        <v>85</v>
      </c>
      <c r="F183" s="7" t="s">
        <v>85</v>
      </c>
      <c r="G183" s="7" t="s">
        <v>85</v>
      </c>
    </row>
    <row r="184" spans="1:7" ht="15" thickBot="1" x14ac:dyDescent="0.35">
      <c r="A184" s="6" t="s">
        <v>100</v>
      </c>
      <c r="B184" s="7" t="s">
        <v>85</v>
      </c>
      <c r="C184" s="7" t="s">
        <v>85</v>
      </c>
      <c r="D184" s="7" t="s">
        <v>85</v>
      </c>
      <c r="E184" s="7" t="s">
        <v>85</v>
      </c>
      <c r="F184" s="7" t="s">
        <v>85</v>
      </c>
      <c r="G184" s="7" t="s">
        <v>85</v>
      </c>
    </row>
    <row r="185" spans="1:7" ht="15" thickBot="1" x14ac:dyDescent="0.35">
      <c r="A185" s="6" t="s">
        <v>101</v>
      </c>
      <c r="B185" s="7" t="s">
        <v>85</v>
      </c>
      <c r="C185" s="7" t="s">
        <v>85</v>
      </c>
      <c r="D185" s="7" t="s">
        <v>85</v>
      </c>
      <c r="E185" s="7" t="s">
        <v>85</v>
      </c>
      <c r="F185" s="7" t="s">
        <v>85</v>
      </c>
      <c r="G185" s="7" t="s">
        <v>85</v>
      </c>
    </row>
    <row r="186" spans="1:7" ht="15" thickBot="1" x14ac:dyDescent="0.35">
      <c r="A186" s="6" t="s">
        <v>102</v>
      </c>
      <c r="B186" s="7" t="s">
        <v>85</v>
      </c>
      <c r="C186" s="7" t="s">
        <v>85</v>
      </c>
      <c r="D186" s="7" t="s">
        <v>85</v>
      </c>
      <c r="E186" s="7" t="s">
        <v>85</v>
      </c>
      <c r="F186" s="7" t="s">
        <v>85</v>
      </c>
      <c r="G186" s="7" t="s">
        <v>85</v>
      </c>
    </row>
    <row r="187" spans="1:7" ht="15" thickBot="1" x14ac:dyDescent="0.35">
      <c r="A187" s="6" t="s">
        <v>103</v>
      </c>
      <c r="B187" s="7" t="s">
        <v>85</v>
      </c>
      <c r="C187" s="7" t="s">
        <v>85</v>
      </c>
      <c r="D187" s="7" t="s">
        <v>85</v>
      </c>
      <c r="E187" s="7" t="s">
        <v>85</v>
      </c>
      <c r="F187" s="7" t="s">
        <v>85</v>
      </c>
      <c r="G187" s="7" t="s">
        <v>85</v>
      </c>
    </row>
    <row r="188" spans="1:7" ht="15" thickBot="1" x14ac:dyDescent="0.35">
      <c r="A188" s="6" t="s">
        <v>104</v>
      </c>
      <c r="B188" s="7" t="s">
        <v>85</v>
      </c>
      <c r="C188" s="7" t="s">
        <v>85</v>
      </c>
      <c r="D188" s="7" t="s">
        <v>85</v>
      </c>
      <c r="E188" s="7" t="s">
        <v>85</v>
      </c>
      <c r="F188" s="7" t="s">
        <v>85</v>
      </c>
      <c r="G188" s="7" t="s">
        <v>85</v>
      </c>
    </row>
    <row r="189" spans="1:7" ht="15" thickBot="1" x14ac:dyDescent="0.35">
      <c r="A189" s="6" t="s">
        <v>105</v>
      </c>
      <c r="B189" s="7" t="s">
        <v>85</v>
      </c>
      <c r="C189" s="7" t="s">
        <v>85</v>
      </c>
      <c r="D189" s="7" t="s">
        <v>85</v>
      </c>
      <c r="E189" s="7" t="s">
        <v>85</v>
      </c>
      <c r="F189" s="7" t="s">
        <v>85</v>
      </c>
      <c r="G189" s="7" t="s">
        <v>85</v>
      </c>
    </row>
    <row r="190" spans="1:7" ht="15" thickBot="1" x14ac:dyDescent="0.35">
      <c r="A190" s="6" t="s">
        <v>106</v>
      </c>
      <c r="B190" s="7" t="s">
        <v>85</v>
      </c>
      <c r="C190" s="7" t="s">
        <v>85</v>
      </c>
      <c r="D190" s="7" t="s">
        <v>85</v>
      </c>
      <c r="E190" s="7" t="s">
        <v>85</v>
      </c>
      <c r="F190" s="7" t="s">
        <v>85</v>
      </c>
      <c r="G190" s="7" t="s">
        <v>85</v>
      </c>
    </row>
    <row r="191" spans="1:7" ht="15" thickBot="1" x14ac:dyDescent="0.35">
      <c r="A191" s="6" t="s">
        <v>107</v>
      </c>
      <c r="B191" s="7" t="s">
        <v>85</v>
      </c>
      <c r="C191" s="7" t="s">
        <v>85</v>
      </c>
      <c r="D191" s="7" t="s">
        <v>85</v>
      </c>
      <c r="E191" s="7" t="s">
        <v>85</v>
      </c>
      <c r="F191" s="7" t="s">
        <v>85</v>
      </c>
      <c r="G191" s="7" t="s">
        <v>85</v>
      </c>
    </row>
    <row r="192" spans="1:7" ht="15" thickBot="1" x14ac:dyDescent="0.35">
      <c r="A192" s="6" t="s">
        <v>108</v>
      </c>
      <c r="B192" s="7" t="s">
        <v>85</v>
      </c>
      <c r="C192" s="7" t="s">
        <v>85</v>
      </c>
      <c r="D192" s="7" t="s">
        <v>85</v>
      </c>
      <c r="E192" s="7" t="s">
        <v>85</v>
      </c>
      <c r="F192" s="7" t="s">
        <v>85</v>
      </c>
      <c r="G192" s="7" t="s">
        <v>85</v>
      </c>
    </row>
    <row r="193" spans="1:7" ht="15" thickBot="1" x14ac:dyDescent="0.35">
      <c r="A193" s="6" t="s">
        <v>109</v>
      </c>
      <c r="B193" s="7" t="s">
        <v>85</v>
      </c>
      <c r="C193" s="7" t="s">
        <v>85</v>
      </c>
      <c r="D193" s="7" t="s">
        <v>85</v>
      </c>
      <c r="E193" s="7" t="s">
        <v>85</v>
      </c>
      <c r="F193" s="7" t="s">
        <v>85</v>
      </c>
      <c r="G193" s="7" t="s">
        <v>85</v>
      </c>
    </row>
    <row r="194" spans="1:7" ht="18.600000000000001" thickBot="1" x14ac:dyDescent="0.35">
      <c r="A194" s="2"/>
    </row>
    <row r="195" spans="1:7" ht="15" thickBot="1" x14ac:dyDescent="0.35">
      <c r="A195" s="6" t="s">
        <v>110</v>
      </c>
      <c r="B195" s="6" t="s">
        <v>48</v>
      </c>
      <c r="C195" s="6" t="s">
        <v>49</v>
      </c>
      <c r="D195" s="6" t="s">
        <v>50</v>
      </c>
      <c r="E195" s="6" t="s">
        <v>51</v>
      </c>
      <c r="F195" s="6" t="s">
        <v>52</v>
      </c>
      <c r="G195" s="6" t="s">
        <v>53</v>
      </c>
    </row>
    <row r="196" spans="1:7" ht="15" thickBot="1" x14ac:dyDescent="0.35">
      <c r="A196" s="6" t="s">
        <v>77</v>
      </c>
      <c r="B196" s="7">
        <v>37</v>
      </c>
      <c r="C196" s="7">
        <v>7</v>
      </c>
      <c r="D196" s="7">
        <v>8</v>
      </c>
      <c r="E196" s="7">
        <v>4.2</v>
      </c>
      <c r="F196" s="7">
        <v>30.4</v>
      </c>
      <c r="G196" s="7">
        <v>13.1</v>
      </c>
    </row>
    <row r="197" spans="1:7" ht="15" thickBot="1" x14ac:dyDescent="0.35">
      <c r="A197" s="6" t="s">
        <v>84</v>
      </c>
      <c r="B197" s="7">
        <v>29.9</v>
      </c>
      <c r="C197" s="7">
        <v>7</v>
      </c>
      <c r="D197" s="7">
        <v>8</v>
      </c>
      <c r="E197" s="7">
        <v>0</v>
      </c>
      <c r="F197" s="7">
        <v>1.9</v>
      </c>
      <c r="G197" s="7">
        <v>13.1</v>
      </c>
    </row>
    <row r="198" spans="1:7" ht="15" thickBot="1" x14ac:dyDescent="0.35">
      <c r="A198" s="6" t="s">
        <v>88</v>
      </c>
      <c r="B198" s="7">
        <v>29.9</v>
      </c>
      <c r="C198" s="7">
        <v>7</v>
      </c>
      <c r="D198" s="7">
        <v>4.7</v>
      </c>
      <c r="E198" s="7">
        <v>0</v>
      </c>
      <c r="F198" s="7">
        <v>0</v>
      </c>
      <c r="G198" s="7">
        <v>13.1</v>
      </c>
    </row>
    <row r="199" spans="1:7" ht="15" thickBot="1" x14ac:dyDescent="0.35">
      <c r="A199" s="6" t="s">
        <v>91</v>
      </c>
      <c r="B199" s="7">
        <v>29.9</v>
      </c>
      <c r="C199" s="7">
        <v>7</v>
      </c>
      <c r="D199" s="7">
        <v>0</v>
      </c>
      <c r="E199" s="7">
        <v>0</v>
      </c>
      <c r="F199" s="7">
        <v>0</v>
      </c>
      <c r="G199" s="7">
        <v>4.2</v>
      </c>
    </row>
    <row r="200" spans="1:7" ht="15" thickBot="1" x14ac:dyDescent="0.35">
      <c r="A200" s="6" t="s">
        <v>93</v>
      </c>
      <c r="B200" s="7">
        <v>19.600000000000001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</row>
    <row r="201" spans="1:7" ht="15" thickBot="1" x14ac:dyDescent="0.35">
      <c r="A201" s="6" t="s">
        <v>94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</row>
    <row r="202" spans="1:7" ht="15" thickBot="1" x14ac:dyDescent="0.35">
      <c r="A202" s="6" t="s">
        <v>95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</row>
    <row r="203" spans="1:7" ht="15" thickBot="1" x14ac:dyDescent="0.35">
      <c r="A203" s="6" t="s">
        <v>96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</row>
    <row r="204" spans="1:7" ht="15" thickBot="1" x14ac:dyDescent="0.35">
      <c r="A204" s="6" t="s">
        <v>97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</row>
    <row r="205" spans="1:7" ht="15" thickBot="1" x14ac:dyDescent="0.35">
      <c r="A205" s="6" t="s">
        <v>98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</row>
    <row r="206" spans="1:7" ht="15" thickBot="1" x14ac:dyDescent="0.35">
      <c r="A206" s="6" t="s">
        <v>99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</row>
    <row r="207" spans="1:7" ht="15" thickBot="1" x14ac:dyDescent="0.35">
      <c r="A207" s="6" t="s">
        <v>100</v>
      </c>
      <c r="B207" s="7">
        <v>0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</row>
    <row r="208" spans="1:7" ht="15" thickBot="1" x14ac:dyDescent="0.35">
      <c r="A208" s="6" t="s">
        <v>101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</row>
    <row r="209" spans="1:11" ht="15" thickBot="1" x14ac:dyDescent="0.35">
      <c r="A209" s="6" t="s">
        <v>102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</row>
    <row r="210" spans="1:11" ht="15" thickBot="1" x14ac:dyDescent="0.35">
      <c r="A210" s="6" t="s">
        <v>103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</row>
    <row r="211" spans="1:11" ht="15" thickBot="1" x14ac:dyDescent="0.35">
      <c r="A211" s="6" t="s">
        <v>104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</row>
    <row r="212" spans="1:11" ht="15" thickBot="1" x14ac:dyDescent="0.35">
      <c r="A212" s="6" t="s">
        <v>105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</row>
    <row r="213" spans="1:11" ht="15" thickBot="1" x14ac:dyDescent="0.35">
      <c r="A213" s="6" t="s">
        <v>106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</row>
    <row r="214" spans="1:11" ht="15" thickBot="1" x14ac:dyDescent="0.35">
      <c r="A214" s="6" t="s">
        <v>107</v>
      </c>
      <c r="B214" s="7">
        <v>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</row>
    <row r="215" spans="1:11" ht="15" thickBot="1" x14ac:dyDescent="0.35">
      <c r="A215" s="6" t="s">
        <v>108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</row>
    <row r="216" spans="1:11" ht="15" thickBot="1" x14ac:dyDescent="0.35">
      <c r="A216" s="6" t="s">
        <v>109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</row>
    <row r="217" spans="1:11" ht="18.600000000000001" thickBot="1" x14ac:dyDescent="0.35">
      <c r="A217" s="2"/>
    </row>
    <row r="218" spans="1:11" ht="15" thickBot="1" x14ac:dyDescent="0.35">
      <c r="A218" s="6" t="s">
        <v>111</v>
      </c>
      <c r="B218" s="6" t="s">
        <v>48</v>
      </c>
      <c r="C218" s="6" t="s">
        <v>49</v>
      </c>
      <c r="D218" s="6" t="s">
        <v>50</v>
      </c>
      <c r="E218" s="6" t="s">
        <v>51</v>
      </c>
      <c r="F218" s="6" t="s">
        <v>52</v>
      </c>
      <c r="G218" s="6" t="s">
        <v>53</v>
      </c>
      <c r="H218" s="6" t="s">
        <v>112</v>
      </c>
      <c r="I218" s="6" t="s">
        <v>113</v>
      </c>
      <c r="J218" s="6" t="s">
        <v>114</v>
      </c>
      <c r="K218" s="6" t="s">
        <v>115</v>
      </c>
    </row>
    <row r="219" spans="1:11" ht="15" thickBot="1" x14ac:dyDescent="0.35">
      <c r="A219" s="6" t="s">
        <v>55</v>
      </c>
      <c r="B219" s="7">
        <v>29.9</v>
      </c>
      <c r="C219" s="7">
        <v>7</v>
      </c>
      <c r="D219" s="7">
        <v>0</v>
      </c>
      <c r="E219" s="7">
        <v>4.2</v>
      </c>
      <c r="F219" s="7">
        <v>0</v>
      </c>
      <c r="G219" s="7">
        <v>13.1</v>
      </c>
      <c r="H219" s="7">
        <v>54.3</v>
      </c>
      <c r="I219" s="7">
        <v>16</v>
      </c>
      <c r="J219" s="7">
        <v>-38.299999999999997</v>
      </c>
      <c r="K219" s="7">
        <v>-239.38</v>
      </c>
    </row>
    <row r="220" spans="1:11" ht="15" thickBot="1" x14ac:dyDescent="0.35">
      <c r="A220" s="6" t="s">
        <v>56</v>
      </c>
      <c r="B220" s="7">
        <v>29.9</v>
      </c>
      <c r="C220" s="7">
        <v>7</v>
      </c>
      <c r="D220" s="7">
        <v>8</v>
      </c>
      <c r="E220" s="7">
        <v>0</v>
      </c>
      <c r="F220" s="7">
        <v>0</v>
      </c>
      <c r="G220" s="7">
        <v>13.1</v>
      </c>
      <c r="H220" s="7">
        <v>58</v>
      </c>
      <c r="I220" s="7">
        <v>44</v>
      </c>
      <c r="J220" s="7">
        <v>-14</v>
      </c>
      <c r="K220" s="7">
        <v>-31.82</v>
      </c>
    </row>
    <row r="221" spans="1:11" ht="15" thickBot="1" x14ac:dyDescent="0.35">
      <c r="A221" s="6" t="s">
        <v>57</v>
      </c>
      <c r="B221" s="7">
        <v>29.9</v>
      </c>
      <c r="C221" s="7">
        <v>0</v>
      </c>
      <c r="D221" s="7">
        <v>8</v>
      </c>
      <c r="E221" s="7">
        <v>0</v>
      </c>
      <c r="F221" s="7">
        <v>1.9</v>
      </c>
      <c r="G221" s="7">
        <v>13.1</v>
      </c>
      <c r="H221" s="7">
        <v>52.9</v>
      </c>
      <c r="I221" s="7">
        <v>16</v>
      </c>
      <c r="J221" s="7">
        <v>-36.9</v>
      </c>
      <c r="K221" s="7">
        <v>-230.63</v>
      </c>
    </row>
    <row r="222" spans="1:11" ht="15" thickBot="1" x14ac:dyDescent="0.35">
      <c r="A222" s="6" t="s">
        <v>58</v>
      </c>
      <c r="B222" s="7">
        <v>37</v>
      </c>
      <c r="C222" s="7">
        <v>7</v>
      </c>
      <c r="D222" s="7">
        <v>4.7</v>
      </c>
      <c r="E222" s="7">
        <v>0</v>
      </c>
      <c r="F222" s="7">
        <v>1.9</v>
      </c>
      <c r="G222" s="7">
        <v>13.1</v>
      </c>
      <c r="H222" s="7">
        <v>63.6</v>
      </c>
      <c r="I222" s="7">
        <v>40</v>
      </c>
      <c r="J222" s="7">
        <v>-23.6</v>
      </c>
      <c r="K222" s="7">
        <v>-59</v>
      </c>
    </row>
    <row r="223" spans="1:11" ht="15" thickBot="1" x14ac:dyDescent="0.35">
      <c r="A223" s="6" t="s">
        <v>59</v>
      </c>
      <c r="B223" s="7">
        <v>29.9</v>
      </c>
      <c r="C223" s="7">
        <v>7</v>
      </c>
      <c r="D223" s="7">
        <v>0</v>
      </c>
      <c r="E223" s="7">
        <v>0</v>
      </c>
      <c r="F223" s="7">
        <v>0</v>
      </c>
      <c r="G223" s="7">
        <v>0</v>
      </c>
      <c r="H223" s="7">
        <v>37</v>
      </c>
      <c r="I223" s="7">
        <v>64</v>
      </c>
      <c r="J223" s="7">
        <v>27</v>
      </c>
      <c r="K223" s="7">
        <v>42.19</v>
      </c>
    </row>
    <row r="224" spans="1:11" ht="15" thickBot="1" x14ac:dyDescent="0.35">
      <c r="A224" s="6" t="s">
        <v>60</v>
      </c>
      <c r="B224" s="7">
        <v>29.9</v>
      </c>
      <c r="C224" s="7">
        <v>7</v>
      </c>
      <c r="D224" s="7">
        <v>0</v>
      </c>
      <c r="E224" s="7">
        <v>4.2</v>
      </c>
      <c r="F224" s="7">
        <v>0</v>
      </c>
      <c r="G224" s="7">
        <v>13.1</v>
      </c>
      <c r="H224" s="7">
        <v>54.3</v>
      </c>
      <c r="I224" s="7">
        <v>27</v>
      </c>
      <c r="J224" s="7">
        <v>-27.3</v>
      </c>
      <c r="K224" s="7">
        <v>-101.11</v>
      </c>
    </row>
    <row r="225" spans="1:11" ht="15" thickBot="1" x14ac:dyDescent="0.35">
      <c r="A225" s="6" t="s">
        <v>61</v>
      </c>
      <c r="B225" s="7">
        <v>37</v>
      </c>
      <c r="C225" s="7">
        <v>7</v>
      </c>
      <c r="D225" s="7">
        <v>4.7</v>
      </c>
      <c r="E225" s="7">
        <v>4.2</v>
      </c>
      <c r="F225" s="7">
        <v>0</v>
      </c>
      <c r="G225" s="7">
        <v>0</v>
      </c>
      <c r="H225" s="7">
        <v>52.9</v>
      </c>
      <c r="I225" s="7">
        <v>49</v>
      </c>
      <c r="J225" s="7">
        <v>-3.9</v>
      </c>
      <c r="K225" s="7">
        <v>-7.96</v>
      </c>
    </row>
    <row r="226" spans="1:11" ht="15" thickBot="1" x14ac:dyDescent="0.35">
      <c r="A226" s="6" t="s">
        <v>62</v>
      </c>
      <c r="B226" s="7">
        <v>29.9</v>
      </c>
      <c r="C226" s="7">
        <v>0</v>
      </c>
      <c r="D226" s="7">
        <v>8</v>
      </c>
      <c r="E226" s="7">
        <v>0</v>
      </c>
      <c r="F226" s="7">
        <v>0</v>
      </c>
      <c r="G226" s="7">
        <v>13.1</v>
      </c>
      <c r="H226" s="7">
        <v>51</v>
      </c>
      <c r="I226" s="7">
        <v>92</v>
      </c>
      <c r="J226" s="7">
        <v>41</v>
      </c>
      <c r="K226" s="7">
        <v>44.57</v>
      </c>
    </row>
    <row r="227" spans="1:11" ht="15" thickBot="1" x14ac:dyDescent="0.35">
      <c r="A227" s="6" t="s">
        <v>63</v>
      </c>
      <c r="B227" s="7">
        <v>29.9</v>
      </c>
      <c r="C227" s="7">
        <v>7</v>
      </c>
      <c r="D227" s="7">
        <v>0</v>
      </c>
      <c r="E227" s="7">
        <v>0</v>
      </c>
      <c r="F227" s="7">
        <v>30.4</v>
      </c>
      <c r="G227" s="7">
        <v>4.2</v>
      </c>
      <c r="H227" s="7">
        <v>71.599999999999994</v>
      </c>
      <c r="I227" s="7">
        <v>76</v>
      </c>
      <c r="J227" s="7">
        <v>4.4000000000000004</v>
      </c>
      <c r="K227" s="7">
        <v>5.79</v>
      </c>
    </row>
    <row r="228" spans="1:11" ht="15" thickBot="1" x14ac:dyDescent="0.35">
      <c r="A228" s="6" t="s">
        <v>64</v>
      </c>
      <c r="B228" s="7">
        <v>37</v>
      </c>
      <c r="C228" s="7">
        <v>0</v>
      </c>
      <c r="D228" s="7">
        <v>8</v>
      </c>
      <c r="E228" s="7">
        <v>0</v>
      </c>
      <c r="F228" s="7">
        <v>0</v>
      </c>
      <c r="G228" s="7">
        <v>4.2</v>
      </c>
      <c r="H228" s="7">
        <v>49.1</v>
      </c>
      <c r="I228" s="7">
        <v>31</v>
      </c>
      <c r="J228" s="7">
        <v>-18.100000000000001</v>
      </c>
      <c r="K228" s="7">
        <v>-58.39</v>
      </c>
    </row>
    <row r="229" spans="1:11" ht="15" thickBot="1" x14ac:dyDescent="0.35">
      <c r="A229" s="6" t="s">
        <v>65</v>
      </c>
      <c r="B229" s="7">
        <v>29.9</v>
      </c>
      <c r="C229" s="7">
        <v>7</v>
      </c>
      <c r="D229" s="7">
        <v>0</v>
      </c>
      <c r="E229" s="7">
        <v>4.2</v>
      </c>
      <c r="F229" s="7">
        <v>0</v>
      </c>
      <c r="G229" s="7">
        <v>13.1</v>
      </c>
      <c r="H229" s="7">
        <v>54.3</v>
      </c>
      <c r="I229" s="7">
        <v>68</v>
      </c>
      <c r="J229" s="7">
        <v>13.7</v>
      </c>
      <c r="K229" s="7">
        <v>20.149999999999999</v>
      </c>
    </row>
    <row r="230" spans="1:11" ht="15" thickBot="1" x14ac:dyDescent="0.35">
      <c r="A230" s="6" t="s">
        <v>66</v>
      </c>
      <c r="B230" s="7">
        <v>29.9</v>
      </c>
      <c r="C230" s="7">
        <v>7</v>
      </c>
      <c r="D230" s="7">
        <v>8</v>
      </c>
      <c r="E230" s="7">
        <v>0</v>
      </c>
      <c r="F230" s="7">
        <v>0</v>
      </c>
      <c r="G230" s="7">
        <v>13.1</v>
      </c>
      <c r="H230" s="7">
        <v>58</v>
      </c>
      <c r="I230" s="7">
        <v>31</v>
      </c>
      <c r="J230" s="7">
        <v>-27</v>
      </c>
      <c r="K230" s="7">
        <v>-87.1</v>
      </c>
    </row>
    <row r="231" spans="1:11" ht="15" thickBot="1" x14ac:dyDescent="0.35">
      <c r="A231" s="6" t="s">
        <v>67</v>
      </c>
      <c r="B231" s="7">
        <v>29.9</v>
      </c>
      <c r="C231" s="7">
        <v>7</v>
      </c>
      <c r="D231" s="7">
        <v>4.7</v>
      </c>
      <c r="E231" s="7">
        <v>0</v>
      </c>
      <c r="F231" s="7">
        <v>0</v>
      </c>
      <c r="G231" s="7">
        <v>13.1</v>
      </c>
      <c r="H231" s="7">
        <v>54.7</v>
      </c>
      <c r="I231" s="7">
        <v>34</v>
      </c>
      <c r="J231" s="7">
        <v>-20.7</v>
      </c>
      <c r="K231" s="7">
        <v>-60.88</v>
      </c>
    </row>
    <row r="232" spans="1:11" ht="15" thickBot="1" x14ac:dyDescent="0.35">
      <c r="A232" s="6" t="s">
        <v>68</v>
      </c>
      <c r="B232" s="7">
        <v>29.9</v>
      </c>
      <c r="C232" s="7">
        <v>7</v>
      </c>
      <c r="D232" s="7">
        <v>0</v>
      </c>
      <c r="E232" s="7">
        <v>0</v>
      </c>
      <c r="F232" s="7">
        <v>0</v>
      </c>
      <c r="G232" s="7">
        <v>13.1</v>
      </c>
      <c r="H232" s="7">
        <v>50</v>
      </c>
      <c r="I232" s="7">
        <v>15</v>
      </c>
      <c r="J232" s="7">
        <v>-35</v>
      </c>
      <c r="K232" s="7">
        <v>-233.33</v>
      </c>
    </row>
    <row r="233" spans="1:11" ht="15" thickBot="1" x14ac:dyDescent="0.35">
      <c r="A233" s="6" t="s">
        <v>69</v>
      </c>
      <c r="B233" s="7">
        <v>29.9</v>
      </c>
      <c r="C233" s="7">
        <v>7</v>
      </c>
      <c r="D233" s="7">
        <v>8</v>
      </c>
      <c r="E233" s="7">
        <v>0</v>
      </c>
      <c r="F233" s="7">
        <v>1.9</v>
      </c>
      <c r="G233" s="7">
        <v>0</v>
      </c>
      <c r="H233" s="7">
        <v>46.8</v>
      </c>
      <c r="I233" s="7">
        <v>68</v>
      </c>
      <c r="J233" s="7">
        <v>21.2</v>
      </c>
      <c r="K233" s="7">
        <v>31.18</v>
      </c>
    </row>
    <row r="234" spans="1:11" ht="15" thickBot="1" x14ac:dyDescent="0.35">
      <c r="A234" s="6" t="s">
        <v>70</v>
      </c>
      <c r="B234" s="7">
        <v>19.600000000000001</v>
      </c>
      <c r="C234" s="7">
        <v>7</v>
      </c>
      <c r="D234" s="7">
        <v>8</v>
      </c>
      <c r="E234" s="7">
        <v>4.2</v>
      </c>
      <c r="F234" s="7">
        <v>0</v>
      </c>
      <c r="G234" s="7">
        <v>13.1</v>
      </c>
      <c r="H234" s="7">
        <v>51.9</v>
      </c>
      <c r="I234" s="7">
        <v>77</v>
      </c>
      <c r="J234" s="7">
        <v>25.1</v>
      </c>
      <c r="K234" s="7">
        <v>32.6</v>
      </c>
    </row>
    <row r="235" spans="1:11" ht="15" thickBot="1" x14ac:dyDescent="0.35">
      <c r="A235" s="6" t="s">
        <v>71</v>
      </c>
      <c r="B235" s="7">
        <v>19.600000000000001</v>
      </c>
      <c r="C235" s="7">
        <v>7</v>
      </c>
      <c r="D235" s="7">
        <v>8</v>
      </c>
      <c r="E235" s="7">
        <v>4.2</v>
      </c>
      <c r="F235" s="7">
        <v>1.9</v>
      </c>
      <c r="G235" s="7">
        <v>0</v>
      </c>
      <c r="H235" s="7">
        <v>40.700000000000003</v>
      </c>
      <c r="I235" s="7">
        <v>37</v>
      </c>
      <c r="J235" s="7">
        <v>-3.7</v>
      </c>
      <c r="K235" s="7">
        <v>-10</v>
      </c>
    </row>
    <row r="236" spans="1:11" ht="15" thickBot="1" x14ac:dyDescent="0.35">
      <c r="A236" s="6" t="s">
        <v>72</v>
      </c>
      <c r="B236" s="7">
        <v>19.600000000000001</v>
      </c>
      <c r="C236" s="7">
        <v>7</v>
      </c>
      <c r="D236" s="7">
        <v>0</v>
      </c>
      <c r="E236" s="7">
        <v>0</v>
      </c>
      <c r="F236" s="7">
        <v>0</v>
      </c>
      <c r="G236" s="7">
        <v>13.1</v>
      </c>
      <c r="H236" s="7">
        <v>39.799999999999997</v>
      </c>
      <c r="I236" s="7">
        <v>69</v>
      </c>
      <c r="J236" s="7">
        <v>29.2</v>
      </c>
      <c r="K236" s="7">
        <v>42.32</v>
      </c>
    </row>
    <row r="237" spans="1:11" ht="15" thickBot="1" x14ac:dyDescent="0.35">
      <c r="A237" s="6" t="s">
        <v>73</v>
      </c>
      <c r="B237" s="7">
        <v>29.9</v>
      </c>
      <c r="C237" s="7">
        <v>0</v>
      </c>
      <c r="D237" s="7">
        <v>0</v>
      </c>
      <c r="E237" s="7">
        <v>0</v>
      </c>
      <c r="F237" s="7">
        <v>0</v>
      </c>
      <c r="G237" s="7">
        <v>13.1</v>
      </c>
      <c r="H237" s="7">
        <v>43</v>
      </c>
      <c r="I237" s="7">
        <v>69</v>
      </c>
      <c r="J237" s="7">
        <v>26</v>
      </c>
      <c r="K237" s="7">
        <v>37.68</v>
      </c>
    </row>
    <row r="238" spans="1:11" ht="15" thickBot="1" x14ac:dyDescent="0.35">
      <c r="A238" s="6" t="s">
        <v>74</v>
      </c>
      <c r="B238" s="7">
        <v>29.9</v>
      </c>
      <c r="C238" s="7">
        <v>7</v>
      </c>
      <c r="D238" s="7">
        <v>8</v>
      </c>
      <c r="E238" s="7">
        <v>0</v>
      </c>
      <c r="F238" s="7">
        <v>30.4</v>
      </c>
      <c r="G238" s="7">
        <v>13.1</v>
      </c>
      <c r="H238" s="7">
        <v>88.4</v>
      </c>
      <c r="I238" s="7">
        <v>92</v>
      </c>
      <c r="J238" s="7">
        <v>3.6</v>
      </c>
      <c r="K238" s="7">
        <v>3.91</v>
      </c>
    </row>
    <row r="239" spans="1:11" ht="15" thickBot="1" x14ac:dyDescent="0.35">
      <c r="A239" s="6" t="s">
        <v>75</v>
      </c>
      <c r="B239" s="7">
        <v>29.9</v>
      </c>
      <c r="C239" s="7">
        <v>0</v>
      </c>
      <c r="D239" s="7">
        <v>0</v>
      </c>
      <c r="E239" s="7">
        <v>4.2</v>
      </c>
      <c r="F239" s="7">
        <v>0</v>
      </c>
      <c r="G239" s="7">
        <v>13.1</v>
      </c>
      <c r="H239" s="7">
        <v>47.2</v>
      </c>
      <c r="I239" s="7">
        <v>99</v>
      </c>
      <c r="J239" s="7">
        <v>51.8</v>
      </c>
      <c r="K239" s="7">
        <v>52.32</v>
      </c>
    </row>
    <row r="240" spans="1:11" ht="15" thickBot="1" x14ac:dyDescent="0.35"/>
    <row r="241" spans="1:2" ht="15" thickBot="1" x14ac:dyDescent="0.35">
      <c r="A241" s="8" t="s">
        <v>116</v>
      </c>
      <c r="B241" s="9">
        <v>99.7</v>
      </c>
    </row>
    <row r="242" spans="1:2" ht="15" thickBot="1" x14ac:dyDescent="0.35">
      <c r="A242" s="8" t="s">
        <v>117</v>
      </c>
      <c r="B242" s="9">
        <v>0</v>
      </c>
    </row>
    <row r="243" spans="1:2" ht="15" thickBot="1" x14ac:dyDescent="0.35">
      <c r="A243" s="8" t="s">
        <v>118</v>
      </c>
      <c r="B243" s="9">
        <v>1119.5</v>
      </c>
    </row>
    <row r="244" spans="1:2" ht="15" thickBot="1" x14ac:dyDescent="0.35">
      <c r="A244" s="8" t="s">
        <v>119</v>
      </c>
      <c r="B244" s="9">
        <v>1114</v>
      </c>
    </row>
    <row r="245" spans="1:2" ht="15" thickBot="1" x14ac:dyDescent="0.35">
      <c r="A245" s="8" t="s">
        <v>120</v>
      </c>
      <c r="B245" s="9">
        <v>5.5</v>
      </c>
    </row>
    <row r="246" spans="1:2" ht="15" thickBot="1" x14ac:dyDescent="0.35">
      <c r="A246" s="8" t="s">
        <v>121</v>
      </c>
      <c r="B246" s="9"/>
    </row>
    <row r="247" spans="1:2" ht="15" thickBot="1" x14ac:dyDescent="0.35">
      <c r="A247" s="8" t="s">
        <v>122</v>
      </c>
      <c r="B247" s="9"/>
    </row>
    <row r="248" spans="1:2" ht="15" thickBot="1" x14ac:dyDescent="0.35">
      <c r="A248" s="8" t="s">
        <v>123</v>
      </c>
      <c r="B248" s="9">
        <v>0</v>
      </c>
    </row>
    <row r="250" spans="1:2" x14ac:dyDescent="0.3">
      <c r="A250" s="10" t="s">
        <v>124</v>
      </c>
    </row>
    <row r="252" spans="1:2" x14ac:dyDescent="0.3">
      <c r="A252" s="11" t="s">
        <v>125</v>
      </c>
    </row>
    <row r="253" spans="1:2" x14ac:dyDescent="0.3">
      <c r="A253" s="11" t="s">
        <v>126</v>
      </c>
    </row>
  </sheetData>
  <hyperlinks>
    <hyperlink ref="A136" r:id="rId1" display="https://miau.my-x.hu/myx-free/coco/test/691859120240319122311.html" xr:uid="{9D370E48-6A17-45BE-8A25-664926DDEF87}"/>
    <hyperlink ref="A250" r:id="rId2" display="https://miau.my-x.hu/myx-free/coco/test/323080620240319122420.html" xr:uid="{EAD33454-77F5-41FC-AF52-CB725016ED2F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70FB6-9986-4484-A438-ED71483E51C4}">
  <dimension ref="A1:P253"/>
  <sheetViews>
    <sheetView zoomScale="61" workbookViewId="0">
      <selection sqref="A1:XFD1048576"/>
    </sheetView>
  </sheetViews>
  <sheetFormatPr baseColWidth="10" defaultColWidth="8.88671875" defaultRowHeight="14.4" x14ac:dyDescent="0.3"/>
  <cols>
    <col min="1" max="1" width="28.5546875" bestFit="1" customWidth="1"/>
    <col min="2" max="7" width="13.21875" bestFit="1" customWidth="1"/>
    <col min="8" max="8" width="14.33203125" bestFit="1" customWidth="1"/>
    <col min="9" max="9" width="16.88671875" bestFit="1" customWidth="1"/>
    <col min="10" max="10" width="10" bestFit="1" customWidth="1"/>
    <col min="11" max="11" width="12.33203125" bestFit="1" customWidth="1"/>
    <col min="12" max="12" width="21.44140625" bestFit="1" customWidth="1"/>
    <col min="13" max="13" width="18.88671875" bestFit="1" customWidth="1"/>
    <col min="14" max="14" width="4.44140625" bestFit="1" customWidth="1"/>
    <col min="15" max="15" width="14.33203125" bestFit="1" customWidth="1"/>
    <col min="16" max="16" width="5.44140625" bestFit="1" customWidth="1"/>
  </cols>
  <sheetData>
    <row r="1" spans="1:16" x14ac:dyDescent="0.3">
      <c r="A1" t="s">
        <v>39</v>
      </c>
      <c r="B1" s="1">
        <f>CORREL(B5:B25,$H$5:$H$25)</f>
        <v>-5.5197801524806467E-2</v>
      </c>
      <c r="C1" s="1">
        <f t="shared" ref="C1:H1" si="0">CORREL(C5:C25,$H$5:$H$25)</f>
        <v>-8.8136387465381424E-3</v>
      </c>
      <c r="D1" s="1">
        <f t="shared" si="0"/>
        <v>-0.22685807802173819</v>
      </c>
      <c r="E1" s="1">
        <f t="shared" si="0"/>
        <v>-0.16191694586386987</v>
      </c>
      <c r="F1" s="1">
        <f t="shared" si="0"/>
        <v>-0.12783010105806109</v>
      </c>
      <c r="G1" s="1">
        <f t="shared" si="0"/>
        <v>-0.26331989468816502</v>
      </c>
      <c r="H1" s="1">
        <f t="shared" si="0"/>
        <v>1</v>
      </c>
    </row>
    <row r="2" spans="1:16" x14ac:dyDescent="0.3">
      <c r="A2" t="s">
        <v>31</v>
      </c>
      <c r="B2" t="s">
        <v>32</v>
      </c>
      <c r="C2" t="s">
        <v>32</v>
      </c>
      <c r="D2" t="s">
        <v>32</v>
      </c>
      <c r="E2" t="s">
        <v>32</v>
      </c>
      <c r="F2" t="s">
        <v>32</v>
      </c>
      <c r="G2" t="s">
        <v>32</v>
      </c>
      <c r="H2" t="s">
        <v>36</v>
      </c>
      <c r="O2" t="s">
        <v>37</v>
      </c>
      <c r="P2" t="s">
        <v>38</v>
      </c>
    </row>
    <row r="3" spans="1:16" x14ac:dyDescent="0.3">
      <c r="A3" t="s">
        <v>29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 t="s">
        <v>30</v>
      </c>
      <c r="M3" t="s">
        <v>147</v>
      </c>
    </row>
    <row r="4" spans="1:16" ht="57.6" x14ac:dyDescent="0.3">
      <c r="A4" t="s">
        <v>0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s="16" t="s">
        <v>148</v>
      </c>
      <c r="I4" t="s">
        <v>34</v>
      </c>
      <c r="J4" t="s">
        <v>140</v>
      </c>
      <c r="K4" t="s">
        <v>141</v>
      </c>
      <c r="L4" t="s">
        <v>144</v>
      </c>
      <c r="M4" t="s">
        <v>145</v>
      </c>
      <c r="O4" t="s">
        <v>35</v>
      </c>
      <c r="P4" t="s">
        <v>30</v>
      </c>
    </row>
    <row r="5" spans="1:16" x14ac:dyDescent="0.3">
      <c r="A5" t="s">
        <v>1</v>
      </c>
      <c r="B5">
        <v>1</v>
      </c>
      <c r="C5">
        <v>5</v>
      </c>
      <c r="D5">
        <v>5</v>
      </c>
      <c r="E5">
        <v>2</v>
      </c>
      <c r="F5">
        <v>4</v>
      </c>
      <c r="G5">
        <v>1</v>
      </c>
      <c r="H5">
        <v>16</v>
      </c>
      <c r="I5" s="13">
        <f>H219</f>
        <v>44.3</v>
      </c>
      <c r="J5">
        <f>IF(K219*K105&lt;=0,1,0)</f>
        <v>0</v>
      </c>
      <c r="K5" t="s">
        <v>143</v>
      </c>
      <c r="L5">
        <f>RANK(K105,K$105:K$125,1)</f>
        <v>4</v>
      </c>
      <c r="M5" t="s">
        <v>143</v>
      </c>
    </row>
    <row r="6" spans="1:16" x14ac:dyDescent="0.3">
      <c r="A6" t="s">
        <v>2</v>
      </c>
      <c r="B6">
        <v>5</v>
      </c>
      <c r="C6">
        <v>2</v>
      </c>
      <c r="D6">
        <v>2</v>
      </c>
      <c r="E6">
        <v>1</v>
      </c>
      <c r="F6">
        <v>1</v>
      </c>
      <c r="G6">
        <v>5</v>
      </c>
      <c r="H6">
        <v>98</v>
      </c>
      <c r="I6" s="13">
        <f t="shared" ref="I6:I25" si="1">H220</f>
        <v>60.6</v>
      </c>
      <c r="J6">
        <f t="shared" ref="J6:J25" si="2">IF(K220*K106&lt;=0,1,0)</f>
        <v>0</v>
      </c>
      <c r="K6" t="s">
        <v>143</v>
      </c>
      <c r="L6">
        <f t="shared" ref="L6:L25" si="3">RANK(K106,K$105:K$125,1)</f>
        <v>18</v>
      </c>
      <c r="M6" t="s">
        <v>143</v>
      </c>
    </row>
    <row r="7" spans="1:16" x14ac:dyDescent="0.3">
      <c r="A7" t="s">
        <v>3</v>
      </c>
      <c r="B7">
        <v>4</v>
      </c>
      <c r="C7">
        <v>4</v>
      </c>
      <c r="D7">
        <v>4</v>
      </c>
      <c r="E7">
        <v>2</v>
      </c>
      <c r="F7">
        <v>1</v>
      </c>
      <c r="G7">
        <v>5</v>
      </c>
      <c r="H7">
        <v>64</v>
      </c>
      <c r="I7" s="13">
        <f t="shared" si="1"/>
        <v>63.3</v>
      </c>
      <c r="J7">
        <f t="shared" si="2"/>
        <v>0</v>
      </c>
      <c r="K7" t="s">
        <v>143</v>
      </c>
      <c r="L7">
        <f t="shared" si="3"/>
        <v>14</v>
      </c>
      <c r="M7" t="s">
        <v>143</v>
      </c>
    </row>
    <row r="8" spans="1:16" x14ac:dyDescent="0.3">
      <c r="A8" t="s">
        <v>4</v>
      </c>
      <c r="B8">
        <v>2</v>
      </c>
      <c r="C8">
        <v>1</v>
      </c>
      <c r="D8">
        <v>5</v>
      </c>
      <c r="E8">
        <v>3</v>
      </c>
      <c r="F8">
        <v>2</v>
      </c>
      <c r="G8">
        <v>5</v>
      </c>
      <c r="H8">
        <v>15</v>
      </c>
      <c r="I8" s="13">
        <f t="shared" si="1"/>
        <v>53.5</v>
      </c>
      <c r="J8">
        <f t="shared" si="2"/>
        <v>0</v>
      </c>
      <c r="K8" t="s">
        <v>143</v>
      </c>
      <c r="L8">
        <f t="shared" si="3"/>
        <v>6</v>
      </c>
      <c r="M8" t="s">
        <v>143</v>
      </c>
    </row>
    <row r="9" spans="1:16" x14ac:dyDescent="0.3">
      <c r="A9" t="s">
        <v>5</v>
      </c>
      <c r="B9">
        <v>5</v>
      </c>
      <c r="C9">
        <v>4</v>
      </c>
      <c r="D9">
        <v>2</v>
      </c>
      <c r="E9">
        <v>3</v>
      </c>
      <c r="F9">
        <v>3</v>
      </c>
      <c r="G9">
        <v>5</v>
      </c>
      <c r="H9">
        <v>69</v>
      </c>
      <c r="I9" s="13">
        <f t="shared" si="1"/>
        <v>69.8</v>
      </c>
      <c r="J9">
        <f t="shared" si="2"/>
        <v>1</v>
      </c>
      <c r="K9" t="s">
        <v>172</v>
      </c>
      <c r="L9">
        <f t="shared" si="3"/>
        <v>19</v>
      </c>
      <c r="M9">
        <v>2</v>
      </c>
    </row>
    <row r="10" spans="1:16" x14ac:dyDescent="0.3">
      <c r="A10" t="s">
        <v>6</v>
      </c>
      <c r="B10">
        <v>4</v>
      </c>
      <c r="C10">
        <v>5</v>
      </c>
      <c r="D10">
        <v>1</v>
      </c>
      <c r="E10">
        <v>3</v>
      </c>
      <c r="F10">
        <v>3</v>
      </c>
      <c r="G10">
        <v>1</v>
      </c>
      <c r="H10">
        <v>80</v>
      </c>
      <c r="I10" s="13">
        <f t="shared" si="1"/>
        <v>68.099999999999994</v>
      </c>
      <c r="J10">
        <f t="shared" si="2"/>
        <v>0</v>
      </c>
      <c r="K10" t="s">
        <v>143</v>
      </c>
      <c r="L10">
        <f t="shared" si="3"/>
        <v>16</v>
      </c>
      <c r="M10" t="s">
        <v>143</v>
      </c>
    </row>
    <row r="11" spans="1:16" x14ac:dyDescent="0.3">
      <c r="A11" t="s">
        <v>7</v>
      </c>
      <c r="B11">
        <v>3</v>
      </c>
      <c r="C11">
        <v>1</v>
      </c>
      <c r="D11">
        <v>1</v>
      </c>
      <c r="E11">
        <v>3</v>
      </c>
      <c r="F11">
        <v>3</v>
      </c>
      <c r="G11">
        <v>2</v>
      </c>
      <c r="H11">
        <v>35</v>
      </c>
      <c r="I11" s="13">
        <f t="shared" si="1"/>
        <v>57.9</v>
      </c>
      <c r="J11">
        <f t="shared" si="2"/>
        <v>0</v>
      </c>
      <c r="K11" t="s">
        <v>143</v>
      </c>
      <c r="L11">
        <f t="shared" si="3"/>
        <v>3</v>
      </c>
      <c r="M11" t="s">
        <v>143</v>
      </c>
    </row>
    <row r="12" spans="1:16" x14ac:dyDescent="0.3">
      <c r="A12" t="s">
        <v>8</v>
      </c>
      <c r="B12">
        <v>5</v>
      </c>
      <c r="C12">
        <v>5</v>
      </c>
      <c r="D12">
        <v>2</v>
      </c>
      <c r="E12">
        <v>5</v>
      </c>
      <c r="F12">
        <v>1</v>
      </c>
      <c r="G12">
        <v>5</v>
      </c>
      <c r="H12">
        <v>25</v>
      </c>
      <c r="I12" s="13">
        <f t="shared" si="1"/>
        <v>69.2</v>
      </c>
      <c r="J12">
        <f t="shared" si="2"/>
        <v>0</v>
      </c>
      <c r="K12" t="s">
        <v>143</v>
      </c>
      <c r="L12">
        <f t="shared" si="3"/>
        <v>9</v>
      </c>
      <c r="M12" t="s">
        <v>143</v>
      </c>
    </row>
    <row r="13" spans="1:16" x14ac:dyDescent="0.3">
      <c r="A13" t="s">
        <v>9</v>
      </c>
      <c r="B13">
        <v>1</v>
      </c>
      <c r="C13">
        <v>3</v>
      </c>
      <c r="D13">
        <v>1</v>
      </c>
      <c r="E13">
        <v>4</v>
      </c>
      <c r="F13">
        <v>1</v>
      </c>
      <c r="G13">
        <v>3</v>
      </c>
      <c r="H13">
        <v>74</v>
      </c>
      <c r="I13" s="13">
        <f t="shared" si="1"/>
        <v>48.7</v>
      </c>
      <c r="J13">
        <f t="shared" si="2"/>
        <v>0</v>
      </c>
      <c r="K13" t="s">
        <v>143</v>
      </c>
      <c r="L13">
        <f t="shared" si="3"/>
        <v>13</v>
      </c>
      <c r="M13" t="s">
        <v>143</v>
      </c>
    </row>
    <row r="14" spans="1:16" x14ac:dyDescent="0.3">
      <c r="A14" t="s">
        <v>10</v>
      </c>
      <c r="B14">
        <v>4</v>
      </c>
      <c r="C14">
        <v>5</v>
      </c>
      <c r="D14">
        <v>1</v>
      </c>
      <c r="E14">
        <v>2</v>
      </c>
      <c r="F14">
        <v>1</v>
      </c>
      <c r="G14">
        <v>4</v>
      </c>
      <c r="H14">
        <v>19</v>
      </c>
      <c r="I14" s="13">
        <f t="shared" si="1"/>
        <v>63.3</v>
      </c>
      <c r="J14">
        <f t="shared" si="2"/>
        <v>0</v>
      </c>
      <c r="K14" t="s">
        <v>143</v>
      </c>
      <c r="L14">
        <f t="shared" si="3"/>
        <v>2</v>
      </c>
      <c r="M14" t="s">
        <v>143</v>
      </c>
    </row>
    <row r="15" spans="1:16" x14ac:dyDescent="0.3">
      <c r="A15" t="s">
        <v>11</v>
      </c>
      <c r="B15">
        <v>3</v>
      </c>
      <c r="C15">
        <v>2</v>
      </c>
      <c r="D15">
        <v>1</v>
      </c>
      <c r="E15">
        <v>3</v>
      </c>
      <c r="F15">
        <v>4</v>
      </c>
      <c r="G15">
        <v>3</v>
      </c>
      <c r="H15">
        <v>26</v>
      </c>
      <c r="I15" s="13">
        <f t="shared" si="1"/>
        <v>67.099999999999994</v>
      </c>
      <c r="J15">
        <f t="shared" si="2"/>
        <v>0</v>
      </c>
      <c r="K15" t="s">
        <v>143</v>
      </c>
      <c r="L15">
        <f t="shared" si="3"/>
        <v>1</v>
      </c>
      <c r="M15" t="s">
        <v>143</v>
      </c>
    </row>
    <row r="16" spans="1:16" x14ac:dyDescent="0.3">
      <c r="A16" t="s">
        <v>12</v>
      </c>
      <c r="B16">
        <v>5</v>
      </c>
      <c r="C16">
        <v>3</v>
      </c>
      <c r="D16">
        <v>4</v>
      </c>
      <c r="E16">
        <v>2</v>
      </c>
      <c r="F16">
        <v>5</v>
      </c>
      <c r="G16">
        <v>4</v>
      </c>
      <c r="H16">
        <v>25</v>
      </c>
      <c r="I16" s="13">
        <f t="shared" si="1"/>
        <v>66.5</v>
      </c>
      <c r="J16">
        <f t="shared" si="2"/>
        <v>0</v>
      </c>
      <c r="K16" t="s">
        <v>143</v>
      </c>
      <c r="L16">
        <f t="shared" si="3"/>
        <v>5</v>
      </c>
      <c r="M16" t="s">
        <v>143</v>
      </c>
    </row>
    <row r="17" spans="1:13" x14ac:dyDescent="0.3">
      <c r="A17" t="s">
        <v>13</v>
      </c>
      <c r="B17">
        <v>2</v>
      </c>
      <c r="C17">
        <v>3</v>
      </c>
      <c r="D17">
        <v>1</v>
      </c>
      <c r="E17">
        <v>1</v>
      </c>
      <c r="F17">
        <v>2</v>
      </c>
      <c r="G17">
        <v>1</v>
      </c>
      <c r="H17">
        <v>95</v>
      </c>
      <c r="I17" s="13">
        <f t="shared" si="1"/>
        <v>58.9</v>
      </c>
      <c r="J17">
        <f t="shared" si="2"/>
        <v>1</v>
      </c>
      <c r="K17" t="s">
        <v>173</v>
      </c>
      <c r="L17">
        <f t="shared" si="3"/>
        <v>10</v>
      </c>
      <c r="M17">
        <v>4</v>
      </c>
    </row>
    <row r="18" spans="1:13" x14ac:dyDescent="0.3">
      <c r="A18" t="s">
        <v>14</v>
      </c>
      <c r="B18">
        <v>2</v>
      </c>
      <c r="C18">
        <v>1</v>
      </c>
      <c r="D18">
        <v>4</v>
      </c>
      <c r="E18">
        <v>3</v>
      </c>
      <c r="F18">
        <v>1</v>
      </c>
      <c r="G18">
        <v>3</v>
      </c>
      <c r="H18">
        <v>84</v>
      </c>
      <c r="I18" s="13">
        <f t="shared" si="1"/>
        <v>53.5</v>
      </c>
      <c r="J18">
        <f t="shared" si="2"/>
        <v>0</v>
      </c>
      <c r="K18" t="s">
        <v>143</v>
      </c>
      <c r="L18">
        <f t="shared" si="3"/>
        <v>12</v>
      </c>
      <c r="M18" t="s">
        <v>143</v>
      </c>
    </row>
    <row r="19" spans="1:13" x14ac:dyDescent="0.3">
      <c r="A19" t="s">
        <v>15</v>
      </c>
      <c r="B19">
        <v>1</v>
      </c>
      <c r="C19">
        <v>3</v>
      </c>
      <c r="D19">
        <v>2</v>
      </c>
      <c r="E19">
        <v>1</v>
      </c>
      <c r="F19">
        <v>1</v>
      </c>
      <c r="G19">
        <v>1</v>
      </c>
      <c r="H19">
        <v>58</v>
      </c>
      <c r="I19" s="13">
        <f t="shared" si="1"/>
        <v>41.1</v>
      </c>
      <c r="J19">
        <f t="shared" si="2"/>
        <v>1</v>
      </c>
      <c r="K19" t="s">
        <v>173</v>
      </c>
      <c r="L19">
        <f t="shared" si="3"/>
        <v>7</v>
      </c>
      <c r="M19">
        <v>3</v>
      </c>
    </row>
    <row r="20" spans="1:13" x14ac:dyDescent="0.3">
      <c r="A20" t="s">
        <v>16</v>
      </c>
      <c r="B20">
        <v>5</v>
      </c>
      <c r="C20">
        <v>1</v>
      </c>
      <c r="D20">
        <v>4</v>
      </c>
      <c r="E20">
        <v>5</v>
      </c>
      <c r="F20">
        <v>2</v>
      </c>
      <c r="G20">
        <v>2</v>
      </c>
      <c r="H20">
        <v>66</v>
      </c>
      <c r="I20" s="13">
        <f t="shared" si="1"/>
        <v>57.3</v>
      </c>
      <c r="J20">
        <f t="shared" si="2"/>
        <v>0</v>
      </c>
      <c r="K20" t="s">
        <v>143</v>
      </c>
      <c r="L20">
        <f t="shared" si="3"/>
        <v>11</v>
      </c>
      <c r="M20" t="s">
        <v>143</v>
      </c>
    </row>
    <row r="21" spans="1:13" x14ac:dyDescent="0.3">
      <c r="A21" t="s">
        <v>17</v>
      </c>
      <c r="B21">
        <v>2</v>
      </c>
      <c r="C21">
        <v>4</v>
      </c>
      <c r="D21">
        <v>4</v>
      </c>
      <c r="E21">
        <v>3</v>
      </c>
      <c r="F21">
        <v>3</v>
      </c>
      <c r="G21">
        <v>3</v>
      </c>
      <c r="H21">
        <v>98</v>
      </c>
      <c r="I21" s="13">
        <f t="shared" si="1"/>
        <v>67.099999999999994</v>
      </c>
      <c r="J21">
        <f t="shared" si="2"/>
        <v>0</v>
      </c>
      <c r="K21" t="s">
        <v>143</v>
      </c>
      <c r="L21">
        <f t="shared" si="3"/>
        <v>21</v>
      </c>
      <c r="M21" t="s">
        <v>143</v>
      </c>
    </row>
    <row r="22" spans="1:13" x14ac:dyDescent="0.3">
      <c r="A22" t="s">
        <v>18</v>
      </c>
      <c r="B22">
        <v>3</v>
      </c>
      <c r="C22">
        <v>4</v>
      </c>
      <c r="D22">
        <v>1</v>
      </c>
      <c r="E22">
        <v>3</v>
      </c>
      <c r="F22">
        <v>4</v>
      </c>
      <c r="G22">
        <v>1</v>
      </c>
      <c r="H22">
        <v>89</v>
      </c>
      <c r="I22" s="13">
        <f t="shared" si="1"/>
        <v>68.099999999999994</v>
      </c>
      <c r="J22">
        <f t="shared" si="2"/>
        <v>0</v>
      </c>
      <c r="K22" t="s">
        <v>143</v>
      </c>
      <c r="L22">
        <f t="shared" si="3"/>
        <v>15</v>
      </c>
      <c r="M22" t="s">
        <v>143</v>
      </c>
    </row>
    <row r="23" spans="1:13" x14ac:dyDescent="0.3">
      <c r="A23" t="s">
        <v>19</v>
      </c>
      <c r="B23">
        <v>1</v>
      </c>
      <c r="C23">
        <v>1</v>
      </c>
      <c r="D23">
        <v>5</v>
      </c>
      <c r="E23">
        <v>3</v>
      </c>
      <c r="F23">
        <v>5</v>
      </c>
      <c r="G23">
        <v>3</v>
      </c>
      <c r="H23">
        <v>55</v>
      </c>
      <c r="I23" s="13">
        <f t="shared" si="1"/>
        <v>38.9</v>
      </c>
      <c r="J23">
        <f t="shared" si="2"/>
        <v>0</v>
      </c>
      <c r="K23" t="s">
        <v>143</v>
      </c>
      <c r="L23">
        <f t="shared" si="3"/>
        <v>20</v>
      </c>
      <c r="M23" t="s">
        <v>143</v>
      </c>
    </row>
    <row r="24" spans="1:13" x14ac:dyDescent="0.3">
      <c r="A24" t="s">
        <v>20</v>
      </c>
      <c r="B24">
        <v>2</v>
      </c>
      <c r="C24">
        <v>5</v>
      </c>
      <c r="D24">
        <v>1</v>
      </c>
      <c r="E24">
        <v>2</v>
      </c>
      <c r="F24">
        <v>4</v>
      </c>
      <c r="G24">
        <v>1</v>
      </c>
      <c r="H24">
        <v>78</v>
      </c>
      <c r="I24" s="13">
        <f t="shared" si="1"/>
        <v>62.2</v>
      </c>
      <c r="J24">
        <f t="shared" si="2"/>
        <v>0</v>
      </c>
      <c r="K24" t="s">
        <v>143</v>
      </c>
      <c r="L24">
        <f t="shared" si="3"/>
        <v>16</v>
      </c>
      <c r="M24" t="s">
        <v>143</v>
      </c>
    </row>
    <row r="25" spans="1:13" x14ac:dyDescent="0.3">
      <c r="A25" t="s">
        <v>21</v>
      </c>
      <c r="B25">
        <v>3</v>
      </c>
      <c r="C25">
        <v>1</v>
      </c>
      <c r="D25">
        <v>3</v>
      </c>
      <c r="E25">
        <v>1</v>
      </c>
      <c r="F25">
        <v>5</v>
      </c>
      <c r="G25">
        <v>1</v>
      </c>
      <c r="H25">
        <v>65</v>
      </c>
      <c r="I25" s="13">
        <f t="shared" si="1"/>
        <v>54.6</v>
      </c>
      <c r="J25">
        <f t="shared" si="2"/>
        <v>1</v>
      </c>
      <c r="K25" t="s">
        <v>172</v>
      </c>
      <c r="L25">
        <f t="shared" si="3"/>
        <v>8</v>
      </c>
      <c r="M25">
        <v>1</v>
      </c>
    </row>
    <row r="29" spans="1:13" ht="18" x14ac:dyDescent="0.3">
      <c r="A29" s="2"/>
    </row>
    <row r="30" spans="1:13" x14ac:dyDescent="0.3">
      <c r="A30" s="3"/>
    </row>
    <row r="33" spans="1:16" x14ac:dyDescent="0.3">
      <c r="A33" s="4" t="s">
        <v>40</v>
      </c>
      <c r="B33" s="5">
        <v>6024366</v>
      </c>
      <c r="C33" s="4" t="s">
        <v>41</v>
      </c>
      <c r="D33" s="5">
        <v>21</v>
      </c>
      <c r="E33" s="4" t="s">
        <v>42</v>
      </c>
      <c r="F33" s="5">
        <v>6</v>
      </c>
      <c r="G33" s="4" t="s">
        <v>43</v>
      </c>
      <c r="H33" s="5">
        <v>21</v>
      </c>
      <c r="I33" s="4" t="s">
        <v>44</v>
      </c>
      <c r="J33" s="5">
        <v>0</v>
      </c>
      <c r="K33" s="4" t="s">
        <v>45</v>
      </c>
      <c r="L33" s="5" t="s">
        <v>149</v>
      </c>
    </row>
    <row r="34" spans="1:16" ht="18.600000000000001" thickBot="1" x14ac:dyDescent="0.35">
      <c r="A34" s="2"/>
    </row>
    <row r="35" spans="1:16" ht="15" thickBot="1" x14ac:dyDescent="0.35">
      <c r="A35" s="6" t="s">
        <v>47</v>
      </c>
      <c r="B35" s="6" t="s">
        <v>48</v>
      </c>
      <c r="C35" s="6" t="s">
        <v>49</v>
      </c>
      <c r="D35" s="6" t="s">
        <v>50</v>
      </c>
      <c r="E35" s="6" t="s">
        <v>51</v>
      </c>
      <c r="F35" s="6" t="s">
        <v>52</v>
      </c>
      <c r="G35" s="6" t="s">
        <v>53</v>
      </c>
      <c r="H35" s="6" t="s">
        <v>54</v>
      </c>
      <c r="J35" s="12" t="s">
        <v>127</v>
      </c>
      <c r="K35" s="12" t="s">
        <v>127</v>
      </c>
      <c r="L35" s="12" t="s">
        <v>127</v>
      </c>
      <c r="M35" s="12" t="s">
        <v>127</v>
      </c>
      <c r="N35" s="12" t="s">
        <v>127</v>
      </c>
      <c r="O35" s="12" t="s">
        <v>127</v>
      </c>
      <c r="P35" t="str">
        <f>H35</f>
        <v>Y(A7)</v>
      </c>
    </row>
    <row r="36" spans="1:16" ht="15" thickBot="1" x14ac:dyDescent="0.35">
      <c r="A36" s="6" t="s">
        <v>55</v>
      </c>
      <c r="B36" s="7">
        <v>1</v>
      </c>
      <c r="C36" s="7">
        <v>5</v>
      </c>
      <c r="D36" s="7">
        <v>5</v>
      </c>
      <c r="E36" s="7">
        <v>2</v>
      </c>
      <c r="F36" s="7">
        <v>4</v>
      </c>
      <c r="G36" s="7">
        <v>1</v>
      </c>
      <c r="H36" s="7">
        <v>16</v>
      </c>
      <c r="J36">
        <f t="shared" ref="J36:J56" si="4">6-B36</f>
        <v>5</v>
      </c>
      <c r="K36">
        <f t="shared" ref="K36:K56" si="5">6-C36</f>
        <v>1</v>
      </c>
      <c r="L36">
        <f t="shared" ref="L36:L56" si="6">6-D36</f>
        <v>1</v>
      </c>
      <c r="M36">
        <f t="shared" ref="K36:O56" si="7">6-E36</f>
        <v>4</v>
      </c>
      <c r="N36">
        <f t="shared" si="7"/>
        <v>2</v>
      </c>
      <c r="O36">
        <f t="shared" si="7"/>
        <v>5</v>
      </c>
      <c r="P36">
        <f t="shared" ref="P36:P56" si="8">H36</f>
        <v>16</v>
      </c>
    </row>
    <row r="37" spans="1:16" ht="15" thickBot="1" x14ac:dyDescent="0.35">
      <c r="A37" s="6" t="s">
        <v>56</v>
      </c>
      <c r="B37" s="7">
        <v>5</v>
      </c>
      <c r="C37" s="7">
        <v>2</v>
      </c>
      <c r="D37" s="7">
        <v>2</v>
      </c>
      <c r="E37" s="7">
        <v>1</v>
      </c>
      <c r="F37" s="7">
        <v>1</v>
      </c>
      <c r="G37" s="7">
        <v>5</v>
      </c>
      <c r="H37" s="7">
        <v>98</v>
      </c>
      <c r="J37">
        <f t="shared" si="4"/>
        <v>1</v>
      </c>
      <c r="K37">
        <f t="shared" si="5"/>
        <v>4</v>
      </c>
      <c r="L37">
        <f t="shared" si="6"/>
        <v>4</v>
      </c>
      <c r="M37">
        <f t="shared" si="7"/>
        <v>5</v>
      </c>
      <c r="N37">
        <f t="shared" si="7"/>
        <v>5</v>
      </c>
      <c r="O37">
        <f t="shared" si="7"/>
        <v>1</v>
      </c>
      <c r="P37">
        <f t="shared" si="8"/>
        <v>98</v>
      </c>
    </row>
    <row r="38" spans="1:16" ht="15" thickBot="1" x14ac:dyDescent="0.35">
      <c r="A38" s="6" t="s">
        <v>57</v>
      </c>
      <c r="B38" s="7">
        <v>4</v>
      </c>
      <c r="C38" s="7">
        <v>4</v>
      </c>
      <c r="D38" s="7">
        <v>4</v>
      </c>
      <c r="E38" s="7">
        <v>2</v>
      </c>
      <c r="F38" s="7">
        <v>1</v>
      </c>
      <c r="G38" s="7">
        <v>5</v>
      </c>
      <c r="H38" s="7">
        <v>64</v>
      </c>
      <c r="J38">
        <f t="shared" si="4"/>
        <v>2</v>
      </c>
      <c r="K38">
        <f t="shared" si="5"/>
        <v>2</v>
      </c>
      <c r="L38">
        <f t="shared" si="6"/>
        <v>2</v>
      </c>
      <c r="M38">
        <f t="shared" si="7"/>
        <v>4</v>
      </c>
      <c r="N38">
        <f t="shared" si="7"/>
        <v>5</v>
      </c>
      <c r="O38">
        <f t="shared" si="7"/>
        <v>1</v>
      </c>
      <c r="P38">
        <f t="shared" si="8"/>
        <v>64</v>
      </c>
    </row>
    <row r="39" spans="1:16" ht="15" thickBot="1" x14ac:dyDescent="0.35">
      <c r="A39" s="6" t="s">
        <v>58</v>
      </c>
      <c r="B39" s="7">
        <v>2</v>
      </c>
      <c r="C39" s="7">
        <v>1</v>
      </c>
      <c r="D39" s="7">
        <v>5</v>
      </c>
      <c r="E39" s="7">
        <v>3</v>
      </c>
      <c r="F39" s="7">
        <v>2</v>
      </c>
      <c r="G39" s="7">
        <v>5</v>
      </c>
      <c r="H39" s="7">
        <v>15</v>
      </c>
      <c r="J39">
        <f t="shared" si="4"/>
        <v>4</v>
      </c>
      <c r="K39">
        <f t="shared" si="5"/>
        <v>5</v>
      </c>
      <c r="L39">
        <f t="shared" si="6"/>
        <v>1</v>
      </c>
      <c r="M39">
        <f t="shared" si="7"/>
        <v>3</v>
      </c>
      <c r="N39">
        <f t="shared" si="7"/>
        <v>4</v>
      </c>
      <c r="O39">
        <f t="shared" si="7"/>
        <v>1</v>
      </c>
      <c r="P39">
        <f t="shared" si="8"/>
        <v>15</v>
      </c>
    </row>
    <row r="40" spans="1:16" ht="15" thickBot="1" x14ac:dyDescent="0.35">
      <c r="A40" s="6" t="s">
        <v>59</v>
      </c>
      <c r="B40" s="7">
        <v>5</v>
      </c>
      <c r="C40" s="7">
        <v>4</v>
      </c>
      <c r="D40" s="7">
        <v>2</v>
      </c>
      <c r="E40" s="7">
        <v>3</v>
      </c>
      <c r="F40" s="7">
        <v>3</v>
      </c>
      <c r="G40" s="7">
        <v>5</v>
      </c>
      <c r="H40" s="7">
        <v>69</v>
      </c>
      <c r="J40">
        <f t="shared" si="4"/>
        <v>1</v>
      </c>
      <c r="K40">
        <f t="shared" si="5"/>
        <v>2</v>
      </c>
      <c r="L40">
        <f t="shared" si="6"/>
        <v>4</v>
      </c>
      <c r="M40">
        <f t="shared" si="7"/>
        <v>3</v>
      </c>
      <c r="N40">
        <f t="shared" si="7"/>
        <v>3</v>
      </c>
      <c r="O40">
        <f t="shared" si="7"/>
        <v>1</v>
      </c>
      <c r="P40">
        <f t="shared" si="8"/>
        <v>69</v>
      </c>
    </row>
    <row r="41" spans="1:16" ht="15" thickBot="1" x14ac:dyDescent="0.35">
      <c r="A41" s="6" t="s">
        <v>60</v>
      </c>
      <c r="B41" s="7">
        <v>4</v>
      </c>
      <c r="C41" s="7">
        <v>5</v>
      </c>
      <c r="D41" s="7">
        <v>1</v>
      </c>
      <c r="E41" s="7">
        <v>3</v>
      </c>
      <c r="F41" s="7">
        <v>3</v>
      </c>
      <c r="G41" s="7">
        <v>1</v>
      </c>
      <c r="H41" s="7">
        <v>80</v>
      </c>
      <c r="J41">
        <f t="shared" si="4"/>
        <v>2</v>
      </c>
      <c r="K41">
        <f t="shared" si="5"/>
        <v>1</v>
      </c>
      <c r="L41">
        <f t="shared" si="6"/>
        <v>5</v>
      </c>
      <c r="M41">
        <f t="shared" si="7"/>
        <v>3</v>
      </c>
      <c r="N41">
        <f t="shared" si="7"/>
        <v>3</v>
      </c>
      <c r="O41">
        <f t="shared" si="7"/>
        <v>5</v>
      </c>
      <c r="P41">
        <f t="shared" si="8"/>
        <v>80</v>
      </c>
    </row>
    <row r="42" spans="1:16" ht="15" thickBot="1" x14ac:dyDescent="0.35">
      <c r="A42" s="6" t="s">
        <v>61</v>
      </c>
      <c r="B42" s="7">
        <v>3</v>
      </c>
      <c r="C42" s="7">
        <v>1</v>
      </c>
      <c r="D42" s="7">
        <v>1</v>
      </c>
      <c r="E42" s="7">
        <v>3</v>
      </c>
      <c r="F42" s="7">
        <v>3</v>
      </c>
      <c r="G42" s="7">
        <v>2</v>
      </c>
      <c r="H42" s="7">
        <v>35</v>
      </c>
      <c r="J42">
        <f t="shared" si="4"/>
        <v>3</v>
      </c>
      <c r="K42">
        <f t="shared" si="5"/>
        <v>5</v>
      </c>
      <c r="L42">
        <f t="shared" si="6"/>
        <v>5</v>
      </c>
      <c r="M42">
        <f t="shared" si="7"/>
        <v>3</v>
      </c>
      <c r="N42">
        <f t="shared" si="7"/>
        <v>3</v>
      </c>
      <c r="O42">
        <f t="shared" si="7"/>
        <v>4</v>
      </c>
      <c r="P42">
        <f t="shared" si="8"/>
        <v>35</v>
      </c>
    </row>
    <row r="43" spans="1:16" ht="15" thickBot="1" x14ac:dyDescent="0.35">
      <c r="A43" s="6" t="s">
        <v>62</v>
      </c>
      <c r="B43" s="7">
        <v>5</v>
      </c>
      <c r="C43" s="7">
        <v>5</v>
      </c>
      <c r="D43" s="7">
        <v>2</v>
      </c>
      <c r="E43" s="7">
        <v>5</v>
      </c>
      <c r="F43" s="7">
        <v>1</v>
      </c>
      <c r="G43" s="7">
        <v>5</v>
      </c>
      <c r="H43" s="7">
        <v>25</v>
      </c>
      <c r="J43">
        <f t="shared" si="4"/>
        <v>1</v>
      </c>
      <c r="K43">
        <f t="shared" si="5"/>
        <v>1</v>
      </c>
      <c r="L43">
        <f t="shared" si="6"/>
        <v>4</v>
      </c>
      <c r="M43">
        <f t="shared" si="7"/>
        <v>1</v>
      </c>
      <c r="N43">
        <f t="shared" si="7"/>
        <v>5</v>
      </c>
      <c r="O43">
        <f t="shared" si="7"/>
        <v>1</v>
      </c>
      <c r="P43">
        <f t="shared" si="8"/>
        <v>25</v>
      </c>
    </row>
    <row r="44" spans="1:16" ht="15" thickBot="1" x14ac:dyDescent="0.35">
      <c r="A44" s="6" t="s">
        <v>63</v>
      </c>
      <c r="B44" s="7">
        <v>1</v>
      </c>
      <c r="C44" s="7">
        <v>3</v>
      </c>
      <c r="D44" s="7">
        <v>1</v>
      </c>
      <c r="E44" s="7">
        <v>4</v>
      </c>
      <c r="F44" s="7">
        <v>1</v>
      </c>
      <c r="G44" s="7">
        <v>3</v>
      </c>
      <c r="H44" s="7">
        <v>74</v>
      </c>
      <c r="J44">
        <f t="shared" si="4"/>
        <v>5</v>
      </c>
      <c r="K44">
        <f t="shared" si="5"/>
        <v>3</v>
      </c>
      <c r="L44">
        <f t="shared" si="6"/>
        <v>5</v>
      </c>
      <c r="M44">
        <f t="shared" si="7"/>
        <v>2</v>
      </c>
      <c r="N44">
        <f t="shared" si="7"/>
        <v>5</v>
      </c>
      <c r="O44">
        <f t="shared" si="7"/>
        <v>3</v>
      </c>
      <c r="P44">
        <f t="shared" si="8"/>
        <v>74</v>
      </c>
    </row>
    <row r="45" spans="1:16" ht="15" thickBot="1" x14ac:dyDescent="0.35">
      <c r="A45" s="6" t="s">
        <v>64</v>
      </c>
      <c r="B45" s="7">
        <v>4</v>
      </c>
      <c r="C45" s="7">
        <v>5</v>
      </c>
      <c r="D45" s="7">
        <v>1</v>
      </c>
      <c r="E45" s="7">
        <v>2</v>
      </c>
      <c r="F45" s="7">
        <v>1</v>
      </c>
      <c r="G45" s="7">
        <v>4</v>
      </c>
      <c r="H45" s="7">
        <v>19</v>
      </c>
      <c r="J45">
        <f t="shared" si="4"/>
        <v>2</v>
      </c>
      <c r="K45">
        <f t="shared" si="5"/>
        <v>1</v>
      </c>
      <c r="L45">
        <f t="shared" si="6"/>
        <v>5</v>
      </c>
      <c r="M45">
        <f t="shared" si="7"/>
        <v>4</v>
      </c>
      <c r="N45">
        <f t="shared" si="7"/>
        <v>5</v>
      </c>
      <c r="O45">
        <f t="shared" si="7"/>
        <v>2</v>
      </c>
      <c r="P45">
        <f t="shared" si="8"/>
        <v>19</v>
      </c>
    </row>
    <row r="46" spans="1:16" ht="15" thickBot="1" x14ac:dyDescent="0.35">
      <c r="A46" s="6" t="s">
        <v>65</v>
      </c>
      <c r="B46" s="7">
        <v>3</v>
      </c>
      <c r="C46" s="7">
        <v>2</v>
      </c>
      <c r="D46" s="7">
        <v>1</v>
      </c>
      <c r="E46" s="7">
        <v>3</v>
      </c>
      <c r="F46" s="7">
        <v>4</v>
      </c>
      <c r="G46" s="7">
        <v>3</v>
      </c>
      <c r="H46" s="7">
        <v>26</v>
      </c>
      <c r="J46">
        <f t="shared" si="4"/>
        <v>3</v>
      </c>
      <c r="K46">
        <f t="shared" si="5"/>
        <v>4</v>
      </c>
      <c r="L46">
        <f t="shared" si="6"/>
        <v>5</v>
      </c>
      <c r="M46">
        <f t="shared" si="7"/>
        <v>3</v>
      </c>
      <c r="N46">
        <f t="shared" si="7"/>
        <v>2</v>
      </c>
      <c r="O46">
        <f t="shared" si="7"/>
        <v>3</v>
      </c>
      <c r="P46">
        <f t="shared" si="8"/>
        <v>26</v>
      </c>
    </row>
    <row r="47" spans="1:16" ht="15" thickBot="1" x14ac:dyDescent="0.35">
      <c r="A47" s="6" t="s">
        <v>66</v>
      </c>
      <c r="B47" s="7">
        <v>5</v>
      </c>
      <c r="C47" s="7">
        <v>3</v>
      </c>
      <c r="D47" s="7">
        <v>4</v>
      </c>
      <c r="E47" s="7">
        <v>2</v>
      </c>
      <c r="F47" s="7">
        <v>5</v>
      </c>
      <c r="G47" s="7">
        <v>4</v>
      </c>
      <c r="H47" s="7">
        <v>25</v>
      </c>
      <c r="J47">
        <f t="shared" si="4"/>
        <v>1</v>
      </c>
      <c r="K47">
        <f t="shared" si="5"/>
        <v>3</v>
      </c>
      <c r="L47">
        <f t="shared" si="6"/>
        <v>2</v>
      </c>
      <c r="M47">
        <f t="shared" si="7"/>
        <v>4</v>
      </c>
      <c r="N47">
        <f t="shared" si="7"/>
        <v>1</v>
      </c>
      <c r="O47">
        <f t="shared" si="7"/>
        <v>2</v>
      </c>
      <c r="P47">
        <f t="shared" si="8"/>
        <v>25</v>
      </c>
    </row>
    <row r="48" spans="1:16" ht="15" thickBot="1" x14ac:dyDescent="0.35">
      <c r="A48" s="6" t="s">
        <v>67</v>
      </c>
      <c r="B48" s="7">
        <v>2</v>
      </c>
      <c r="C48" s="7">
        <v>3</v>
      </c>
      <c r="D48" s="7">
        <v>1</v>
      </c>
      <c r="E48" s="7">
        <v>1</v>
      </c>
      <c r="F48" s="7">
        <v>2</v>
      </c>
      <c r="G48" s="7">
        <v>1</v>
      </c>
      <c r="H48" s="7">
        <v>95</v>
      </c>
      <c r="J48">
        <f t="shared" si="4"/>
        <v>4</v>
      </c>
      <c r="K48">
        <f t="shared" si="5"/>
        <v>3</v>
      </c>
      <c r="L48">
        <f t="shared" si="6"/>
        <v>5</v>
      </c>
      <c r="M48">
        <f t="shared" si="7"/>
        <v>5</v>
      </c>
      <c r="N48">
        <f t="shared" si="7"/>
        <v>4</v>
      </c>
      <c r="O48">
        <f t="shared" si="7"/>
        <v>5</v>
      </c>
      <c r="P48">
        <f t="shared" si="8"/>
        <v>95</v>
      </c>
    </row>
    <row r="49" spans="1:16" ht="15" thickBot="1" x14ac:dyDescent="0.35">
      <c r="A49" s="6" t="s">
        <v>68</v>
      </c>
      <c r="B49" s="7">
        <v>2</v>
      </c>
      <c r="C49" s="7">
        <v>1</v>
      </c>
      <c r="D49" s="7">
        <v>4</v>
      </c>
      <c r="E49" s="7">
        <v>3</v>
      </c>
      <c r="F49" s="7">
        <v>1</v>
      </c>
      <c r="G49" s="7">
        <v>3</v>
      </c>
      <c r="H49" s="7">
        <v>84</v>
      </c>
      <c r="J49">
        <f t="shared" si="4"/>
        <v>4</v>
      </c>
      <c r="K49">
        <f t="shared" si="5"/>
        <v>5</v>
      </c>
      <c r="L49">
        <f t="shared" si="6"/>
        <v>2</v>
      </c>
      <c r="M49">
        <f t="shared" si="7"/>
        <v>3</v>
      </c>
      <c r="N49">
        <f t="shared" si="7"/>
        <v>5</v>
      </c>
      <c r="O49">
        <f t="shared" si="7"/>
        <v>3</v>
      </c>
      <c r="P49">
        <f t="shared" si="8"/>
        <v>84</v>
      </c>
    </row>
    <row r="50" spans="1:16" ht="15" thickBot="1" x14ac:dyDescent="0.35">
      <c r="A50" s="6" t="s">
        <v>69</v>
      </c>
      <c r="B50" s="7">
        <v>1</v>
      </c>
      <c r="C50" s="7">
        <v>3</v>
      </c>
      <c r="D50" s="7">
        <v>2</v>
      </c>
      <c r="E50" s="7">
        <v>1</v>
      </c>
      <c r="F50" s="7">
        <v>1</v>
      </c>
      <c r="G50" s="7">
        <v>1</v>
      </c>
      <c r="H50" s="7">
        <v>58</v>
      </c>
      <c r="J50">
        <f t="shared" si="4"/>
        <v>5</v>
      </c>
      <c r="K50">
        <f t="shared" si="5"/>
        <v>3</v>
      </c>
      <c r="L50">
        <f t="shared" si="6"/>
        <v>4</v>
      </c>
      <c r="M50">
        <f t="shared" si="7"/>
        <v>5</v>
      </c>
      <c r="N50">
        <f t="shared" si="7"/>
        <v>5</v>
      </c>
      <c r="O50">
        <f t="shared" si="7"/>
        <v>5</v>
      </c>
      <c r="P50">
        <f t="shared" si="8"/>
        <v>58</v>
      </c>
    </row>
    <row r="51" spans="1:16" ht="15" thickBot="1" x14ac:dyDescent="0.35">
      <c r="A51" s="6" t="s">
        <v>70</v>
      </c>
      <c r="B51" s="7">
        <v>5</v>
      </c>
      <c r="C51" s="7">
        <v>1</v>
      </c>
      <c r="D51" s="7">
        <v>4</v>
      </c>
      <c r="E51" s="7">
        <v>5</v>
      </c>
      <c r="F51" s="7">
        <v>2</v>
      </c>
      <c r="G51" s="7">
        <v>2</v>
      </c>
      <c r="H51" s="7">
        <v>66</v>
      </c>
      <c r="J51">
        <f t="shared" si="4"/>
        <v>1</v>
      </c>
      <c r="K51">
        <f t="shared" si="5"/>
        <v>5</v>
      </c>
      <c r="L51">
        <f t="shared" si="6"/>
        <v>2</v>
      </c>
      <c r="M51">
        <f t="shared" si="7"/>
        <v>1</v>
      </c>
      <c r="N51">
        <f t="shared" si="7"/>
        <v>4</v>
      </c>
      <c r="O51">
        <f t="shared" si="7"/>
        <v>4</v>
      </c>
      <c r="P51">
        <f t="shared" si="8"/>
        <v>66</v>
      </c>
    </row>
    <row r="52" spans="1:16" ht="15" thickBot="1" x14ac:dyDescent="0.35">
      <c r="A52" s="6" t="s">
        <v>71</v>
      </c>
      <c r="B52" s="7">
        <v>2</v>
      </c>
      <c r="C52" s="7">
        <v>4</v>
      </c>
      <c r="D52" s="7">
        <v>4</v>
      </c>
      <c r="E52" s="7">
        <v>3</v>
      </c>
      <c r="F52" s="7">
        <v>3</v>
      </c>
      <c r="G52" s="7">
        <v>3</v>
      </c>
      <c r="H52" s="7">
        <v>98</v>
      </c>
      <c r="J52">
        <f t="shared" si="4"/>
        <v>4</v>
      </c>
      <c r="K52">
        <f t="shared" si="5"/>
        <v>2</v>
      </c>
      <c r="L52">
        <f t="shared" si="6"/>
        <v>2</v>
      </c>
      <c r="M52">
        <f t="shared" si="7"/>
        <v>3</v>
      </c>
      <c r="N52">
        <f t="shared" si="7"/>
        <v>3</v>
      </c>
      <c r="O52">
        <f t="shared" si="7"/>
        <v>3</v>
      </c>
      <c r="P52">
        <f t="shared" si="8"/>
        <v>98</v>
      </c>
    </row>
    <row r="53" spans="1:16" ht="15" thickBot="1" x14ac:dyDescent="0.35">
      <c r="A53" s="6" t="s">
        <v>72</v>
      </c>
      <c r="B53" s="7">
        <v>3</v>
      </c>
      <c r="C53" s="7">
        <v>4</v>
      </c>
      <c r="D53" s="7">
        <v>1</v>
      </c>
      <c r="E53" s="7">
        <v>3</v>
      </c>
      <c r="F53" s="7">
        <v>4</v>
      </c>
      <c r="G53" s="7">
        <v>1</v>
      </c>
      <c r="H53" s="7">
        <v>89</v>
      </c>
      <c r="J53">
        <f t="shared" si="4"/>
        <v>3</v>
      </c>
      <c r="K53">
        <f t="shared" si="5"/>
        <v>2</v>
      </c>
      <c r="L53">
        <f t="shared" si="6"/>
        <v>5</v>
      </c>
      <c r="M53">
        <f t="shared" si="7"/>
        <v>3</v>
      </c>
      <c r="N53">
        <f t="shared" si="7"/>
        <v>2</v>
      </c>
      <c r="O53">
        <f t="shared" si="7"/>
        <v>5</v>
      </c>
      <c r="P53">
        <f t="shared" si="8"/>
        <v>89</v>
      </c>
    </row>
    <row r="54" spans="1:16" ht="15" thickBot="1" x14ac:dyDescent="0.35">
      <c r="A54" s="6" t="s">
        <v>73</v>
      </c>
      <c r="B54" s="7">
        <v>1</v>
      </c>
      <c r="C54" s="7">
        <v>1</v>
      </c>
      <c r="D54" s="7">
        <v>5</v>
      </c>
      <c r="E54" s="7">
        <v>3</v>
      </c>
      <c r="F54" s="7">
        <v>5</v>
      </c>
      <c r="G54" s="7">
        <v>3</v>
      </c>
      <c r="H54" s="7">
        <v>55</v>
      </c>
      <c r="J54">
        <f t="shared" si="4"/>
        <v>5</v>
      </c>
      <c r="K54">
        <f t="shared" si="5"/>
        <v>5</v>
      </c>
      <c r="L54">
        <f t="shared" si="6"/>
        <v>1</v>
      </c>
      <c r="M54">
        <f t="shared" si="7"/>
        <v>3</v>
      </c>
      <c r="N54">
        <f t="shared" si="7"/>
        <v>1</v>
      </c>
      <c r="O54">
        <f t="shared" si="7"/>
        <v>3</v>
      </c>
      <c r="P54">
        <f t="shared" si="8"/>
        <v>55</v>
      </c>
    </row>
    <row r="55" spans="1:16" ht="15" thickBot="1" x14ac:dyDescent="0.35">
      <c r="A55" s="6" t="s">
        <v>74</v>
      </c>
      <c r="B55" s="7">
        <v>2</v>
      </c>
      <c r="C55" s="7">
        <v>5</v>
      </c>
      <c r="D55" s="7">
        <v>1</v>
      </c>
      <c r="E55" s="7">
        <v>2</v>
      </c>
      <c r="F55" s="7">
        <v>4</v>
      </c>
      <c r="G55" s="7">
        <v>1</v>
      </c>
      <c r="H55" s="7">
        <v>78</v>
      </c>
      <c r="J55">
        <f t="shared" si="4"/>
        <v>4</v>
      </c>
      <c r="K55">
        <f t="shared" si="5"/>
        <v>1</v>
      </c>
      <c r="L55">
        <f t="shared" si="6"/>
        <v>5</v>
      </c>
      <c r="M55">
        <f t="shared" si="7"/>
        <v>4</v>
      </c>
      <c r="N55">
        <f t="shared" si="7"/>
        <v>2</v>
      </c>
      <c r="O55">
        <f t="shared" si="7"/>
        <v>5</v>
      </c>
      <c r="P55">
        <f t="shared" si="8"/>
        <v>78</v>
      </c>
    </row>
    <row r="56" spans="1:16" ht="15" thickBot="1" x14ac:dyDescent="0.35">
      <c r="A56" s="6" t="s">
        <v>75</v>
      </c>
      <c r="B56" s="7">
        <v>3</v>
      </c>
      <c r="C56" s="7">
        <v>1</v>
      </c>
      <c r="D56" s="7">
        <v>3</v>
      </c>
      <c r="E56" s="7">
        <v>1</v>
      </c>
      <c r="F56" s="7">
        <v>5</v>
      </c>
      <c r="G56" s="7">
        <v>1</v>
      </c>
      <c r="H56" s="7">
        <v>65</v>
      </c>
      <c r="J56">
        <f t="shared" si="4"/>
        <v>3</v>
      </c>
      <c r="K56">
        <f t="shared" si="5"/>
        <v>5</v>
      </c>
      <c r="L56">
        <f t="shared" si="6"/>
        <v>3</v>
      </c>
      <c r="M56">
        <f t="shared" si="7"/>
        <v>5</v>
      </c>
      <c r="N56">
        <f t="shared" si="7"/>
        <v>1</v>
      </c>
      <c r="O56">
        <f t="shared" si="7"/>
        <v>5</v>
      </c>
      <c r="P56">
        <f t="shared" si="8"/>
        <v>65</v>
      </c>
    </row>
    <row r="57" spans="1:16" ht="18.600000000000001" thickBot="1" x14ac:dyDescent="0.35">
      <c r="A57" s="2"/>
    </row>
    <row r="58" spans="1:16" ht="15" thickBot="1" x14ac:dyDescent="0.35">
      <c r="A58" s="6" t="s">
        <v>76</v>
      </c>
      <c r="B58" s="6" t="s">
        <v>48</v>
      </c>
      <c r="C58" s="6" t="s">
        <v>49</v>
      </c>
      <c r="D58" s="6" t="s">
        <v>50</v>
      </c>
      <c r="E58" s="6" t="s">
        <v>51</v>
      </c>
      <c r="F58" s="6" t="s">
        <v>52</v>
      </c>
      <c r="G58" s="6" t="s">
        <v>53</v>
      </c>
    </row>
    <row r="59" spans="1:16" ht="15" thickBot="1" x14ac:dyDescent="0.35">
      <c r="A59" s="6" t="s">
        <v>77</v>
      </c>
      <c r="B59" s="7" t="s">
        <v>150</v>
      </c>
      <c r="C59" s="7" t="s">
        <v>151</v>
      </c>
      <c r="D59" s="7" t="s">
        <v>152</v>
      </c>
      <c r="E59" s="7" t="s">
        <v>153</v>
      </c>
      <c r="F59" s="7" t="s">
        <v>154</v>
      </c>
      <c r="G59" s="7" t="s">
        <v>155</v>
      </c>
    </row>
    <row r="60" spans="1:16" ht="15" thickBot="1" x14ac:dyDescent="0.35">
      <c r="A60" s="6" t="s">
        <v>84</v>
      </c>
      <c r="B60" s="7" t="s">
        <v>150</v>
      </c>
      <c r="C60" s="7" t="s">
        <v>156</v>
      </c>
      <c r="D60" s="7" t="s">
        <v>152</v>
      </c>
      <c r="E60" s="7" t="s">
        <v>157</v>
      </c>
      <c r="F60" s="7" t="s">
        <v>154</v>
      </c>
      <c r="G60" s="7" t="s">
        <v>158</v>
      </c>
    </row>
    <row r="61" spans="1:16" ht="15" thickBot="1" x14ac:dyDescent="0.35">
      <c r="A61" s="6" t="s">
        <v>88</v>
      </c>
      <c r="B61" s="7" t="s">
        <v>85</v>
      </c>
      <c r="C61" s="7" t="s">
        <v>156</v>
      </c>
      <c r="D61" s="7" t="s">
        <v>152</v>
      </c>
      <c r="E61" s="7" t="s">
        <v>157</v>
      </c>
      <c r="F61" s="7" t="s">
        <v>154</v>
      </c>
      <c r="G61" s="7" t="s">
        <v>159</v>
      </c>
    </row>
    <row r="62" spans="1:16" ht="15" thickBot="1" x14ac:dyDescent="0.35">
      <c r="A62" s="6" t="s">
        <v>91</v>
      </c>
      <c r="B62" s="7" t="s">
        <v>85</v>
      </c>
      <c r="C62" s="7" t="s">
        <v>156</v>
      </c>
      <c r="D62" s="7" t="s">
        <v>152</v>
      </c>
      <c r="E62" s="7" t="s">
        <v>85</v>
      </c>
      <c r="F62" s="7" t="s">
        <v>85</v>
      </c>
      <c r="G62" s="7" t="s">
        <v>85</v>
      </c>
    </row>
    <row r="63" spans="1:16" ht="15" thickBot="1" x14ac:dyDescent="0.35">
      <c r="A63" s="6" t="s">
        <v>93</v>
      </c>
      <c r="B63" s="7" t="s">
        <v>85</v>
      </c>
      <c r="C63" s="7" t="s">
        <v>85</v>
      </c>
      <c r="D63" s="7" t="s">
        <v>85</v>
      </c>
      <c r="E63" s="7" t="s">
        <v>85</v>
      </c>
      <c r="F63" s="7" t="s">
        <v>85</v>
      </c>
      <c r="G63" s="7" t="s">
        <v>85</v>
      </c>
    </row>
    <row r="64" spans="1:16" ht="15" thickBot="1" x14ac:dyDescent="0.35">
      <c r="A64" s="6" t="s">
        <v>94</v>
      </c>
      <c r="B64" s="7" t="s">
        <v>85</v>
      </c>
      <c r="C64" s="7" t="s">
        <v>85</v>
      </c>
      <c r="D64" s="7" t="s">
        <v>85</v>
      </c>
      <c r="E64" s="7" t="s">
        <v>85</v>
      </c>
      <c r="F64" s="7" t="s">
        <v>85</v>
      </c>
      <c r="G64" s="7" t="s">
        <v>85</v>
      </c>
    </row>
    <row r="65" spans="1:7" ht="15" thickBot="1" x14ac:dyDescent="0.35">
      <c r="A65" s="6" t="s">
        <v>95</v>
      </c>
      <c r="B65" s="7" t="s">
        <v>85</v>
      </c>
      <c r="C65" s="7" t="s">
        <v>85</v>
      </c>
      <c r="D65" s="7" t="s">
        <v>85</v>
      </c>
      <c r="E65" s="7" t="s">
        <v>85</v>
      </c>
      <c r="F65" s="7" t="s">
        <v>85</v>
      </c>
      <c r="G65" s="7" t="s">
        <v>85</v>
      </c>
    </row>
    <row r="66" spans="1:7" ht="15" thickBot="1" x14ac:dyDescent="0.35">
      <c r="A66" s="6" t="s">
        <v>96</v>
      </c>
      <c r="B66" s="7" t="s">
        <v>85</v>
      </c>
      <c r="C66" s="7" t="s">
        <v>85</v>
      </c>
      <c r="D66" s="7" t="s">
        <v>85</v>
      </c>
      <c r="E66" s="7" t="s">
        <v>85</v>
      </c>
      <c r="F66" s="7" t="s">
        <v>85</v>
      </c>
      <c r="G66" s="7" t="s">
        <v>85</v>
      </c>
    </row>
    <row r="67" spans="1:7" ht="15" thickBot="1" x14ac:dyDescent="0.35">
      <c r="A67" s="6" t="s">
        <v>97</v>
      </c>
      <c r="B67" s="7" t="s">
        <v>85</v>
      </c>
      <c r="C67" s="7" t="s">
        <v>85</v>
      </c>
      <c r="D67" s="7" t="s">
        <v>85</v>
      </c>
      <c r="E67" s="7" t="s">
        <v>85</v>
      </c>
      <c r="F67" s="7" t="s">
        <v>85</v>
      </c>
      <c r="G67" s="7" t="s">
        <v>85</v>
      </c>
    </row>
    <row r="68" spans="1:7" ht="15" thickBot="1" x14ac:dyDescent="0.35">
      <c r="A68" s="6" t="s">
        <v>98</v>
      </c>
      <c r="B68" s="7" t="s">
        <v>85</v>
      </c>
      <c r="C68" s="7" t="s">
        <v>85</v>
      </c>
      <c r="D68" s="7" t="s">
        <v>85</v>
      </c>
      <c r="E68" s="7" t="s">
        <v>85</v>
      </c>
      <c r="F68" s="7" t="s">
        <v>85</v>
      </c>
      <c r="G68" s="7" t="s">
        <v>85</v>
      </c>
    </row>
    <row r="69" spans="1:7" ht="15" thickBot="1" x14ac:dyDescent="0.35">
      <c r="A69" s="6" t="s">
        <v>99</v>
      </c>
      <c r="B69" s="7" t="s">
        <v>85</v>
      </c>
      <c r="C69" s="7" t="s">
        <v>85</v>
      </c>
      <c r="D69" s="7" t="s">
        <v>85</v>
      </c>
      <c r="E69" s="7" t="s">
        <v>85</v>
      </c>
      <c r="F69" s="7" t="s">
        <v>85</v>
      </c>
      <c r="G69" s="7" t="s">
        <v>85</v>
      </c>
    </row>
    <row r="70" spans="1:7" ht="15" thickBot="1" x14ac:dyDescent="0.35">
      <c r="A70" s="6" t="s">
        <v>100</v>
      </c>
      <c r="B70" s="7" t="s">
        <v>85</v>
      </c>
      <c r="C70" s="7" t="s">
        <v>85</v>
      </c>
      <c r="D70" s="7" t="s">
        <v>85</v>
      </c>
      <c r="E70" s="7" t="s">
        <v>85</v>
      </c>
      <c r="F70" s="7" t="s">
        <v>85</v>
      </c>
      <c r="G70" s="7" t="s">
        <v>85</v>
      </c>
    </row>
    <row r="71" spans="1:7" ht="15" thickBot="1" x14ac:dyDescent="0.35">
      <c r="A71" s="6" t="s">
        <v>101</v>
      </c>
      <c r="B71" s="7" t="s">
        <v>85</v>
      </c>
      <c r="C71" s="7" t="s">
        <v>85</v>
      </c>
      <c r="D71" s="7" t="s">
        <v>85</v>
      </c>
      <c r="E71" s="7" t="s">
        <v>85</v>
      </c>
      <c r="F71" s="7" t="s">
        <v>85</v>
      </c>
      <c r="G71" s="7" t="s">
        <v>85</v>
      </c>
    </row>
    <row r="72" spans="1:7" ht="15" thickBot="1" x14ac:dyDescent="0.35">
      <c r="A72" s="6" t="s">
        <v>102</v>
      </c>
      <c r="B72" s="7" t="s">
        <v>85</v>
      </c>
      <c r="C72" s="7" t="s">
        <v>85</v>
      </c>
      <c r="D72" s="7" t="s">
        <v>85</v>
      </c>
      <c r="E72" s="7" t="s">
        <v>85</v>
      </c>
      <c r="F72" s="7" t="s">
        <v>85</v>
      </c>
      <c r="G72" s="7" t="s">
        <v>85</v>
      </c>
    </row>
    <row r="73" spans="1:7" ht="15" thickBot="1" x14ac:dyDescent="0.35">
      <c r="A73" s="6" t="s">
        <v>103</v>
      </c>
      <c r="B73" s="7" t="s">
        <v>85</v>
      </c>
      <c r="C73" s="7" t="s">
        <v>85</v>
      </c>
      <c r="D73" s="7" t="s">
        <v>85</v>
      </c>
      <c r="E73" s="7" t="s">
        <v>85</v>
      </c>
      <c r="F73" s="7" t="s">
        <v>85</v>
      </c>
      <c r="G73" s="7" t="s">
        <v>85</v>
      </c>
    </row>
    <row r="74" spans="1:7" ht="15" thickBot="1" x14ac:dyDescent="0.35">
      <c r="A74" s="6" t="s">
        <v>104</v>
      </c>
      <c r="B74" s="7" t="s">
        <v>85</v>
      </c>
      <c r="C74" s="7" t="s">
        <v>85</v>
      </c>
      <c r="D74" s="7" t="s">
        <v>85</v>
      </c>
      <c r="E74" s="7" t="s">
        <v>85</v>
      </c>
      <c r="F74" s="7" t="s">
        <v>85</v>
      </c>
      <c r="G74" s="7" t="s">
        <v>85</v>
      </c>
    </row>
    <row r="75" spans="1:7" ht="15" thickBot="1" x14ac:dyDescent="0.35">
      <c r="A75" s="6" t="s">
        <v>105</v>
      </c>
      <c r="B75" s="7" t="s">
        <v>85</v>
      </c>
      <c r="C75" s="7" t="s">
        <v>85</v>
      </c>
      <c r="D75" s="7" t="s">
        <v>85</v>
      </c>
      <c r="E75" s="7" t="s">
        <v>85</v>
      </c>
      <c r="F75" s="7" t="s">
        <v>85</v>
      </c>
      <c r="G75" s="7" t="s">
        <v>85</v>
      </c>
    </row>
    <row r="76" spans="1:7" ht="15" thickBot="1" x14ac:dyDescent="0.35">
      <c r="A76" s="6" t="s">
        <v>106</v>
      </c>
      <c r="B76" s="7" t="s">
        <v>85</v>
      </c>
      <c r="C76" s="7" t="s">
        <v>85</v>
      </c>
      <c r="D76" s="7" t="s">
        <v>85</v>
      </c>
      <c r="E76" s="7" t="s">
        <v>85</v>
      </c>
      <c r="F76" s="7" t="s">
        <v>85</v>
      </c>
      <c r="G76" s="7" t="s">
        <v>85</v>
      </c>
    </row>
    <row r="77" spans="1:7" ht="15" thickBot="1" x14ac:dyDescent="0.35">
      <c r="A77" s="6" t="s">
        <v>107</v>
      </c>
      <c r="B77" s="7" t="s">
        <v>85</v>
      </c>
      <c r="C77" s="7" t="s">
        <v>85</v>
      </c>
      <c r="D77" s="7" t="s">
        <v>85</v>
      </c>
      <c r="E77" s="7" t="s">
        <v>85</v>
      </c>
      <c r="F77" s="7" t="s">
        <v>85</v>
      </c>
      <c r="G77" s="7" t="s">
        <v>85</v>
      </c>
    </row>
    <row r="78" spans="1:7" ht="15" thickBot="1" x14ac:dyDescent="0.35">
      <c r="A78" s="6" t="s">
        <v>108</v>
      </c>
      <c r="B78" s="7" t="s">
        <v>85</v>
      </c>
      <c r="C78" s="7" t="s">
        <v>85</v>
      </c>
      <c r="D78" s="7" t="s">
        <v>85</v>
      </c>
      <c r="E78" s="7" t="s">
        <v>85</v>
      </c>
      <c r="F78" s="7" t="s">
        <v>85</v>
      </c>
      <c r="G78" s="7" t="s">
        <v>85</v>
      </c>
    </row>
    <row r="79" spans="1:7" ht="15" thickBot="1" x14ac:dyDescent="0.35">
      <c r="A79" s="6" t="s">
        <v>109</v>
      </c>
      <c r="B79" s="7" t="s">
        <v>85</v>
      </c>
      <c r="C79" s="7" t="s">
        <v>85</v>
      </c>
      <c r="D79" s="7" t="s">
        <v>85</v>
      </c>
      <c r="E79" s="7" t="s">
        <v>85</v>
      </c>
      <c r="F79" s="7" t="s">
        <v>85</v>
      </c>
      <c r="G79" s="7" t="s">
        <v>85</v>
      </c>
    </row>
    <row r="80" spans="1:7" ht="18.600000000000001" thickBot="1" x14ac:dyDescent="0.35">
      <c r="A80" s="2"/>
    </row>
    <row r="81" spans="1:7" ht="15" thickBot="1" x14ac:dyDescent="0.35">
      <c r="A81" s="6" t="s">
        <v>110</v>
      </c>
      <c r="B81" s="6" t="s">
        <v>48</v>
      </c>
      <c r="C81" s="6" t="s">
        <v>49</v>
      </c>
      <c r="D81" s="6" t="s">
        <v>50</v>
      </c>
      <c r="E81" s="6" t="s">
        <v>51</v>
      </c>
      <c r="F81" s="6" t="s">
        <v>52</v>
      </c>
      <c r="G81" s="6" t="s">
        <v>53</v>
      </c>
    </row>
    <row r="82" spans="1:7" ht="15" thickBot="1" x14ac:dyDescent="0.35">
      <c r="A82" s="6" t="s">
        <v>77</v>
      </c>
      <c r="B82" s="7">
        <v>2</v>
      </c>
      <c r="C82" s="7">
        <v>14.8</v>
      </c>
      <c r="D82" s="7">
        <v>28.6</v>
      </c>
      <c r="E82" s="7">
        <v>29.1</v>
      </c>
      <c r="F82" s="7">
        <v>3.6</v>
      </c>
      <c r="G82" s="7">
        <v>21.4</v>
      </c>
    </row>
    <row r="83" spans="1:7" ht="15" thickBot="1" x14ac:dyDescent="0.35">
      <c r="A83" s="6" t="s">
        <v>84</v>
      </c>
      <c r="B83" s="7">
        <v>2</v>
      </c>
      <c r="C83" s="7">
        <v>11.2</v>
      </c>
      <c r="D83" s="7">
        <v>28.6</v>
      </c>
      <c r="E83" s="7">
        <v>6.1</v>
      </c>
      <c r="F83" s="7">
        <v>3.6</v>
      </c>
      <c r="G83" s="7">
        <v>14.3</v>
      </c>
    </row>
    <row r="84" spans="1:7" ht="15" thickBot="1" x14ac:dyDescent="0.35">
      <c r="A84" s="6" t="s">
        <v>88</v>
      </c>
      <c r="B84" s="7">
        <v>0</v>
      </c>
      <c r="C84" s="7">
        <v>11.2</v>
      </c>
      <c r="D84" s="7">
        <v>28.6</v>
      </c>
      <c r="E84" s="7">
        <v>6.1</v>
      </c>
      <c r="F84" s="7">
        <v>3.6</v>
      </c>
      <c r="G84" s="7">
        <v>13.8</v>
      </c>
    </row>
    <row r="85" spans="1:7" ht="15" thickBot="1" x14ac:dyDescent="0.35">
      <c r="A85" s="6" t="s">
        <v>91</v>
      </c>
      <c r="B85" s="7">
        <v>0</v>
      </c>
      <c r="C85" s="7">
        <v>11.2</v>
      </c>
      <c r="D85" s="7">
        <v>28.6</v>
      </c>
      <c r="E85" s="7">
        <v>0</v>
      </c>
      <c r="F85" s="7">
        <v>0</v>
      </c>
      <c r="G85" s="7">
        <v>0</v>
      </c>
    </row>
    <row r="86" spans="1:7" ht="15" thickBot="1" x14ac:dyDescent="0.35">
      <c r="A86" s="6" t="s">
        <v>93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</row>
    <row r="87" spans="1:7" ht="15" thickBot="1" x14ac:dyDescent="0.35">
      <c r="A87" s="6" t="s">
        <v>94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ht="15" thickBot="1" x14ac:dyDescent="0.35">
      <c r="A88" s="6" t="s">
        <v>95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ht="15" thickBot="1" x14ac:dyDescent="0.35">
      <c r="A89" s="6" t="s">
        <v>96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</row>
    <row r="90" spans="1:7" ht="15" thickBot="1" x14ac:dyDescent="0.35">
      <c r="A90" s="6" t="s">
        <v>97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</row>
    <row r="91" spans="1:7" ht="15" thickBot="1" x14ac:dyDescent="0.35">
      <c r="A91" s="6" t="s">
        <v>98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ht="15" thickBot="1" x14ac:dyDescent="0.35">
      <c r="A92" s="6" t="s">
        <v>99</v>
      </c>
      <c r="B92" s="7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</row>
    <row r="93" spans="1:7" ht="15" thickBot="1" x14ac:dyDescent="0.35">
      <c r="A93" s="6" t="s">
        <v>100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</row>
    <row r="94" spans="1:7" ht="15" thickBot="1" x14ac:dyDescent="0.35">
      <c r="A94" s="6" t="s">
        <v>101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ht="15" thickBot="1" x14ac:dyDescent="0.35">
      <c r="A95" s="6" t="s">
        <v>102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ht="15" thickBot="1" x14ac:dyDescent="0.35">
      <c r="A96" s="6" t="s">
        <v>103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11" ht="15" thickBot="1" x14ac:dyDescent="0.35">
      <c r="A97" s="6" t="s">
        <v>104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11" ht="15" thickBot="1" x14ac:dyDescent="0.35">
      <c r="A98" s="6" t="s">
        <v>105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11" ht="15" thickBot="1" x14ac:dyDescent="0.35">
      <c r="A99" s="6" t="s">
        <v>106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</row>
    <row r="100" spans="1:11" ht="15" thickBot="1" x14ac:dyDescent="0.35">
      <c r="A100" s="6" t="s">
        <v>107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11" ht="15" thickBot="1" x14ac:dyDescent="0.35">
      <c r="A101" s="6" t="s">
        <v>108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</row>
    <row r="102" spans="1:11" ht="15" thickBot="1" x14ac:dyDescent="0.35">
      <c r="A102" s="6" t="s">
        <v>109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</row>
    <row r="103" spans="1:11" ht="18.600000000000001" thickBot="1" x14ac:dyDescent="0.35">
      <c r="A103" s="2"/>
    </row>
    <row r="104" spans="1:11" ht="15" thickBot="1" x14ac:dyDescent="0.35">
      <c r="A104" s="6" t="s">
        <v>111</v>
      </c>
      <c r="B104" s="6" t="s">
        <v>48</v>
      </c>
      <c r="C104" s="6" t="s">
        <v>49</v>
      </c>
      <c r="D104" s="6" t="s">
        <v>50</v>
      </c>
      <c r="E104" s="6" t="s">
        <v>51</v>
      </c>
      <c r="F104" s="6" t="s">
        <v>52</v>
      </c>
      <c r="G104" s="6" t="s">
        <v>53</v>
      </c>
      <c r="H104" s="6" t="s">
        <v>112</v>
      </c>
      <c r="I104" s="6" t="s">
        <v>113</v>
      </c>
      <c r="J104" s="6" t="s">
        <v>114</v>
      </c>
      <c r="K104" s="6" t="s">
        <v>115</v>
      </c>
    </row>
    <row r="105" spans="1:11" ht="15" thickBot="1" x14ac:dyDescent="0.35">
      <c r="A105" s="6" t="s">
        <v>55</v>
      </c>
      <c r="B105" s="7">
        <v>2</v>
      </c>
      <c r="C105" s="7">
        <v>0</v>
      </c>
      <c r="D105" s="7">
        <v>0</v>
      </c>
      <c r="E105" s="7">
        <v>6.1</v>
      </c>
      <c r="F105" s="7">
        <v>0</v>
      </c>
      <c r="G105" s="7">
        <v>21.4</v>
      </c>
      <c r="H105" s="7">
        <v>29.6</v>
      </c>
      <c r="I105" s="7">
        <v>16</v>
      </c>
      <c r="J105" s="7">
        <v>-13.6</v>
      </c>
      <c r="K105" s="7">
        <v>-85</v>
      </c>
    </row>
    <row r="106" spans="1:11" ht="15" thickBot="1" x14ac:dyDescent="0.35">
      <c r="A106" s="6" t="s">
        <v>56</v>
      </c>
      <c r="B106" s="7">
        <v>0</v>
      </c>
      <c r="C106" s="7">
        <v>11.2</v>
      </c>
      <c r="D106" s="7">
        <v>28.6</v>
      </c>
      <c r="E106" s="7">
        <v>29.1</v>
      </c>
      <c r="F106" s="7">
        <v>3.6</v>
      </c>
      <c r="G106" s="7">
        <v>0</v>
      </c>
      <c r="H106" s="7">
        <v>72.5</v>
      </c>
      <c r="I106" s="7">
        <v>98</v>
      </c>
      <c r="J106" s="7">
        <v>25.5</v>
      </c>
      <c r="K106" s="7">
        <v>26.02</v>
      </c>
    </row>
    <row r="107" spans="1:11" ht="15" thickBot="1" x14ac:dyDescent="0.35">
      <c r="A107" s="6" t="s">
        <v>57</v>
      </c>
      <c r="B107" s="7">
        <v>0</v>
      </c>
      <c r="C107" s="7">
        <v>11.2</v>
      </c>
      <c r="D107" s="7">
        <v>28.6</v>
      </c>
      <c r="E107" s="7">
        <v>6.1</v>
      </c>
      <c r="F107" s="7">
        <v>3.6</v>
      </c>
      <c r="G107" s="7">
        <v>0</v>
      </c>
      <c r="H107" s="7">
        <v>49.5</v>
      </c>
      <c r="I107" s="7">
        <v>64</v>
      </c>
      <c r="J107" s="7">
        <v>14.5</v>
      </c>
      <c r="K107" s="7">
        <v>22.66</v>
      </c>
    </row>
    <row r="108" spans="1:11" ht="15" thickBot="1" x14ac:dyDescent="0.35">
      <c r="A108" s="6" t="s">
        <v>58</v>
      </c>
      <c r="B108" s="7">
        <v>2</v>
      </c>
      <c r="C108" s="7">
        <v>14.8</v>
      </c>
      <c r="D108" s="7">
        <v>0</v>
      </c>
      <c r="E108" s="7">
        <v>6.1</v>
      </c>
      <c r="F108" s="7">
        <v>3.6</v>
      </c>
      <c r="G108" s="7">
        <v>0</v>
      </c>
      <c r="H108" s="7">
        <v>26.5</v>
      </c>
      <c r="I108" s="7">
        <v>15</v>
      </c>
      <c r="J108" s="7">
        <v>-11.5</v>
      </c>
      <c r="K108" s="7">
        <v>-76.67</v>
      </c>
    </row>
    <row r="109" spans="1:11" ht="15" thickBot="1" x14ac:dyDescent="0.35">
      <c r="A109" s="6" t="s">
        <v>59</v>
      </c>
      <c r="B109" s="7">
        <v>0</v>
      </c>
      <c r="C109" s="7">
        <v>11.2</v>
      </c>
      <c r="D109" s="7">
        <v>28.6</v>
      </c>
      <c r="E109" s="7">
        <v>6.1</v>
      </c>
      <c r="F109" s="7">
        <v>3.6</v>
      </c>
      <c r="G109" s="7">
        <v>0</v>
      </c>
      <c r="H109" s="7">
        <v>49.5</v>
      </c>
      <c r="I109" s="7">
        <v>69</v>
      </c>
      <c r="J109" s="7">
        <v>19.5</v>
      </c>
      <c r="K109" s="7">
        <v>28.26</v>
      </c>
    </row>
    <row r="110" spans="1:11" ht="15" thickBot="1" x14ac:dyDescent="0.35">
      <c r="A110" s="6" t="s">
        <v>60</v>
      </c>
      <c r="B110" s="7">
        <v>0</v>
      </c>
      <c r="C110" s="7">
        <v>0</v>
      </c>
      <c r="D110" s="7">
        <v>28.6</v>
      </c>
      <c r="E110" s="7">
        <v>6.1</v>
      </c>
      <c r="F110" s="7">
        <v>3.6</v>
      </c>
      <c r="G110" s="7">
        <v>21.4</v>
      </c>
      <c r="H110" s="7">
        <v>59.7</v>
      </c>
      <c r="I110" s="7">
        <v>80</v>
      </c>
      <c r="J110" s="7">
        <v>20.3</v>
      </c>
      <c r="K110" s="7">
        <v>25.38</v>
      </c>
    </row>
    <row r="111" spans="1:11" ht="15" thickBot="1" x14ac:dyDescent="0.35">
      <c r="A111" s="6" t="s">
        <v>61</v>
      </c>
      <c r="B111" s="7">
        <v>0</v>
      </c>
      <c r="C111" s="7">
        <v>14.8</v>
      </c>
      <c r="D111" s="7">
        <v>28.6</v>
      </c>
      <c r="E111" s="7">
        <v>6.1</v>
      </c>
      <c r="F111" s="7">
        <v>3.6</v>
      </c>
      <c r="G111" s="7">
        <v>14.3</v>
      </c>
      <c r="H111" s="7">
        <v>67.400000000000006</v>
      </c>
      <c r="I111" s="7">
        <v>35</v>
      </c>
      <c r="J111" s="7">
        <v>-32.4</v>
      </c>
      <c r="K111" s="7">
        <v>-92.57</v>
      </c>
    </row>
    <row r="112" spans="1:11" ht="15" thickBot="1" x14ac:dyDescent="0.35">
      <c r="A112" s="6" t="s">
        <v>62</v>
      </c>
      <c r="B112" s="7">
        <v>0</v>
      </c>
      <c r="C112" s="7">
        <v>0</v>
      </c>
      <c r="D112" s="7">
        <v>28.6</v>
      </c>
      <c r="E112" s="7">
        <v>0</v>
      </c>
      <c r="F112" s="7">
        <v>3.6</v>
      </c>
      <c r="G112" s="7">
        <v>0</v>
      </c>
      <c r="H112" s="7">
        <v>32.200000000000003</v>
      </c>
      <c r="I112" s="7">
        <v>25</v>
      </c>
      <c r="J112" s="7">
        <v>-7.2</v>
      </c>
      <c r="K112" s="7">
        <v>-28.8</v>
      </c>
    </row>
    <row r="113" spans="1:11" ht="15" thickBot="1" x14ac:dyDescent="0.35">
      <c r="A113" s="6" t="s">
        <v>63</v>
      </c>
      <c r="B113" s="7">
        <v>2</v>
      </c>
      <c r="C113" s="7">
        <v>11.2</v>
      </c>
      <c r="D113" s="7">
        <v>28.6</v>
      </c>
      <c r="E113" s="7">
        <v>0</v>
      </c>
      <c r="F113" s="7">
        <v>3.6</v>
      </c>
      <c r="G113" s="7">
        <v>13.8</v>
      </c>
      <c r="H113" s="7">
        <v>59.2</v>
      </c>
      <c r="I113" s="7">
        <v>74</v>
      </c>
      <c r="J113" s="7">
        <v>14.8</v>
      </c>
      <c r="K113" s="7">
        <v>20</v>
      </c>
    </row>
    <row r="114" spans="1:11" ht="15" thickBot="1" x14ac:dyDescent="0.35">
      <c r="A114" s="6" t="s">
        <v>64</v>
      </c>
      <c r="B114" s="7">
        <v>0</v>
      </c>
      <c r="C114" s="7">
        <v>0</v>
      </c>
      <c r="D114" s="7">
        <v>28.6</v>
      </c>
      <c r="E114" s="7">
        <v>6.1</v>
      </c>
      <c r="F114" s="7">
        <v>3.6</v>
      </c>
      <c r="G114" s="7">
        <v>0</v>
      </c>
      <c r="H114" s="7">
        <v>38.299999999999997</v>
      </c>
      <c r="I114" s="7">
        <v>19</v>
      </c>
      <c r="J114" s="7">
        <v>-19.3</v>
      </c>
      <c r="K114" s="7">
        <v>-101.58</v>
      </c>
    </row>
    <row r="115" spans="1:11" ht="15" thickBot="1" x14ac:dyDescent="0.35">
      <c r="A115" s="6" t="s">
        <v>65</v>
      </c>
      <c r="B115" s="7">
        <v>0</v>
      </c>
      <c r="C115" s="7">
        <v>11.2</v>
      </c>
      <c r="D115" s="7">
        <v>28.6</v>
      </c>
      <c r="E115" s="7">
        <v>6.1</v>
      </c>
      <c r="F115" s="7">
        <v>0</v>
      </c>
      <c r="G115" s="7">
        <v>13.8</v>
      </c>
      <c r="H115" s="7">
        <v>59.7</v>
      </c>
      <c r="I115" s="7">
        <v>26</v>
      </c>
      <c r="J115" s="7">
        <v>-33.700000000000003</v>
      </c>
      <c r="K115" s="7">
        <v>-129.62</v>
      </c>
    </row>
    <row r="116" spans="1:11" ht="15" thickBot="1" x14ac:dyDescent="0.35">
      <c r="A116" s="6" t="s">
        <v>66</v>
      </c>
      <c r="B116" s="7">
        <v>0</v>
      </c>
      <c r="C116" s="7">
        <v>11.2</v>
      </c>
      <c r="D116" s="7">
        <v>28.6</v>
      </c>
      <c r="E116" s="7">
        <v>6.1</v>
      </c>
      <c r="F116" s="7">
        <v>0</v>
      </c>
      <c r="G116" s="7">
        <v>0</v>
      </c>
      <c r="H116" s="7">
        <v>45.9</v>
      </c>
      <c r="I116" s="7">
        <v>25</v>
      </c>
      <c r="J116" s="7">
        <v>-20.9</v>
      </c>
      <c r="K116" s="7">
        <v>-83.6</v>
      </c>
    </row>
    <row r="117" spans="1:11" ht="15" thickBot="1" x14ac:dyDescent="0.35">
      <c r="A117" s="6" t="s">
        <v>67</v>
      </c>
      <c r="B117" s="7">
        <v>2</v>
      </c>
      <c r="C117" s="7">
        <v>11.2</v>
      </c>
      <c r="D117" s="7">
        <v>28.6</v>
      </c>
      <c r="E117" s="7">
        <v>29.1</v>
      </c>
      <c r="F117" s="7">
        <v>3.6</v>
      </c>
      <c r="G117" s="7">
        <v>21.4</v>
      </c>
      <c r="H117" s="7">
        <v>96</v>
      </c>
      <c r="I117" s="7">
        <v>95</v>
      </c>
      <c r="J117" s="7">
        <v>-1</v>
      </c>
      <c r="K117" s="7">
        <v>-1.05</v>
      </c>
    </row>
    <row r="118" spans="1:11" ht="15" thickBot="1" x14ac:dyDescent="0.35">
      <c r="A118" s="6" t="s">
        <v>68</v>
      </c>
      <c r="B118" s="7">
        <v>2</v>
      </c>
      <c r="C118" s="7">
        <v>14.8</v>
      </c>
      <c r="D118" s="7">
        <v>28.6</v>
      </c>
      <c r="E118" s="7">
        <v>6.1</v>
      </c>
      <c r="F118" s="7">
        <v>3.6</v>
      </c>
      <c r="G118" s="7">
        <v>13.8</v>
      </c>
      <c r="H118" s="7">
        <v>68.900000000000006</v>
      </c>
      <c r="I118" s="7">
        <v>84</v>
      </c>
      <c r="J118" s="7">
        <v>15.1</v>
      </c>
      <c r="K118" s="7">
        <v>17.98</v>
      </c>
    </row>
    <row r="119" spans="1:11" ht="15" thickBot="1" x14ac:dyDescent="0.35">
      <c r="A119" s="6" t="s">
        <v>69</v>
      </c>
      <c r="B119" s="7">
        <v>2</v>
      </c>
      <c r="C119" s="7">
        <v>11.2</v>
      </c>
      <c r="D119" s="7">
        <v>28.6</v>
      </c>
      <c r="E119" s="7">
        <v>29.1</v>
      </c>
      <c r="F119" s="7">
        <v>3.6</v>
      </c>
      <c r="G119" s="7">
        <v>21.4</v>
      </c>
      <c r="H119" s="7">
        <v>96</v>
      </c>
      <c r="I119" s="7">
        <v>58</v>
      </c>
      <c r="J119" s="7">
        <v>-38</v>
      </c>
      <c r="K119" s="7">
        <v>-65.52</v>
      </c>
    </row>
    <row r="120" spans="1:11" ht="15" thickBot="1" x14ac:dyDescent="0.35">
      <c r="A120" s="6" t="s">
        <v>70</v>
      </c>
      <c r="B120" s="7">
        <v>0</v>
      </c>
      <c r="C120" s="7">
        <v>14.8</v>
      </c>
      <c r="D120" s="7">
        <v>28.6</v>
      </c>
      <c r="E120" s="7">
        <v>0</v>
      </c>
      <c r="F120" s="7">
        <v>3.6</v>
      </c>
      <c r="G120" s="7">
        <v>14.3</v>
      </c>
      <c r="H120" s="7">
        <v>61.3</v>
      </c>
      <c r="I120" s="7">
        <v>66</v>
      </c>
      <c r="J120" s="7">
        <v>4.7</v>
      </c>
      <c r="K120" s="7">
        <v>7.12</v>
      </c>
    </row>
    <row r="121" spans="1:11" ht="15" thickBot="1" x14ac:dyDescent="0.35">
      <c r="A121" s="6" t="s">
        <v>71</v>
      </c>
      <c r="B121" s="7">
        <v>2</v>
      </c>
      <c r="C121" s="7">
        <v>11.2</v>
      </c>
      <c r="D121" s="7">
        <v>28.6</v>
      </c>
      <c r="E121" s="7">
        <v>6.1</v>
      </c>
      <c r="F121" s="7">
        <v>3.6</v>
      </c>
      <c r="G121" s="7">
        <v>13.8</v>
      </c>
      <c r="H121" s="7">
        <v>65.400000000000006</v>
      </c>
      <c r="I121" s="7">
        <v>98</v>
      </c>
      <c r="J121" s="7">
        <v>32.6</v>
      </c>
      <c r="K121" s="7">
        <v>33.270000000000003</v>
      </c>
    </row>
    <row r="122" spans="1:11" ht="15" thickBot="1" x14ac:dyDescent="0.35">
      <c r="A122" s="6" t="s">
        <v>72</v>
      </c>
      <c r="B122" s="7">
        <v>0</v>
      </c>
      <c r="C122" s="7">
        <v>11.2</v>
      </c>
      <c r="D122" s="7">
        <v>28.6</v>
      </c>
      <c r="E122" s="7">
        <v>6.1</v>
      </c>
      <c r="F122" s="7">
        <v>0</v>
      </c>
      <c r="G122" s="7">
        <v>21.4</v>
      </c>
      <c r="H122" s="7">
        <v>67.400000000000006</v>
      </c>
      <c r="I122" s="7">
        <v>89</v>
      </c>
      <c r="J122" s="7">
        <v>21.6</v>
      </c>
      <c r="K122" s="7">
        <v>24.27</v>
      </c>
    </row>
    <row r="123" spans="1:11" ht="15" thickBot="1" x14ac:dyDescent="0.35">
      <c r="A123" s="6" t="s">
        <v>73</v>
      </c>
      <c r="B123" s="7">
        <v>2</v>
      </c>
      <c r="C123" s="7">
        <v>14.8</v>
      </c>
      <c r="D123" s="7">
        <v>0</v>
      </c>
      <c r="E123" s="7">
        <v>6.1</v>
      </c>
      <c r="F123" s="7">
        <v>0</v>
      </c>
      <c r="G123" s="7">
        <v>13.8</v>
      </c>
      <c r="H123" s="7">
        <v>36.799999999999997</v>
      </c>
      <c r="I123" s="7">
        <v>55</v>
      </c>
      <c r="J123" s="7">
        <v>18.2</v>
      </c>
      <c r="K123" s="7">
        <v>33.090000000000003</v>
      </c>
    </row>
    <row r="124" spans="1:11" ht="15" thickBot="1" x14ac:dyDescent="0.35">
      <c r="A124" s="6" t="s">
        <v>74</v>
      </c>
      <c r="B124" s="7">
        <v>2</v>
      </c>
      <c r="C124" s="7">
        <v>0</v>
      </c>
      <c r="D124" s="7">
        <v>28.6</v>
      </c>
      <c r="E124" s="7">
        <v>6.1</v>
      </c>
      <c r="F124" s="7">
        <v>0</v>
      </c>
      <c r="G124" s="7">
        <v>21.4</v>
      </c>
      <c r="H124" s="7">
        <v>58.2</v>
      </c>
      <c r="I124" s="7">
        <v>78</v>
      </c>
      <c r="J124" s="7">
        <v>19.8</v>
      </c>
      <c r="K124" s="7">
        <v>25.38</v>
      </c>
    </row>
    <row r="125" spans="1:11" ht="15" thickBot="1" x14ac:dyDescent="0.35">
      <c r="A125" s="6" t="s">
        <v>75</v>
      </c>
      <c r="B125" s="7">
        <v>0</v>
      </c>
      <c r="C125" s="7">
        <v>14.8</v>
      </c>
      <c r="D125" s="7">
        <v>28.6</v>
      </c>
      <c r="E125" s="7">
        <v>29.1</v>
      </c>
      <c r="F125" s="7">
        <v>0</v>
      </c>
      <c r="G125" s="7">
        <v>21.4</v>
      </c>
      <c r="H125" s="7">
        <v>93.9</v>
      </c>
      <c r="I125" s="7">
        <v>65</v>
      </c>
      <c r="J125" s="7">
        <v>-28.9</v>
      </c>
      <c r="K125" s="7">
        <v>-44.46</v>
      </c>
    </row>
    <row r="126" spans="1:11" ht="15" thickBot="1" x14ac:dyDescent="0.35"/>
    <row r="127" spans="1:11" ht="15" thickBot="1" x14ac:dyDescent="0.35">
      <c r="A127" s="8" t="s">
        <v>116</v>
      </c>
      <c r="B127" s="9">
        <v>99.5</v>
      </c>
    </row>
    <row r="128" spans="1:11" ht="15" thickBot="1" x14ac:dyDescent="0.35">
      <c r="A128" s="8" t="s">
        <v>117</v>
      </c>
      <c r="B128" s="9">
        <v>0</v>
      </c>
    </row>
    <row r="129" spans="1:2" ht="15" thickBot="1" x14ac:dyDescent="0.35">
      <c r="A129" s="8" t="s">
        <v>118</v>
      </c>
      <c r="B129" s="9">
        <v>1233.9000000000001</v>
      </c>
    </row>
    <row r="130" spans="1:2" ht="15" thickBot="1" x14ac:dyDescent="0.35">
      <c r="A130" s="8" t="s">
        <v>119</v>
      </c>
      <c r="B130" s="9">
        <v>1234</v>
      </c>
    </row>
    <row r="131" spans="1:2" ht="15" thickBot="1" x14ac:dyDescent="0.35">
      <c r="A131" s="8" t="s">
        <v>120</v>
      </c>
      <c r="B131" s="9">
        <v>-0.1</v>
      </c>
    </row>
    <row r="132" spans="1:2" ht="15" thickBot="1" x14ac:dyDescent="0.35">
      <c r="A132" s="8" t="s">
        <v>121</v>
      </c>
      <c r="B132" s="9"/>
    </row>
    <row r="133" spans="1:2" ht="15" thickBot="1" x14ac:dyDescent="0.35">
      <c r="A133" s="8" t="s">
        <v>122</v>
      </c>
      <c r="B133" s="9"/>
    </row>
    <row r="134" spans="1:2" ht="15" thickBot="1" x14ac:dyDescent="0.35">
      <c r="A134" s="8" t="s">
        <v>123</v>
      </c>
      <c r="B134" s="9">
        <v>0</v>
      </c>
    </row>
    <row r="136" spans="1:2" x14ac:dyDescent="0.3">
      <c r="A136" s="10" t="s">
        <v>124</v>
      </c>
    </row>
    <row r="138" spans="1:2" x14ac:dyDescent="0.3">
      <c r="A138" s="11" t="s">
        <v>125</v>
      </c>
    </row>
    <row r="139" spans="1:2" x14ac:dyDescent="0.3">
      <c r="A139" s="11" t="s">
        <v>160</v>
      </c>
    </row>
    <row r="143" spans="1:2" ht="18" x14ac:dyDescent="0.3">
      <c r="A143" s="2"/>
    </row>
    <row r="144" spans="1:2" x14ac:dyDescent="0.3">
      <c r="A144" s="3"/>
    </row>
    <row r="147" spans="1:12" x14ac:dyDescent="0.3">
      <c r="A147" s="4" t="s">
        <v>40</v>
      </c>
      <c r="B147" s="5">
        <v>3567555</v>
      </c>
      <c r="C147" s="4" t="s">
        <v>41</v>
      </c>
      <c r="D147" s="5">
        <v>21</v>
      </c>
      <c r="E147" s="4" t="s">
        <v>42</v>
      </c>
      <c r="F147" s="5">
        <v>6</v>
      </c>
      <c r="G147" s="4" t="s">
        <v>43</v>
      </c>
      <c r="H147" s="5">
        <v>21</v>
      </c>
      <c r="I147" s="4" t="s">
        <v>44</v>
      </c>
      <c r="J147" s="5">
        <v>0</v>
      </c>
      <c r="K147" s="4" t="s">
        <v>45</v>
      </c>
      <c r="L147" s="5" t="s">
        <v>161</v>
      </c>
    </row>
    <row r="148" spans="1:12" ht="18.600000000000001" thickBot="1" x14ac:dyDescent="0.35">
      <c r="A148" s="2"/>
    </row>
    <row r="149" spans="1:12" ht="15" thickBot="1" x14ac:dyDescent="0.35">
      <c r="A149" s="6" t="s">
        <v>47</v>
      </c>
      <c r="B149" s="6" t="s">
        <v>48</v>
      </c>
      <c r="C149" s="6" t="s">
        <v>49</v>
      </c>
      <c r="D149" s="6" t="s">
        <v>50</v>
      </c>
      <c r="E149" s="6" t="s">
        <v>51</v>
      </c>
      <c r="F149" s="6" t="s">
        <v>52</v>
      </c>
      <c r="G149" s="6" t="s">
        <v>53</v>
      </c>
      <c r="H149" s="6" t="s">
        <v>54</v>
      </c>
    </row>
    <row r="150" spans="1:12" ht="15" thickBot="1" x14ac:dyDescent="0.35">
      <c r="A150" s="6" t="s">
        <v>55</v>
      </c>
      <c r="B150" s="7">
        <v>5</v>
      </c>
      <c r="C150" s="7">
        <v>1</v>
      </c>
      <c r="D150" s="7">
        <v>1</v>
      </c>
      <c r="E150" s="7">
        <v>4</v>
      </c>
      <c r="F150" s="7">
        <v>2</v>
      </c>
      <c r="G150" s="7">
        <v>5</v>
      </c>
      <c r="H150" s="7">
        <v>16</v>
      </c>
    </row>
    <row r="151" spans="1:12" ht="15" thickBot="1" x14ac:dyDescent="0.35">
      <c r="A151" s="6" t="s">
        <v>56</v>
      </c>
      <c r="B151" s="7">
        <v>1</v>
      </c>
      <c r="C151" s="7">
        <v>4</v>
      </c>
      <c r="D151" s="7">
        <v>4</v>
      </c>
      <c r="E151" s="7">
        <v>5</v>
      </c>
      <c r="F151" s="7">
        <v>5</v>
      </c>
      <c r="G151" s="7">
        <v>1</v>
      </c>
      <c r="H151" s="7">
        <v>98</v>
      </c>
    </row>
    <row r="152" spans="1:12" ht="15" thickBot="1" x14ac:dyDescent="0.35">
      <c r="A152" s="6" t="s">
        <v>57</v>
      </c>
      <c r="B152" s="7">
        <v>2</v>
      </c>
      <c r="C152" s="7">
        <v>2</v>
      </c>
      <c r="D152" s="7">
        <v>2</v>
      </c>
      <c r="E152" s="7">
        <v>4</v>
      </c>
      <c r="F152" s="7">
        <v>5</v>
      </c>
      <c r="G152" s="7">
        <v>1</v>
      </c>
      <c r="H152" s="7">
        <v>64</v>
      </c>
    </row>
    <row r="153" spans="1:12" ht="15" thickBot="1" x14ac:dyDescent="0.35">
      <c r="A153" s="6" t="s">
        <v>58</v>
      </c>
      <c r="B153" s="7">
        <v>4</v>
      </c>
      <c r="C153" s="7">
        <v>5</v>
      </c>
      <c r="D153" s="7">
        <v>1</v>
      </c>
      <c r="E153" s="7">
        <v>3</v>
      </c>
      <c r="F153" s="7">
        <v>4</v>
      </c>
      <c r="G153" s="7">
        <v>1</v>
      </c>
      <c r="H153" s="7">
        <v>15</v>
      </c>
    </row>
    <row r="154" spans="1:12" ht="15" thickBot="1" x14ac:dyDescent="0.35">
      <c r="A154" s="6" t="s">
        <v>59</v>
      </c>
      <c r="B154" s="7">
        <v>1</v>
      </c>
      <c r="C154" s="7">
        <v>2</v>
      </c>
      <c r="D154" s="7">
        <v>4</v>
      </c>
      <c r="E154" s="7">
        <v>3</v>
      </c>
      <c r="F154" s="7">
        <v>3</v>
      </c>
      <c r="G154" s="7">
        <v>1</v>
      </c>
      <c r="H154" s="7">
        <v>69</v>
      </c>
    </row>
    <row r="155" spans="1:12" ht="15" thickBot="1" x14ac:dyDescent="0.35">
      <c r="A155" s="6" t="s">
        <v>60</v>
      </c>
      <c r="B155" s="7">
        <v>2</v>
      </c>
      <c r="C155" s="7">
        <v>1</v>
      </c>
      <c r="D155" s="7">
        <v>5</v>
      </c>
      <c r="E155" s="7">
        <v>3</v>
      </c>
      <c r="F155" s="7">
        <v>3</v>
      </c>
      <c r="G155" s="7">
        <v>5</v>
      </c>
      <c r="H155" s="7">
        <v>80</v>
      </c>
    </row>
    <row r="156" spans="1:12" ht="15" thickBot="1" x14ac:dyDescent="0.35">
      <c r="A156" s="6" t="s">
        <v>61</v>
      </c>
      <c r="B156" s="7">
        <v>3</v>
      </c>
      <c r="C156" s="7">
        <v>5</v>
      </c>
      <c r="D156" s="7">
        <v>5</v>
      </c>
      <c r="E156" s="7">
        <v>3</v>
      </c>
      <c r="F156" s="7">
        <v>3</v>
      </c>
      <c r="G156" s="7">
        <v>4</v>
      </c>
      <c r="H156" s="7">
        <v>35</v>
      </c>
    </row>
    <row r="157" spans="1:12" ht="15" thickBot="1" x14ac:dyDescent="0.35">
      <c r="A157" s="6" t="s">
        <v>62</v>
      </c>
      <c r="B157" s="7">
        <v>1</v>
      </c>
      <c r="C157" s="7">
        <v>1</v>
      </c>
      <c r="D157" s="7">
        <v>4</v>
      </c>
      <c r="E157" s="7">
        <v>1</v>
      </c>
      <c r="F157" s="7">
        <v>5</v>
      </c>
      <c r="G157" s="7">
        <v>1</v>
      </c>
      <c r="H157" s="7">
        <v>25</v>
      </c>
    </row>
    <row r="158" spans="1:12" ht="15" thickBot="1" x14ac:dyDescent="0.35">
      <c r="A158" s="6" t="s">
        <v>63</v>
      </c>
      <c r="B158" s="7">
        <v>5</v>
      </c>
      <c r="C158" s="7">
        <v>3</v>
      </c>
      <c r="D158" s="7">
        <v>5</v>
      </c>
      <c r="E158" s="7">
        <v>2</v>
      </c>
      <c r="F158" s="7">
        <v>5</v>
      </c>
      <c r="G158" s="7">
        <v>3</v>
      </c>
      <c r="H158" s="7">
        <v>74</v>
      </c>
    </row>
    <row r="159" spans="1:12" ht="15" thickBot="1" x14ac:dyDescent="0.35">
      <c r="A159" s="6" t="s">
        <v>64</v>
      </c>
      <c r="B159" s="7">
        <v>2</v>
      </c>
      <c r="C159" s="7">
        <v>1</v>
      </c>
      <c r="D159" s="7">
        <v>5</v>
      </c>
      <c r="E159" s="7">
        <v>4</v>
      </c>
      <c r="F159" s="7">
        <v>5</v>
      </c>
      <c r="G159" s="7">
        <v>2</v>
      </c>
      <c r="H159" s="7">
        <v>19</v>
      </c>
    </row>
    <row r="160" spans="1:12" ht="15" thickBot="1" x14ac:dyDescent="0.35">
      <c r="A160" s="6" t="s">
        <v>65</v>
      </c>
      <c r="B160" s="7">
        <v>3</v>
      </c>
      <c r="C160" s="7">
        <v>4</v>
      </c>
      <c r="D160" s="7">
        <v>5</v>
      </c>
      <c r="E160" s="7">
        <v>3</v>
      </c>
      <c r="F160" s="7">
        <v>2</v>
      </c>
      <c r="G160" s="7">
        <v>3</v>
      </c>
      <c r="H160" s="7">
        <v>26</v>
      </c>
    </row>
    <row r="161" spans="1:8" ht="15" thickBot="1" x14ac:dyDescent="0.35">
      <c r="A161" s="6" t="s">
        <v>66</v>
      </c>
      <c r="B161" s="7">
        <v>1</v>
      </c>
      <c r="C161" s="7">
        <v>3</v>
      </c>
      <c r="D161" s="7">
        <v>2</v>
      </c>
      <c r="E161" s="7">
        <v>4</v>
      </c>
      <c r="F161" s="7">
        <v>1</v>
      </c>
      <c r="G161" s="7">
        <v>2</v>
      </c>
      <c r="H161" s="7">
        <v>25</v>
      </c>
    </row>
    <row r="162" spans="1:8" ht="15" thickBot="1" x14ac:dyDescent="0.35">
      <c r="A162" s="6" t="s">
        <v>67</v>
      </c>
      <c r="B162" s="7">
        <v>4</v>
      </c>
      <c r="C162" s="7">
        <v>3</v>
      </c>
      <c r="D162" s="7">
        <v>5</v>
      </c>
      <c r="E162" s="7">
        <v>5</v>
      </c>
      <c r="F162" s="7">
        <v>4</v>
      </c>
      <c r="G162" s="7">
        <v>5</v>
      </c>
      <c r="H162" s="7">
        <v>95</v>
      </c>
    </row>
    <row r="163" spans="1:8" ht="15" thickBot="1" x14ac:dyDescent="0.35">
      <c r="A163" s="6" t="s">
        <v>68</v>
      </c>
      <c r="B163" s="7">
        <v>4</v>
      </c>
      <c r="C163" s="7">
        <v>5</v>
      </c>
      <c r="D163" s="7">
        <v>2</v>
      </c>
      <c r="E163" s="7">
        <v>3</v>
      </c>
      <c r="F163" s="7">
        <v>5</v>
      </c>
      <c r="G163" s="7">
        <v>3</v>
      </c>
      <c r="H163" s="7">
        <v>84</v>
      </c>
    </row>
    <row r="164" spans="1:8" ht="15" thickBot="1" x14ac:dyDescent="0.35">
      <c r="A164" s="6" t="s">
        <v>69</v>
      </c>
      <c r="B164" s="7">
        <v>5</v>
      </c>
      <c r="C164" s="7">
        <v>3</v>
      </c>
      <c r="D164" s="7">
        <v>4</v>
      </c>
      <c r="E164" s="7">
        <v>5</v>
      </c>
      <c r="F164" s="7">
        <v>5</v>
      </c>
      <c r="G164" s="7">
        <v>5</v>
      </c>
      <c r="H164" s="7">
        <v>58</v>
      </c>
    </row>
    <row r="165" spans="1:8" ht="15" thickBot="1" x14ac:dyDescent="0.35">
      <c r="A165" s="6" t="s">
        <v>70</v>
      </c>
      <c r="B165" s="7">
        <v>1</v>
      </c>
      <c r="C165" s="7">
        <v>5</v>
      </c>
      <c r="D165" s="7">
        <v>2</v>
      </c>
      <c r="E165" s="7">
        <v>1</v>
      </c>
      <c r="F165" s="7">
        <v>4</v>
      </c>
      <c r="G165" s="7">
        <v>4</v>
      </c>
      <c r="H165" s="7">
        <v>66</v>
      </c>
    </row>
    <row r="166" spans="1:8" ht="15" thickBot="1" x14ac:dyDescent="0.35">
      <c r="A166" s="6" t="s">
        <v>71</v>
      </c>
      <c r="B166" s="7">
        <v>4</v>
      </c>
      <c r="C166" s="7">
        <v>2</v>
      </c>
      <c r="D166" s="7">
        <v>2</v>
      </c>
      <c r="E166" s="7">
        <v>3</v>
      </c>
      <c r="F166" s="7">
        <v>3</v>
      </c>
      <c r="G166" s="7">
        <v>3</v>
      </c>
      <c r="H166" s="7">
        <v>98</v>
      </c>
    </row>
    <row r="167" spans="1:8" ht="15" thickBot="1" x14ac:dyDescent="0.35">
      <c r="A167" s="6" t="s">
        <v>72</v>
      </c>
      <c r="B167" s="7">
        <v>3</v>
      </c>
      <c r="C167" s="7">
        <v>2</v>
      </c>
      <c r="D167" s="7">
        <v>5</v>
      </c>
      <c r="E167" s="7">
        <v>3</v>
      </c>
      <c r="F167" s="7">
        <v>2</v>
      </c>
      <c r="G167" s="7">
        <v>5</v>
      </c>
      <c r="H167" s="7">
        <v>89</v>
      </c>
    </row>
    <row r="168" spans="1:8" ht="15" thickBot="1" x14ac:dyDescent="0.35">
      <c r="A168" s="6" t="s">
        <v>73</v>
      </c>
      <c r="B168" s="7">
        <v>5</v>
      </c>
      <c r="C168" s="7">
        <v>5</v>
      </c>
      <c r="D168" s="7">
        <v>1</v>
      </c>
      <c r="E168" s="7">
        <v>3</v>
      </c>
      <c r="F168" s="7">
        <v>1</v>
      </c>
      <c r="G168" s="7">
        <v>3</v>
      </c>
      <c r="H168" s="7">
        <v>55</v>
      </c>
    </row>
    <row r="169" spans="1:8" ht="15" thickBot="1" x14ac:dyDescent="0.35">
      <c r="A169" s="6" t="s">
        <v>74</v>
      </c>
      <c r="B169" s="7">
        <v>4</v>
      </c>
      <c r="C169" s="7">
        <v>1</v>
      </c>
      <c r="D169" s="7">
        <v>5</v>
      </c>
      <c r="E169" s="7">
        <v>4</v>
      </c>
      <c r="F169" s="7">
        <v>2</v>
      </c>
      <c r="G169" s="7">
        <v>5</v>
      </c>
      <c r="H169" s="7">
        <v>78</v>
      </c>
    </row>
    <row r="170" spans="1:8" ht="15" thickBot="1" x14ac:dyDescent="0.35">
      <c r="A170" s="6" t="s">
        <v>75</v>
      </c>
      <c r="B170" s="7">
        <v>3</v>
      </c>
      <c r="C170" s="7">
        <v>5</v>
      </c>
      <c r="D170" s="7">
        <v>3</v>
      </c>
      <c r="E170" s="7">
        <v>5</v>
      </c>
      <c r="F170" s="7">
        <v>1</v>
      </c>
      <c r="G170" s="7">
        <v>5</v>
      </c>
      <c r="H170" s="7">
        <v>65</v>
      </c>
    </row>
    <row r="171" spans="1:8" ht="18.600000000000001" thickBot="1" x14ac:dyDescent="0.35">
      <c r="A171" s="2"/>
    </row>
    <row r="172" spans="1:8" ht="15" thickBot="1" x14ac:dyDescent="0.35">
      <c r="A172" s="6" t="s">
        <v>76</v>
      </c>
      <c r="B172" s="6" t="s">
        <v>48</v>
      </c>
      <c r="C172" s="6" t="s">
        <v>49</v>
      </c>
      <c r="D172" s="6" t="s">
        <v>50</v>
      </c>
      <c r="E172" s="6" t="s">
        <v>51</v>
      </c>
      <c r="F172" s="6" t="s">
        <v>52</v>
      </c>
      <c r="G172" s="6" t="s">
        <v>53</v>
      </c>
    </row>
    <row r="173" spans="1:8" ht="15" thickBot="1" x14ac:dyDescent="0.35">
      <c r="A173" s="6" t="s">
        <v>77</v>
      </c>
      <c r="B173" s="7" t="s">
        <v>162</v>
      </c>
      <c r="C173" s="7" t="s">
        <v>163</v>
      </c>
      <c r="D173" s="7" t="s">
        <v>164</v>
      </c>
      <c r="E173" s="7" t="s">
        <v>165</v>
      </c>
      <c r="F173" s="7" t="s">
        <v>166</v>
      </c>
      <c r="G173" s="7" t="s">
        <v>167</v>
      </c>
    </row>
    <row r="174" spans="1:8" ht="15" thickBot="1" x14ac:dyDescent="0.35">
      <c r="A174" s="6" t="s">
        <v>84</v>
      </c>
      <c r="B174" s="7" t="s">
        <v>162</v>
      </c>
      <c r="C174" s="7" t="s">
        <v>163</v>
      </c>
      <c r="D174" s="7" t="s">
        <v>164</v>
      </c>
      <c r="E174" s="7" t="s">
        <v>165</v>
      </c>
      <c r="F174" s="7" t="s">
        <v>166</v>
      </c>
      <c r="G174" s="7" t="s">
        <v>167</v>
      </c>
    </row>
    <row r="175" spans="1:8" ht="15" thickBot="1" x14ac:dyDescent="0.35">
      <c r="A175" s="6" t="s">
        <v>88</v>
      </c>
      <c r="B175" s="7" t="s">
        <v>162</v>
      </c>
      <c r="C175" s="7" t="s">
        <v>163</v>
      </c>
      <c r="D175" s="7" t="s">
        <v>164</v>
      </c>
      <c r="E175" s="7" t="s">
        <v>168</v>
      </c>
      <c r="F175" s="7" t="s">
        <v>166</v>
      </c>
      <c r="G175" s="7" t="s">
        <v>167</v>
      </c>
    </row>
    <row r="176" spans="1:8" ht="15" thickBot="1" x14ac:dyDescent="0.35">
      <c r="A176" s="6" t="s">
        <v>91</v>
      </c>
      <c r="B176" s="7" t="s">
        <v>169</v>
      </c>
      <c r="C176" s="7" t="s">
        <v>170</v>
      </c>
      <c r="D176" s="7" t="s">
        <v>164</v>
      </c>
      <c r="E176" s="7" t="s">
        <v>171</v>
      </c>
      <c r="F176" s="7" t="s">
        <v>85</v>
      </c>
      <c r="G176" s="7" t="s">
        <v>85</v>
      </c>
    </row>
    <row r="177" spans="1:7" ht="15" thickBot="1" x14ac:dyDescent="0.35">
      <c r="A177" s="6" t="s">
        <v>93</v>
      </c>
      <c r="B177" s="7" t="s">
        <v>85</v>
      </c>
      <c r="C177" s="7" t="s">
        <v>85</v>
      </c>
      <c r="D177" s="7" t="s">
        <v>164</v>
      </c>
      <c r="E177" s="7" t="s">
        <v>171</v>
      </c>
      <c r="F177" s="7" t="s">
        <v>85</v>
      </c>
      <c r="G177" s="7" t="s">
        <v>85</v>
      </c>
    </row>
    <row r="178" spans="1:7" ht="15" thickBot="1" x14ac:dyDescent="0.35">
      <c r="A178" s="6" t="s">
        <v>94</v>
      </c>
      <c r="B178" s="7" t="s">
        <v>85</v>
      </c>
      <c r="C178" s="7" t="s">
        <v>85</v>
      </c>
      <c r="D178" s="7" t="s">
        <v>85</v>
      </c>
      <c r="E178" s="7" t="s">
        <v>85</v>
      </c>
      <c r="F178" s="7" t="s">
        <v>85</v>
      </c>
      <c r="G178" s="7" t="s">
        <v>85</v>
      </c>
    </row>
    <row r="179" spans="1:7" ht="15" thickBot="1" x14ac:dyDescent="0.35">
      <c r="A179" s="6" t="s">
        <v>95</v>
      </c>
      <c r="B179" s="7" t="s">
        <v>85</v>
      </c>
      <c r="C179" s="7" t="s">
        <v>85</v>
      </c>
      <c r="D179" s="7" t="s">
        <v>85</v>
      </c>
      <c r="E179" s="7" t="s">
        <v>85</v>
      </c>
      <c r="F179" s="7" t="s">
        <v>85</v>
      </c>
      <c r="G179" s="7" t="s">
        <v>85</v>
      </c>
    </row>
    <row r="180" spans="1:7" ht="15" thickBot="1" x14ac:dyDescent="0.35">
      <c r="A180" s="6" t="s">
        <v>96</v>
      </c>
      <c r="B180" s="7" t="s">
        <v>85</v>
      </c>
      <c r="C180" s="7" t="s">
        <v>85</v>
      </c>
      <c r="D180" s="7" t="s">
        <v>85</v>
      </c>
      <c r="E180" s="7" t="s">
        <v>85</v>
      </c>
      <c r="F180" s="7" t="s">
        <v>85</v>
      </c>
      <c r="G180" s="7" t="s">
        <v>85</v>
      </c>
    </row>
    <row r="181" spans="1:7" ht="15" thickBot="1" x14ac:dyDescent="0.35">
      <c r="A181" s="6" t="s">
        <v>97</v>
      </c>
      <c r="B181" s="7" t="s">
        <v>85</v>
      </c>
      <c r="C181" s="7" t="s">
        <v>85</v>
      </c>
      <c r="D181" s="7" t="s">
        <v>85</v>
      </c>
      <c r="E181" s="7" t="s">
        <v>85</v>
      </c>
      <c r="F181" s="7" t="s">
        <v>85</v>
      </c>
      <c r="G181" s="7" t="s">
        <v>85</v>
      </c>
    </row>
    <row r="182" spans="1:7" ht="15" thickBot="1" x14ac:dyDescent="0.35">
      <c r="A182" s="6" t="s">
        <v>98</v>
      </c>
      <c r="B182" s="7" t="s">
        <v>85</v>
      </c>
      <c r="C182" s="7" t="s">
        <v>85</v>
      </c>
      <c r="D182" s="7" t="s">
        <v>85</v>
      </c>
      <c r="E182" s="7" t="s">
        <v>85</v>
      </c>
      <c r="F182" s="7" t="s">
        <v>85</v>
      </c>
      <c r="G182" s="7" t="s">
        <v>85</v>
      </c>
    </row>
    <row r="183" spans="1:7" ht="15" thickBot="1" x14ac:dyDescent="0.35">
      <c r="A183" s="6" t="s">
        <v>99</v>
      </c>
      <c r="B183" s="7" t="s">
        <v>85</v>
      </c>
      <c r="C183" s="7" t="s">
        <v>85</v>
      </c>
      <c r="D183" s="7" t="s">
        <v>85</v>
      </c>
      <c r="E183" s="7" t="s">
        <v>85</v>
      </c>
      <c r="F183" s="7" t="s">
        <v>85</v>
      </c>
      <c r="G183" s="7" t="s">
        <v>85</v>
      </c>
    </row>
    <row r="184" spans="1:7" ht="15" thickBot="1" x14ac:dyDescent="0.35">
      <c r="A184" s="6" t="s">
        <v>100</v>
      </c>
      <c r="B184" s="7" t="s">
        <v>85</v>
      </c>
      <c r="C184" s="7" t="s">
        <v>85</v>
      </c>
      <c r="D184" s="7" t="s">
        <v>85</v>
      </c>
      <c r="E184" s="7" t="s">
        <v>85</v>
      </c>
      <c r="F184" s="7" t="s">
        <v>85</v>
      </c>
      <c r="G184" s="7" t="s">
        <v>85</v>
      </c>
    </row>
    <row r="185" spans="1:7" ht="15" thickBot="1" x14ac:dyDescent="0.35">
      <c r="A185" s="6" t="s">
        <v>101</v>
      </c>
      <c r="B185" s="7" t="s">
        <v>85</v>
      </c>
      <c r="C185" s="7" t="s">
        <v>85</v>
      </c>
      <c r="D185" s="7" t="s">
        <v>85</v>
      </c>
      <c r="E185" s="7" t="s">
        <v>85</v>
      </c>
      <c r="F185" s="7" t="s">
        <v>85</v>
      </c>
      <c r="G185" s="7" t="s">
        <v>85</v>
      </c>
    </row>
    <row r="186" spans="1:7" ht="15" thickBot="1" x14ac:dyDescent="0.35">
      <c r="A186" s="6" t="s">
        <v>102</v>
      </c>
      <c r="B186" s="7" t="s">
        <v>85</v>
      </c>
      <c r="C186" s="7" t="s">
        <v>85</v>
      </c>
      <c r="D186" s="7" t="s">
        <v>85</v>
      </c>
      <c r="E186" s="7" t="s">
        <v>85</v>
      </c>
      <c r="F186" s="7" t="s">
        <v>85</v>
      </c>
      <c r="G186" s="7" t="s">
        <v>85</v>
      </c>
    </row>
    <row r="187" spans="1:7" ht="15" thickBot="1" x14ac:dyDescent="0.35">
      <c r="A187" s="6" t="s">
        <v>103</v>
      </c>
      <c r="B187" s="7" t="s">
        <v>85</v>
      </c>
      <c r="C187" s="7" t="s">
        <v>85</v>
      </c>
      <c r="D187" s="7" t="s">
        <v>85</v>
      </c>
      <c r="E187" s="7" t="s">
        <v>85</v>
      </c>
      <c r="F187" s="7" t="s">
        <v>85</v>
      </c>
      <c r="G187" s="7" t="s">
        <v>85</v>
      </c>
    </row>
    <row r="188" spans="1:7" ht="15" thickBot="1" x14ac:dyDescent="0.35">
      <c r="A188" s="6" t="s">
        <v>104</v>
      </c>
      <c r="B188" s="7" t="s">
        <v>85</v>
      </c>
      <c r="C188" s="7" t="s">
        <v>85</v>
      </c>
      <c r="D188" s="7" t="s">
        <v>85</v>
      </c>
      <c r="E188" s="7" t="s">
        <v>85</v>
      </c>
      <c r="F188" s="7" t="s">
        <v>85</v>
      </c>
      <c r="G188" s="7" t="s">
        <v>85</v>
      </c>
    </row>
    <row r="189" spans="1:7" ht="15" thickBot="1" x14ac:dyDescent="0.35">
      <c r="A189" s="6" t="s">
        <v>105</v>
      </c>
      <c r="B189" s="7" t="s">
        <v>85</v>
      </c>
      <c r="C189" s="7" t="s">
        <v>85</v>
      </c>
      <c r="D189" s="7" t="s">
        <v>85</v>
      </c>
      <c r="E189" s="7" t="s">
        <v>85</v>
      </c>
      <c r="F189" s="7" t="s">
        <v>85</v>
      </c>
      <c r="G189" s="7" t="s">
        <v>85</v>
      </c>
    </row>
    <row r="190" spans="1:7" ht="15" thickBot="1" x14ac:dyDescent="0.35">
      <c r="A190" s="6" t="s">
        <v>106</v>
      </c>
      <c r="B190" s="7" t="s">
        <v>85</v>
      </c>
      <c r="C190" s="7" t="s">
        <v>85</v>
      </c>
      <c r="D190" s="7" t="s">
        <v>85</v>
      </c>
      <c r="E190" s="7" t="s">
        <v>85</v>
      </c>
      <c r="F190" s="7" t="s">
        <v>85</v>
      </c>
      <c r="G190" s="7" t="s">
        <v>85</v>
      </c>
    </row>
    <row r="191" spans="1:7" ht="15" thickBot="1" x14ac:dyDescent="0.35">
      <c r="A191" s="6" t="s">
        <v>107</v>
      </c>
      <c r="B191" s="7" t="s">
        <v>85</v>
      </c>
      <c r="C191" s="7" t="s">
        <v>85</v>
      </c>
      <c r="D191" s="7" t="s">
        <v>85</v>
      </c>
      <c r="E191" s="7" t="s">
        <v>85</v>
      </c>
      <c r="F191" s="7" t="s">
        <v>85</v>
      </c>
      <c r="G191" s="7" t="s">
        <v>85</v>
      </c>
    </row>
    <row r="192" spans="1:7" ht="15" thickBot="1" x14ac:dyDescent="0.35">
      <c r="A192" s="6" t="s">
        <v>108</v>
      </c>
      <c r="B192" s="7" t="s">
        <v>85</v>
      </c>
      <c r="C192" s="7" t="s">
        <v>85</v>
      </c>
      <c r="D192" s="7" t="s">
        <v>85</v>
      </c>
      <c r="E192" s="7" t="s">
        <v>85</v>
      </c>
      <c r="F192" s="7" t="s">
        <v>85</v>
      </c>
      <c r="G192" s="7" t="s">
        <v>85</v>
      </c>
    </row>
    <row r="193" spans="1:7" ht="15" thickBot="1" x14ac:dyDescent="0.35">
      <c r="A193" s="6" t="s">
        <v>109</v>
      </c>
      <c r="B193" s="7" t="s">
        <v>85</v>
      </c>
      <c r="C193" s="7" t="s">
        <v>85</v>
      </c>
      <c r="D193" s="7" t="s">
        <v>85</v>
      </c>
      <c r="E193" s="7" t="s">
        <v>85</v>
      </c>
      <c r="F193" s="7" t="s">
        <v>85</v>
      </c>
      <c r="G193" s="7" t="s">
        <v>85</v>
      </c>
    </row>
    <row r="194" spans="1:7" ht="18.600000000000001" thickBot="1" x14ac:dyDescent="0.35">
      <c r="A194" s="2"/>
    </row>
    <row r="195" spans="1:7" ht="15" thickBot="1" x14ac:dyDescent="0.35">
      <c r="A195" s="6" t="s">
        <v>110</v>
      </c>
      <c r="B195" s="6" t="s">
        <v>48</v>
      </c>
      <c r="C195" s="6" t="s">
        <v>49</v>
      </c>
      <c r="D195" s="6" t="s">
        <v>50</v>
      </c>
      <c r="E195" s="6" t="s">
        <v>51</v>
      </c>
      <c r="F195" s="6" t="s">
        <v>52</v>
      </c>
      <c r="G195" s="6" t="s">
        <v>53</v>
      </c>
    </row>
    <row r="196" spans="1:7" ht="15" thickBot="1" x14ac:dyDescent="0.35">
      <c r="A196" s="6" t="s">
        <v>77</v>
      </c>
      <c r="B196" s="7">
        <v>20.5</v>
      </c>
      <c r="C196" s="7">
        <v>10.3</v>
      </c>
      <c r="D196" s="7">
        <v>28.1</v>
      </c>
      <c r="E196" s="7">
        <v>8.6999999999999993</v>
      </c>
      <c r="F196" s="7">
        <v>3.2</v>
      </c>
      <c r="G196" s="7">
        <v>1.6</v>
      </c>
    </row>
    <row r="197" spans="1:7" ht="15" thickBot="1" x14ac:dyDescent="0.35">
      <c r="A197" s="6" t="s">
        <v>84</v>
      </c>
      <c r="B197" s="7">
        <v>20.5</v>
      </c>
      <c r="C197" s="7">
        <v>10.3</v>
      </c>
      <c r="D197" s="7">
        <v>28.1</v>
      </c>
      <c r="E197" s="7">
        <v>8.6999999999999993</v>
      </c>
      <c r="F197" s="7">
        <v>3.2</v>
      </c>
      <c r="G197" s="7">
        <v>1.6</v>
      </c>
    </row>
    <row r="198" spans="1:7" ht="15" thickBot="1" x14ac:dyDescent="0.35">
      <c r="A198" s="6" t="s">
        <v>88</v>
      </c>
      <c r="B198" s="7">
        <v>20.5</v>
      </c>
      <c r="C198" s="7">
        <v>10.3</v>
      </c>
      <c r="D198" s="7">
        <v>28.1</v>
      </c>
      <c r="E198" s="7">
        <v>5.9</v>
      </c>
      <c r="F198" s="7">
        <v>3.2</v>
      </c>
      <c r="G198" s="7">
        <v>1.6</v>
      </c>
    </row>
    <row r="199" spans="1:7" ht="15" thickBot="1" x14ac:dyDescent="0.35">
      <c r="A199" s="6" t="s">
        <v>91</v>
      </c>
      <c r="B199" s="7">
        <v>17.8</v>
      </c>
      <c r="C199" s="7">
        <v>7.6</v>
      </c>
      <c r="D199" s="7">
        <v>28.1</v>
      </c>
      <c r="E199" s="7">
        <v>2.7</v>
      </c>
      <c r="F199" s="7">
        <v>0</v>
      </c>
      <c r="G199" s="7">
        <v>0</v>
      </c>
    </row>
    <row r="200" spans="1:7" ht="15" thickBot="1" x14ac:dyDescent="0.35">
      <c r="A200" s="6" t="s">
        <v>93</v>
      </c>
      <c r="B200" s="7">
        <v>0</v>
      </c>
      <c r="C200" s="7">
        <v>0</v>
      </c>
      <c r="D200" s="7">
        <v>28.1</v>
      </c>
      <c r="E200" s="7">
        <v>2.7</v>
      </c>
      <c r="F200" s="7">
        <v>0</v>
      </c>
      <c r="G200" s="7">
        <v>0</v>
      </c>
    </row>
    <row r="201" spans="1:7" ht="15" thickBot="1" x14ac:dyDescent="0.35">
      <c r="A201" s="6" t="s">
        <v>94</v>
      </c>
      <c r="B201" s="7">
        <v>0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</row>
    <row r="202" spans="1:7" ht="15" thickBot="1" x14ac:dyDescent="0.35">
      <c r="A202" s="6" t="s">
        <v>95</v>
      </c>
      <c r="B202" s="7">
        <v>0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</row>
    <row r="203" spans="1:7" ht="15" thickBot="1" x14ac:dyDescent="0.35">
      <c r="A203" s="6" t="s">
        <v>96</v>
      </c>
      <c r="B203" s="7">
        <v>0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</row>
    <row r="204" spans="1:7" ht="15" thickBot="1" x14ac:dyDescent="0.35">
      <c r="A204" s="6" t="s">
        <v>97</v>
      </c>
      <c r="B204" s="7">
        <v>0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</row>
    <row r="205" spans="1:7" ht="15" thickBot="1" x14ac:dyDescent="0.35">
      <c r="A205" s="6" t="s">
        <v>98</v>
      </c>
      <c r="B205" s="7">
        <v>0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</row>
    <row r="206" spans="1:7" ht="15" thickBot="1" x14ac:dyDescent="0.35">
      <c r="A206" s="6" t="s">
        <v>99</v>
      </c>
      <c r="B206" s="7">
        <v>0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</row>
    <row r="207" spans="1:7" ht="15" thickBot="1" x14ac:dyDescent="0.35">
      <c r="A207" s="6" t="s">
        <v>100</v>
      </c>
      <c r="B207" s="7">
        <v>0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</row>
    <row r="208" spans="1:7" ht="15" thickBot="1" x14ac:dyDescent="0.35">
      <c r="A208" s="6" t="s">
        <v>101</v>
      </c>
      <c r="B208" s="7">
        <v>0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</row>
    <row r="209" spans="1:11" ht="15" thickBot="1" x14ac:dyDescent="0.35">
      <c r="A209" s="6" t="s">
        <v>102</v>
      </c>
      <c r="B209" s="7">
        <v>0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</row>
    <row r="210" spans="1:11" ht="15" thickBot="1" x14ac:dyDescent="0.35">
      <c r="A210" s="6" t="s">
        <v>103</v>
      </c>
      <c r="B210" s="7">
        <v>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</row>
    <row r="211" spans="1:11" ht="15" thickBot="1" x14ac:dyDescent="0.35">
      <c r="A211" s="6" t="s">
        <v>104</v>
      </c>
      <c r="B211" s="7">
        <v>0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</row>
    <row r="212" spans="1:11" ht="15" thickBot="1" x14ac:dyDescent="0.35">
      <c r="A212" s="6" t="s">
        <v>105</v>
      </c>
      <c r="B212" s="7">
        <v>0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</row>
    <row r="213" spans="1:11" ht="15" thickBot="1" x14ac:dyDescent="0.35">
      <c r="A213" s="6" t="s">
        <v>106</v>
      </c>
      <c r="B213" s="7">
        <v>0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</row>
    <row r="214" spans="1:11" ht="15" thickBot="1" x14ac:dyDescent="0.35">
      <c r="A214" s="6" t="s">
        <v>107</v>
      </c>
      <c r="B214" s="7">
        <v>0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</row>
    <row r="215" spans="1:11" ht="15" thickBot="1" x14ac:dyDescent="0.35">
      <c r="A215" s="6" t="s">
        <v>108</v>
      </c>
      <c r="B215" s="7">
        <v>0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</row>
    <row r="216" spans="1:11" ht="15" thickBot="1" x14ac:dyDescent="0.35">
      <c r="A216" s="6" t="s">
        <v>109</v>
      </c>
      <c r="B216" s="7">
        <v>0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</row>
    <row r="217" spans="1:11" ht="18.600000000000001" thickBot="1" x14ac:dyDescent="0.35">
      <c r="A217" s="2"/>
    </row>
    <row r="218" spans="1:11" ht="15" thickBot="1" x14ac:dyDescent="0.35">
      <c r="A218" s="6" t="s">
        <v>111</v>
      </c>
      <c r="B218" s="6" t="s">
        <v>48</v>
      </c>
      <c r="C218" s="6" t="s">
        <v>49</v>
      </c>
      <c r="D218" s="6" t="s">
        <v>50</v>
      </c>
      <c r="E218" s="6" t="s">
        <v>51</v>
      </c>
      <c r="F218" s="6" t="s">
        <v>52</v>
      </c>
      <c r="G218" s="6" t="s">
        <v>53</v>
      </c>
      <c r="H218" s="6" t="s">
        <v>112</v>
      </c>
      <c r="I218" s="6" t="s">
        <v>113</v>
      </c>
      <c r="J218" s="6" t="s">
        <v>114</v>
      </c>
      <c r="K218" s="6" t="s">
        <v>115</v>
      </c>
    </row>
    <row r="219" spans="1:11" ht="15" thickBot="1" x14ac:dyDescent="0.35">
      <c r="A219" s="6" t="s">
        <v>55</v>
      </c>
      <c r="B219" s="7">
        <v>0</v>
      </c>
      <c r="C219" s="7">
        <v>10.3</v>
      </c>
      <c r="D219" s="7">
        <v>28.1</v>
      </c>
      <c r="E219" s="7">
        <v>2.7</v>
      </c>
      <c r="F219" s="7">
        <v>3.2</v>
      </c>
      <c r="G219" s="7">
        <v>0</v>
      </c>
      <c r="H219" s="7">
        <v>44.3</v>
      </c>
      <c r="I219" s="7">
        <v>16</v>
      </c>
      <c r="J219" s="7">
        <v>-28.3</v>
      </c>
      <c r="K219" s="7">
        <v>-176.88</v>
      </c>
    </row>
    <row r="220" spans="1:11" ht="15" thickBot="1" x14ac:dyDescent="0.35">
      <c r="A220" s="6" t="s">
        <v>56</v>
      </c>
      <c r="B220" s="7">
        <v>20.5</v>
      </c>
      <c r="C220" s="7">
        <v>7.6</v>
      </c>
      <c r="D220" s="7">
        <v>28.1</v>
      </c>
      <c r="E220" s="7">
        <v>2.7</v>
      </c>
      <c r="F220" s="7">
        <v>0</v>
      </c>
      <c r="G220" s="7">
        <v>1.6</v>
      </c>
      <c r="H220" s="7">
        <v>60.6</v>
      </c>
      <c r="I220" s="7">
        <v>98</v>
      </c>
      <c r="J220" s="7">
        <v>37.4</v>
      </c>
      <c r="K220" s="7">
        <v>38.159999999999997</v>
      </c>
    </row>
    <row r="221" spans="1:11" ht="15" thickBot="1" x14ac:dyDescent="0.35">
      <c r="A221" s="6" t="s">
        <v>57</v>
      </c>
      <c r="B221" s="7">
        <v>20.5</v>
      </c>
      <c r="C221" s="7">
        <v>10.3</v>
      </c>
      <c r="D221" s="7">
        <v>28.1</v>
      </c>
      <c r="E221" s="7">
        <v>2.7</v>
      </c>
      <c r="F221" s="7">
        <v>0</v>
      </c>
      <c r="G221" s="7">
        <v>1.6</v>
      </c>
      <c r="H221" s="7">
        <v>63.3</v>
      </c>
      <c r="I221" s="7">
        <v>64</v>
      </c>
      <c r="J221" s="7">
        <v>0.7</v>
      </c>
      <c r="K221" s="7">
        <v>1.0900000000000001</v>
      </c>
    </row>
    <row r="222" spans="1:11" ht="15" thickBot="1" x14ac:dyDescent="0.35">
      <c r="A222" s="6" t="s">
        <v>58</v>
      </c>
      <c r="B222" s="7">
        <v>17.8</v>
      </c>
      <c r="C222" s="7">
        <v>0</v>
      </c>
      <c r="D222" s="7">
        <v>28.1</v>
      </c>
      <c r="E222" s="7">
        <v>5.9</v>
      </c>
      <c r="F222" s="7">
        <v>0</v>
      </c>
      <c r="G222" s="7">
        <v>1.6</v>
      </c>
      <c r="H222" s="7">
        <v>53.5</v>
      </c>
      <c r="I222" s="7">
        <v>15</v>
      </c>
      <c r="J222" s="7">
        <v>-38.5</v>
      </c>
      <c r="K222" s="7">
        <v>-256.67</v>
      </c>
    </row>
    <row r="223" spans="1:11" ht="15" thickBot="1" x14ac:dyDescent="0.35">
      <c r="A223" s="6" t="s">
        <v>59</v>
      </c>
      <c r="B223" s="7">
        <v>20.5</v>
      </c>
      <c r="C223" s="7">
        <v>10.3</v>
      </c>
      <c r="D223" s="7">
        <v>28.1</v>
      </c>
      <c r="E223" s="7">
        <v>5.9</v>
      </c>
      <c r="F223" s="7">
        <v>3.2</v>
      </c>
      <c r="G223" s="7">
        <v>1.6</v>
      </c>
      <c r="H223" s="7">
        <v>69.8</v>
      </c>
      <c r="I223" s="7">
        <v>69</v>
      </c>
      <c r="J223" s="7">
        <v>-0.8</v>
      </c>
      <c r="K223" s="7">
        <v>-1.1599999999999999</v>
      </c>
    </row>
    <row r="224" spans="1:11" ht="15" thickBot="1" x14ac:dyDescent="0.35">
      <c r="A224" s="6" t="s">
        <v>60</v>
      </c>
      <c r="B224" s="7">
        <v>20.5</v>
      </c>
      <c r="C224" s="7">
        <v>10.3</v>
      </c>
      <c r="D224" s="7">
        <v>28.1</v>
      </c>
      <c r="E224" s="7">
        <v>5.9</v>
      </c>
      <c r="F224" s="7">
        <v>3.2</v>
      </c>
      <c r="G224" s="7">
        <v>0</v>
      </c>
      <c r="H224" s="7">
        <v>68.099999999999994</v>
      </c>
      <c r="I224" s="7">
        <v>80</v>
      </c>
      <c r="J224" s="7">
        <v>11.9</v>
      </c>
      <c r="K224" s="7">
        <v>14.88</v>
      </c>
    </row>
    <row r="225" spans="1:11" ht="15" thickBot="1" x14ac:dyDescent="0.35">
      <c r="A225" s="6" t="s">
        <v>61</v>
      </c>
      <c r="B225" s="7">
        <v>20.5</v>
      </c>
      <c r="C225" s="7">
        <v>0</v>
      </c>
      <c r="D225" s="7">
        <v>28.1</v>
      </c>
      <c r="E225" s="7">
        <v>5.9</v>
      </c>
      <c r="F225" s="7">
        <v>3.2</v>
      </c>
      <c r="G225" s="7">
        <v>0</v>
      </c>
      <c r="H225" s="7">
        <v>57.9</v>
      </c>
      <c r="I225" s="7">
        <v>35</v>
      </c>
      <c r="J225" s="7">
        <v>-22.9</v>
      </c>
      <c r="K225" s="7">
        <v>-65.430000000000007</v>
      </c>
    </row>
    <row r="226" spans="1:11" ht="15" thickBot="1" x14ac:dyDescent="0.35">
      <c r="A226" s="6" t="s">
        <v>62</v>
      </c>
      <c r="B226" s="7">
        <v>20.5</v>
      </c>
      <c r="C226" s="7">
        <v>10.3</v>
      </c>
      <c r="D226" s="7">
        <v>28.1</v>
      </c>
      <c r="E226" s="7">
        <v>8.6999999999999993</v>
      </c>
      <c r="F226" s="7">
        <v>0</v>
      </c>
      <c r="G226" s="7">
        <v>1.6</v>
      </c>
      <c r="H226" s="7">
        <v>69.2</v>
      </c>
      <c r="I226" s="7">
        <v>25</v>
      </c>
      <c r="J226" s="7">
        <v>-44.2</v>
      </c>
      <c r="K226" s="7">
        <v>-176.8</v>
      </c>
    </row>
    <row r="227" spans="1:11" ht="15" thickBot="1" x14ac:dyDescent="0.35">
      <c r="A227" s="6" t="s">
        <v>63</v>
      </c>
      <c r="B227" s="7">
        <v>0</v>
      </c>
      <c r="C227" s="7">
        <v>10.3</v>
      </c>
      <c r="D227" s="7">
        <v>28.1</v>
      </c>
      <c r="E227" s="7">
        <v>8.6999999999999993</v>
      </c>
      <c r="F227" s="7">
        <v>0</v>
      </c>
      <c r="G227" s="7">
        <v>1.6</v>
      </c>
      <c r="H227" s="7">
        <v>48.7</v>
      </c>
      <c r="I227" s="7">
        <v>74</v>
      </c>
      <c r="J227" s="7">
        <v>25.3</v>
      </c>
      <c r="K227" s="7">
        <v>34.19</v>
      </c>
    </row>
    <row r="228" spans="1:11" ht="15" thickBot="1" x14ac:dyDescent="0.35">
      <c r="A228" s="6" t="s">
        <v>64</v>
      </c>
      <c r="B228" s="7">
        <v>20.5</v>
      </c>
      <c r="C228" s="7">
        <v>10.3</v>
      </c>
      <c r="D228" s="7">
        <v>28.1</v>
      </c>
      <c r="E228" s="7">
        <v>2.7</v>
      </c>
      <c r="F228" s="7">
        <v>0</v>
      </c>
      <c r="G228" s="7">
        <v>1.6</v>
      </c>
      <c r="H228" s="7">
        <v>63.3</v>
      </c>
      <c r="I228" s="7">
        <v>19</v>
      </c>
      <c r="J228" s="7">
        <v>-44.3</v>
      </c>
      <c r="K228" s="7">
        <v>-233.16</v>
      </c>
    </row>
    <row r="229" spans="1:11" ht="15" thickBot="1" x14ac:dyDescent="0.35">
      <c r="A229" s="6" t="s">
        <v>65</v>
      </c>
      <c r="B229" s="7">
        <v>20.5</v>
      </c>
      <c r="C229" s="7">
        <v>7.6</v>
      </c>
      <c r="D229" s="7">
        <v>28.1</v>
      </c>
      <c r="E229" s="7">
        <v>5.9</v>
      </c>
      <c r="F229" s="7">
        <v>3.2</v>
      </c>
      <c r="G229" s="7">
        <v>1.6</v>
      </c>
      <c r="H229" s="7">
        <v>67.099999999999994</v>
      </c>
      <c r="I229" s="7">
        <v>26</v>
      </c>
      <c r="J229" s="7">
        <v>-41.1</v>
      </c>
      <c r="K229" s="7">
        <v>-158.08000000000001</v>
      </c>
    </row>
    <row r="230" spans="1:11" ht="15" thickBot="1" x14ac:dyDescent="0.35">
      <c r="A230" s="6" t="s">
        <v>66</v>
      </c>
      <c r="B230" s="7">
        <v>20.5</v>
      </c>
      <c r="C230" s="7">
        <v>10.3</v>
      </c>
      <c r="D230" s="7">
        <v>28.1</v>
      </c>
      <c r="E230" s="7">
        <v>2.7</v>
      </c>
      <c r="F230" s="7">
        <v>3.2</v>
      </c>
      <c r="G230" s="7">
        <v>1.6</v>
      </c>
      <c r="H230" s="7">
        <v>66.5</v>
      </c>
      <c r="I230" s="7">
        <v>25</v>
      </c>
      <c r="J230" s="7">
        <v>-41.5</v>
      </c>
      <c r="K230" s="7">
        <v>-166</v>
      </c>
    </row>
    <row r="231" spans="1:11" ht="15" thickBot="1" x14ac:dyDescent="0.35">
      <c r="A231" s="6" t="s">
        <v>67</v>
      </c>
      <c r="B231" s="7">
        <v>17.8</v>
      </c>
      <c r="C231" s="7">
        <v>10.3</v>
      </c>
      <c r="D231" s="7">
        <v>28.1</v>
      </c>
      <c r="E231" s="7">
        <v>2.7</v>
      </c>
      <c r="F231" s="7">
        <v>0</v>
      </c>
      <c r="G231" s="7">
        <v>0</v>
      </c>
      <c r="H231" s="7">
        <v>58.9</v>
      </c>
      <c r="I231" s="7">
        <v>95</v>
      </c>
      <c r="J231" s="7">
        <v>36.1</v>
      </c>
      <c r="K231" s="7">
        <v>38</v>
      </c>
    </row>
    <row r="232" spans="1:11" ht="15" thickBot="1" x14ac:dyDescent="0.35">
      <c r="A232" s="6" t="s">
        <v>68</v>
      </c>
      <c r="B232" s="7">
        <v>17.8</v>
      </c>
      <c r="C232" s="7">
        <v>0</v>
      </c>
      <c r="D232" s="7">
        <v>28.1</v>
      </c>
      <c r="E232" s="7">
        <v>5.9</v>
      </c>
      <c r="F232" s="7">
        <v>0</v>
      </c>
      <c r="G232" s="7">
        <v>1.6</v>
      </c>
      <c r="H232" s="7">
        <v>53.5</v>
      </c>
      <c r="I232" s="7">
        <v>84</v>
      </c>
      <c r="J232" s="7">
        <v>30.5</v>
      </c>
      <c r="K232" s="7">
        <v>36.31</v>
      </c>
    </row>
    <row r="233" spans="1:11" ht="15" thickBot="1" x14ac:dyDescent="0.35">
      <c r="A233" s="6" t="s">
        <v>69</v>
      </c>
      <c r="B233" s="7">
        <v>0</v>
      </c>
      <c r="C233" s="7">
        <v>10.3</v>
      </c>
      <c r="D233" s="7">
        <v>28.1</v>
      </c>
      <c r="E233" s="7">
        <v>2.7</v>
      </c>
      <c r="F233" s="7">
        <v>0</v>
      </c>
      <c r="G233" s="7">
        <v>0</v>
      </c>
      <c r="H233" s="7">
        <v>41.1</v>
      </c>
      <c r="I233" s="7">
        <v>58</v>
      </c>
      <c r="J233" s="7">
        <v>16.899999999999999</v>
      </c>
      <c r="K233" s="7">
        <v>29.14</v>
      </c>
    </row>
    <row r="234" spans="1:11" ht="15" thickBot="1" x14ac:dyDescent="0.35">
      <c r="A234" s="6" t="s">
        <v>70</v>
      </c>
      <c r="B234" s="7">
        <v>20.5</v>
      </c>
      <c r="C234" s="7">
        <v>0</v>
      </c>
      <c r="D234" s="7">
        <v>28.1</v>
      </c>
      <c r="E234" s="7">
        <v>8.6999999999999993</v>
      </c>
      <c r="F234" s="7">
        <v>0</v>
      </c>
      <c r="G234" s="7">
        <v>0</v>
      </c>
      <c r="H234" s="7">
        <v>57.3</v>
      </c>
      <c r="I234" s="7">
        <v>66</v>
      </c>
      <c r="J234" s="7">
        <v>8.6999999999999993</v>
      </c>
      <c r="K234" s="7">
        <v>13.18</v>
      </c>
    </row>
    <row r="235" spans="1:11" ht="15" thickBot="1" x14ac:dyDescent="0.35">
      <c r="A235" s="6" t="s">
        <v>71</v>
      </c>
      <c r="B235" s="7">
        <v>17.8</v>
      </c>
      <c r="C235" s="7">
        <v>10.3</v>
      </c>
      <c r="D235" s="7">
        <v>28.1</v>
      </c>
      <c r="E235" s="7">
        <v>5.9</v>
      </c>
      <c r="F235" s="7">
        <v>3.2</v>
      </c>
      <c r="G235" s="7">
        <v>1.6</v>
      </c>
      <c r="H235" s="7">
        <v>67.099999999999994</v>
      </c>
      <c r="I235" s="7">
        <v>98</v>
      </c>
      <c r="J235" s="7">
        <v>30.9</v>
      </c>
      <c r="K235" s="7">
        <v>31.53</v>
      </c>
    </row>
    <row r="236" spans="1:11" ht="15" thickBot="1" x14ac:dyDescent="0.35">
      <c r="A236" s="6" t="s">
        <v>72</v>
      </c>
      <c r="B236" s="7">
        <v>20.5</v>
      </c>
      <c r="C236" s="7">
        <v>10.3</v>
      </c>
      <c r="D236" s="7">
        <v>28.1</v>
      </c>
      <c r="E236" s="7">
        <v>5.9</v>
      </c>
      <c r="F236" s="7">
        <v>3.2</v>
      </c>
      <c r="G236" s="7">
        <v>0</v>
      </c>
      <c r="H236" s="7">
        <v>68.099999999999994</v>
      </c>
      <c r="I236" s="7">
        <v>89</v>
      </c>
      <c r="J236" s="7">
        <v>20.9</v>
      </c>
      <c r="K236" s="7">
        <v>23.48</v>
      </c>
    </row>
    <row r="237" spans="1:11" ht="15" thickBot="1" x14ac:dyDescent="0.35">
      <c r="A237" s="6" t="s">
        <v>73</v>
      </c>
      <c r="B237" s="7">
        <v>0</v>
      </c>
      <c r="C237" s="7">
        <v>0</v>
      </c>
      <c r="D237" s="7">
        <v>28.1</v>
      </c>
      <c r="E237" s="7">
        <v>5.9</v>
      </c>
      <c r="F237" s="7">
        <v>3.2</v>
      </c>
      <c r="G237" s="7">
        <v>1.6</v>
      </c>
      <c r="H237" s="7">
        <v>38.9</v>
      </c>
      <c r="I237" s="7">
        <v>55</v>
      </c>
      <c r="J237" s="7">
        <v>16.100000000000001</v>
      </c>
      <c r="K237" s="7">
        <v>29.27</v>
      </c>
    </row>
    <row r="238" spans="1:11" ht="15" thickBot="1" x14ac:dyDescent="0.35">
      <c r="A238" s="6" t="s">
        <v>74</v>
      </c>
      <c r="B238" s="7">
        <v>17.8</v>
      </c>
      <c r="C238" s="7">
        <v>10.3</v>
      </c>
      <c r="D238" s="7">
        <v>28.1</v>
      </c>
      <c r="E238" s="7">
        <v>2.7</v>
      </c>
      <c r="F238" s="7">
        <v>3.2</v>
      </c>
      <c r="G238" s="7">
        <v>0</v>
      </c>
      <c r="H238" s="7">
        <v>62.2</v>
      </c>
      <c r="I238" s="7">
        <v>78</v>
      </c>
      <c r="J238" s="7">
        <v>15.8</v>
      </c>
      <c r="K238" s="7">
        <v>20.260000000000002</v>
      </c>
    </row>
    <row r="239" spans="1:11" ht="15" thickBot="1" x14ac:dyDescent="0.35">
      <c r="A239" s="6" t="s">
        <v>75</v>
      </c>
      <c r="B239" s="7">
        <v>20.5</v>
      </c>
      <c r="C239" s="7">
        <v>0</v>
      </c>
      <c r="D239" s="7">
        <v>28.1</v>
      </c>
      <c r="E239" s="7">
        <v>2.7</v>
      </c>
      <c r="F239" s="7">
        <v>3.2</v>
      </c>
      <c r="G239" s="7">
        <v>0</v>
      </c>
      <c r="H239" s="7">
        <v>54.6</v>
      </c>
      <c r="I239" s="7">
        <v>65</v>
      </c>
      <c r="J239" s="7">
        <v>10.4</v>
      </c>
      <c r="K239" s="7">
        <v>16</v>
      </c>
    </row>
    <row r="240" spans="1:11" ht="15" thickBot="1" x14ac:dyDescent="0.35"/>
    <row r="241" spans="1:2" ht="15" thickBot="1" x14ac:dyDescent="0.35">
      <c r="A241" s="8" t="s">
        <v>116</v>
      </c>
      <c r="B241" s="9">
        <v>72.400000000000006</v>
      </c>
    </row>
    <row r="242" spans="1:2" ht="15" thickBot="1" x14ac:dyDescent="0.35">
      <c r="A242" s="8" t="s">
        <v>117</v>
      </c>
      <c r="B242" s="9">
        <v>0</v>
      </c>
    </row>
    <row r="243" spans="1:2" ht="15" thickBot="1" x14ac:dyDescent="0.35">
      <c r="A243" s="8" t="s">
        <v>118</v>
      </c>
      <c r="B243" s="9">
        <v>1234</v>
      </c>
    </row>
    <row r="244" spans="1:2" ht="15" thickBot="1" x14ac:dyDescent="0.35">
      <c r="A244" s="8" t="s">
        <v>119</v>
      </c>
      <c r="B244" s="9">
        <v>1234</v>
      </c>
    </row>
    <row r="245" spans="1:2" ht="15" thickBot="1" x14ac:dyDescent="0.35">
      <c r="A245" s="8" t="s">
        <v>120</v>
      </c>
      <c r="B245" s="9">
        <v>0</v>
      </c>
    </row>
    <row r="246" spans="1:2" ht="15" thickBot="1" x14ac:dyDescent="0.35">
      <c r="A246" s="8" t="s">
        <v>121</v>
      </c>
      <c r="B246" s="9"/>
    </row>
    <row r="247" spans="1:2" ht="15" thickBot="1" x14ac:dyDescent="0.35">
      <c r="A247" s="8" t="s">
        <v>122</v>
      </c>
      <c r="B247" s="9"/>
    </row>
    <row r="248" spans="1:2" ht="15" thickBot="1" x14ac:dyDescent="0.35">
      <c r="A248" s="8" t="s">
        <v>123</v>
      </c>
      <c r="B248" s="9">
        <v>0</v>
      </c>
    </row>
    <row r="250" spans="1:2" x14ac:dyDescent="0.3">
      <c r="A250" s="10" t="s">
        <v>124</v>
      </c>
    </row>
    <row r="252" spans="1:2" x14ac:dyDescent="0.3">
      <c r="A252" s="11" t="s">
        <v>125</v>
      </c>
    </row>
    <row r="253" spans="1:2" x14ac:dyDescent="0.3">
      <c r="A253" s="11" t="s">
        <v>126</v>
      </c>
    </row>
  </sheetData>
  <hyperlinks>
    <hyperlink ref="A136" r:id="rId1" display="https://miau.my-x.hu/myx-free/coco/test/602436620240527155140.html" xr:uid="{5EA5E805-4BAE-4ECA-9D45-3523EAD07420}"/>
    <hyperlink ref="A250" r:id="rId2" display="https://miau.my-x.hu/myx-free/coco/test/356755520240527155221.html" xr:uid="{3EFC6F7C-7F77-498D-85E7-EAF8FF24D32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RND</vt:lpstr>
      <vt:lpstr>test case 1</vt:lpstr>
      <vt:lpstr>test case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2024-03-19T11:05:33Z</dcterms:created>
  <dcterms:modified xsi:type="dcterms:W3CDTF">2024-05-27T14:04:51Z</dcterms:modified>
</cp:coreProperties>
</file>