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6254\var\www\miau\data\miau\312\"/>
    </mc:Choice>
  </mc:AlternateContent>
  <xr:revisionPtr revIDLastSave="0" documentId="13_ncr:1_{F3D5FD4B-AB56-4EF5-8F44-4AE9A97F324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Jelentés_3 (2)" sheetId="2" r:id="rId1"/>
    <sheet name="Jelentés_3" sheetId="1" r:id="rId2"/>
    <sheet name="Sheet2 (2)" sheetId="5" r:id="rId3"/>
    <sheet name="Sheet2" sheetId="3" r:id="rId4"/>
    <sheet name="direkt" sheetId="6" r:id="rId5"/>
    <sheet name="inverz" sheetId="4" r:id="rId6"/>
    <sheet name="validitas merteke" sheetId="7" r:id="rId7"/>
    <sheet name="validitas merteke (2)" sheetId="9" r:id="rId8"/>
    <sheet name="Sheet7" sheetId="8" r:id="rId9"/>
    <sheet name="validitas_check2" sheetId="10" r:id="rId10"/>
    <sheet name="future" sheetId="12" r:id="rId11"/>
  </sheets>
  <definedNames>
    <definedName name="_xlnm._FilterDatabase" localSheetId="0" hidden="1">'Jelentés_3 (2)'!$G$2:$K$1194</definedName>
  </definedNames>
  <calcPr calcId="191029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10" l="1"/>
  <c r="W19" i="10"/>
  <c r="W20" i="10"/>
  <c r="W21" i="10"/>
  <c r="W22" i="10"/>
  <c r="W23" i="10"/>
  <c r="W24" i="10"/>
  <c r="W25" i="10"/>
  <c r="W26" i="10"/>
  <c r="W27" i="10"/>
  <c r="W28" i="10"/>
  <c r="W17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16" i="10"/>
  <c r="X18" i="10"/>
  <c r="X19" i="10"/>
  <c r="X20" i="10"/>
  <c r="X21" i="10"/>
  <c r="X22" i="10"/>
  <c r="X23" i="10"/>
  <c r="X24" i="10"/>
  <c r="X25" i="10"/>
  <c r="X26" i="10"/>
  <c r="X27" i="10"/>
  <c r="X28" i="10"/>
  <c r="X17" i="10"/>
  <c r="AV19" i="10"/>
  <c r="AU19" i="10"/>
  <c r="AT19" i="10"/>
  <c r="AS19" i="10"/>
  <c r="AR19" i="10"/>
  <c r="AQ19" i="10"/>
  <c r="AP19" i="10"/>
  <c r="AO19" i="10"/>
  <c r="AN19" i="10"/>
  <c r="AV18" i="10"/>
  <c r="AU18" i="10"/>
  <c r="AT18" i="10"/>
  <c r="AS18" i="10"/>
  <c r="AR18" i="10"/>
  <c r="AQ18" i="10"/>
  <c r="AP18" i="10"/>
  <c r="AO18" i="10"/>
  <c r="AN18" i="10"/>
  <c r="AV17" i="10"/>
  <c r="AU17" i="10"/>
  <c r="AT17" i="10"/>
  <c r="AS17" i="10"/>
  <c r="AR17" i="10"/>
  <c r="AQ17" i="10"/>
  <c r="AP17" i="10"/>
  <c r="AO17" i="10"/>
  <c r="AN17" i="10"/>
  <c r="AV16" i="10"/>
  <c r="AU16" i="10"/>
  <c r="AT16" i="10"/>
  <c r="AS16" i="10"/>
  <c r="AR16" i="10"/>
  <c r="AQ16" i="10"/>
  <c r="AP16" i="10"/>
  <c r="AO16" i="10"/>
  <c r="AN16" i="10"/>
  <c r="AV15" i="10"/>
  <c r="AU15" i="10"/>
  <c r="AT15" i="10"/>
  <c r="AS15" i="10"/>
  <c r="AR15" i="10"/>
  <c r="AQ15" i="10"/>
  <c r="AP15" i="10"/>
  <c r="AO15" i="10"/>
  <c r="AN15" i="10"/>
  <c r="AV14" i="10"/>
  <c r="AU14" i="10"/>
  <c r="AT14" i="10"/>
  <c r="AS14" i="10"/>
  <c r="AR14" i="10"/>
  <c r="AQ14" i="10"/>
  <c r="AP14" i="10"/>
  <c r="AO14" i="10"/>
  <c r="AN14" i="10"/>
  <c r="AV13" i="10"/>
  <c r="AU13" i="10"/>
  <c r="AT13" i="10"/>
  <c r="AS13" i="10"/>
  <c r="AR13" i="10"/>
  <c r="AQ13" i="10"/>
  <c r="AP13" i="10"/>
  <c r="AO13" i="10"/>
  <c r="AN13" i="10"/>
  <c r="AV12" i="10"/>
  <c r="AU12" i="10"/>
  <c r="AT12" i="10"/>
  <c r="AS12" i="10"/>
  <c r="AR12" i="10"/>
  <c r="AQ12" i="10"/>
  <c r="AP12" i="10"/>
  <c r="AO12" i="10"/>
  <c r="AN12" i="10"/>
  <c r="AV11" i="10"/>
  <c r="AU11" i="10"/>
  <c r="AT11" i="10"/>
  <c r="AS11" i="10"/>
  <c r="AR11" i="10"/>
  <c r="AQ11" i="10"/>
  <c r="AP11" i="10"/>
  <c r="AO11" i="10"/>
  <c r="AN11" i="10"/>
  <c r="AV10" i="10"/>
  <c r="AU10" i="10"/>
  <c r="AT10" i="10"/>
  <c r="AS10" i="10"/>
  <c r="AR10" i="10"/>
  <c r="AQ10" i="10"/>
  <c r="AP10" i="10"/>
  <c r="AO10" i="10"/>
  <c r="AN10" i="10"/>
  <c r="AV9" i="10"/>
  <c r="AU9" i="10"/>
  <c r="AT9" i="10"/>
  <c r="AS9" i="10"/>
  <c r="AR9" i="10"/>
  <c r="AQ9" i="10"/>
  <c r="AP9" i="10"/>
  <c r="AO9" i="10"/>
  <c r="AN9" i="10"/>
  <c r="AV8" i="10"/>
  <c r="AU8" i="10"/>
  <c r="AT8" i="10"/>
  <c r="AS8" i="10"/>
  <c r="AR8" i="10"/>
  <c r="AQ8" i="10"/>
  <c r="AP8" i="10"/>
  <c r="AO8" i="10"/>
  <c r="AN8" i="10"/>
  <c r="V18" i="10"/>
  <c r="V19" i="10"/>
  <c r="V20" i="10"/>
  <c r="V21" i="10"/>
  <c r="V22" i="10"/>
  <c r="V23" i="10"/>
  <c r="V24" i="10"/>
  <c r="V25" i="10"/>
  <c r="V26" i="10"/>
  <c r="V27" i="10"/>
  <c r="V28" i="10"/>
  <c r="V16" i="10"/>
  <c r="V17" i="10"/>
  <c r="U16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T2" i="10"/>
  <c r="T16" i="10" s="1"/>
  <c r="S2" i="10"/>
  <c r="S16" i="10" s="1"/>
  <c r="R2" i="10"/>
  <c r="R16" i="10" s="1"/>
  <c r="Q2" i="10"/>
  <c r="Q16" i="10" s="1"/>
  <c r="P2" i="10"/>
  <c r="P16" i="10" s="1"/>
  <c r="O2" i="10"/>
  <c r="O16" i="10" s="1"/>
  <c r="N2" i="10"/>
  <c r="N16" i="10" s="1"/>
  <c r="M2" i="10"/>
  <c r="M16" i="10" s="1"/>
  <c r="J14" i="10"/>
  <c r="T14" i="10" s="1"/>
  <c r="I14" i="10"/>
  <c r="S14" i="10" s="1"/>
  <c r="H14" i="10"/>
  <c r="R14" i="10" s="1"/>
  <c r="G14" i="10"/>
  <c r="Q14" i="10" s="1"/>
  <c r="F14" i="10"/>
  <c r="P14" i="10" s="1"/>
  <c r="E14" i="10"/>
  <c r="O14" i="10" s="1"/>
  <c r="D14" i="10"/>
  <c r="N14" i="10" s="1"/>
  <c r="C14" i="10"/>
  <c r="M14" i="10" s="1"/>
  <c r="J13" i="10"/>
  <c r="T13" i="10" s="1"/>
  <c r="I13" i="10"/>
  <c r="S13" i="10" s="1"/>
  <c r="H13" i="10"/>
  <c r="R13" i="10" s="1"/>
  <c r="G13" i="10"/>
  <c r="Q13" i="10" s="1"/>
  <c r="F13" i="10"/>
  <c r="P13" i="10" s="1"/>
  <c r="E13" i="10"/>
  <c r="O13" i="10" s="1"/>
  <c r="D13" i="10"/>
  <c r="N13" i="10" s="1"/>
  <c r="C13" i="10"/>
  <c r="M13" i="10" s="1"/>
  <c r="J12" i="10"/>
  <c r="T12" i="10" s="1"/>
  <c r="I12" i="10"/>
  <c r="S12" i="10" s="1"/>
  <c r="H12" i="10"/>
  <c r="R12" i="10" s="1"/>
  <c r="G12" i="10"/>
  <c r="Q12" i="10" s="1"/>
  <c r="F12" i="10"/>
  <c r="P12" i="10" s="1"/>
  <c r="E12" i="10"/>
  <c r="O12" i="10" s="1"/>
  <c r="D12" i="10"/>
  <c r="N12" i="10" s="1"/>
  <c r="C12" i="10"/>
  <c r="M12" i="10" s="1"/>
  <c r="J11" i="10"/>
  <c r="T11" i="10" s="1"/>
  <c r="I11" i="10"/>
  <c r="S11" i="10" s="1"/>
  <c r="H11" i="10"/>
  <c r="R11" i="10" s="1"/>
  <c r="G11" i="10"/>
  <c r="Q11" i="10" s="1"/>
  <c r="F11" i="10"/>
  <c r="P11" i="10" s="1"/>
  <c r="E11" i="10"/>
  <c r="O11" i="10" s="1"/>
  <c r="D11" i="10"/>
  <c r="N11" i="10" s="1"/>
  <c r="C11" i="10"/>
  <c r="M11" i="10" s="1"/>
  <c r="J10" i="10"/>
  <c r="T10" i="10" s="1"/>
  <c r="I10" i="10"/>
  <c r="S10" i="10" s="1"/>
  <c r="H10" i="10"/>
  <c r="R10" i="10" s="1"/>
  <c r="G10" i="10"/>
  <c r="Q10" i="10" s="1"/>
  <c r="F10" i="10"/>
  <c r="P10" i="10" s="1"/>
  <c r="E10" i="10"/>
  <c r="O10" i="10" s="1"/>
  <c r="D10" i="10"/>
  <c r="N10" i="10" s="1"/>
  <c r="C10" i="10"/>
  <c r="M10" i="10" s="1"/>
  <c r="J9" i="10"/>
  <c r="T9" i="10" s="1"/>
  <c r="I9" i="10"/>
  <c r="S9" i="10" s="1"/>
  <c r="H9" i="10"/>
  <c r="R9" i="10" s="1"/>
  <c r="G9" i="10"/>
  <c r="Q9" i="10" s="1"/>
  <c r="F9" i="10"/>
  <c r="P9" i="10" s="1"/>
  <c r="E9" i="10"/>
  <c r="O9" i="10" s="1"/>
  <c r="D9" i="10"/>
  <c r="N9" i="10" s="1"/>
  <c r="C9" i="10"/>
  <c r="M9" i="10" s="1"/>
  <c r="J8" i="10"/>
  <c r="T8" i="10" s="1"/>
  <c r="I8" i="10"/>
  <c r="S8" i="10" s="1"/>
  <c r="H8" i="10"/>
  <c r="R8" i="10" s="1"/>
  <c r="G8" i="10"/>
  <c r="Q8" i="10" s="1"/>
  <c r="F8" i="10"/>
  <c r="P8" i="10" s="1"/>
  <c r="E8" i="10"/>
  <c r="O8" i="10" s="1"/>
  <c r="D8" i="10"/>
  <c r="N8" i="10" s="1"/>
  <c r="C8" i="10"/>
  <c r="M8" i="10" s="1"/>
  <c r="J7" i="10"/>
  <c r="T7" i="10" s="1"/>
  <c r="I7" i="10"/>
  <c r="S7" i="10" s="1"/>
  <c r="H7" i="10"/>
  <c r="R7" i="10" s="1"/>
  <c r="G7" i="10"/>
  <c r="Q7" i="10" s="1"/>
  <c r="F7" i="10"/>
  <c r="P7" i="10" s="1"/>
  <c r="E7" i="10"/>
  <c r="O7" i="10" s="1"/>
  <c r="D7" i="10"/>
  <c r="N7" i="10" s="1"/>
  <c r="C7" i="10"/>
  <c r="M7" i="10" s="1"/>
  <c r="J6" i="10"/>
  <c r="T6" i="10" s="1"/>
  <c r="I6" i="10"/>
  <c r="S6" i="10" s="1"/>
  <c r="H6" i="10"/>
  <c r="R6" i="10" s="1"/>
  <c r="G6" i="10"/>
  <c r="Q6" i="10" s="1"/>
  <c r="F6" i="10"/>
  <c r="P6" i="10" s="1"/>
  <c r="E6" i="10"/>
  <c r="O6" i="10" s="1"/>
  <c r="D6" i="10"/>
  <c r="N6" i="10" s="1"/>
  <c r="C6" i="10"/>
  <c r="M6" i="10" s="1"/>
  <c r="J5" i="10"/>
  <c r="T5" i="10" s="1"/>
  <c r="I5" i="10"/>
  <c r="S5" i="10" s="1"/>
  <c r="H5" i="10"/>
  <c r="R5" i="10" s="1"/>
  <c r="G5" i="10"/>
  <c r="Q5" i="10" s="1"/>
  <c r="F5" i="10"/>
  <c r="P5" i="10" s="1"/>
  <c r="E5" i="10"/>
  <c r="O5" i="10" s="1"/>
  <c r="D5" i="10"/>
  <c r="N5" i="10" s="1"/>
  <c r="C5" i="10"/>
  <c r="M5" i="10" s="1"/>
  <c r="J4" i="10"/>
  <c r="T4" i="10" s="1"/>
  <c r="I4" i="10"/>
  <c r="S4" i="10" s="1"/>
  <c r="H4" i="10"/>
  <c r="R4" i="10" s="1"/>
  <c r="G4" i="10"/>
  <c r="Q4" i="10" s="1"/>
  <c r="F4" i="10"/>
  <c r="P4" i="10" s="1"/>
  <c r="E4" i="10"/>
  <c r="O4" i="10" s="1"/>
  <c r="D4" i="10"/>
  <c r="N4" i="10" s="1"/>
  <c r="C4" i="10"/>
  <c r="M4" i="10" s="1"/>
  <c r="J3" i="10"/>
  <c r="T3" i="10" s="1"/>
  <c r="T17" i="10" s="1"/>
  <c r="I3" i="10"/>
  <c r="S3" i="10" s="1"/>
  <c r="S17" i="10" s="1"/>
  <c r="H3" i="10"/>
  <c r="R3" i="10" s="1"/>
  <c r="R17" i="10" s="1"/>
  <c r="G3" i="10"/>
  <c r="Q3" i="10" s="1"/>
  <c r="Q17" i="10" s="1"/>
  <c r="F3" i="10"/>
  <c r="P3" i="10" s="1"/>
  <c r="P17" i="10" s="1"/>
  <c r="E3" i="10"/>
  <c r="O3" i="10" s="1"/>
  <c r="O17" i="10" s="1"/>
  <c r="D3" i="10"/>
  <c r="N3" i="10" s="1"/>
  <c r="C3" i="10"/>
  <c r="M3" i="10" s="1"/>
  <c r="M17" i="10" s="1"/>
  <c r="B14" i="10"/>
  <c r="L14" i="10" s="1"/>
  <c r="B13" i="10"/>
  <c r="L13" i="10" s="1"/>
  <c r="B12" i="10"/>
  <c r="L12" i="10" s="1"/>
  <c r="B11" i="10"/>
  <c r="L11" i="10" s="1"/>
  <c r="B10" i="10"/>
  <c r="L10" i="10" s="1"/>
  <c r="B9" i="10"/>
  <c r="L9" i="10" s="1"/>
  <c r="B8" i="10"/>
  <c r="L8" i="10" s="1"/>
  <c r="B7" i="10"/>
  <c r="L7" i="10" s="1"/>
  <c r="B6" i="10"/>
  <c r="L6" i="10" s="1"/>
  <c r="B5" i="10"/>
  <c r="L5" i="10" s="1"/>
  <c r="B4" i="10"/>
  <c r="L4" i="10" s="1"/>
  <c r="B3" i="10"/>
  <c r="L3" i="10" s="1"/>
  <c r="B2" i="10"/>
  <c r="L2" i="10" s="1"/>
  <c r="L16" i="10" s="1"/>
  <c r="A14" i="10"/>
  <c r="K28" i="10" s="1"/>
  <c r="A13" i="10"/>
  <c r="K27" i="10" s="1"/>
  <c r="A12" i="10"/>
  <c r="K26" i="10" s="1"/>
  <c r="A11" i="10"/>
  <c r="K25" i="10" s="1"/>
  <c r="A10" i="10"/>
  <c r="K24" i="10" s="1"/>
  <c r="A9" i="10"/>
  <c r="K23" i="10" s="1"/>
  <c r="A8" i="10"/>
  <c r="K22" i="10" s="1"/>
  <c r="A7" i="10"/>
  <c r="K21" i="10" s="1"/>
  <c r="A6" i="10"/>
  <c r="K20" i="10" s="1"/>
  <c r="A5" i="10"/>
  <c r="K19" i="10" s="1"/>
  <c r="A4" i="10"/>
  <c r="K18" i="10" s="1"/>
  <c r="A3" i="10"/>
  <c r="K17" i="10" s="1"/>
  <c r="GC19" i="7"/>
  <c r="GB19" i="7"/>
  <c r="GA19" i="7"/>
  <c r="FZ19" i="7"/>
  <c r="GC18" i="7"/>
  <c r="GB18" i="7"/>
  <c r="GA18" i="7"/>
  <c r="FZ18" i="7"/>
  <c r="GC17" i="7"/>
  <c r="GB17" i="7"/>
  <c r="GA17" i="7"/>
  <c r="FZ17" i="7"/>
  <c r="GC16" i="7"/>
  <c r="GB16" i="7"/>
  <c r="GA16" i="7"/>
  <c r="FZ16" i="7"/>
  <c r="GC15" i="7"/>
  <c r="GB15" i="7"/>
  <c r="GA15" i="7"/>
  <c r="FZ15" i="7"/>
  <c r="GC14" i="7"/>
  <c r="GB14" i="7"/>
  <c r="GA14" i="7"/>
  <c r="FZ14" i="7"/>
  <c r="GC13" i="7"/>
  <c r="GB13" i="7"/>
  <c r="GA13" i="7"/>
  <c r="FZ13" i="7"/>
  <c r="GC12" i="7"/>
  <c r="GB12" i="7"/>
  <c r="GA12" i="7"/>
  <c r="FZ12" i="7"/>
  <c r="GC11" i="7"/>
  <c r="GB11" i="7"/>
  <c r="GA11" i="7"/>
  <c r="FZ11" i="7"/>
  <c r="GC10" i="7"/>
  <c r="GB10" i="7"/>
  <c r="GA10" i="7"/>
  <c r="FZ10" i="7"/>
  <c r="GC9" i="7"/>
  <c r="GB9" i="7"/>
  <c r="GA9" i="7"/>
  <c r="FZ9" i="7"/>
  <c r="GC8" i="7"/>
  <c r="GB8" i="7"/>
  <c r="GA8" i="7"/>
  <c r="FZ8" i="7"/>
  <c r="FN19" i="7"/>
  <c r="FM19" i="7"/>
  <c r="FL19" i="7"/>
  <c r="FK19" i="7"/>
  <c r="FN18" i="7"/>
  <c r="FM18" i="7"/>
  <c r="FL18" i="7"/>
  <c r="FK18" i="7"/>
  <c r="FN17" i="7"/>
  <c r="FM17" i="7"/>
  <c r="FL17" i="7"/>
  <c r="FK17" i="7"/>
  <c r="FN16" i="7"/>
  <c r="FM16" i="7"/>
  <c r="FL16" i="7"/>
  <c r="FK16" i="7"/>
  <c r="FN15" i="7"/>
  <c r="FM15" i="7"/>
  <c r="FL15" i="7"/>
  <c r="FK15" i="7"/>
  <c r="FN14" i="7"/>
  <c r="FM14" i="7"/>
  <c r="FL14" i="7"/>
  <c r="FK14" i="7"/>
  <c r="FN13" i="7"/>
  <c r="FM13" i="7"/>
  <c r="FL13" i="7"/>
  <c r="FK13" i="7"/>
  <c r="FN12" i="7"/>
  <c r="FM12" i="7"/>
  <c r="FL12" i="7"/>
  <c r="FK12" i="7"/>
  <c r="FN11" i="7"/>
  <c r="FM11" i="7"/>
  <c r="FL11" i="7"/>
  <c r="FK11" i="7"/>
  <c r="FN10" i="7"/>
  <c r="FM10" i="7"/>
  <c r="FL10" i="7"/>
  <c r="FK10" i="7"/>
  <c r="FN9" i="7"/>
  <c r="FM9" i="7"/>
  <c r="FL9" i="7"/>
  <c r="FK9" i="7"/>
  <c r="FN8" i="7"/>
  <c r="FM8" i="7"/>
  <c r="FL8" i="7"/>
  <c r="FK8" i="7"/>
  <c r="EY19" i="7"/>
  <c r="EX19" i="7"/>
  <c r="EW19" i="7"/>
  <c r="EV19" i="7"/>
  <c r="EY18" i="7"/>
  <c r="EX18" i="7"/>
  <c r="EW18" i="7"/>
  <c r="EV18" i="7"/>
  <c r="EY17" i="7"/>
  <c r="EX17" i="7"/>
  <c r="EW17" i="7"/>
  <c r="EV17" i="7"/>
  <c r="EY16" i="7"/>
  <c r="EX16" i="7"/>
  <c r="EW16" i="7"/>
  <c r="EV16" i="7"/>
  <c r="EY15" i="7"/>
  <c r="EX15" i="7"/>
  <c r="EW15" i="7"/>
  <c r="EV15" i="7"/>
  <c r="EY14" i="7"/>
  <c r="EX14" i="7"/>
  <c r="EW14" i="7"/>
  <c r="EV14" i="7"/>
  <c r="EY13" i="7"/>
  <c r="EX13" i="7"/>
  <c r="EW13" i="7"/>
  <c r="EV13" i="7"/>
  <c r="EY12" i="7"/>
  <c r="EX12" i="7"/>
  <c r="EW12" i="7"/>
  <c r="EV12" i="7"/>
  <c r="EY11" i="7"/>
  <c r="EX11" i="7"/>
  <c r="EW11" i="7"/>
  <c r="EV11" i="7"/>
  <c r="EY10" i="7"/>
  <c r="EX10" i="7"/>
  <c r="EW10" i="7"/>
  <c r="EV10" i="7"/>
  <c r="EY9" i="7"/>
  <c r="EX9" i="7"/>
  <c r="EW9" i="7"/>
  <c r="EV9" i="7"/>
  <c r="EY8" i="7"/>
  <c r="EX8" i="7"/>
  <c r="EW8" i="7"/>
  <c r="EV8" i="7"/>
  <c r="EJ19" i="7"/>
  <c r="EI19" i="7"/>
  <c r="EH19" i="7"/>
  <c r="EG19" i="7"/>
  <c r="EJ18" i="7"/>
  <c r="EI18" i="7"/>
  <c r="EH18" i="7"/>
  <c r="EG18" i="7"/>
  <c r="EJ17" i="7"/>
  <c r="EI17" i="7"/>
  <c r="EH17" i="7"/>
  <c r="EG17" i="7"/>
  <c r="EJ16" i="7"/>
  <c r="EI16" i="7"/>
  <c r="EH16" i="7"/>
  <c r="EG16" i="7"/>
  <c r="EJ15" i="7"/>
  <c r="EI15" i="7"/>
  <c r="EH15" i="7"/>
  <c r="EG15" i="7"/>
  <c r="EJ14" i="7"/>
  <c r="EI14" i="7"/>
  <c r="EH14" i="7"/>
  <c r="EG14" i="7"/>
  <c r="EJ13" i="7"/>
  <c r="EI13" i="7"/>
  <c r="EH13" i="7"/>
  <c r="EG13" i="7"/>
  <c r="EJ12" i="7"/>
  <c r="EI12" i="7"/>
  <c r="EH12" i="7"/>
  <c r="EG12" i="7"/>
  <c r="EJ11" i="7"/>
  <c r="EI11" i="7"/>
  <c r="EH11" i="7"/>
  <c r="EG11" i="7"/>
  <c r="EJ10" i="7"/>
  <c r="EI10" i="7"/>
  <c r="EH10" i="7"/>
  <c r="EG10" i="7"/>
  <c r="EJ9" i="7"/>
  <c r="EI9" i="7"/>
  <c r="EH9" i="7"/>
  <c r="EG9" i="7"/>
  <c r="EJ8" i="7"/>
  <c r="EI8" i="7"/>
  <c r="EH8" i="7"/>
  <c r="EG8" i="7"/>
  <c r="DU19" i="7"/>
  <c r="DT19" i="7"/>
  <c r="DS19" i="7"/>
  <c r="DR19" i="7"/>
  <c r="DU18" i="7"/>
  <c r="DT18" i="7"/>
  <c r="DS18" i="7"/>
  <c r="DR18" i="7"/>
  <c r="DU17" i="7"/>
  <c r="DT17" i="7"/>
  <c r="DS17" i="7"/>
  <c r="DR17" i="7"/>
  <c r="DU16" i="7"/>
  <c r="DT16" i="7"/>
  <c r="DS16" i="7"/>
  <c r="DR16" i="7"/>
  <c r="DU15" i="7"/>
  <c r="DT15" i="7"/>
  <c r="DS15" i="7"/>
  <c r="DR15" i="7"/>
  <c r="DU14" i="7"/>
  <c r="DT14" i="7"/>
  <c r="DS14" i="7"/>
  <c r="DR14" i="7"/>
  <c r="DU13" i="7"/>
  <c r="DT13" i="7"/>
  <c r="DS13" i="7"/>
  <c r="DR13" i="7"/>
  <c r="DU12" i="7"/>
  <c r="DT12" i="7"/>
  <c r="DS12" i="7"/>
  <c r="DR12" i="7"/>
  <c r="DU11" i="7"/>
  <c r="DT11" i="7"/>
  <c r="DS11" i="7"/>
  <c r="DR11" i="7"/>
  <c r="DU10" i="7"/>
  <c r="DT10" i="7"/>
  <c r="DS10" i="7"/>
  <c r="DR10" i="7"/>
  <c r="DU9" i="7"/>
  <c r="DT9" i="7"/>
  <c r="DS9" i="7"/>
  <c r="DR9" i="7"/>
  <c r="DU8" i="7"/>
  <c r="DT8" i="7"/>
  <c r="DS8" i="7"/>
  <c r="DR8" i="7"/>
  <c r="DF19" i="7"/>
  <c r="DE19" i="7"/>
  <c r="DD19" i="7"/>
  <c r="DC19" i="7"/>
  <c r="DF18" i="7"/>
  <c r="DE18" i="7"/>
  <c r="DD18" i="7"/>
  <c r="DC18" i="7"/>
  <c r="DF17" i="7"/>
  <c r="DE17" i="7"/>
  <c r="DD17" i="7"/>
  <c r="DC17" i="7"/>
  <c r="DF16" i="7"/>
  <c r="DE16" i="7"/>
  <c r="DD16" i="7"/>
  <c r="DC16" i="7"/>
  <c r="DF15" i="7"/>
  <c r="DE15" i="7"/>
  <c r="DD15" i="7"/>
  <c r="DC15" i="7"/>
  <c r="DF14" i="7"/>
  <c r="DE14" i="7"/>
  <c r="DD14" i="7"/>
  <c r="DC14" i="7"/>
  <c r="DF13" i="7"/>
  <c r="DE13" i="7"/>
  <c r="DD13" i="7"/>
  <c r="DC13" i="7"/>
  <c r="DF12" i="7"/>
  <c r="DE12" i="7"/>
  <c r="DD12" i="7"/>
  <c r="DC12" i="7"/>
  <c r="DF11" i="7"/>
  <c r="DE11" i="7"/>
  <c r="DD11" i="7"/>
  <c r="DC11" i="7"/>
  <c r="DF10" i="7"/>
  <c r="DE10" i="7"/>
  <c r="DD10" i="7"/>
  <c r="DC10" i="7"/>
  <c r="DF9" i="7"/>
  <c r="DE9" i="7"/>
  <c r="DD9" i="7"/>
  <c r="DC9" i="7"/>
  <c r="DF8" i="7"/>
  <c r="DE8" i="7"/>
  <c r="DD8" i="7"/>
  <c r="DC8" i="7"/>
  <c r="CQ19" i="7"/>
  <c r="CP19" i="7"/>
  <c r="CO19" i="7"/>
  <c r="CN19" i="7"/>
  <c r="CQ18" i="7"/>
  <c r="CP18" i="7"/>
  <c r="CO18" i="7"/>
  <c r="CN18" i="7"/>
  <c r="CQ17" i="7"/>
  <c r="CP17" i="7"/>
  <c r="CO17" i="7"/>
  <c r="CN17" i="7"/>
  <c r="CQ16" i="7"/>
  <c r="CP16" i="7"/>
  <c r="CO16" i="7"/>
  <c r="CN16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Q12" i="7"/>
  <c r="CP12" i="7"/>
  <c r="CO12" i="7"/>
  <c r="CN12" i="7"/>
  <c r="CQ11" i="7"/>
  <c r="CP11" i="7"/>
  <c r="CO11" i="7"/>
  <c r="CN11" i="7"/>
  <c r="CQ10" i="7"/>
  <c r="CP10" i="7"/>
  <c r="CO10" i="7"/>
  <c r="CN10" i="7"/>
  <c r="CQ9" i="7"/>
  <c r="CP9" i="7"/>
  <c r="CO9" i="7"/>
  <c r="CN9" i="7"/>
  <c r="CQ8" i="7"/>
  <c r="CP8" i="7"/>
  <c r="CO8" i="7"/>
  <c r="CN8" i="7"/>
  <c r="CB19" i="7"/>
  <c r="CA19" i="7"/>
  <c r="BZ19" i="7"/>
  <c r="BY19" i="7"/>
  <c r="CB18" i="7"/>
  <c r="CA18" i="7"/>
  <c r="BZ18" i="7"/>
  <c r="BY18" i="7"/>
  <c r="CB17" i="7"/>
  <c r="CA17" i="7"/>
  <c r="BZ17" i="7"/>
  <c r="BY17" i="7"/>
  <c r="CB16" i="7"/>
  <c r="CA16" i="7"/>
  <c r="BZ16" i="7"/>
  <c r="BY16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B12" i="7"/>
  <c r="CA12" i="7"/>
  <c r="BZ12" i="7"/>
  <c r="BY12" i="7"/>
  <c r="CB11" i="7"/>
  <c r="CA11" i="7"/>
  <c r="BZ11" i="7"/>
  <c r="BY11" i="7"/>
  <c r="CB10" i="7"/>
  <c r="CA10" i="7"/>
  <c r="BZ10" i="7"/>
  <c r="BY10" i="7"/>
  <c r="CB9" i="7"/>
  <c r="CA9" i="7"/>
  <c r="BZ9" i="7"/>
  <c r="BY9" i="7"/>
  <c r="CB8" i="7"/>
  <c r="CA8" i="7"/>
  <c r="BZ8" i="7"/>
  <c r="BY8" i="7"/>
  <c r="BM19" i="7"/>
  <c r="BL19" i="7"/>
  <c r="BK19" i="7"/>
  <c r="BJ19" i="7"/>
  <c r="BM18" i="7"/>
  <c r="BL18" i="7"/>
  <c r="BK18" i="7"/>
  <c r="BJ18" i="7"/>
  <c r="BM17" i="7"/>
  <c r="BL17" i="7"/>
  <c r="BK17" i="7"/>
  <c r="BJ17" i="7"/>
  <c r="BM16" i="7"/>
  <c r="BL16" i="7"/>
  <c r="BK16" i="7"/>
  <c r="BJ16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AX19" i="7"/>
  <c r="AW19" i="7"/>
  <c r="AV19" i="7"/>
  <c r="AU19" i="7"/>
  <c r="AX18" i="7"/>
  <c r="AW18" i="7"/>
  <c r="AV18" i="7"/>
  <c r="AU18" i="7"/>
  <c r="AX17" i="7"/>
  <c r="AW17" i="7"/>
  <c r="AV17" i="7"/>
  <c r="AU17" i="7"/>
  <c r="AX16" i="7"/>
  <c r="AW16" i="7"/>
  <c r="AV16" i="7"/>
  <c r="AU16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X12" i="7"/>
  <c r="AW12" i="7"/>
  <c r="AV12" i="7"/>
  <c r="AU12" i="7"/>
  <c r="AX11" i="7"/>
  <c r="AW11" i="7"/>
  <c r="AV11" i="7"/>
  <c r="AU11" i="7"/>
  <c r="AX10" i="7"/>
  <c r="AW10" i="7"/>
  <c r="AV10" i="7"/>
  <c r="AU10" i="7"/>
  <c r="AX9" i="7"/>
  <c r="AW9" i="7"/>
  <c r="AV9" i="7"/>
  <c r="AU9" i="7"/>
  <c r="AX8" i="7"/>
  <c r="AW8" i="7"/>
  <c r="AV8" i="7"/>
  <c r="AU8" i="7"/>
  <c r="AI19" i="7"/>
  <c r="AH19" i="7"/>
  <c r="AG19" i="7"/>
  <c r="AF19" i="7"/>
  <c r="AI18" i="7"/>
  <c r="AH18" i="7"/>
  <c r="AG18" i="7"/>
  <c r="AF18" i="7"/>
  <c r="AI17" i="7"/>
  <c r="AH17" i="7"/>
  <c r="AG17" i="7"/>
  <c r="AF17" i="7"/>
  <c r="AI16" i="7"/>
  <c r="AH16" i="7"/>
  <c r="AG16" i="7"/>
  <c r="AF16" i="7"/>
  <c r="AI15" i="7"/>
  <c r="AH15" i="7"/>
  <c r="AG15" i="7"/>
  <c r="AF15" i="7"/>
  <c r="AI14" i="7"/>
  <c r="AH14" i="7"/>
  <c r="AG14" i="7"/>
  <c r="AF14" i="7"/>
  <c r="AI13" i="7"/>
  <c r="AH13" i="7"/>
  <c r="AG13" i="7"/>
  <c r="AF13" i="7"/>
  <c r="AI12" i="7"/>
  <c r="AH12" i="7"/>
  <c r="AG12" i="7"/>
  <c r="AF12" i="7"/>
  <c r="AI11" i="7"/>
  <c r="AH11" i="7"/>
  <c r="AG11" i="7"/>
  <c r="AF11" i="7"/>
  <c r="AI10" i="7"/>
  <c r="AH10" i="7"/>
  <c r="AG10" i="7"/>
  <c r="AF10" i="7"/>
  <c r="AI9" i="7"/>
  <c r="AH9" i="7"/>
  <c r="AG9" i="7"/>
  <c r="AF9" i="7"/>
  <c r="AI8" i="7"/>
  <c r="AH8" i="7"/>
  <c r="AG8" i="7"/>
  <c r="AF8" i="7"/>
  <c r="U19" i="7"/>
  <c r="U18" i="7"/>
  <c r="U17" i="7"/>
  <c r="U16" i="7"/>
  <c r="U15" i="7"/>
  <c r="U14" i="7"/>
  <c r="U13" i="7"/>
  <c r="U12" i="7"/>
  <c r="U11" i="7"/>
  <c r="U10" i="7"/>
  <c r="U9" i="7"/>
  <c r="U8" i="7"/>
  <c r="T19" i="7"/>
  <c r="S19" i="7"/>
  <c r="R19" i="7"/>
  <c r="Q19" i="7"/>
  <c r="T18" i="7"/>
  <c r="S18" i="7"/>
  <c r="R18" i="7"/>
  <c r="Q18" i="7"/>
  <c r="T17" i="7"/>
  <c r="S17" i="7"/>
  <c r="R17" i="7"/>
  <c r="Q17" i="7"/>
  <c r="T16" i="7"/>
  <c r="S16" i="7"/>
  <c r="R16" i="7"/>
  <c r="Q16" i="7"/>
  <c r="T15" i="7"/>
  <c r="S15" i="7"/>
  <c r="R15" i="7"/>
  <c r="Q15" i="7"/>
  <c r="T14" i="7"/>
  <c r="S14" i="7"/>
  <c r="R14" i="7"/>
  <c r="Q14" i="7"/>
  <c r="T13" i="7"/>
  <c r="S13" i="7"/>
  <c r="R13" i="7"/>
  <c r="Q13" i="7"/>
  <c r="T12" i="7"/>
  <c r="S12" i="7"/>
  <c r="R12" i="7"/>
  <c r="Q12" i="7"/>
  <c r="T11" i="7"/>
  <c r="S11" i="7"/>
  <c r="R11" i="7"/>
  <c r="Q11" i="7"/>
  <c r="T10" i="7"/>
  <c r="S10" i="7"/>
  <c r="R10" i="7"/>
  <c r="Q10" i="7"/>
  <c r="T9" i="7"/>
  <c r="S9" i="7"/>
  <c r="R9" i="7"/>
  <c r="Q9" i="7"/>
  <c r="T8" i="7"/>
  <c r="S8" i="7"/>
  <c r="R8" i="7"/>
  <c r="Q8" i="7"/>
  <c r="E14" i="9"/>
  <c r="E13" i="9"/>
  <c r="E12" i="9"/>
  <c r="E11" i="9"/>
  <c r="E10" i="9"/>
  <c r="E9" i="9"/>
  <c r="E8" i="9"/>
  <c r="E7" i="9"/>
  <c r="E22" i="9" s="1"/>
  <c r="E6" i="9"/>
  <c r="E27" i="9" s="1"/>
  <c r="E5" i="9"/>
  <c r="E4" i="9"/>
  <c r="E3" i="9"/>
  <c r="L181" i="8"/>
  <c r="L180" i="8"/>
  <c r="L179" i="8"/>
  <c r="L178" i="8"/>
  <c r="L177" i="8"/>
  <c r="L176" i="8"/>
  <c r="L175" i="8"/>
  <c r="L174" i="8"/>
  <c r="L173" i="8"/>
  <c r="L172" i="8"/>
  <c r="L171" i="8"/>
  <c r="L170" i="8"/>
  <c r="W181" i="8"/>
  <c r="W180" i="8"/>
  <c r="W179" i="8"/>
  <c r="W178" i="8"/>
  <c r="W177" i="8"/>
  <c r="W176" i="8"/>
  <c r="W175" i="8"/>
  <c r="W174" i="8"/>
  <c r="W173" i="8"/>
  <c r="W172" i="8"/>
  <c r="W171" i="8"/>
  <c r="W170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C14" i="9"/>
  <c r="B14" i="9"/>
  <c r="C13" i="9"/>
  <c r="B13" i="9"/>
  <c r="C12" i="9"/>
  <c r="B12" i="9"/>
  <c r="D12" i="9" s="1"/>
  <c r="C11" i="9"/>
  <c r="B11" i="9"/>
  <c r="B26" i="9" s="1"/>
  <c r="C10" i="9"/>
  <c r="B10" i="9"/>
  <c r="C9" i="9"/>
  <c r="B9" i="9"/>
  <c r="C8" i="9"/>
  <c r="B8" i="9"/>
  <c r="C7" i="9"/>
  <c r="B7" i="9"/>
  <c r="D7" i="9" s="1"/>
  <c r="C6" i="9"/>
  <c r="B6" i="9"/>
  <c r="C5" i="9"/>
  <c r="B5" i="9"/>
  <c r="C4" i="9"/>
  <c r="B4" i="9"/>
  <c r="B24" i="9" s="1"/>
  <c r="C3" i="9"/>
  <c r="D3" i="9" s="1"/>
  <c r="B3" i="9"/>
  <c r="G29" i="9"/>
  <c r="F29" i="9"/>
  <c r="G28" i="9"/>
  <c r="A28" i="9"/>
  <c r="G27" i="9"/>
  <c r="G26" i="9"/>
  <c r="G25" i="9"/>
  <c r="F25" i="9"/>
  <c r="G24" i="9"/>
  <c r="A24" i="9"/>
  <c r="G23" i="9"/>
  <c r="A23" i="9"/>
  <c r="G22" i="9"/>
  <c r="A22" i="9"/>
  <c r="G21" i="9"/>
  <c r="F21" i="9"/>
  <c r="G20" i="9"/>
  <c r="A20" i="9"/>
  <c r="G19" i="9"/>
  <c r="G18" i="9"/>
  <c r="G17" i="9"/>
  <c r="F17" i="9"/>
  <c r="D17" i="9"/>
  <c r="B17" i="9"/>
  <c r="F14" i="9"/>
  <c r="A14" i="9"/>
  <c r="A29" i="9" s="1"/>
  <c r="F13" i="9"/>
  <c r="F28" i="9" s="1"/>
  <c r="D13" i="9"/>
  <c r="A13" i="9"/>
  <c r="F12" i="9"/>
  <c r="F27" i="9" s="1"/>
  <c r="A12" i="9"/>
  <c r="A27" i="9" s="1"/>
  <c r="F11" i="9"/>
  <c r="F26" i="9" s="1"/>
  <c r="D11" i="9"/>
  <c r="A11" i="9"/>
  <c r="A26" i="9" s="1"/>
  <c r="F10" i="9"/>
  <c r="A10" i="9"/>
  <c r="A25" i="9" s="1"/>
  <c r="F9" i="9"/>
  <c r="F24" i="9" s="1"/>
  <c r="A9" i="9"/>
  <c r="F8" i="9"/>
  <c r="F23" i="9" s="1"/>
  <c r="D8" i="9"/>
  <c r="A8" i="9"/>
  <c r="F7" i="9"/>
  <c r="F22" i="9" s="1"/>
  <c r="A7" i="9"/>
  <c r="F6" i="9"/>
  <c r="A6" i="9"/>
  <c r="A21" i="9" s="1"/>
  <c r="F5" i="9"/>
  <c r="F20" i="9" s="1"/>
  <c r="D5" i="9"/>
  <c r="A5" i="9"/>
  <c r="F4" i="9"/>
  <c r="F19" i="9" s="1"/>
  <c r="B19" i="9"/>
  <c r="A4" i="9"/>
  <c r="A19" i="9" s="1"/>
  <c r="F3" i="9"/>
  <c r="F18" i="9" s="1"/>
  <c r="A3" i="9"/>
  <c r="A18" i="9" s="1"/>
  <c r="F2" i="9"/>
  <c r="E2" i="9"/>
  <c r="E17" i="9" s="1"/>
  <c r="C2" i="9"/>
  <c r="C17" i="9" s="1"/>
  <c r="B2" i="9"/>
  <c r="A2" i="9"/>
  <c r="A17" i="9" s="1"/>
  <c r="J181" i="8"/>
  <c r="J180" i="8"/>
  <c r="J179" i="8"/>
  <c r="J178" i="8"/>
  <c r="J177" i="8"/>
  <c r="J176" i="8"/>
  <c r="J175" i="8"/>
  <c r="J174" i="8"/>
  <c r="J173" i="8"/>
  <c r="J172" i="8"/>
  <c r="J171" i="8"/>
  <c r="J170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R117" i="8"/>
  <c r="Q117" i="8"/>
  <c r="P117" i="8"/>
  <c r="O117" i="8"/>
  <c r="R116" i="8"/>
  <c r="Q116" i="8"/>
  <c r="P116" i="8"/>
  <c r="O116" i="8"/>
  <c r="R115" i="8"/>
  <c r="Q115" i="8"/>
  <c r="P115" i="8"/>
  <c r="O115" i="8"/>
  <c r="R114" i="8"/>
  <c r="Q114" i="8"/>
  <c r="P114" i="8"/>
  <c r="O114" i="8"/>
  <c r="R113" i="8"/>
  <c r="Q113" i="8"/>
  <c r="P113" i="8"/>
  <c r="O113" i="8"/>
  <c r="R112" i="8"/>
  <c r="Q112" i="8"/>
  <c r="P112" i="8"/>
  <c r="O112" i="8"/>
  <c r="R111" i="8"/>
  <c r="Q111" i="8"/>
  <c r="P111" i="8"/>
  <c r="O111" i="8"/>
  <c r="R110" i="8"/>
  <c r="Q110" i="8"/>
  <c r="P110" i="8"/>
  <c r="O110" i="8"/>
  <c r="R109" i="8"/>
  <c r="Q109" i="8"/>
  <c r="P109" i="8"/>
  <c r="O109" i="8"/>
  <c r="R108" i="8"/>
  <c r="Q108" i="8"/>
  <c r="P108" i="8"/>
  <c r="O108" i="8"/>
  <c r="R107" i="8"/>
  <c r="Q107" i="8"/>
  <c r="P107" i="8"/>
  <c r="O107" i="8"/>
  <c r="R106" i="8"/>
  <c r="Q106" i="8"/>
  <c r="P106" i="8"/>
  <c r="O106" i="8"/>
  <c r="L117" i="8"/>
  <c r="K117" i="8"/>
  <c r="J117" i="8"/>
  <c r="I117" i="8"/>
  <c r="L116" i="8"/>
  <c r="K116" i="8"/>
  <c r="J116" i="8"/>
  <c r="I116" i="8"/>
  <c r="L115" i="8"/>
  <c r="K115" i="8"/>
  <c r="J115" i="8"/>
  <c r="I115" i="8"/>
  <c r="L114" i="8"/>
  <c r="K114" i="8"/>
  <c r="J114" i="8"/>
  <c r="I114" i="8"/>
  <c r="L113" i="8"/>
  <c r="K113" i="8"/>
  <c r="J113" i="8"/>
  <c r="I113" i="8"/>
  <c r="L112" i="8"/>
  <c r="K112" i="8"/>
  <c r="J112" i="8"/>
  <c r="I112" i="8"/>
  <c r="L111" i="8"/>
  <c r="K111" i="8"/>
  <c r="J111" i="8"/>
  <c r="I111" i="8"/>
  <c r="L110" i="8"/>
  <c r="K110" i="8"/>
  <c r="J110" i="8"/>
  <c r="I110" i="8"/>
  <c r="L109" i="8"/>
  <c r="K109" i="8"/>
  <c r="J109" i="8"/>
  <c r="I109" i="8"/>
  <c r="L108" i="8"/>
  <c r="K108" i="8"/>
  <c r="J108" i="8"/>
  <c r="I108" i="8"/>
  <c r="L107" i="8"/>
  <c r="K107" i="8"/>
  <c r="J107" i="8"/>
  <c r="I107" i="8"/>
  <c r="L106" i="8"/>
  <c r="K106" i="8"/>
  <c r="J106" i="8"/>
  <c r="I106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L105" i="8"/>
  <c r="K105" i="8"/>
  <c r="J105" i="8"/>
  <c r="I105" i="8"/>
  <c r="F108" i="8"/>
  <c r="E108" i="8"/>
  <c r="C108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2" i="8"/>
  <c r="C99" i="8" a="1"/>
  <c r="C99" i="8" s="1"/>
  <c r="E102" i="8"/>
  <c r="E101" i="8"/>
  <c r="E100" i="8"/>
  <c r="E99" i="8"/>
  <c r="G18" i="7"/>
  <c r="G19" i="7"/>
  <c r="G20" i="7"/>
  <c r="G21" i="7"/>
  <c r="G22" i="7"/>
  <c r="G23" i="7"/>
  <c r="G24" i="7"/>
  <c r="G25" i="7"/>
  <c r="G26" i="7"/>
  <c r="G27" i="7"/>
  <c r="G28" i="7"/>
  <c r="G29" i="7"/>
  <c r="G17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F29" i="7"/>
  <c r="A29" i="7"/>
  <c r="F28" i="7"/>
  <c r="A28" i="7"/>
  <c r="F27" i="7"/>
  <c r="A27" i="7"/>
  <c r="F26" i="7"/>
  <c r="A26" i="7"/>
  <c r="F25" i="7"/>
  <c r="A25" i="7"/>
  <c r="F24" i="7"/>
  <c r="A24" i="7"/>
  <c r="F23" i="7"/>
  <c r="A23" i="7"/>
  <c r="F22" i="7"/>
  <c r="A22" i="7"/>
  <c r="F21" i="7"/>
  <c r="A21" i="7"/>
  <c r="F20" i="7"/>
  <c r="A20" i="7"/>
  <c r="F19" i="7"/>
  <c r="A19" i="7"/>
  <c r="F18" i="7"/>
  <c r="A18" i="7"/>
  <c r="F17" i="7"/>
  <c r="E17" i="7"/>
  <c r="D17" i="7"/>
  <c r="C17" i="7"/>
  <c r="B17" i="7"/>
  <c r="A17" i="7"/>
  <c r="F4" i="7"/>
  <c r="F5" i="7"/>
  <c r="F6" i="7"/>
  <c r="F7" i="7"/>
  <c r="F8" i="7"/>
  <c r="F9" i="7"/>
  <c r="F10" i="7"/>
  <c r="F11" i="7"/>
  <c r="F12" i="7"/>
  <c r="F13" i="7"/>
  <c r="F14" i="7"/>
  <c r="F3" i="7"/>
  <c r="F2" i="7"/>
  <c r="E3" i="7"/>
  <c r="E4" i="7"/>
  <c r="E5" i="7"/>
  <c r="E6" i="7"/>
  <c r="E7" i="7"/>
  <c r="E8" i="7"/>
  <c r="E9" i="7"/>
  <c r="E10" i="7"/>
  <c r="E11" i="7"/>
  <c r="E12" i="7"/>
  <c r="E13" i="7"/>
  <c r="E14" i="7"/>
  <c r="E2" i="7"/>
  <c r="AA61" i="6"/>
  <c r="AA60" i="6"/>
  <c r="AA59" i="6"/>
  <c r="AA58" i="6"/>
  <c r="AA57" i="6"/>
  <c r="AA56" i="6"/>
  <c r="AA55" i="6"/>
  <c r="AA54" i="6"/>
  <c r="AA53" i="6"/>
  <c r="AA52" i="6"/>
  <c r="AA51" i="6"/>
  <c r="AA50" i="6"/>
  <c r="Z61" i="6"/>
  <c r="Y61" i="6"/>
  <c r="Z60" i="6"/>
  <c r="Y60" i="6"/>
  <c r="Z59" i="6"/>
  <c r="Y59" i="6"/>
  <c r="Z58" i="6"/>
  <c r="Y58" i="6"/>
  <c r="Z57" i="6"/>
  <c r="Y57" i="6"/>
  <c r="Z56" i="6"/>
  <c r="Y56" i="6"/>
  <c r="Z55" i="6"/>
  <c r="Y55" i="6"/>
  <c r="Z54" i="6"/>
  <c r="Y54" i="6"/>
  <c r="Z53" i="6"/>
  <c r="Y53" i="6"/>
  <c r="Z52" i="6"/>
  <c r="Y52" i="6"/>
  <c r="Z51" i="6"/>
  <c r="Y51" i="6"/>
  <c r="Z50" i="6"/>
  <c r="Y50" i="6"/>
  <c r="W61" i="6"/>
  <c r="W60" i="6"/>
  <c r="W59" i="6"/>
  <c r="W58" i="6"/>
  <c r="W57" i="6"/>
  <c r="W56" i="6"/>
  <c r="W55" i="6"/>
  <c r="W54" i="6"/>
  <c r="W53" i="6"/>
  <c r="W52" i="6"/>
  <c r="W51" i="6"/>
  <c r="W50" i="6"/>
  <c r="V61" i="6"/>
  <c r="U61" i="6"/>
  <c r="T61" i="6"/>
  <c r="S61" i="6"/>
  <c r="R61" i="6"/>
  <c r="Q61" i="6"/>
  <c r="P61" i="6"/>
  <c r="V60" i="6"/>
  <c r="U60" i="6"/>
  <c r="T60" i="6"/>
  <c r="S60" i="6"/>
  <c r="R60" i="6"/>
  <c r="Q60" i="6"/>
  <c r="P60" i="6"/>
  <c r="V59" i="6"/>
  <c r="U59" i="6"/>
  <c r="T59" i="6"/>
  <c r="S59" i="6"/>
  <c r="R59" i="6"/>
  <c r="Q59" i="6"/>
  <c r="P59" i="6"/>
  <c r="V58" i="6"/>
  <c r="U58" i="6"/>
  <c r="T58" i="6"/>
  <c r="S58" i="6"/>
  <c r="R58" i="6"/>
  <c r="Q58" i="6"/>
  <c r="P58" i="6"/>
  <c r="V57" i="6"/>
  <c r="U57" i="6"/>
  <c r="T57" i="6"/>
  <c r="S57" i="6"/>
  <c r="R57" i="6"/>
  <c r="Q57" i="6"/>
  <c r="P57" i="6"/>
  <c r="V56" i="6"/>
  <c r="U56" i="6"/>
  <c r="T56" i="6"/>
  <c r="S56" i="6"/>
  <c r="R56" i="6"/>
  <c r="Q56" i="6"/>
  <c r="P56" i="6"/>
  <c r="V55" i="6"/>
  <c r="U55" i="6"/>
  <c r="T55" i="6"/>
  <c r="S55" i="6"/>
  <c r="R55" i="6"/>
  <c r="Q55" i="6"/>
  <c r="P55" i="6"/>
  <c r="V54" i="6"/>
  <c r="U54" i="6"/>
  <c r="T54" i="6"/>
  <c r="S54" i="6"/>
  <c r="R54" i="6"/>
  <c r="Q54" i="6"/>
  <c r="P54" i="6"/>
  <c r="V53" i="6"/>
  <c r="U53" i="6"/>
  <c r="T53" i="6"/>
  <c r="S53" i="6"/>
  <c r="R53" i="6"/>
  <c r="Q53" i="6"/>
  <c r="P53" i="6"/>
  <c r="V52" i="6"/>
  <c r="U52" i="6"/>
  <c r="T52" i="6"/>
  <c r="S52" i="6"/>
  <c r="R52" i="6"/>
  <c r="Q52" i="6"/>
  <c r="P52" i="6"/>
  <c r="V51" i="6"/>
  <c r="U51" i="6"/>
  <c r="T51" i="6"/>
  <c r="S51" i="6"/>
  <c r="R51" i="6"/>
  <c r="Q51" i="6"/>
  <c r="P51" i="6"/>
  <c r="V50" i="6"/>
  <c r="U50" i="6"/>
  <c r="T50" i="6"/>
  <c r="S50" i="6"/>
  <c r="R50" i="6"/>
  <c r="Q50" i="6"/>
  <c r="P50" i="6"/>
  <c r="O61" i="6"/>
  <c r="O60" i="6"/>
  <c r="O59" i="6"/>
  <c r="O58" i="6"/>
  <c r="O57" i="6"/>
  <c r="O56" i="6"/>
  <c r="O55" i="6"/>
  <c r="O54" i="6"/>
  <c r="O53" i="6"/>
  <c r="O52" i="6"/>
  <c r="O51" i="6"/>
  <c r="O50" i="6"/>
  <c r="L47" i="6"/>
  <c r="K47" i="6"/>
  <c r="J47" i="6"/>
  <c r="I47" i="6"/>
  <c r="H47" i="6"/>
  <c r="L46" i="6"/>
  <c r="K46" i="6"/>
  <c r="J46" i="6"/>
  <c r="I46" i="6"/>
  <c r="H46" i="6"/>
  <c r="L45" i="6"/>
  <c r="K45" i="6"/>
  <c r="J45" i="6"/>
  <c r="I45" i="6"/>
  <c r="H45" i="6"/>
  <c r="L44" i="6"/>
  <c r="K44" i="6"/>
  <c r="J44" i="6"/>
  <c r="I44" i="6"/>
  <c r="H44" i="6"/>
  <c r="L43" i="6"/>
  <c r="K43" i="6"/>
  <c r="J43" i="6"/>
  <c r="I43" i="6"/>
  <c r="H43" i="6"/>
  <c r="L42" i="6"/>
  <c r="K42" i="6"/>
  <c r="J42" i="6"/>
  <c r="I42" i="6"/>
  <c r="H42" i="6"/>
  <c r="L41" i="6"/>
  <c r="K41" i="6"/>
  <c r="J41" i="6"/>
  <c r="I41" i="6"/>
  <c r="H41" i="6"/>
  <c r="L40" i="6"/>
  <c r="K40" i="6"/>
  <c r="J40" i="6"/>
  <c r="I40" i="6"/>
  <c r="H40" i="6"/>
  <c r="L39" i="6"/>
  <c r="K39" i="6"/>
  <c r="J39" i="6"/>
  <c r="I39" i="6"/>
  <c r="H39" i="6"/>
  <c r="L38" i="6"/>
  <c r="K38" i="6"/>
  <c r="J38" i="6"/>
  <c r="I38" i="6"/>
  <c r="H38" i="6"/>
  <c r="L37" i="6"/>
  <c r="K37" i="6"/>
  <c r="J37" i="6"/>
  <c r="I37" i="6"/>
  <c r="H37" i="6"/>
  <c r="L36" i="6"/>
  <c r="K36" i="6"/>
  <c r="J36" i="6"/>
  <c r="I36" i="6"/>
  <c r="H36" i="6"/>
  <c r="D14" i="7"/>
  <c r="B3" i="7"/>
  <c r="D3" i="7" s="1"/>
  <c r="B4" i="7"/>
  <c r="D4" i="7" s="1"/>
  <c r="B5" i="7"/>
  <c r="D5" i="7" s="1"/>
  <c r="B6" i="7"/>
  <c r="D6" i="7" s="1"/>
  <c r="B7" i="7"/>
  <c r="D7" i="7" s="1"/>
  <c r="B8" i="7"/>
  <c r="D8" i="7" s="1"/>
  <c r="B9" i="7"/>
  <c r="D9" i="7" s="1"/>
  <c r="B10" i="7"/>
  <c r="D10" i="7" s="1"/>
  <c r="B11" i="7"/>
  <c r="D11" i="7" s="1"/>
  <c r="B12" i="7"/>
  <c r="D12" i="7" s="1"/>
  <c r="B13" i="7"/>
  <c r="D13" i="7" s="1"/>
  <c r="B14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B2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L61" i="6"/>
  <c r="L60" i="6"/>
  <c r="L59" i="6"/>
  <c r="L58" i="6"/>
  <c r="L57" i="6"/>
  <c r="L56" i="6"/>
  <c r="L55" i="6"/>
  <c r="L54" i="6"/>
  <c r="L53" i="6"/>
  <c r="L52" i="6"/>
  <c r="L51" i="6"/>
  <c r="L50" i="6"/>
  <c r="K61" i="6"/>
  <c r="K60" i="6"/>
  <c r="K59" i="6"/>
  <c r="K58" i="6"/>
  <c r="K57" i="6"/>
  <c r="K56" i="6"/>
  <c r="K55" i="6"/>
  <c r="K54" i="6"/>
  <c r="K53" i="6"/>
  <c r="K52" i="6"/>
  <c r="K51" i="6"/>
  <c r="K50" i="6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I31" i="5"/>
  <c r="C31" i="5"/>
  <c r="I30" i="5"/>
  <c r="C30" i="5"/>
  <c r="I29" i="5"/>
  <c r="C29" i="5"/>
  <c r="I28" i="5"/>
  <c r="C28" i="5"/>
  <c r="I27" i="5"/>
  <c r="C27" i="5"/>
  <c r="I26" i="5"/>
  <c r="C26" i="5"/>
  <c r="I25" i="5"/>
  <c r="C25" i="5"/>
  <c r="I24" i="5"/>
  <c r="C24" i="5"/>
  <c r="I23" i="5"/>
  <c r="C23" i="5"/>
  <c r="I22" i="5"/>
  <c r="C22" i="5"/>
  <c r="I21" i="5"/>
  <c r="C21" i="5"/>
  <c r="I20" i="5"/>
  <c r="C20" i="5"/>
  <c r="I19" i="5"/>
  <c r="H19" i="5"/>
  <c r="G19" i="5"/>
  <c r="F19" i="5"/>
  <c r="E19" i="5"/>
  <c r="D19" i="5"/>
  <c r="C19" i="5"/>
  <c r="H31" i="3"/>
  <c r="G31" i="3"/>
  <c r="F31" i="3"/>
  <c r="E31" i="3"/>
  <c r="D31" i="3"/>
  <c r="H30" i="3"/>
  <c r="G30" i="3"/>
  <c r="F30" i="3"/>
  <c r="E30" i="3"/>
  <c r="D30" i="3"/>
  <c r="H29" i="3"/>
  <c r="G29" i="3"/>
  <c r="F29" i="3"/>
  <c r="E29" i="3"/>
  <c r="D29" i="3"/>
  <c r="H28" i="3"/>
  <c r="G28" i="3"/>
  <c r="F28" i="3"/>
  <c r="E28" i="3"/>
  <c r="D28" i="3"/>
  <c r="H27" i="3"/>
  <c r="G27" i="3"/>
  <c r="F27" i="3"/>
  <c r="E27" i="3"/>
  <c r="D27" i="3"/>
  <c r="H26" i="3"/>
  <c r="G26" i="3"/>
  <c r="F26" i="3"/>
  <c r="E26" i="3"/>
  <c r="D26" i="3"/>
  <c r="H25" i="3"/>
  <c r="G25" i="3"/>
  <c r="F25" i="3"/>
  <c r="E25" i="3"/>
  <c r="D25" i="3"/>
  <c r="H24" i="3"/>
  <c r="G24" i="3"/>
  <c r="F24" i="3"/>
  <c r="E24" i="3"/>
  <c r="D24" i="3"/>
  <c r="H23" i="3"/>
  <c r="G23" i="3"/>
  <c r="F23" i="3"/>
  <c r="E23" i="3"/>
  <c r="D23" i="3"/>
  <c r="H22" i="3"/>
  <c r="G22" i="3"/>
  <c r="F22" i="3"/>
  <c r="E22" i="3"/>
  <c r="D22" i="3"/>
  <c r="H21" i="3"/>
  <c r="G21" i="3"/>
  <c r="F21" i="3"/>
  <c r="E21" i="3"/>
  <c r="D21" i="3"/>
  <c r="H20" i="3"/>
  <c r="G20" i="3"/>
  <c r="F20" i="3"/>
  <c r="E20" i="3"/>
  <c r="D20" i="3"/>
  <c r="I31" i="3"/>
  <c r="C31" i="3"/>
  <c r="I30" i="3"/>
  <c r="C30" i="3"/>
  <c r="I29" i="3"/>
  <c r="C29" i="3"/>
  <c r="I28" i="3"/>
  <c r="C28" i="3"/>
  <c r="I27" i="3"/>
  <c r="C27" i="3"/>
  <c r="I26" i="3"/>
  <c r="C26" i="3"/>
  <c r="I25" i="3"/>
  <c r="C25" i="3"/>
  <c r="I24" i="3"/>
  <c r="C24" i="3"/>
  <c r="I23" i="3"/>
  <c r="C23" i="3"/>
  <c r="I22" i="3"/>
  <c r="C22" i="3"/>
  <c r="I21" i="3"/>
  <c r="C21" i="3"/>
  <c r="I20" i="3"/>
  <c r="C20" i="3"/>
  <c r="I19" i="3"/>
  <c r="H19" i="3"/>
  <c r="G19" i="3"/>
  <c r="F19" i="3"/>
  <c r="E19" i="3"/>
  <c r="D19" i="3"/>
  <c r="C19" i="3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3" i="2"/>
  <c r="I1194" i="2"/>
  <c r="H1194" i="2"/>
  <c r="G1194" i="2"/>
  <c r="I1193" i="2"/>
  <c r="H1193" i="2"/>
  <c r="G1193" i="2"/>
  <c r="I1192" i="2"/>
  <c r="H1192" i="2"/>
  <c r="G1192" i="2"/>
  <c r="I1191" i="2"/>
  <c r="H1191" i="2"/>
  <c r="G1191" i="2"/>
  <c r="I1190" i="2"/>
  <c r="H1190" i="2"/>
  <c r="G1190" i="2"/>
  <c r="I1189" i="2"/>
  <c r="H1189" i="2"/>
  <c r="G1189" i="2"/>
  <c r="I1188" i="2"/>
  <c r="H1188" i="2"/>
  <c r="G1188" i="2"/>
  <c r="I1187" i="2"/>
  <c r="H1187" i="2"/>
  <c r="G1187" i="2"/>
  <c r="I1186" i="2"/>
  <c r="H1186" i="2"/>
  <c r="G1186" i="2"/>
  <c r="I1185" i="2"/>
  <c r="H1185" i="2"/>
  <c r="G1185" i="2"/>
  <c r="I1184" i="2"/>
  <c r="H1184" i="2"/>
  <c r="G1184" i="2"/>
  <c r="I1183" i="2"/>
  <c r="H1183" i="2"/>
  <c r="G1183" i="2"/>
  <c r="I1182" i="2"/>
  <c r="H1182" i="2"/>
  <c r="G1182" i="2"/>
  <c r="I1181" i="2"/>
  <c r="H1181" i="2"/>
  <c r="G1181" i="2"/>
  <c r="I1180" i="2"/>
  <c r="H1180" i="2"/>
  <c r="G1180" i="2"/>
  <c r="I1179" i="2"/>
  <c r="H1179" i="2"/>
  <c r="G1179" i="2"/>
  <c r="I1178" i="2"/>
  <c r="H1178" i="2"/>
  <c r="G1178" i="2"/>
  <c r="I1177" i="2"/>
  <c r="H1177" i="2"/>
  <c r="G1177" i="2"/>
  <c r="I1176" i="2"/>
  <c r="H1176" i="2"/>
  <c r="G1176" i="2"/>
  <c r="I1175" i="2"/>
  <c r="H1175" i="2"/>
  <c r="G1175" i="2"/>
  <c r="I1174" i="2"/>
  <c r="H1174" i="2"/>
  <c r="G1174" i="2"/>
  <c r="I1173" i="2"/>
  <c r="H1173" i="2"/>
  <c r="G1173" i="2"/>
  <c r="I1172" i="2"/>
  <c r="H1172" i="2"/>
  <c r="G1172" i="2"/>
  <c r="I1171" i="2"/>
  <c r="H1171" i="2"/>
  <c r="G1171" i="2"/>
  <c r="I1170" i="2"/>
  <c r="H1170" i="2"/>
  <c r="G1170" i="2"/>
  <c r="I1169" i="2"/>
  <c r="H1169" i="2"/>
  <c r="G1169" i="2"/>
  <c r="I1168" i="2"/>
  <c r="H1168" i="2"/>
  <c r="G1168" i="2"/>
  <c r="I1167" i="2"/>
  <c r="H1167" i="2"/>
  <c r="G1167" i="2"/>
  <c r="I1166" i="2"/>
  <c r="H1166" i="2"/>
  <c r="G1166" i="2"/>
  <c r="I1165" i="2"/>
  <c r="H1165" i="2"/>
  <c r="G1165" i="2"/>
  <c r="I1164" i="2"/>
  <c r="H1164" i="2"/>
  <c r="G1164" i="2"/>
  <c r="I1163" i="2"/>
  <c r="H1163" i="2"/>
  <c r="G1163" i="2"/>
  <c r="I1162" i="2"/>
  <c r="H1162" i="2"/>
  <c r="G1162" i="2"/>
  <c r="I1161" i="2"/>
  <c r="H1161" i="2"/>
  <c r="G1161" i="2"/>
  <c r="I1160" i="2"/>
  <c r="H1160" i="2"/>
  <c r="G1160" i="2"/>
  <c r="I1159" i="2"/>
  <c r="H1159" i="2"/>
  <c r="G1159" i="2"/>
  <c r="I1158" i="2"/>
  <c r="H1158" i="2"/>
  <c r="G1158" i="2"/>
  <c r="I1157" i="2"/>
  <c r="H1157" i="2"/>
  <c r="G1157" i="2"/>
  <c r="I1156" i="2"/>
  <c r="H1156" i="2"/>
  <c r="G1156" i="2"/>
  <c r="I1155" i="2"/>
  <c r="H1155" i="2"/>
  <c r="G1155" i="2"/>
  <c r="I1154" i="2"/>
  <c r="H1154" i="2"/>
  <c r="G1154" i="2"/>
  <c r="I1153" i="2"/>
  <c r="H1153" i="2"/>
  <c r="G1153" i="2"/>
  <c r="I1152" i="2"/>
  <c r="H1152" i="2"/>
  <c r="G1152" i="2"/>
  <c r="I1151" i="2"/>
  <c r="H1151" i="2"/>
  <c r="G1151" i="2"/>
  <c r="I1150" i="2"/>
  <c r="H1150" i="2"/>
  <c r="G1150" i="2"/>
  <c r="I1149" i="2"/>
  <c r="H1149" i="2"/>
  <c r="G1149" i="2"/>
  <c r="I1148" i="2"/>
  <c r="H1148" i="2"/>
  <c r="G1148" i="2"/>
  <c r="I1147" i="2"/>
  <c r="H1147" i="2"/>
  <c r="G1147" i="2"/>
  <c r="I1146" i="2"/>
  <c r="H1146" i="2"/>
  <c r="G1146" i="2"/>
  <c r="I1145" i="2"/>
  <c r="H1145" i="2"/>
  <c r="G1145" i="2"/>
  <c r="I1144" i="2"/>
  <c r="H1144" i="2"/>
  <c r="G1144" i="2"/>
  <c r="I1143" i="2"/>
  <c r="H1143" i="2"/>
  <c r="G1143" i="2"/>
  <c r="I1142" i="2"/>
  <c r="H1142" i="2"/>
  <c r="G1142" i="2"/>
  <c r="I1141" i="2"/>
  <c r="H1141" i="2"/>
  <c r="G1141" i="2"/>
  <c r="I1140" i="2"/>
  <c r="H1140" i="2"/>
  <c r="G1140" i="2"/>
  <c r="I1139" i="2"/>
  <c r="H1139" i="2"/>
  <c r="G1139" i="2"/>
  <c r="I1138" i="2"/>
  <c r="H1138" i="2"/>
  <c r="G1138" i="2"/>
  <c r="I1137" i="2"/>
  <c r="H1137" i="2"/>
  <c r="G1137" i="2"/>
  <c r="I1136" i="2"/>
  <c r="H1136" i="2"/>
  <c r="G1136" i="2"/>
  <c r="I1135" i="2"/>
  <c r="H1135" i="2"/>
  <c r="G1135" i="2"/>
  <c r="I1134" i="2"/>
  <c r="H1134" i="2"/>
  <c r="G1134" i="2"/>
  <c r="I1133" i="2"/>
  <c r="H1133" i="2"/>
  <c r="G1133" i="2"/>
  <c r="I1132" i="2"/>
  <c r="H1132" i="2"/>
  <c r="G1132" i="2"/>
  <c r="I1131" i="2"/>
  <c r="H1131" i="2"/>
  <c r="G1131" i="2"/>
  <c r="I1130" i="2"/>
  <c r="H1130" i="2"/>
  <c r="G1130" i="2"/>
  <c r="I1129" i="2"/>
  <c r="H1129" i="2"/>
  <c r="G1129" i="2"/>
  <c r="I1128" i="2"/>
  <c r="H1128" i="2"/>
  <c r="G1128" i="2"/>
  <c r="I1127" i="2"/>
  <c r="H1127" i="2"/>
  <c r="G1127" i="2"/>
  <c r="I1126" i="2"/>
  <c r="H1126" i="2"/>
  <c r="G1126" i="2"/>
  <c r="I1125" i="2"/>
  <c r="H1125" i="2"/>
  <c r="G1125" i="2"/>
  <c r="I1124" i="2"/>
  <c r="H1124" i="2"/>
  <c r="G1124" i="2"/>
  <c r="I1123" i="2"/>
  <c r="H1123" i="2"/>
  <c r="G1123" i="2"/>
  <c r="I1122" i="2"/>
  <c r="H1122" i="2"/>
  <c r="G1122" i="2"/>
  <c r="I1121" i="2"/>
  <c r="H1121" i="2"/>
  <c r="G1121" i="2"/>
  <c r="I1120" i="2"/>
  <c r="H1120" i="2"/>
  <c r="G1120" i="2"/>
  <c r="I1119" i="2"/>
  <c r="H1119" i="2"/>
  <c r="G1119" i="2"/>
  <c r="I1118" i="2"/>
  <c r="H1118" i="2"/>
  <c r="G1118" i="2"/>
  <c r="I1117" i="2"/>
  <c r="H1117" i="2"/>
  <c r="G1117" i="2"/>
  <c r="I1116" i="2"/>
  <c r="H1116" i="2"/>
  <c r="G1116" i="2"/>
  <c r="I1115" i="2"/>
  <c r="H1115" i="2"/>
  <c r="G1115" i="2"/>
  <c r="I1114" i="2"/>
  <c r="H1114" i="2"/>
  <c r="G1114" i="2"/>
  <c r="I1113" i="2"/>
  <c r="H1113" i="2"/>
  <c r="G1113" i="2"/>
  <c r="I1112" i="2"/>
  <c r="H1112" i="2"/>
  <c r="G1112" i="2"/>
  <c r="I1111" i="2"/>
  <c r="H1111" i="2"/>
  <c r="G1111" i="2"/>
  <c r="I1110" i="2"/>
  <c r="H1110" i="2"/>
  <c r="G1110" i="2"/>
  <c r="I1109" i="2"/>
  <c r="H1109" i="2"/>
  <c r="G1109" i="2"/>
  <c r="I1108" i="2"/>
  <c r="H1108" i="2"/>
  <c r="G1108" i="2"/>
  <c r="I1107" i="2"/>
  <c r="H1107" i="2"/>
  <c r="G1107" i="2"/>
  <c r="I1106" i="2"/>
  <c r="H1106" i="2"/>
  <c r="G1106" i="2"/>
  <c r="I1105" i="2"/>
  <c r="H1105" i="2"/>
  <c r="G1105" i="2"/>
  <c r="I1104" i="2"/>
  <c r="H1104" i="2"/>
  <c r="G1104" i="2"/>
  <c r="I1103" i="2"/>
  <c r="H1103" i="2"/>
  <c r="G1103" i="2"/>
  <c r="I1102" i="2"/>
  <c r="H1102" i="2"/>
  <c r="G1102" i="2"/>
  <c r="I1101" i="2"/>
  <c r="H1101" i="2"/>
  <c r="G1101" i="2"/>
  <c r="I1100" i="2"/>
  <c r="H1100" i="2"/>
  <c r="G1100" i="2"/>
  <c r="I1099" i="2"/>
  <c r="H1099" i="2"/>
  <c r="G1099" i="2"/>
  <c r="I1098" i="2"/>
  <c r="H1098" i="2"/>
  <c r="G1098" i="2"/>
  <c r="I1097" i="2"/>
  <c r="H1097" i="2"/>
  <c r="G1097" i="2"/>
  <c r="I1096" i="2"/>
  <c r="H1096" i="2"/>
  <c r="G1096" i="2"/>
  <c r="I1095" i="2"/>
  <c r="H1095" i="2"/>
  <c r="G1095" i="2"/>
  <c r="I1094" i="2"/>
  <c r="H1094" i="2"/>
  <c r="G1094" i="2"/>
  <c r="I1093" i="2"/>
  <c r="H1093" i="2"/>
  <c r="G1093" i="2"/>
  <c r="I1092" i="2"/>
  <c r="H1092" i="2"/>
  <c r="G1092" i="2"/>
  <c r="I1091" i="2"/>
  <c r="H1091" i="2"/>
  <c r="G1091" i="2"/>
  <c r="I1090" i="2"/>
  <c r="H1090" i="2"/>
  <c r="G1090" i="2"/>
  <c r="I1089" i="2"/>
  <c r="H1089" i="2"/>
  <c r="G1089" i="2"/>
  <c r="I1088" i="2"/>
  <c r="H1088" i="2"/>
  <c r="G1088" i="2"/>
  <c r="I1087" i="2"/>
  <c r="H1087" i="2"/>
  <c r="G1087" i="2"/>
  <c r="I1086" i="2"/>
  <c r="H1086" i="2"/>
  <c r="G1086" i="2"/>
  <c r="I1085" i="2"/>
  <c r="H1085" i="2"/>
  <c r="G1085" i="2"/>
  <c r="I1084" i="2"/>
  <c r="H1084" i="2"/>
  <c r="G1084" i="2"/>
  <c r="I1083" i="2"/>
  <c r="H1083" i="2"/>
  <c r="G1083" i="2"/>
  <c r="I1082" i="2"/>
  <c r="H1082" i="2"/>
  <c r="G1082" i="2"/>
  <c r="I1081" i="2"/>
  <c r="H1081" i="2"/>
  <c r="G1081" i="2"/>
  <c r="I1080" i="2"/>
  <c r="H1080" i="2"/>
  <c r="G1080" i="2"/>
  <c r="I1079" i="2"/>
  <c r="H1079" i="2"/>
  <c r="G1079" i="2"/>
  <c r="I1078" i="2"/>
  <c r="H1078" i="2"/>
  <c r="G1078" i="2"/>
  <c r="I1077" i="2"/>
  <c r="H1077" i="2"/>
  <c r="G1077" i="2"/>
  <c r="I1076" i="2"/>
  <c r="H1076" i="2"/>
  <c r="G1076" i="2"/>
  <c r="I1075" i="2"/>
  <c r="H1075" i="2"/>
  <c r="G1075" i="2"/>
  <c r="I1074" i="2"/>
  <c r="H1074" i="2"/>
  <c r="G1074" i="2"/>
  <c r="I1073" i="2"/>
  <c r="H1073" i="2"/>
  <c r="G1073" i="2"/>
  <c r="I1072" i="2"/>
  <c r="H1072" i="2"/>
  <c r="G1072" i="2"/>
  <c r="I1071" i="2"/>
  <c r="H1071" i="2"/>
  <c r="G1071" i="2"/>
  <c r="I1070" i="2"/>
  <c r="H1070" i="2"/>
  <c r="G1070" i="2"/>
  <c r="I1069" i="2"/>
  <c r="H1069" i="2"/>
  <c r="G1069" i="2"/>
  <c r="I1068" i="2"/>
  <c r="H1068" i="2"/>
  <c r="G1068" i="2"/>
  <c r="I1067" i="2"/>
  <c r="H1067" i="2"/>
  <c r="G1067" i="2"/>
  <c r="I1066" i="2"/>
  <c r="H1066" i="2"/>
  <c r="G1066" i="2"/>
  <c r="I1065" i="2"/>
  <c r="H1065" i="2"/>
  <c r="G1065" i="2"/>
  <c r="I1064" i="2"/>
  <c r="H1064" i="2"/>
  <c r="G1064" i="2"/>
  <c r="I1063" i="2"/>
  <c r="H1063" i="2"/>
  <c r="G1063" i="2"/>
  <c r="I1062" i="2"/>
  <c r="H1062" i="2"/>
  <c r="G1062" i="2"/>
  <c r="I1061" i="2"/>
  <c r="H1061" i="2"/>
  <c r="G1061" i="2"/>
  <c r="I1060" i="2"/>
  <c r="H1060" i="2"/>
  <c r="G1060" i="2"/>
  <c r="I1059" i="2"/>
  <c r="H1059" i="2"/>
  <c r="G1059" i="2"/>
  <c r="I1058" i="2"/>
  <c r="H1058" i="2"/>
  <c r="G1058" i="2"/>
  <c r="I1057" i="2"/>
  <c r="H1057" i="2"/>
  <c r="G1057" i="2"/>
  <c r="I1056" i="2"/>
  <c r="H1056" i="2"/>
  <c r="G1056" i="2"/>
  <c r="I1055" i="2"/>
  <c r="H1055" i="2"/>
  <c r="G1055" i="2"/>
  <c r="I1054" i="2"/>
  <c r="H1054" i="2"/>
  <c r="G1054" i="2"/>
  <c r="I1053" i="2"/>
  <c r="H1053" i="2"/>
  <c r="G1053" i="2"/>
  <c r="I1052" i="2"/>
  <c r="H1052" i="2"/>
  <c r="G1052" i="2"/>
  <c r="I1051" i="2"/>
  <c r="H1051" i="2"/>
  <c r="G1051" i="2"/>
  <c r="I1050" i="2"/>
  <c r="H1050" i="2"/>
  <c r="G1050" i="2"/>
  <c r="I1049" i="2"/>
  <c r="H1049" i="2"/>
  <c r="G1049" i="2"/>
  <c r="I1048" i="2"/>
  <c r="H1048" i="2"/>
  <c r="G1048" i="2"/>
  <c r="I1047" i="2"/>
  <c r="H1047" i="2"/>
  <c r="G1047" i="2"/>
  <c r="I1046" i="2"/>
  <c r="H1046" i="2"/>
  <c r="G1046" i="2"/>
  <c r="I1045" i="2"/>
  <c r="H1045" i="2"/>
  <c r="G1045" i="2"/>
  <c r="I1044" i="2"/>
  <c r="H1044" i="2"/>
  <c r="G1044" i="2"/>
  <c r="I1043" i="2"/>
  <c r="H1043" i="2"/>
  <c r="G1043" i="2"/>
  <c r="I1042" i="2"/>
  <c r="H1042" i="2"/>
  <c r="G1042" i="2"/>
  <c r="I1041" i="2"/>
  <c r="H1041" i="2"/>
  <c r="G1041" i="2"/>
  <c r="I1040" i="2"/>
  <c r="H1040" i="2"/>
  <c r="G1040" i="2"/>
  <c r="I1039" i="2"/>
  <c r="H1039" i="2"/>
  <c r="G1039" i="2"/>
  <c r="I1038" i="2"/>
  <c r="H1038" i="2"/>
  <c r="G1038" i="2"/>
  <c r="I1037" i="2"/>
  <c r="H1037" i="2"/>
  <c r="G1037" i="2"/>
  <c r="I1036" i="2"/>
  <c r="H1036" i="2"/>
  <c r="G1036" i="2"/>
  <c r="I1035" i="2"/>
  <c r="H1035" i="2"/>
  <c r="G1035" i="2"/>
  <c r="I1034" i="2"/>
  <c r="H1034" i="2"/>
  <c r="G1034" i="2"/>
  <c r="I1033" i="2"/>
  <c r="H1033" i="2"/>
  <c r="G1033" i="2"/>
  <c r="I1032" i="2"/>
  <c r="H1032" i="2"/>
  <c r="G1032" i="2"/>
  <c r="I1031" i="2"/>
  <c r="H1031" i="2"/>
  <c r="G1031" i="2"/>
  <c r="I1030" i="2"/>
  <c r="H1030" i="2"/>
  <c r="G1030" i="2"/>
  <c r="I1029" i="2"/>
  <c r="H1029" i="2"/>
  <c r="G1029" i="2"/>
  <c r="I1028" i="2"/>
  <c r="H1028" i="2"/>
  <c r="G1028" i="2"/>
  <c r="I1027" i="2"/>
  <c r="H1027" i="2"/>
  <c r="G1027" i="2"/>
  <c r="I1026" i="2"/>
  <c r="H1026" i="2"/>
  <c r="G1026" i="2"/>
  <c r="I1025" i="2"/>
  <c r="H1025" i="2"/>
  <c r="G1025" i="2"/>
  <c r="I1024" i="2"/>
  <c r="H1024" i="2"/>
  <c r="G1024" i="2"/>
  <c r="I1023" i="2"/>
  <c r="H1023" i="2"/>
  <c r="G1023" i="2"/>
  <c r="I1022" i="2"/>
  <c r="H1022" i="2"/>
  <c r="G1022" i="2"/>
  <c r="I1021" i="2"/>
  <c r="H1021" i="2"/>
  <c r="G1021" i="2"/>
  <c r="I1020" i="2"/>
  <c r="H1020" i="2"/>
  <c r="G1020" i="2"/>
  <c r="I1019" i="2"/>
  <c r="H1019" i="2"/>
  <c r="G1019" i="2"/>
  <c r="I1018" i="2"/>
  <c r="H1018" i="2"/>
  <c r="G1018" i="2"/>
  <c r="I1017" i="2"/>
  <c r="H1017" i="2"/>
  <c r="G1017" i="2"/>
  <c r="I1016" i="2"/>
  <c r="H1016" i="2"/>
  <c r="G1016" i="2"/>
  <c r="I1015" i="2"/>
  <c r="H1015" i="2"/>
  <c r="G1015" i="2"/>
  <c r="I1014" i="2"/>
  <c r="H1014" i="2"/>
  <c r="G1014" i="2"/>
  <c r="I1013" i="2"/>
  <c r="H1013" i="2"/>
  <c r="G1013" i="2"/>
  <c r="I1012" i="2"/>
  <c r="H1012" i="2"/>
  <c r="G1012" i="2"/>
  <c r="I1011" i="2"/>
  <c r="H1011" i="2"/>
  <c r="G1011" i="2"/>
  <c r="I1010" i="2"/>
  <c r="H1010" i="2"/>
  <c r="G1010" i="2"/>
  <c r="I1009" i="2"/>
  <c r="H1009" i="2"/>
  <c r="G1009" i="2"/>
  <c r="I1008" i="2"/>
  <c r="H1008" i="2"/>
  <c r="G1008" i="2"/>
  <c r="I1007" i="2"/>
  <c r="H1007" i="2"/>
  <c r="G1007" i="2"/>
  <c r="I1006" i="2"/>
  <c r="H1006" i="2"/>
  <c r="G1006" i="2"/>
  <c r="I1005" i="2"/>
  <c r="H1005" i="2"/>
  <c r="G1005" i="2"/>
  <c r="I1004" i="2"/>
  <c r="H1004" i="2"/>
  <c r="G1004" i="2"/>
  <c r="I1003" i="2"/>
  <c r="H1003" i="2"/>
  <c r="G1003" i="2"/>
  <c r="I1002" i="2"/>
  <c r="H1002" i="2"/>
  <c r="G1002" i="2"/>
  <c r="I1001" i="2"/>
  <c r="H1001" i="2"/>
  <c r="G1001" i="2"/>
  <c r="I1000" i="2"/>
  <c r="H1000" i="2"/>
  <c r="G1000" i="2"/>
  <c r="I999" i="2"/>
  <c r="H999" i="2"/>
  <c r="G999" i="2"/>
  <c r="I998" i="2"/>
  <c r="H998" i="2"/>
  <c r="G998" i="2"/>
  <c r="I997" i="2"/>
  <c r="H997" i="2"/>
  <c r="G997" i="2"/>
  <c r="I996" i="2"/>
  <c r="H996" i="2"/>
  <c r="G996" i="2"/>
  <c r="I995" i="2"/>
  <c r="H995" i="2"/>
  <c r="G995" i="2"/>
  <c r="I994" i="2"/>
  <c r="H994" i="2"/>
  <c r="G994" i="2"/>
  <c r="I993" i="2"/>
  <c r="H993" i="2"/>
  <c r="G993" i="2"/>
  <c r="I992" i="2"/>
  <c r="H992" i="2"/>
  <c r="G992" i="2"/>
  <c r="I991" i="2"/>
  <c r="H991" i="2"/>
  <c r="G991" i="2"/>
  <c r="I990" i="2"/>
  <c r="H990" i="2"/>
  <c r="G990" i="2"/>
  <c r="I989" i="2"/>
  <c r="H989" i="2"/>
  <c r="G989" i="2"/>
  <c r="I988" i="2"/>
  <c r="H988" i="2"/>
  <c r="G988" i="2"/>
  <c r="I987" i="2"/>
  <c r="H987" i="2"/>
  <c r="G987" i="2"/>
  <c r="I986" i="2"/>
  <c r="H986" i="2"/>
  <c r="G986" i="2"/>
  <c r="I985" i="2"/>
  <c r="H985" i="2"/>
  <c r="G985" i="2"/>
  <c r="I984" i="2"/>
  <c r="H984" i="2"/>
  <c r="G984" i="2"/>
  <c r="I983" i="2"/>
  <c r="H983" i="2"/>
  <c r="G983" i="2"/>
  <c r="I982" i="2"/>
  <c r="H982" i="2"/>
  <c r="G982" i="2"/>
  <c r="I981" i="2"/>
  <c r="H981" i="2"/>
  <c r="G981" i="2"/>
  <c r="I980" i="2"/>
  <c r="H980" i="2"/>
  <c r="G980" i="2"/>
  <c r="I979" i="2"/>
  <c r="H979" i="2"/>
  <c r="G979" i="2"/>
  <c r="I978" i="2"/>
  <c r="H978" i="2"/>
  <c r="G978" i="2"/>
  <c r="I977" i="2"/>
  <c r="H977" i="2"/>
  <c r="G977" i="2"/>
  <c r="I976" i="2"/>
  <c r="H976" i="2"/>
  <c r="G976" i="2"/>
  <c r="I975" i="2"/>
  <c r="H975" i="2"/>
  <c r="G975" i="2"/>
  <c r="I974" i="2"/>
  <c r="H974" i="2"/>
  <c r="G974" i="2"/>
  <c r="I973" i="2"/>
  <c r="H973" i="2"/>
  <c r="G973" i="2"/>
  <c r="I972" i="2"/>
  <c r="H972" i="2"/>
  <c r="G972" i="2"/>
  <c r="I971" i="2"/>
  <c r="H971" i="2"/>
  <c r="G971" i="2"/>
  <c r="I970" i="2"/>
  <c r="H970" i="2"/>
  <c r="G970" i="2"/>
  <c r="I969" i="2"/>
  <c r="H969" i="2"/>
  <c r="G969" i="2"/>
  <c r="I968" i="2"/>
  <c r="H968" i="2"/>
  <c r="G968" i="2"/>
  <c r="I967" i="2"/>
  <c r="H967" i="2"/>
  <c r="G967" i="2"/>
  <c r="I966" i="2"/>
  <c r="H966" i="2"/>
  <c r="G966" i="2"/>
  <c r="I965" i="2"/>
  <c r="H965" i="2"/>
  <c r="G965" i="2"/>
  <c r="I964" i="2"/>
  <c r="H964" i="2"/>
  <c r="G964" i="2"/>
  <c r="I963" i="2"/>
  <c r="H963" i="2"/>
  <c r="G963" i="2"/>
  <c r="I962" i="2"/>
  <c r="H962" i="2"/>
  <c r="G962" i="2"/>
  <c r="I961" i="2"/>
  <c r="H961" i="2"/>
  <c r="G961" i="2"/>
  <c r="I960" i="2"/>
  <c r="H960" i="2"/>
  <c r="G960" i="2"/>
  <c r="I959" i="2"/>
  <c r="H959" i="2"/>
  <c r="G959" i="2"/>
  <c r="I958" i="2"/>
  <c r="H958" i="2"/>
  <c r="G958" i="2"/>
  <c r="I957" i="2"/>
  <c r="H957" i="2"/>
  <c r="G957" i="2"/>
  <c r="I956" i="2"/>
  <c r="H956" i="2"/>
  <c r="G956" i="2"/>
  <c r="I955" i="2"/>
  <c r="H955" i="2"/>
  <c r="G955" i="2"/>
  <c r="I954" i="2"/>
  <c r="H954" i="2"/>
  <c r="G954" i="2"/>
  <c r="I953" i="2"/>
  <c r="H953" i="2"/>
  <c r="G953" i="2"/>
  <c r="I952" i="2"/>
  <c r="H952" i="2"/>
  <c r="G952" i="2"/>
  <c r="I951" i="2"/>
  <c r="H951" i="2"/>
  <c r="G951" i="2"/>
  <c r="I950" i="2"/>
  <c r="H950" i="2"/>
  <c r="G950" i="2"/>
  <c r="I949" i="2"/>
  <c r="H949" i="2"/>
  <c r="G949" i="2"/>
  <c r="I948" i="2"/>
  <c r="H948" i="2"/>
  <c r="G948" i="2"/>
  <c r="I947" i="2"/>
  <c r="H947" i="2"/>
  <c r="G947" i="2"/>
  <c r="I946" i="2"/>
  <c r="H946" i="2"/>
  <c r="G946" i="2"/>
  <c r="I945" i="2"/>
  <c r="H945" i="2"/>
  <c r="G945" i="2"/>
  <c r="I944" i="2"/>
  <c r="H944" i="2"/>
  <c r="G944" i="2"/>
  <c r="I943" i="2"/>
  <c r="H943" i="2"/>
  <c r="G943" i="2"/>
  <c r="I942" i="2"/>
  <c r="H942" i="2"/>
  <c r="G942" i="2"/>
  <c r="I941" i="2"/>
  <c r="H941" i="2"/>
  <c r="G941" i="2"/>
  <c r="I940" i="2"/>
  <c r="H940" i="2"/>
  <c r="G940" i="2"/>
  <c r="I939" i="2"/>
  <c r="H939" i="2"/>
  <c r="G939" i="2"/>
  <c r="I938" i="2"/>
  <c r="H938" i="2"/>
  <c r="G938" i="2"/>
  <c r="I937" i="2"/>
  <c r="H937" i="2"/>
  <c r="G937" i="2"/>
  <c r="I936" i="2"/>
  <c r="H936" i="2"/>
  <c r="G936" i="2"/>
  <c r="I935" i="2"/>
  <c r="H935" i="2"/>
  <c r="G935" i="2"/>
  <c r="I934" i="2"/>
  <c r="H934" i="2"/>
  <c r="G934" i="2"/>
  <c r="I933" i="2"/>
  <c r="H933" i="2"/>
  <c r="G933" i="2"/>
  <c r="I932" i="2"/>
  <c r="H932" i="2"/>
  <c r="G932" i="2"/>
  <c r="I931" i="2"/>
  <c r="H931" i="2"/>
  <c r="G931" i="2"/>
  <c r="I930" i="2"/>
  <c r="H930" i="2"/>
  <c r="G930" i="2"/>
  <c r="I929" i="2"/>
  <c r="H929" i="2"/>
  <c r="G929" i="2"/>
  <c r="I928" i="2"/>
  <c r="H928" i="2"/>
  <c r="G928" i="2"/>
  <c r="I927" i="2"/>
  <c r="H927" i="2"/>
  <c r="G927" i="2"/>
  <c r="I926" i="2"/>
  <c r="H926" i="2"/>
  <c r="G926" i="2"/>
  <c r="I925" i="2"/>
  <c r="H925" i="2"/>
  <c r="G925" i="2"/>
  <c r="I924" i="2"/>
  <c r="H924" i="2"/>
  <c r="G924" i="2"/>
  <c r="I923" i="2"/>
  <c r="H923" i="2"/>
  <c r="G923" i="2"/>
  <c r="I922" i="2"/>
  <c r="H922" i="2"/>
  <c r="G922" i="2"/>
  <c r="I921" i="2"/>
  <c r="H921" i="2"/>
  <c r="G921" i="2"/>
  <c r="I920" i="2"/>
  <c r="H920" i="2"/>
  <c r="G920" i="2"/>
  <c r="I919" i="2"/>
  <c r="H919" i="2"/>
  <c r="G919" i="2"/>
  <c r="I918" i="2"/>
  <c r="H918" i="2"/>
  <c r="G918" i="2"/>
  <c r="I917" i="2"/>
  <c r="H917" i="2"/>
  <c r="G917" i="2"/>
  <c r="I916" i="2"/>
  <c r="H916" i="2"/>
  <c r="G916" i="2"/>
  <c r="I915" i="2"/>
  <c r="H915" i="2"/>
  <c r="G915" i="2"/>
  <c r="I914" i="2"/>
  <c r="H914" i="2"/>
  <c r="G914" i="2"/>
  <c r="I913" i="2"/>
  <c r="H913" i="2"/>
  <c r="G913" i="2"/>
  <c r="I912" i="2"/>
  <c r="H912" i="2"/>
  <c r="G912" i="2"/>
  <c r="I911" i="2"/>
  <c r="H911" i="2"/>
  <c r="G911" i="2"/>
  <c r="I910" i="2"/>
  <c r="H910" i="2"/>
  <c r="G910" i="2"/>
  <c r="I909" i="2"/>
  <c r="H909" i="2"/>
  <c r="G909" i="2"/>
  <c r="I908" i="2"/>
  <c r="H908" i="2"/>
  <c r="G908" i="2"/>
  <c r="I907" i="2"/>
  <c r="H907" i="2"/>
  <c r="G907" i="2"/>
  <c r="I906" i="2"/>
  <c r="H906" i="2"/>
  <c r="G906" i="2"/>
  <c r="I905" i="2"/>
  <c r="H905" i="2"/>
  <c r="G905" i="2"/>
  <c r="I904" i="2"/>
  <c r="H904" i="2"/>
  <c r="G904" i="2"/>
  <c r="I903" i="2"/>
  <c r="H903" i="2"/>
  <c r="G903" i="2"/>
  <c r="I902" i="2"/>
  <c r="H902" i="2"/>
  <c r="G902" i="2"/>
  <c r="I901" i="2"/>
  <c r="H901" i="2"/>
  <c r="G901" i="2"/>
  <c r="I900" i="2"/>
  <c r="H900" i="2"/>
  <c r="G900" i="2"/>
  <c r="I899" i="2"/>
  <c r="H899" i="2"/>
  <c r="G899" i="2"/>
  <c r="I898" i="2"/>
  <c r="H898" i="2"/>
  <c r="G898" i="2"/>
  <c r="I897" i="2"/>
  <c r="H897" i="2"/>
  <c r="G897" i="2"/>
  <c r="I896" i="2"/>
  <c r="H896" i="2"/>
  <c r="G896" i="2"/>
  <c r="I895" i="2"/>
  <c r="H895" i="2"/>
  <c r="G895" i="2"/>
  <c r="I894" i="2"/>
  <c r="H894" i="2"/>
  <c r="G894" i="2"/>
  <c r="I893" i="2"/>
  <c r="H893" i="2"/>
  <c r="G893" i="2"/>
  <c r="I892" i="2"/>
  <c r="H892" i="2"/>
  <c r="G892" i="2"/>
  <c r="I891" i="2"/>
  <c r="H891" i="2"/>
  <c r="G891" i="2"/>
  <c r="I890" i="2"/>
  <c r="H890" i="2"/>
  <c r="G890" i="2"/>
  <c r="I889" i="2"/>
  <c r="H889" i="2"/>
  <c r="G889" i="2"/>
  <c r="I888" i="2"/>
  <c r="H888" i="2"/>
  <c r="G888" i="2"/>
  <c r="I887" i="2"/>
  <c r="H887" i="2"/>
  <c r="G887" i="2"/>
  <c r="I886" i="2"/>
  <c r="H886" i="2"/>
  <c r="G886" i="2"/>
  <c r="I885" i="2"/>
  <c r="H885" i="2"/>
  <c r="G885" i="2"/>
  <c r="I884" i="2"/>
  <c r="H884" i="2"/>
  <c r="G884" i="2"/>
  <c r="I883" i="2"/>
  <c r="H883" i="2"/>
  <c r="G883" i="2"/>
  <c r="I882" i="2"/>
  <c r="H882" i="2"/>
  <c r="G882" i="2"/>
  <c r="I881" i="2"/>
  <c r="H881" i="2"/>
  <c r="G881" i="2"/>
  <c r="I880" i="2"/>
  <c r="H880" i="2"/>
  <c r="G880" i="2"/>
  <c r="I879" i="2"/>
  <c r="H879" i="2"/>
  <c r="G879" i="2"/>
  <c r="I878" i="2"/>
  <c r="H878" i="2"/>
  <c r="G878" i="2"/>
  <c r="I877" i="2"/>
  <c r="H877" i="2"/>
  <c r="G877" i="2"/>
  <c r="I876" i="2"/>
  <c r="H876" i="2"/>
  <c r="G876" i="2"/>
  <c r="I875" i="2"/>
  <c r="H875" i="2"/>
  <c r="G875" i="2"/>
  <c r="I874" i="2"/>
  <c r="H874" i="2"/>
  <c r="G874" i="2"/>
  <c r="I873" i="2"/>
  <c r="H873" i="2"/>
  <c r="G873" i="2"/>
  <c r="I872" i="2"/>
  <c r="H872" i="2"/>
  <c r="G872" i="2"/>
  <c r="I871" i="2"/>
  <c r="H871" i="2"/>
  <c r="G871" i="2"/>
  <c r="I870" i="2"/>
  <c r="H870" i="2"/>
  <c r="G870" i="2"/>
  <c r="I869" i="2"/>
  <c r="H869" i="2"/>
  <c r="G869" i="2"/>
  <c r="I868" i="2"/>
  <c r="H868" i="2"/>
  <c r="G868" i="2"/>
  <c r="I867" i="2"/>
  <c r="H867" i="2"/>
  <c r="G867" i="2"/>
  <c r="I866" i="2"/>
  <c r="H866" i="2"/>
  <c r="G866" i="2"/>
  <c r="I865" i="2"/>
  <c r="H865" i="2"/>
  <c r="G865" i="2"/>
  <c r="I864" i="2"/>
  <c r="H864" i="2"/>
  <c r="G864" i="2"/>
  <c r="I863" i="2"/>
  <c r="H863" i="2"/>
  <c r="G863" i="2"/>
  <c r="I862" i="2"/>
  <c r="H862" i="2"/>
  <c r="G862" i="2"/>
  <c r="I861" i="2"/>
  <c r="H861" i="2"/>
  <c r="G861" i="2"/>
  <c r="I860" i="2"/>
  <c r="H860" i="2"/>
  <c r="G860" i="2"/>
  <c r="I859" i="2"/>
  <c r="H859" i="2"/>
  <c r="G859" i="2"/>
  <c r="I858" i="2"/>
  <c r="H858" i="2"/>
  <c r="G858" i="2"/>
  <c r="I857" i="2"/>
  <c r="H857" i="2"/>
  <c r="G857" i="2"/>
  <c r="I856" i="2"/>
  <c r="H856" i="2"/>
  <c r="G856" i="2"/>
  <c r="I855" i="2"/>
  <c r="H855" i="2"/>
  <c r="G855" i="2"/>
  <c r="I854" i="2"/>
  <c r="H854" i="2"/>
  <c r="G854" i="2"/>
  <c r="I853" i="2"/>
  <c r="H853" i="2"/>
  <c r="G853" i="2"/>
  <c r="I852" i="2"/>
  <c r="H852" i="2"/>
  <c r="G852" i="2"/>
  <c r="I851" i="2"/>
  <c r="H851" i="2"/>
  <c r="G851" i="2"/>
  <c r="I850" i="2"/>
  <c r="H850" i="2"/>
  <c r="G850" i="2"/>
  <c r="I849" i="2"/>
  <c r="H849" i="2"/>
  <c r="G849" i="2"/>
  <c r="I848" i="2"/>
  <c r="H848" i="2"/>
  <c r="G848" i="2"/>
  <c r="I847" i="2"/>
  <c r="H847" i="2"/>
  <c r="G847" i="2"/>
  <c r="I846" i="2"/>
  <c r="H846" i="2"/>
  <c r="G846" i="2"/>
  <c r="I845" i="2"/>
  <c r="H845" i="2"/>
  <c r="G845" i="2"/>
  <c r="I844" i="2"/>
  <c r="H844" i="2"/>
  <c r="G844" i="2"/>
  <c r="I843" i="2"/>
  <c r="H843" i="2"/>
  <c r="G843" i="2"/>
  <c r="I842" i="2"/>
  <c r="H842" i="2"/>
  <c r="G842" i="2"/>
  <c r="I841" i="2"/>
  <c r="H841" i="2"/>
  <c r="G841" i="2"/>
  <c r="I840" i="2"/>
  <c r="H840" i="2"/>
  <c r="G840" i="2"/>
  <c r="I839" i="2"/>
  <c r="H839" i="2"/>
  <c r="G839" i="2"/>
  <c r="I838" i="2"/>
  <c r="H838" i="2"/>
  <c r="G838" i="2"/>
  <c r="I837" i="2"/>
  <c r="H837" i="2"/>
  <c r="G837" i="2"/>
  <c r="I836" i="2"/>
  <c r="H836" i="2"/>
  <c r="G836" i="2"/>
  <c r="I835" i="2"/>
  <c r="H835" i="2"/>
  <c r="G835" i="2"/>
  <c r="I834" i="2"/>
  <c r="H834" i="2"/>
  <c r="G834" i="2"/>
  <c r="I833" i="2"/>
  <c r="H833" i="2"/>
  <c r="G833" i="2"/>
  <c r="I832" i="2"/>
  <c r="H832" i="2"/>
  <c r="G832" i="2"/>
  <c r="I831" i="2"/>
  <c r="H831" i="2"/>
  <c r="G831" i="2"/>
  <c r="I830" i="2"/>
  <c r="H830" i="2"/>
  <c r="G830" i="2"/>
  <c r="I829" i="2"/>
  <c r="H829" i="2"/>
  <c r="G829" i="2"/>
  <c r="I828" i="2"/>
  <c r="H828" i="2"/>
  <c r="G828" i="2"/>
  <c r="I827" i="2"/>
  <c r="H827" i="2"/>
  <c r="G827" i="2"/>
  <c r="I826" i="2"/>
  <c r="H826" i="2"/>
  <c r="G826" i="2"/>
  <c r="I825" i="2"/>
  <c r="H825" i="2"/>
  <c r="G825" i="2"/>
  <c r="I824" i="2"/>
  <c r="H824" i="2"/>
  <c r="G824" i="2"/>
  <c r="I823" i="2"/>
  <c r="H823" i="2"/>
  <c r="G823" i="2"/>
  <c r="I822" i="2"/>
  <c r="H822" i="2"/>
  <c r="G822" i="2"/>
  <c r="I821" i="2"/>
  <c r="H821" i="2"/>
  <c r="G821" i="2"/>
  <c r="I820" i="2"/>
  <c r="H820" i="2"/>
  <c r="G820" i="2"/>
  <c r="I819" i="2"/>
  <c r="H819" i="2"/>
  <c r="G819" i="2"/>
  <c r="I818" i="2"/>
  <c r="H818" i="2"/>
  <c r="G818" i="2"/>
  <c r="I817" i="2"/>
  <c r="H817" i="2"/>
  <c r="G817" i="2"/>
  <c r="I816" i="2"/>
  <c r="H816" i="2"/>
  <c r="G816" i="2"/>
  <c r="I815" i="2"/>
  <c r="H815" i="2"/>
  <c r="G815" i="2"/>
  <c r="I814" i="2"/>
  <c r="H814" i="2"/>
  <c r="G814" i="2"/>
  <c r="I813" i="2"/>
  <c r="H813" i="2"/>
  <c r="G813" i="2"/>
  <c r="I812" i="2"/>
  <c r="H812" i="2"/>
  <c r="G812" i="2"/>
  <c r="I811" i="2"/>
  <c r="H811" i="2"/>
  <c r="G811" i="2"/>
  <c r="I810" i="2"/>
  <c r="H810" i="2"/>
  <c r="G810" i="2"/>
  <c r="I809" i="2"/>
  <c r="H809" i="2"/>
  <c r="G809" i="2"/>
  <c r="I808" i="2"/>
  <c r="H808" i="2"/>
  <c r="G808" i="2"/>
  <c r="I807" i="2"/>
  <c r="H807" i="2"/>
  <c r="G807" i="2"/>
  <c r="I806" i="2"/>
  <c r="H806" i="2"/>
  <c r="G806" i="2"/>
  <c r="I805" i="2"/>
  <c r="H805" i="2"/>
  <c r="G805" i="2"/>
  <c r="I804" i="2"/>
  <c r="H804" i="2"/>
  <c r="G804" i="2"/>
  <c r="I803" i="2"/>
  <c r="H803" i="2"/>
  <c r="G803" i="2"/>
  <c r="I802" i="2"/>
  <c r="H802" i="2"/>
  <c r="G802" i="2"/>
  <c r="I801" i="2"/>
  <c r="H801" i="2"/>
  <c r="G801" i="2"/>
  <c r="I800" i="2"/>
  <c r="H800" i="2"/>
  <c r="G800" i="2"/>
  <c r="I799" i="2"/>
  <c r="H799" i="2"/>
  <c r="G799" i="2"/>
  <c r="I798" i="2"/>
  <c r="H798" i="2"/>
  <c r="G798" i="2"/>
  <c r="I797" i="2"/>
  <c r="H797" i="2"/>
  <c r="G797" i="2"/>
  <c r="I796" i="2"/>
  <c r="H796" i="2"/>
  <c r="G796" i="2"/>
  <c r="I795" i="2"/>
  <c r="H795" i="2"/>
  <c r="G795" i="2"/>
  <c r="I794" i="2"/>
  <c r="H794" i="2"/>
  <c r="G794" i="2"/>
  <c r="I793" i="2"/>
  <c r="H793" i="2"/>
  <c r="G793" i="2"/>
  <c r="I792" i="2"/>
  <c r="H792" i="2"/>
  <c r="G792" i="2"/>
  <c r="I791" i="2"/>
  <c r="H791" i="2"/>
  <c r="G791" i="2"/>
  <c r="I790" i="2"/>
  <c r="H790" i="2"/>
  <c r="G790" i="2"/>
  <c r="I789" i="2"/>
  <c r="H789" i="2"/>
  <c r="G789" i="2"/>
  <c r="I788" i="2"/>
  <c r="H788" i="2"/>
  <c r="G788" i="2"/>
  <c r="I787" i="2"/>
  <c r="H787" i="2"/>
  <c r="G787" i="2"/>
  <c r="I786" i="2"/>
  <c r="H786" i="2"/>
  <c r="G786" i="2"/>
  <c r="I785" i="2"/>
  <c r="H785" i="2"/>
  <c r="G785" i="2"/>
  <c r="I784" i="2"/>
  <c r="H784" i="2"/>
  <c r="G784" i="2"/>
  <c r="I783" i="2"/>
  <c r="H783" i="2"/>
  <c r="G783" i="2"/>
  <c r="I782" i="2"/>
  <c r="H782" i="2"/>
  <c r="G782" i="2"/>
  <c r="I781" i="2"/>
  <c r="H781" i="2"/>
  <c r="G781" i="2"/>
  <c r="I780" i="2"/>
  <c r="H780" i="2"/>
  <c r="G780" i="2"/>
  <c r="I779" i="2"/>
  <c r="H779" i="2"/>
  <c r="G779" i="2"/>
  <c r="I778" i="2"/>
  <c r="H778" i="2"/>
  <c r="G778" i="2"/>
  <c r="I777" i="2"/>
  <c r="H777" i="2"/>
  <c r="G777" i="2"/>
  <c r="I776" i="2"/>
  <c r="H776" i="2"/>
  <c r="G776" i="2"/>
  <c r="I775" i="2"/>
  <c r="H775" i="2"/>
  <c r="G775" i="2"/>
  <c r="I774" i="2"/>
  <c r="H774" i="2"/>
  <c r="G774" i="2"/>
  <c r="I773" i="2"/>
  <c r="H773" i="2"/>
  <c r="G773" i="2"/>
  <c r="I772" i="2"/>
  <c r="H772" i="2"/>
  <c r="G772" i="2"/>
  <c r="I771" i="2"/>
  <c r="H771" i="2"/>
  <c r="G771" i="2"/>
  <c r="I770" i="2"/>
  <c r="H770" i="2"/>
  <c r="G770" i="2"/>
  <c r="I769" i="2"/>
  <c r="H769" i="2"/>
  <c r="G769" i="2"/>
  <c r="I768" i="2"/>
  <c r="H768" i="2"/>
  <c r="G768" i="2"/>
  <c r="I767" i="2"/>
  <c r="H767" i="2"/>
  <c r="G767" i="2"/>
  <c r="I766" i="2"/>
  <c r="H766" i="2"/>
  <c r="G766" i="2"/>
  <c r="I765" i="2"/>
  <c r="H765" i="2"/>
  <c r="G765" i="2"/>
  <c r="I764" i="2"/>
  <c r="H764" i="2"/>
  <c r="G764" i="2"/>
  <c r="I763" i="2"/>
  <c r="H763" i="2"/>
  <c r="G763" i="2"/>
  <c r="I762" i="2"/>
  <c r="H762" i="2"/>
  <c r="G762" i="2"/>
  <c r="I761" i="2"/>
  <c r="H761" i="2"/>
  <c r="G761" i="2"/>
  <c r="I760" i="2"/>
  <c r="H760" i="2"/>
  <c r="G760" i="2"/>
  <c r="I759" i="2"/>
  <c r="H759" i="2"/>
  <c r="G759" i="2"/>
  <c r="I758" i="2"/>
  <c r="H758" i="2"/>
  <c r="G758" i="2"/>
  <c r="I757" i="2"/>
  <c r="H757" i="2"/>
  <c r="G757" i="2"/>
  <c r="I756" i="2"/>
  <c r="H756" i="2"/>
  <c r="G756" i="2"/>
  <c r="I755" i="2"/>
  <c r="H755" i="2"/>
  <c r="G755" i="2"/>
  <c r="I754" i="2"/>
  <c r="H754" i="2"/>
  <c r="G754" i="2"/>
  <c r="I753" i="2"/>
  <c r="H753" i="2"/>
  <c r="G753" i="2"/>
  <c r="I752" i="2"/>
  <c r="H752" i="2"/>
  <c r="G752" i="2"/>
  <c r="I751" i="2"/>
  <c r="H751" i="2"/>
  <c r="G751" i="2"/>
  <c r="I750" i="2"/>
  <c r="H750" i="2"/>
  <c r="G750" i="2"/>
  <c r="I749" i="2"/>
  <c r="H749" i="2"/>
  <c r="G749" i="2"/>
  <c r="I748" i="2"/>
  <c r="H748" i="2"/>
  <c r="G748" i="2"/>
  <c r="I747" i="2"/>
  <c r="H747" i="2"/>
  <c r="G747" i="2"/>
  <c r="I746" i="2"/>
  <c r="H746" i="2"/>
  <c r="G746" i="2"/>
  <c r="I745" i="2"/>
  <c r="H745" i="2"/>
  <c r="G745" i="2"/>
  <c r="I744" i="2"/>
  <c r="H744" i="2"/>
  <c r="G744" i="2"/>
  <c r="I743" i="2"/>
  <c r="H743" i="2"/>
  <c r="G743" i="2"/>
  <c r="I742" i="2"/>
  <c r="H742" i="2"/>
  <c r="G742" i="2"/>
  <c r="I741" i="2"/>
  <c r="H741" i="2"/>
  <c r="G741" i="2"/>
  <c r="I740" i="2"/>
  <c r="H740" i="2"/>
  <c r="G740" i="2"/>
  <c r="I739" i="2"/>
  <c r="H739" i="2"/>
  <c r="G739" i="2"/>
  <c r="I738" i="2"/>
  <c r="H738" i="2"/>
  <c r="G738" i="2"/>
  <c r="I737" i="2"/>
  <c r="H737" i="2"/>
  <c r="G737" i="2"/>
  <c r="I736" i="2"/>
  <c r="H736" i="2"/>
  <c r="G736" i="2"/>
  <c r="I735" i="2"/>
  <c r="H735" i="2"/>
  <c r="G735" i="2"/>
  <c r="I734" i="2"/>
  <c r="H734" i="2"/>
  <c r="G734" i="2"/>
  <c r="I733" i="2"/>
  <c r="H733" i="2"/>
  <c r="G733" i="2"/>
  <c r="I732" i="2"/>
  <c r="H732" i="2"/>
  <c r="G732" i="2"/>
  <c r="I731" i="2"/>
  <c r="H731" i="2"/>
  <c r="G731" i="2"/>
  <c r="I730" i="2"/>
  <c r="H730" i="2"/>
  <c r="G730" i="2"/>
  <c r="I729" i="2"/>
  <c r="H729" i="2"/>
  <c r="G729" i="2"/>
  <c r="I728" i="2"/>
  <c r="H728" i="2"/>
  <c r="G728" i="2"/>
  <c r="I727" i="2"/>
  <c r="H727" i="2"/>
  <c r="G727" i="2"/>
  <c r="I726" i="2"/>
  <c r="H726" i="2"/>
  <c r="G726" i="2"/>
  <c r="I725" i="2"/>
  <c r="H725" i="2"/>
  <c r="G725" i="2"/>
  <c r="I724" i="2"/>
  <c r="H724" i="2"/>
  <c r="G724" i="2"/>
  <c r="I723" i="2"/>
  <c r="H723" i="2"/>
  <c r="G723" i="2"/>
  <c r="I722" i="2"/>
  <c r="H722" i="2"/>
  <c r="G722" i="2"/>
  <c r="I721" i="2"/>
  <c r="H721" i="2"/>
  <c r="G721" i="2"/>
  <c r="I720" i="2"/>
  <c r="H720" i="2"/>
  <c r="G720" i="2"/>
  <c r="I719" i="2"/>
  <c r="H719" i="2"/>
  <c r="G719" i="2"/>
  <c r="I718" i="2"/>
  <c r="H718" i="2"/>
  <c r="G718" i="2"/>
  <c r="I717" i="2"/>
  <c r="H717" i="2"/>
  <c r="G717" i="2"/>
  <c r="I716" i="2"/>
  <c r="H716" i="2"/>
  <c r="G716" i="2"/>
  <c r="I715" i="2"/>
  <c r="H715" i="2"/>
  <c r="G715" i="2"/>
  <c r="I714" i="2"/>
  <c r="H714" i="2"/>
  <c r="G714" i="2"/>
  <c r="I713" i="2"/>
  <c r="H713" i="2"/>
  <c r="G713" i="2"/>
  <c r="I712" i="2"/>
  <c r="H712" i="2"/>
  <c r="G712" i="2"/>
  <c r="I711" i="2"/>
  <c r="H711" i="2"/>
  <c r="G711" i="2"/>
  <c r="I710" i="2"/>
  <c r="H710" i="2"/>
  <c r="G710" i="2"/>
  <c r="I709" i="2"/>
  <c r="H709" i="2"/>
  <c r="G709" i="2"/>
  <c r="I708" i="2"/>
  <c r="H708" i="2"/>
  <c r="G708" i="2"/>
  <c r="I707" i="2"/>
  <c r="H707" i="2"/>
  <c r="G707" i="2"/>
  <c r="I706" i="2"/>
  <c r="H706" i="2"/>
  <c r="G706" i="2"/>
  <c r="I705" i="2"/>
  <c r="H705" i="2"/>
  <c r="G705" i="2"/>
  <c r="I704" i="2"/>
  <c r="H704" i="2"/>
  <c r="G704" i="2"/>
  <c r="I703" i="2"/>
  <c r="H703" i="2"/>
  <c r="G703" i="2"/>
  <c r="I702" i="2"/>
  <c r="H702" i="2"/>
  <c r="G702" i="2"/>
  <c r="I701" i="2"/>
  <c r="H701" i="2"/>
  <c r="G701" i="2"/>
  <c r="I700" i="2"/>
  <c r="H700" i="2"/>
  <c r="G700" i="2"/>
  <c r="I699" i="2"/>
  <c r="H699" i="2"/>
  <c r="G699" i="2"/>
  <c r="I698" i="2"/>
  <c r="H698" i="2"/>
  <c r="G698" i="2"/>
  <c r="I697" i="2"/>
  <c r="H697" i="2"/>
  <c r="G697" i="2"/>
  <c r="I696" i="2"/>
  <c r="H696" i="2"/>
  <c r="G696" i="2"/>
  <c r="I695" i="2"/>
  <c r="H695" i="2"/>
  <c r="G695" i="2"/>
  <c r="I694" i="2"/>
  <c r="H694" i="2"/>
  <c r="G694" i="2"/>
  <c r="I693" i="2"/>
  <c r="H693" i="2"/>
  <c r="G693" i="2"/>
  <c r="I692" i="2"/>
  <c r="H692" i="2"/>
  <c r="G692" i="2"/>
  <c r="I691" i="2"/>
  <c r="H691" i="2"/>
  <c r="G691" i="2"/>
  <c r="I690" i="2"/>
  <c r="H690" i="2"/>
  <c r="G690" i="2"/>
  <c r="I689" i="2"/>
  <c r="H689" i="2"/>
  <c r="G689" i="2"/>
  <c r="I688" i="2"/>
  <c r="H688" i="2"/>
  <c r="G688" i="2"/>
  <c r="I687" i="2"/>
  <c r="H687" i="2"/>
  <c r="G687" i="2"/>
  <c r="I686" i="2"/>
  <c r="H686" i="2"/>
  <c r="G686" i="2"/>
  <c r="I685" i="2"/>
  <c r="H685" i="2"/>
  <c r="G685" i="2"/>
  <c r="I684" i="2"/>
  <c r="H684" i="2"/>
  <c r="G684" i="2"/>
  <c r="I683" i="2"/>
  <c r="H683" i="2"/>
  <c r="G683" i="2"/>
  <c r="I682" i="2"/>
  <c r="H682" i="2"/>
  <c r="G682" i="2"/>
  <c r="I681" i="2"/>
  <c r="H681" i="2"/>
  <c r="G681" i="2"/>
  <c r="I680" i="2"/>
  <c r="H680" i="2"/>
  <c r="G680" i="2"/>
  <c r="I679" i="2"/>
  <c r="H679" i="2"/>
  <c r="G679" i="2"/>
  <c r="I678" i="2"/>
  <c r="H678" i="2"/>
  <c r="G678" i="2"/>
  <c r="I677" i="2"/>
  <c r="H677" i="2"/>
  <c r="G677" i="2"/>
  <c r="I676" i="2"/>
  <c r="H676" i="2"/>
  <c r="G676" i="2"/>
  <c r="I675" i="2"/>
  <c r="H675" i="2"/>
  <c r="G675" i="2"/>
  <c r="I674" i="2"/>
  <c r="H674" i="2"/>
  <c r="G674" i="2"/>
  <c r="I673" i="2"/>
  <c r="H673" i="2"/>
  <c r="G673" i="2"/>
  <c r="I672" i="2"/>
  <c r="H672" i="2"/>
  <c r="G672" i="2"/>
  <c r="I671" i="2"/>
  <c r="H671" i="2"/>
  <c r="G671" i="2"/>
  <c r="I670" i="2"/>
  <c r="H670" i="2"/>
  <c r="G670" i="2"/>
  <c r="I669" i="2"/>
  <c r="H669" i="2"/>
  <c r="G669" i="2"/>
  <c r="I668" i="2"/>
  <c r="H668" i="2"/>
  <c r="G668" i="2"/>
  <c r="I667" i="2"/>
  <c r="H667" i="2"/>
  <c r="G667" i="2"/>
  <c r="I666" i="2"/>
  <c r="H666" i="2"/>
  <c r="G666" i="2"/>
  <c r="I665" i="2"/>
  <c r="H665" i="2"/>
  <c r="G665" i="2"/>
  <c r="I664" i="2"/>
  <c r="H664" i="2"/>
  <c r="G664" i="2"/>
  <c r="I663" i="2"/>
  <c r="H663" i="2"/>
  <c r="G663" i="2"/>
  <c r="I662" i="2"/>
  <c r="H662" i="2"/>
  <c r="G662" i="2"/>
  <c r="I661" i="2"/>
  <c r="H661" i="2"/>
  <c r="G661" i="2"/>
  <c r="I660" i="2"/>
  <c r="H660" i="2"/>
  <c r="G660" i="2"/>
  <c r="I659" i="2"/>
  <c r="H659" i="2"/>
  <c r="G659" i="2"/>
  <c r="I658" i="2"/>
  <c r="H658" i="2"/>
  <c r="G658" i="2"/>
  <c r="I657" i="2"/>
  <c r="H657" i="2"/>
  <c r="G657" i="2"/>
  <c r="I656" i="2"/>
  <c r="H656" i="2"/>
  <c r="G656" i="2"/>
  <c r="I655" i="2"/>
  <c r="H655" i="2"/>
  <c r="G655" i="2"/>
  <c r="I654" i="2"/>
  <c r="H654" i="2"/>
  <c r="G654" i="2"/>
  <c r="I653" i="2"/>
  <c r="H653" i="2"/>
  <c r="G653" i="2"/>
  <c r="I652" i="2"/>
  <c r="H652" i="2"/>
  <c r="G652" i="2"/>
  <c r="I651" i="2"/>
  <c r="H651" i="2"/>
  <c r="G651" i="2"/>
  <c r="I650" i="2"/>
  <c r="H650" i="2"/>
  <c r="G650" i="2"/>
  <c r="I649" i="2"/>
  <c r="H649" i="2"/>
  <c r="G649" i="2"/>
  <c r="I648" i="2"/>
  <c r="H648" i="2"/>
  <c r="G648" i="2"/>
  <c r="I647" i="2"/>
  <c r="H647" i="2"/>
  <c r="G647" i="2"/>
  <c r="I646" i="2"/>
  <c r="H646" i="2"/>
  <c r="G646" i="2"/>
  <c r="I645" i="2"/>
  <c r="H645" i="2"/>
  <c r="G645" i="2"/>
  <c r="I644" i="2"/>
  <c r="H644" i="2"/>
  <c r="G644" i="2"/>
  <c r="I643" i="2"/>
  <c r="H643" i="2"/>
  <c r="G643" i="2"/>
  <c r="I642" i="2"/>
  <c r="H642" i="2"/>
  <c r="G642" i="2"/>
  <c r="I641" i="2"/>
  <c r="H641" i="2"/>
  <c r="G641" i="2"/>
  <c r="I640" i="2"/>
  <c r="H640" i="2"/>
  <c r="G640" i="2"/>
  <c r="I639" i="2"/>
  <c r="H639" i="2"/>
  <c r="G639" i="2"/>
  <c r="I638" i="2"/>
  <c r="H638" i="2"/>
  <c r="G638" i="2"/>
  <c r="I637" i="2"/>
  <c r="H637" i="2"/>
  <c r="G637" i="2"/>
  <c r="I636" i="2"/>
  <c r="H636" i="2"/>
  <c r="G636" i="2"/>
  <c r="I635" i="2"/>
  <c r="H635" i="2"/>
  <c r="G635" i="2"/>
  <c r="I634" i="2"/>
  <c r="H634" i="2"/>
  <c r="G634" i="2"/>
  <c r="I633" i="2"/>
  <c r="H633" i="2"/>
  <c r="G633" i="2"/>
  <c r="I632" i="2"/>
  <c r="H632" i="2"/>
  <c r="G632" i="2"/>
  <c r="I631" i="2"/>
  <c r="H631" i="2"/>
  <c r="G631" i="2"/>
  <c r="I630" i="2"/>
  <c r="H630" i="2"/>
  <c r="G630" i="2"/>
  <c r="I629" i="2"/>
  <c r="H629" i="2"/>
  <c r="G629" i="2"/>
  <c r="I628" i="2"/>
  <c r="H628" i="2"/>
  <c r="G628" i="2"/>
  <c r="I627" i="2"/>
  <c r="H627" i="2"/>
  <c r="G627" i="2"/>
  <c r="I626" i="2"/>
  <c r="H626" i="2"/>
  <c r="G626" i="2"/>
  <c r="I625" i="2"/>
  <c r="H625" i="2"/>
  <c r="G625" i="2"/>
  <c r="I624" i="2"/>
  <c r="H624" i="2"/>
  <c r="G624" i="2"/>
  <c r="I623" i="2"/>
  <c r="H623" i="2"/>
  <c r="G623" i="2"/>
  <c r="I622" i="2"/>
  <c r="H622" i="2"/>
  <c r="G622" i="2"/>
  <c r="I621" i="2"/>
  <c r="H621" i="2"/>
  <c r="G621" i="2"/>
  <c r="I620" i="2"/>
  <c r="H620" i="2"/>
  <c r="G620" i="2"/>
  <c r="I619" i="2"/>
  <c r="H619" i="2"/>
  <c r="G619" i="2"/>
  <c r="I618" i="2"/>
  <c r="H618" i="2"/>
  <c r="G618" i="2"/>
  <c r="I617" i="2"/>
  <c r="H617" i="2"/>
  <c r="G617" i="2"/>
  <c r="I616" i="2"/>
  <c r="H616" i="2"/>
  <c r="G616" i="2"/>
  <c r="I615" i="2"/>
  <c r="H615" i="2"/>
  <c r="G615" i="2"/>
  <c r="I614" i="2"/>
  <c r="H614" i="2"/>
  <c r="G614" i="2"/>
  <c r="I613" i="2"/>
  <c r="H613" i="2"/>
  <c r="G613" i="2"/>
  <c r="I612" i="2"/>
  <c r="H612" i="2"/>
  <c r="G612" i="2"/>
  <c r="I611" i="2"/>
  <c r="H611" i="2"/>
  <c r="G611" i="2"/>
  <c r="I610" i="2"/>
  <c r="H610" i="2"/>
  <c r="G610" i="2"/>
  <c r="I609" i="2"/>
  <c r="H609" i="2"/>
  <c r="G609" i="2"/>
  <c r="I608" i="2"/>
  <c r="H608" i="2"/>
  <c r="G608" i="2"/>
  <c r="I607" i="2"/>
  <c r="H607" i="2"/>
  <c r="G607" i="2"/>
  <c r="I606" i="2"/>
  <c r="H606" i="2"/>
  <c r="G606" i="2"/>
  <c r="I605" i="2"/>
  <c r="H605" i="2"/>
  <c r="G605" i="2"/>
  <c r="I604" i="2"/>
  <c r="H604" i="2"/>
  <c r="G604" i="2"/>
  <c r="I603" i="2"/>
  <c r="H603" i="2"/>
  <c r="G603" i="2"/>
  <c r="I602" i="2"/>
  <c r="H602" i="2"/>
  <c r="G602" i="2"/>
  <c r="I601" i="2"/>
  <c r="H601" i="2"/>
  <c r="G601" i="2"/>
  <c r="I600" i="2"/>
  <c r="H600" i="2"/>
  <c r="G600" i="2"/>
  <c r="I599" i="2"/>
  <c r="H599" i="2"/>
  <c r="G599" i="2"/>
  <c r="I598" i="2"/>
  <c r="H598" i="2"/>
  <c r="G598" i="2"/>
  <c r="I597" i="2"/>
  <c r="H597" i="2"/>
  <c r="G597" i="2"/>
  <c r="I596" i="2"/>
  <c r="H596" i="2"/>
  <c r="G596" i="2"/>
  <c r="I595" i="2"/>
  <c r="H595" i="2"/>
  <c r="G595" i="2"/>
  <c r="I594" i="2"/>
  <c r="H594" i="2"/>
  <c r="G594" i="2"/>
  <c r="I593" i="2"/>
  <c r="H593" i="2"/>
  <c r="G593" i="2"/>
  <c r="I592" i="2"/>
  <c r="H592" i="2"/>
  <c r="G592" i="2"/>
  <c r="I591" i="2"/>
  <c r="H591" i="2"/>
  <c r="G591" i="2"/>
  <c r="I590" i="2"/>
  <c r="H590" i="2"/>
  <c r="G590" i="2"/>
  <c r="I589" i="2"/>
  <c r="H589" i="2"/>
  <c r="G589" i="2"/>
  <c r="I588" i="2"/>
  <c r="H588" i="2"/>
  <c r="G588" i="2"/>
  <c r="I587" i="2"/>
  <c r="H587" i="2"/>
  <c r="G587" i="2"/>
  <c r="I586" i="2"/>
  <c r="H586" i="2"/>
  <c r="G586" i="2"/>
  <c r="I585" i="2"/>
  <c r="H585" i="2"/>
  <c r="G585" i="2"/>
  <c r="I584" i="2"/>
  <c r="H584" i="2"/>
  <c r="G584" i="2"/>
  <c r="I583" i="2"/>
  <c r="H583" i="2"/>
  <c r="G583" i="2"/>
  <c r="I582" i="2"/>
  <c r="H582" i="2"/>
  <c r="G582" i="2"/>
  <c r="I581" i="2"/>
  <c r="H581" i="2"/>
  <c r="G581" i="2"/>
  <c r="I580" i="2"/>
  <c r="H580" i="2"/>
  <c r="G580" i="2"/>
  <c r="I579" i="2"/>
  <c r="H579" i="2"/>
  <c r="G579" i="2"/>
  <c r="I578" i="2"/>
  <c r="H578" i="2"/>
  <c r="G578" i="2"/>
  <c r="I577" i="2"/>
  <c r="H577" i="2"/>
  <c r="G577" i="2"/>
  <c r="I576" i="2"/>
  <c r="H576" i="2"/>
  <c r="G576" i="2"/>
  <c r="I575" i="2"/>
  <c r="H575" i="2"/>
  <c r="G575" i="2"/>
  <c r="I574" i="2"/>
  <c r="H574" i="2"/>
  <c r="G574" i="2"/>
  <c r="I573" i="2"/>
  <c r="H573" i="2"/>
  <c r="G573" i="2"/>
  <c r="I572" i="2"/>
  <c r="H572" i="2"/>
  <c r="G572" i="2"/>
  <c r="I571" i="2"/>
  <c r="H571" i="2"/>
  <c r="G571" i="2"/>
  <c r="I570" i="2"/>
  <c r="H570" i="2"/>
  <c r="G570" i="2"/>
  <c r="I569" i="2"/>
  <c r="H569" i="2"/>
  <c r="G569" i="2"/>
  <c r="I568" i="2"/>
  <c r="H568" i="2"/>
  <c r="G568" i="2"/>
  <c r="I567" i="2"/>
  <c r="H567" i="2"/>
  <c r="G567" i="2"/>
  <c r="I566" i="2"/>
  <c r="H566" i="2"/>
  <c r="G566" i="2"/>
  <c r="I565" i="2"/>
  <c r="H565" i="2"/>
  <c r="G565" i="2"/>
  <c r="I564" i="2"/>
  <c r="H564" i="2"/>
  <c r="G564" i="2"/>
  <c r="I563" i="2"/>
  <c r="H563" i="2"/>
  <c r="G563" i="2"/>
  <c r="I562" i="2"/>
  <c r="H562" i="2"/>
  <c r="G562" i="2"/>
  <c r="I561" i="2"/>
  <c r="H561" i="2"/>
  <c r="G561" i="2"/>
  <c r="I560" i="2"/>
  <c r="H560" i="2"/>
  <c r="G560" i="2"/>
  <c r="I559" i="2"/>
  <c r="H559" i="2"/>
  <c r="G559" i="2"/>
  <c r="I558" i="2"/>
  <c r="H558" i="2"/>
  <c r="G558" i="2"/>
  <c r="I557" i="2"/>
  <c r="H557" i="2"/>
  <c r="G557" i="2"/>
  <c r="I556" i="2"/>
  <c r="H556" i="2"/>
  <c r="G556" i="2"/>
  <c r="I555" i="2"/>
  <c r="H555" i="2"/>
  <c r="G555" i="2"/>
  <c r="I554" i="2"/>
  <c r="H554" i="2"/>
  <c r="G554" i="2"/>
  <c r="I553" i="2"/>
  <c r="H553" i="2"/>
  <c r="G553" i="2"/>
  <c r="I552" i="2"/>
  <c r="H552" i="2"/>
  <c r="G552" i="2"/>
  <c r="I551" i="2"/>
  <c r="H551" i="2"/>
  <c r="G551" i="2"/>
  <c r="I550" i="2"/>
  <c r="H550" i="2"/>
  <c r="G550" i="2"/>
  <c r="I549" i="2"/>
  <c r="H549" i="2"/>
  <c r="G549" i="2"/>
  <c r="I548" i="2"/>
  <c r="H548" i="2"/>
  <c r="G548" i="2"/>
  <c r="I547" i="2"/>
  <c r="H547" i="2"/>
  <c r="G547" i="2"/>
  <c r="I546" i="2"/>
  <c r="H546" i="2"/>
  <c r="G546" i="2"/>
  <c r="I545" i="2"/>
  <c r="H545" i="2"/>
  <c r="G545" i="2"/>
  <c r="I544" i="2"/>
  <c r="H544" i="2"/>
  <c r="G544" i="2"/>
  <c r="I543" i="2"/>
  <c r="H543" i="2"/>
  <c r="G543" i="2"/>
  <c r="I542" i="2"/>
  <c r="H542" i="2"/>
  <c r="G542" i="2"/>
  <c r="I541" i="2"/>
  <c r="H541" i="2"/>
  <c r="G541" i="2"/>
  <c r="I540" i="2"/>
  <c r="H540" i="2"/>
  <c r="G540" i="2"/>
  <c r="I539" i="2"/>
  <c r="H539" i="2"/>
  <c r="G539" i="2"/>
  <c r="I538" i="2"/>
  <c r="H538" i="2"/>
  <c r="G538" i="2"/>
  <c r="I537" i="2"/>
  <c r="H537" i="2"/>
  <c r="G537" i="2"/>
  <c r="I536" i="2"/>
  <c r="H536" i="2"/>
  <c r="G536" i="2"/>
  <c r="I535" i="2"/>
  <c r="H535" i="2"/>
  <c r="G535" i="2"/>
  <c r="I534" i="2"/>
  <c r="H534" i="2"/>
  <c r="G534" i="2"/>
  <c r="I533" i="2"/>
  <c r="H533" i="2"/>
  <c r="G533" i="2"/>
  <c r="I532" i="2"/>
  <c r="H532" i="2"/>
  <c r="G532" i="2"/>
  <c r="I531" i="2"/>
  <c r="H531" i="2"/>
  <c r="G531" i="2"/>
  <c r="I530" i="2"/>
  <c r="H530" i="2"/>
  <c r="G530" i="2"/>
  <c r="I529" i="2"/>
  <c r="H529" i="2"/>
  <c r="G529" i="2"/>
  <c r="I528" i="2"/>
  <c r="H528" i="2"/>
  <c r="G528" i="2"/>
  <c r="I527" i="2"/>
  <c r="H527" i="2"/>
  <c r="G527" i="2"/>
  <c r="I526" i="2"/>
  <c r="H526" i="2"/>
  <c r="G526" i="2"/>
  <c r="I525" i="2"/>
  <c r="H525" i="2"/>
  <c r="G525" i="2"/>
  <c r="I524" i="2"/>
  <c r="H524" i="2"/>
  <c r="G524" i="2"/>
  <c r="I523" i="2"/>
  <c r="H523" i="2"/>
  <c r="G523" i="2"/>
  <c r="I522" i="2"/>
  <c r="H522" i="2"/>
  <c r="G522" i="2"/>
  <c r="I521" i="2"/>
  <c r="H521" i="2"/>
  <c r="G521" i="2"/>
  <c r="I520" i="2"/>
  <c r="H520" i="2"/>
  <c r="G520" i="2"/>
  <c r="I519" i="2"/>
  <c r="H519" i="2"/>
  <c r="G519" i="2"/>
  <c r="I518" i="2"/>
  <c r="H518" i="2"/>
  <c r="G518" i="2"/>
  <c r="I517" i="2"/>
  <c r="H517" i="2"/>
  <c r="G517" i="2"/>
  <c r="I516" i="2"/>
  <c r="H516" i="2"/>
  <c r="G516" i="2"/>
  <c r="I515" i="2"/>
  <c r="H515" i="2"/>
  <c r="G515" i="2"/>
  <c r="I514" i="2"/>
  <c r="H514" i="2"/>
  <c r="G514" i="2"/>
  <c r="I513" i="2"/>
  <c r="H513" i="2"/>
  <c r="G513" i="2"/>
  <c r="I512" i="2"/>
  <c r="H512" i="2"/>
  <c r="G512" i="2"/>
  <c r="I511" i="2"/>
  <c r="H511" i="2"/>
  <c r="G511" i="2"/>
  <c r="I510" i="2"/>
  <c r="H510" i="2"/>
  <c r="G510" i="2"/>
  <c r="I509" i="2"/>
  <c r="H509" i="2"/>
  <c r="G509" i="2"/>
  <c r="I508" i="2"/>
  <c r="H508" i="2"/>
  <c r="G508" i="2"/>
  <c r="I507" i="2"/>
  <c r="H507" i="2"/>
  <c r="G507" i="2"/>
  <c r="I506" i="2"/>
  <c r="H506" i="2"/>
  <c r="G506" i="2"/>
  <c r="I505" i="2"/>
  <c r="H505" i="2"/>
  <c r="G505" i="2"/>
  <c r="I504" i="2"/>
  <c r="H504" i="2"/>
  <c r="G504" i="2"/>
  <c r="I503" i="2"/>
  <c r="H503" i="2"/>
  <c r="G503" i="2"/>
  <c r="I502" i="2"/>
  <c r="H502" i="2"/>
  <c r="G502" i="2"/>
  <c r="I501" i="2"/>
  <c r="H501" i="2"/>
  <c r="G501" i="2"/>
  <c r="I500" i="2"/>
  <c r="H500" i="2"/>
  <c r="G500" i="2"/>
  <c r="I499" i="2"/>
  <c r="H499" i="2"/>
  <c r="G499" i="2"/>
  <c r="I498" i="2"/>
  <c r="H498" i="2"/>
  <c r="G498" i="2"/>
  <c r="I497" i="2"/>
  <c r="H497" i="2"/>
  <c r="G497" i="2"/>
  <c r="I496" i="2"/>
  <c r="H496" i="2"/>
  <c r="G496" i="2"/>
  <c r="I495" i="2"/>
  <c r="H495" i="2"/>
  <c r="G495" i="2"/>
  <c r="I494" i="2"/>
  <c r="H494" i="2"/>
  <c r="G494" i="2"/>
  <c r="I493" i="2"/>
  <c r="H493" i="2"/>
  <c r="G493" i="2"/>
  <c r="I492" i="2"/>
  <c r="H492" i="2"/>
  <c r="G492" i="2"/>
  <c r="I491" i="2"/>
  <c r="H491" i="2"/>
  <c r="G491" i="2"/>
  <c r="I490" i="2"/>
  <c r="H490" i="2"/>
  <c r="G490" i="2"/>
  <c r="I489" i="2"/>
  <c r="H489" i="2"/>
  <c r="G489" i="2"/>
  <c r="I488" i="2"/>
  <c r="H488" i="2"/>
  <c r="G488" i="2"/>
  <c r="I487" i="2"/>
  <c r="H487" i="2"/>
  <c r="G487" i="2"/>
  <c r="I486" i="2"/>
  <c r="H486" i="2"/>
  <c r="G486" i="2"/>
  <c r="I485" i="2"/>
  <c r="H485" i="2"/>
  <c r="G485" i="2"/>
  <c r="I484" i="2"/>
  <c r="H484" i="2"/>
  <c r="G484" i="2"/>
  <c r="I483" i="2"/>
  <c r="H483" i="2"/>
  <c r="G483" i="2"/>
  <c r="I482" i="2"/>
  <c r="H482" i="2"/>
  <c r="G482" i="2"/>
  <c r="I481" i="2"/>
  <c r="H481" i="2"/>
  <c r="G481" i="2"/>
  <c r="I480" i="2"/>
  <c r="H480" i="2"/>
  <c r="G480" i="2"/>
  <c r="I479" i="2"/>
  <c r="H479" i="2"/>
  <c r="G479" i="2"/>
  <c r="I478" i="2"/>
  <c r="H478" i="2"/>
  <c r="G478" i="2"/>
  <c r="I477" i="2"/>
  <c r="H477" i="2"/>
  <c r="G477" i="2"/>
  <c r="I476" i="2"/>
  <c r="H476" i="2"/>
  <c r="G476" i="2"/>
  <c r="I475" i="2"/>
  <c r="H475" i="2"/>
  <c r="G475" i="2"/>
  <c r="I474" i="2"/>
  <c r="H474" i="2"/>
  <c r="G474" i="2"/>
  <c r="I473" i="2"/>
  <c r="H473" i="2"/>
  <c r="G473" i="2"/>
  <c r="I472" i="2"/>
  <c r="H472" i="2"/>
  <c r="G472" i="2"/>
  <c r="I471" i="2"/>
  <c r="H471" i="2"/>
  <c r="G471" i="2"/>
  <c r="I470" i="2"/>
  <c r="H470" i="2"/>
  <c r="G470" i="2"/>
  <c r="I469" i="2"/>
  <c r="H469" i="2"/>
  <c r="G469" i="2"/>
  <c r="I468" i="2"/>
  <c r="H468" i="2"/>
  <c r="G468" i="2"/>
  <c r="I467" i="2"/>
  <c r="H467" i="2"/>
  <c r="G467" i="2"/>
  <c r="I466" i="2"/>
  <c r="H466" i="2"/>
  <c r="G466" i="2"/>
  <c r="I465" i="2"/>
  <c r="H465" i="2"/>
  <c r="G465" i="2"/>
  <c r="I464" i="2"/>
  <c r="H464" i="2"/>
  <c r="G464" i="2"/>
  <c r="I463" i="2"/>
  <c r="H463" i="2"/>
  <c r="G463" i="2"/>
  <c r="I462" i="2"/>
  <c r="H462" i="2"/>
  <c r="G462" i="2"/>
  <c r="I461" i="2"/>
  <c r="H461" i="2"/>
  <c r="G461" i="2"/>
  <c r="I460" i="2"/>
  <c r="H460" i="2"/>
  <c r="G460" i="2"/>
  <c r="I459" i="2"/>
  <c r="H459" i="2"/>
  <c r="G459" i="2"/>
  <c r="I458" i="2"/>
  <c r="H458" i="2"/>
  <c r="G458" i="2"/>
  <c r="I457" i="2"/>
  <c r="H457" i="2"/>
  <c r="G457" i="2"/>
  <c r="I456" i="2"/>
  <c r="H456" i="2"/>
  <c r="G456" i="2"/>
  <c r="I455" i="2"/>
  <c r="H455" i="2"/>
  <c r="G455" i="2"/>
  <c r="I454" i="2"/>
  <c r="H454" i="2"/>
  <c r="G454" i="2"/>
  <c r="I453" i="2"/>
  <c r="H453" i="2"/>
  <c r="G453" i="2"/>
  <c r="I452" i="2"/>
  <c r="H452" i="2"/>
  <c r="G452" i="2"/>
  <c r="I451" i="2"/>
  <c r="H451" i="2"/>
  <c r="G451" i="2"/>
  <c r="I450" i="2"/>
  <c r="H450" i="2"/>
  <c r="G450" i="2"/>
  <c r="I449" i="2"/>
  <c r="H449" i="2"/>
  <c r="G449" i="2"/>
  <c r="I448" i="2"/>
  <c r="H448" i="2"/>
  <c r="G448" i="2"/>
  <c r="I447" i="2"/>
  <c r="H447" i="2"/>
  <c r="G447" i="2"/>
  <c r="I446" i="2"/>
  <c r="H446" i="2"/>
  <c r="G446" i="2"/>
  <c r="I445" i="2"/>
  <c r="H445" i="2"/>
  <c r="G445" i="2"/>
  <c r="I444" i="2"/>
  <c r="H444" i="2"/>
  <c r="G444" i="2"/>
  <c r="I443" i="2"/>
  <c r="H443" i="2"/>
  <c r="G443" i="2"/>
  <c r="I442" i="2"/>
  <c r="H442" i="2"/>
  <c r="G442" i="2"/>
  <c r="I441" i="2"/>
  <c r="H441" i="2"/>
  <c r="G441" i="2"/>
  <c r="I440" i="2"/>
  <c r="H440" i="2"/>
  <c r="G440" i="2"/>
  <c r="I439" i="2"/>
  <c r="H439" i="2"/>
  <c r="G439" i="2"/>
  <c r="I438" i="2"/>
  <c r="H438" i="2"/>
  <c r="G438" i="2"/>
  <c r="I437" i="2"/>
  <c r="H437" i="2"/>
  <c r="G437" i="2"/>
  <c r="I436" i="2"/>
  <c r="H436" i="2"/>
  <c r="G436" i="2"/>
  <c r="I435" i="2"/>
  <c r="H435" i="2"/>
  <c r="G435" i="2"/>
  <c r="I434" i="2"/>
  <c r="H434" i="2"/>
  <c r="G434" i="2"/>
  <c r="I433" i="2"/>
  <c r="H433" i="2"/>
  <c r="G433" i="2"/>
  <c r="I432" i="2"/>
  <c r="H432" i="2"/>
  <c r="G432" i="2"/>
  <c r="I431" i="2"/>
  <c r="H431" i="2"/>
  <c r="G431" i="2"/>
  <c r="I430" i="2"/>
  <c r="H430" i="2"/>
  <c r="G430" i="2"/>
  <c r="I429" i="2"/>
  <c r="H429" i="2"/>
  <c r="G429" i="2"/>
  <c r="I428" i="2"/>
  <c r="H428" i="2"/>
  <c r="G428" i="2"/>
  <c r="I427" i="2"/>
  <c r="H427" i="2"/>
  <c r="G427" i="2"/>
  <c r="I426" i="2"/>
  <c r="H426" i="2"/>
  <c r="G426" i="2"/>
  <c r="I425" i="2"/>
  <c r="H425" i="2"/>
  <c r="G425" i="2"/>
  <c r="I424" i="2"/>
  <c r="H424" i="2"/>
  <c r="G424" i="2"/>
  <c r="I423" i="2"/>
  <c r="H423" i="2"/>
  <c r="G423" i="2"/>
  <c r="I422" i="2"/>
  <c r="H422" i="2"/>
  <c r="G422" i="2"/>
  <c r="I421" i="2"/>
  <c r="H421" i="2"/>
  <c r="G421" i="2"/>
  <c r="I420" i="2"/>
  <c r="H420" i="2"/>
  <c r="G420" i="2"/>
  <c r="I419" i="2"/>
  <c r="H419" i="2"/>
  <c r="G419" i="2"/>
  <c r="I418" i="2"/>
  <c r="H418" i="2"/>
  <c r="G418" i="2"/>
  <c r="I417" i="2"/>
  <c r="H417" i="2"/>
  <c r="G417" i="2"/>
  <c r="I416" i="2"/>
  <c r="H416" i="2"/>
  <c r="G416" i="2"/>
  <c r="I415" i="2"/>
  <c r="H415" i="2"/>
  <c r="G415" i="2"/>
  <c r="I414" i="2"/>
  <c r="H414" i="2"/>
  <c r="G414" i="2"/>
  <c r="I413" i="2"/>
  <c r="H413" i="2"/>
  <c r="G413" i="2"/>
  <c r="I412" i="2"/>
  <c r="H412" i="2"/>
  <c r="G412" i="2"/>
  <c r="I411" i="2"/>
  <c r="H411" i="2"/>
  <c r="G411" i="2"/>
  <c r="I410" i="2"/>
  <c r="H410" i="2"/>
  <c r="G410" i="2"/>
  <c r="I409" i="2"/>
  <c r="H409" i="2"/>
  <c r="G409" i="2"/>
  <c r="I408" i="2"/>
  <c r="H408" i="2"/>
  <c r="G408" i="2"/>
  <c r="I407" i="2"/>
  <c r="H407" i="2"/>
  <c r="G407" i="2"/>
  <c r="I406" i="2"/>
  <c r="H406" i="2"/>
  <c r="G406" i="2"/>
  <c r="I405" i="2"/>
  <c r="H405" i="2"/>
  <c r="G405" i="2"/>
  <c r="I404" i="2"/>
  <c r="H404" i="2"/>
  <c r="G404" i="2"/>
  <c r="I403" i="2"/>
  <c r="H403" i="2"/>
  <c r="G403" i="2"/>
  <c r="I402" i="2"/>
  <c r="H402" i="2"/>
  <c r="G402" i="2"/>
  <c r="I401" i="2"/>
  <c r="H401" i="2"/>
  <c r="G401" i="2"/>
  <c r="I400" i="2"/>
  <c r="H400" i="2"/>
  <c r="G400" i="2"/>
  <c r="I399" i="2"/>
  <c r="H399" i="2"/>
  <c r="G399" i="2"/>
  <c r="I398" i="2"/>
  <c r="H398" i="2"/>
  <c r="G398" i="2"/>
  <c r="I397" i="2"/>
  <c r="H397" i="2"/>
  <c r="G397" i="2"/>
  <c r="I396" i="2"/>
  <c r="H396" i="2"/>
  <c r="G396" i="2"/>
  <c r="I395" i="2"/>
  <c r="H395" i="2"/>
  <c r="G395" i="2"/>
  <c r="I394" i="2"/>
  <c r="H394" i="2"/>
  <c r="G394" i="2"/>
  <c r="I393" i="2"/>
  <c r="H393" i="2"/>
  <c r="G393" i="2"/>
  <c r="I392" i="2"/>
  <c r="H392" i="2"/>
  <c r="G392" i="2"/>
  <c r="I391" i="2"/>
  <c r="H391" i="2"/>
  <c r="G391" i="2"/>
  <c r="I390" i="2"/>
  <c r="H390" i="2"/>
  <c r="G390" i="2"/>
  <c r="I389" i="2"/>
  <c r="H389" i="2"/>
  <c r="G389" i="2"/>
  <c r="I388" i="2"/>
  <c r="H388" i="2"/>
  <c r="G388" i="2"/>
  <c r="I387" i="2"/>
  <c r="H387" i="2"/>
  <c r="G387" i="2"/>
  <c r="I386" i="2"/>
  <c r="H386" i="2"/>
  <c r="G386" i="2"/>
  <c r="I385" i="2"/>
  <c r="H385" i="2"/>
  <c r="G385" i="2"/>
  <c r="I384" i="2"/>
  <c r="H384" i="2"/>
  <c r="G384" i="2"/>
  <c r="I383" i="2"/>
  <c r="H383" i="2"/>
  <c r="G383" i="2"/>
  <c r="I382" i="2"/>
  <c r="H382" i="2"/>
  <c r="G382" i="2"/>
  <c r="I381" i="2"/>
  <c r="H381" i="2"/>
  <c r="G381" i="2"/>
  <c r="I380" i="2"/>
  <c r="H380" i="2"/>
  <c r="G380" i="2"/>
  <c r="I379" i="2"/>
  <c r="H379" i="2"/>
  <c r="G379" i="2"/>
  <c r="I378" i="2"/>
  <c r="H378" i="2"/>
  <c r="G378" i="2"/>
  <c r="I377" i="2"/>
  <c r="H377" i="2"/>
  <c r="G377" i="2"/>
  <c r="I376" i="2"/>
  <c r="H376" i="2"/>
  <c r="G376" i="2"/>
  <c r="I375" i="2"/>
  <c r="H375" i="2"/>
  <c r="G375" i="2"/>
  <c r="I374" i="2"/>
  <c r="H374" i="2"/>
  <c r="G374" i="2"/>
  <c r="I373" i="2"/>
  <c r="H373" i="2"/>
  <c r="G373" i="2"/>
  <c r="I372" i="2"/>
  <c r="H372" i="2"/>
  <c r="G372" i="2"/>
  <c r="I371" i="2"/>
  <c r="H371" i="2"/>
  <c r="G371" i="2"/>
  <c r="I370" i="2"/>
  <c r="H370" i="2"/>
  <c r="G370" i="2"/>
  <c r="I369" i="2"/>
  <c r="H369" i="2"/>
  <c r="G369" i="2"/>
  <c r="I368" i="2"/>
  <c r="H368" i="2"/>
  <c r="G368" i="2"/>
  <c r="I367" i="2"/>
  <c r="H367" i="2"/>
  <c r="G367" i="2"/>
  <c r="I366" i="2"/>
  <c r="H366" i="2"/>
  <c r="G366" i="2"/>
  <c r="I365" i="2"/>
  <c r="H365" i="2"/>
  <c r="G365" i="2"/>
  <c r="I364" i="2"/>
  <c r="H364" i="2"/>
  <c r="G364" i="2"/>
  <c r="I363" i="2"/>
  <c r="H363" i="2"/>
  <c r="G363" i="2"/>
  <c r="I362" i="2"/>
  <c r="H362" i="2"/>
  <c r="G362" i="2"/>
  <c r="I361" i="2"/>
  <c r="H361" i="2"/>
  <c r="G361" i="2"/>
  <c r="I360" i="2"/>
  <c r="H360" i="2"/>
  <c r="G360" i="2"/>
  <c r="I359" i="2"/>
  <c r="H359" i="2"/>
  <c r="G359" i="2"/>
  <c r="I358" i="2"/>
  <c r="H358" i="2"/>
  <c r="G358" i="2"/>
  <c r="I357" i="2"/>
  <c r="H357" i="2"/>
  <c r="G357" i="2"/>
  <c r="I356" i="2"/>
  <c r="H356" i="2"/>
  <c r="G356" i="2"/>
  <c r="I355" i="2"/>
  <c r="H355" i="2"/>
  <c r="G355" i="2"/>
  <c r="I354" i="2"/>
  <c r="H354" i="2"/>
  <c r="G354" i="2"/>
  <c r="I353" i="2"/>
  <c r="H353" i="2"/>
  <c r="G353" i="2"/>
  <c r="I352" i="2"/>
  <c r="H352" i="2"/>
  <c r="G352" i="2"/>
  <c r="I351" i="2"/>
  <c r="H351" i="2"/>
  <c r="G351" i="2"/>
  <c r="I350" i="2"/>
  <c r="H350" i="2"/>
  <c r="G350" i="2"/>
  <c r="I349" i="2"/>
  <c r="H349" i="2"/>
  <c r="G349" i="2"/>
  <c r="I348" i="2"/>
  <c r="H348" i="2"/>
  <c r="G348" i="2"/>
  <c r="I347" i="2"/>
  <c r="H347" i="2"/>
  <c r="G347" i="2"/>
  <c r="I346" i="2"/>
  <c r="H346" i="2"/>
  <c r="G346" i="2"/>
  <c r="I345" i="2"/>
  <c r="H345" i="2"/>
  <c r="G345" i="2"/>
  <c r="I344" i="2"/>
  <c r="H344" i="2"/>
  <c r="G344" i="2"/>
  <c r="I343" i="2"/>
  <c r="H343" i="2"/>
  <c r="G343" i="2"/>
  <c r="I342" i="2"/>
  <c r="H342" i="2"/>
  <c r="G342" i="2"/>
  <c r="I341" i="2"/>
  <c r="H341" i="2"/>
  <c r="G341" i="2"/>
  <c r="I340" i="2"/>
  <c r="H340" i="2"/>
  <c r="G340" i="2"/>
  <c r="I339" i="2"/>
  <c r="H339" i="2"/>
  <c r="G339" i="2"/>
  <c r="I338" i="2"/>
  <c r="H338" i="2"/>
  <c r="G338" i="2"/>
  <c r="I337" i="2"/>
  <c r="H337" i="2"/>
  <c r="G337" i="2"/>
  <c r="I336" i="2"/>
  <c r="H336" i="2"/>
  <c r="G336" i="2"/>
  <c r="I335" i="2"/>
  <c r="H335" i="2"/>
  <c r="G335" i="2"/>
  <c r="I334" i="2"/>
  <c r="H334" i="2"/>
  <c r="G334" i="2"/>
  <c r="I333" i="2"/>
  <c r="H333" i="2"/>
  <c r="G333" i="2"/>
  <c r="I332" i="2"/>
  <c r="H332" i="2"/>
  <c r="G332" i="2"/>
  <c r="I331" i="2"/>
  <c r="H331" i="2"/>
  <c r="G331" i="2"/>
  <c r="I330" i="2"/>
  <c r="H330" i="2"/>
  <c r="G330" i="2"/>
  <c r="I329" i="2"/>
  <c r="H329" i="2"/>
  <c r="G329" i="2"/>
  <c r="I328" i="2"/>
  <c r="H328" i="2"/>
  <c r="G328" i="2"/>
  <c r="I327" i="2"/>
  <c r="H327" i="2"/>
  <c r="G327" i="2"/>
  <c r="I326" i="2"/>
  <c r="H326" i="2"/>
  <c r="G326" i="2"/>
  <c r="I325" i="2"/>
  <c r="H325" i="2"/>
  <c r="G325" i="2"/>
  <c r="I324" i="2"/>
  <c r="H324" i="2"/>
  <c r="G324" i="2"/>
  <c r="I323" i="2"/>
  <c r="H323" i="2"/>
  <c r="G323" i="2"/>
  <c r="I322" i="2"/>
  <c r="H322" i="2"/>
  <c r="G322" i="2"/>
  <c r="I321" i="2"/>
  <c r="H321" i="2"/>
  <c r="G321" i="2"/>
  <c r="I320" i="2"/>
  <c r="H320" i="2"/>
  <c r="G320" i="2"/>
  <c r="I319" i="2"/>
  <c r="H319" i="2"/>
  <c r="G319" i="2"/>
  <c r="I318" i="2"/>
  <c r="H318" i="2"/>
  <c r="G318" i="2"/>
  <c r="I317" i="2"/>
  <c r="H317" i="2"/>
  <c r="G317" i="2"/>
  <c r="I316" i="2"/>
  <c r="H316" i="2"/>
  <c r="G316" i="2"/>
  <c r="I315" i="2"/>
  <c r="H315" i="2"/>
  <c r="G315" i="2"/>
  <c r="I314" i="2"/>
  <c r="H314" i="2"/>
  <c r="G314" i="2"/>
  <c r="I313" i="2"/>
  <c r="H313" i="2"/>
  <c r="G313" i="2"/>
  <c r="I312" i="2"/>
  <c r="H312" i="2"/>
  <c r="G312" i="2"/>
  <c r="I311" i="2"/>
  <c r="H311" i="2"/>
  <c r="G311" i="2"/>
  <c r="I310" i="2"/>
  <c r="H310" i="2"/>
  <c r="G310" i="2"/>
  <c r="I309" i="2"/>
  <c r="H309" i="2"/>
  <c r="G309" i="2"/>
  <c r="I308" i="2"/>
  <c r="H308" i="2"/>
  <c r="G308" i="2"/>
  <c r="I307" i="2"/>
  <c r="H307" i="2"/>
  <c r="G307" i="2"/>
  <c r="I306" i="2"/>
  <c r="H306" i="2"/>
  <c r="G306" i="2"/>
  <c r="I305" i="2"/>
  <c r="H305" i="2"/>
  <c r="G305" i="2"/>
  <c r="I304" i="2"/>
  <c r="H304" i="2"/>
  <c r="G304" i="2"/>
  <c r="I303" i="2"/>
  <c r="H303" i="2"/>
  <c r="G303" i="2"/>
  <c r="I302" i="2"/>
  <c r="H302" i="2"/>
  <c r="G302" i="2"/>
  <c r="I301" i="2"/>
  <c r="H301" i="2"/>
  <c r="G301" i="2"/>
  <c r="I300" i="2"/>
  <c r="H300" i="2"/>
  <c r="G300" i="2"/>
  <c r="I299" i="2"/>
  <c r="H299" i="2"/>
  <c r="G299" i="2"/>
  <c r="I298" i="2"/>
  <c r="H298" i="2"/>
  <c r="G298" i="2"/>
  <c r="I297" i="2"/>
  <c r="H297" i="2"/>
  <c r="G297" i="2"/>
  <c r="I296" i="2"/>
  <c r="H296" i="2"/>
  <c r="G296" i="2"/>
  <c r="I295" i="2"/>
  <c r="H295" i="2"/>
  <c r="G295" i="2"/>
  <c r="I294" i="2"/>
  <c r="H294" i="2"/>
  <c r="G294" i="2"/>
  <c r="I293" i="2"/>
  <c r="H293" i="2"/>
  <c r="G293" i="2"/>
  <c r="I292" i="2"/>
  <c r="H292" i="2"/>
  <c r="G292" i="2"/>
  <c r="I291" i="2"/>
  <c r="H291" i="2"/>
  <c r="G291" i="2"/>
  <c r="I290" i="2"/>
  <c r="H290" i="2"/>
  <c r="G290" i="2"/>
  <c r="I289" i="2"/>
  <c r="H289" i="2"/>
  <c r="G289" i="2"/>
  <c r="I288" i="2"/>
  <c r="H288" i="2"/>
  <c r="G288" i="2"/>
  <c r="I287" i="2"/>
  <c r="H287" i="2"/>
  <c r="G287" i="2"/>
  <c r="I286" i="2"/>
  <c r="H286" i="2"/>
  <c r="G286" i="2"/>
  <c r="I285" i="2"/>
  <c r="H285" i="2"/>
  <c r="G285" i="2"/>
  <c r="I284" i="2"/>
  <c r="H284" i="2"/>
  <c r="G284" i="2"/>
  <c r="I283" i="2"/>
  <c r="H283" i="2"/>
  <c r="G283" i="2"/>
  <c r="I282" i="2"/>
  <c r="H282" i="2"/>
  <c r="G282" i="2"/>
  <c r="I281" i="2"/>
  <c r="H281" i="2"/>
  <c r="G281" i="2"/>
  <c r="I280" i="2"/>
  <c r="H280" i="2"/>
  <c r="G280" i="2"/>
  <c r="I279" i="2"/>
  <c r="H279" i="2"/>
  <c r="G279" i="2"/>
  <c r="I278" i="2"/>
  <c r="H278" i="2"/>
  <c r="G278" i="2"/>
  <c r="I277" i="2"/>
  <c r="H277" i="2"/>
  <c r="G277" i="2"/>
  <c r="I276" i="2"/>
  <c r="H276" i="2"/>
  <c r="G276" i="2"/>
  <c r="I275" i="2"/>
  <c r="H275" i="2"/>
  <c r="G275" i="2"/>
  <c r="I274" i="2"/>
  <c r="H274" i="2"/>
  <c r="G274" i="2"/>
  <c r="I273" i="2"/>
  <c r="H273" i="2"/>
  <c r="G273" i="2"/>
  <c r="I272" i="2"/>
  <c r="H272" i="2"/>
  <c r="G272" i="2"/>
  <c r="I271" i="2"/>
  <c r="H271" i="2"/>
  <c r="G271" i="2"/>
  <c r="I270" i="2"/>
  <c r="H270" i="2"/>
  <c r="G270" i="2"/>
  <c r="I269" i="2"/>
  <c r="H269" i="2"/>
  <c r="G269" i="2"/>
  <c r="I268" i="2"/>
  <c r="H268" i="2"/>
  <c r="G268" i="2"/>
  <c r="I267" i="2"/>
  <c r="H267" i="2"/>
  <c r="G267" i="2"/>
  <c r="I266" i="2"/>
  <c r="H266" i="2"/>
  <c r="G266" i="2"/>
  <c r="I265" i="2"/>
  <c r="H265" i="2"/>
  <c r="G265" i="2"/>
  <c r="I264" i="2"/>
  <c r="H264" i="2"/>
  <c r="G264" i="2"/>
  <c r="I263" i="2"/>
  <c r="H263" i="2"/>
  <c r="G263" i="2"/>
  <c r="I262" i="2"/>
  <c r="H262" i="2"/>
  <c r="G262" i="2"/>
  <c r="I261" i="2"/>
  <c r="H261" i="2"/>
  <c r="G261" i="2"/>
  <c r="I260" i="2"/>
  <c r="H260" i="2"/>
  <c r="G260" i="2"/>
  <c r="I259" i="2"/>
  <c r="H259" i="2"/>
  <c r="G259" i="2"/>
  <c r="I258" i="2"/>
  <c r="H258" i="2"/>
  <c r="G258" i="2"/>
  <c r="I257" i="2"/>
  <c r="H257" i="2"/>
  <c r="G257" i="2"/>
  <c r="I256" i="2"/>
  <c r="H256" i="2"/>
  <c r="G256" i="2"/>
  <c r="I255" i="2"/>
  <c r="H255" i="2"/>
  <c r="G255" i="2"/>
  <c r="I254" i="2"/>
  <c r="H254" i="2"/>
  <c r="G254" i="2"/>
  <c r="I253" i="2"/>
  <c r="H253" i="2"/>
  <c r="G253" i="2"/>
  <c r="I252" i="2"/>
  <c r="H252" i="2"/>
  <c r="G252" i="2"/>
  <c r="I251" i="2"/>
  <c r="H251" i="2"/>
  <c r="G251" i="2"/>
  <c r="I250" i="2"/>
  <c r="H250" i="2"/>
  <c r="G250" i="2"/>
  <c r="I249" i="2"/>
  <c r="H249" i="2"/>
  <c r="G249" i="2"/>
  <c r="I248" i="2"/>
  <c r="H248" i="2"/>
  <c r="G248" i="2"/>
  <c r="I247" i="2"/>
  <c r="H247" i="2"/>
  <c r="G247" i="2"/>
  <c r="I246" i="2"/>
  <c r="H246" i="2"/>
  <c r="G246" i="2"/>
  <c r="I245" i="2"/>
  <c r="H245" i="2"/>
  <c r="G245" i="2"/>
  <c r="I244" i="2"/>
  <c r="H244" i="2"/>
  <c r="G244" i="2"/>
  <c r="I243" i="2"/>
  <c r="H243" i="2"/>
  <c r="G243" i="2"/>
  <c r="I242" i="2"/>
  <c r="H242" i="2"/>
  <c r="G242" i="2"/>
  <c r="I241" i="2"/>
  <c r="H241" i="2"/>
  <c r="G241" i="2"/>
  <c r="I240" i="2"/>
  <c r="H240" i="2"/>
  <c r="G240" i="2"/>
  <c r="I239" i="2"/>
  <c r="H239" i="2"/>
  <c r="G239" i="2"/>
  <c r="I238" i="2"/>
  <c r="H238" i="2"/>
  <c r="G238" i="2"/>
  <c r="I237" i="2"/>
  <c r="H237" i="2"/>
  <c r="G237" i="2"/>
  <c r="I236" i="2"/>
  <c r="H236" i="2"/>
  <c r="G236" i="2"/>
  <c r="I235" i="2"/>
  <c r="H235" i="2"/>
  <c r="G235" i="2"/>
  <c r="I234" i="2"/>
  <c r="H234" i="2"/>
  <c r="G234" i="2"/>
  <c r="I233" i="2"/>
  <c r="H233" i="2"/>
  <c r="G233" i="2"/>
  <c r="I232" i="2"/>
  <c r="H232" i="2"/>
  <c r="G232" i="2"/>
  <c r="I231" i="2"/>
  <c r="H231" i="2"/>
  <c r="G231" i="2"/>
  <c r="I230" i="2"/>
  <c r="H230" i="2"/>
  <c r="G230" i="2"/>
  <c r="I229" i="2"/>
  <c r="H229" i="2"/>
  <c r="G229" i="2"/>
  <c r="I228" i="2"/>
  <c r="H228" i="2"/>
  <c r="G228" i="2"/>
  <c r="I227" i="2"/>
  <c r="H227" i="2"/>
  <c r="G227" i="2"/>
  <c r="I226" i="2"/>
  <c r="H226" i="2"/>
  <c r="G226" i="2"/>
  <c r="I225" i="2"/>
  <c r="H225" i="2"/>
  <c r="G225" i="2"/>
  <c r="I224" i="2"/>
  <c r="H224" i="2"/>
  <c r="G224" i="2"/>
  <c r="I223" i="2"/>
  <c r="H223" i="2"/>
  <c r="G223" i="2"/>
  <c r="I222" i="2"/>
  <c r="H222" i="2"/>
  <c r="G222" i="2"/>
  <c r="I221" i="2"/>
  <c r="H221" i="2"/>
  <c r="G221" i="2"/>
  <c r="I220" i="2"/>
  <c r="H220" i="2"/>
  <c r="G220" i="2"/>
  <c r="I219" i="2"/>
  <c r="H219" i="2"/>
  <c r="G219" i="2"/>
  <c r="I218" i="2"/>
  <c r="H218" i="2"/>
  <c r="G218" i="2"/>
  <c r="I217" i="2"/>
  <c r="H217" i="2"/>
  <c r="G217" i="2"/>
  <c r="I216" i="2"/>
  <c r="H216" i="2"/>
  <c r="G216" i="2"/>
  <c r="I215" i="2"/>
  <c r="H215" i="2"/>
  <c r="G215" i="2"/>
  <c r="I214" i="2"/>
  <c r="H214" i="2"/>
  <c r="G214" i="2"/>
  <c r="I213" i="2"/>
  <c r="H213" i="2"/>
  <c r="G213" i="2"/>
  <c r="I212" i="2"/>
  <c r="H212" i="2"/>
  <c r="G212" i="2"/>
  <c r="I211" i="2"/>
  <c r="H211" i="2"/>
  <c r="G211" i="2"/>
  <c r="I210" i="2"/>
  <c r="H210" i="2"/>
  <c r="G210" i="2"/>
  <c r="I209" i="2"/>
  <c r="H209" i="2"/>
  <c r="G209" i="2"/>
  <c r="I208" i="2"/>
  <c r="H208" i="2"/>
  <c r="G208" i="2"/>
  <c r="I207" i="2"/>
  <c r="H207" i="2"/>
  <c r="G207" i="2"/>
  <c r="I206" i="2"/>
  <c r="H206" i="2"/>
  <c r="G206" i="2"/>
  <c r="I205" i="2"/>
  <c r="H205" i="2"/>
  <c r="G205" i="2"/>
  <c r="I204" i="2"/>
  <c r="H204" i="2"/>
  <c r="G204" i="2"/>
  <c r="I203" i="2"/>
  <c r="H203" i="2"/>
  <c r="G203" i="2"/>
  <c r="I202" i="2"/>
  <c r="H202" i="2"/>
  <c r="G202" i="2"/>
  <c r="I201" i="2"/>
  <c r="H201" i="2"/>
  <c r="G201" i="2"/>
  <c r="I200" i="2"/>
  <c r="H200" i="2"/>
  <c r="G200" i="2"/>
  <c r="I199" i="2"/>
  <c r="H199" i="2"/>
  <c r="G199" i="2"/>
  <c r="I198" i="2"/>
  <c r="H198" i="2"/>
  <c r="G198" i="2"/>
  <c r="I197" i="2"/>
  <c r="H197" i="2"/>
  <c r="G197" i="2"/>
  <c r="I196" i="2"/>
  <c r="H196" i="2"/>
  <c r="G196" i="2"/>
  <c r="I195" i="2"/>
  <c r="H195" i="2"/>
  <c r="G195" i="2"/>
  <c r="I194" i="2"/>
  <c r="H194" i="2"/>
  <c r="G194" i="2"/>
  <c r="I193" i="2"/>
  <c r="H193" i="2"/>
  <c r="G193" i="2"/>
  <c r="I192" i="2"/>
  <c r="H192" i="2"/>
  <c r="G192" i="2"/>
  <c r="I191" i="2"/>
  <c r="H191" i="2"/>
  <c r="G191" i="2"/>
  <c r="I190" i="2"/>
  <c r="H190" i="2"/>
  <c r="G190" i="2"/>
  <c r="I189" i="2"/>
  <c r="H189" i="2"/>
  <c r="G189" i="2"/>
  <c r="I188" i="2"/>
  <c r="H188" i="2"/>
  <c r="G188" i="2"/>
  <c r="I187" i="2"/>
  <c r="H187" i="2"/>
  <c r="G187" i="2"/>
  <c r="I186" i="2"/>
  <c r="H186" i="2"/>
  <c r="G186" i="2"/>
  <c r="I185" i="2"/>
  <c r="H185" i="2"/>
  <c r="G185" i="2"/>
  <c r="I184" i="2"/>
  <c r="H184" i="2"/>
  <c r="G184" i="2"/>
  <c r="I183" i="2"/>
  <c r="H183" i="2"/>
  <c r="G183" i="2"/>
  <c r="I182" i="2"/>
  <c r="H182" i="2"/>
  <c r="G182" i="2"/>
  <c r="I181" i="2"/>
  <c r="H181" i="2"/>
  <c r="G181" i="2"/>
  <c r="I180" i="2"/>
  <c r="H180" i="2"/>
  <c r="G180" i="2"/>
  <c r="I179" i="2"/>
  <c r="H179" i="2"/>
  <c r="G179" i="2"/>
  <c r="I178" i="2"/>
  <c r="H178" i="2"/>
  <c r="G178" i="2"/>
  <c r="I177" i="2"/>
  <c r="H177" i="2"/>
  <c r="G177" i="2"/>
  <c r="I176" i="2"/>
  <c r="H176" i="2"/>
  <c r="G176" i="2"/>
  <c r="I175" i="2"/>
  <c r="H175" i="2"/>
  <c r="G175" i="2"/>
  <c r="I174" i="2"/>
  <c r="H174" i="2"/>
  <c r="G174" i="2"/>
  <c r="I173" i="2"/>
  <c r="H173" i="2"/>
  <c r="G173" i="2"/>
  <c r="I172" i="2"/>
  <c r="H172" i="2"/>
  <c r="G172" i="2"/>
  <c r="I171" i="2"/>
  <c r="H171" i="2"/>
  <c r="G171" i="2"/>
  <c r="I170" i="2"/>
  <c r="H170" i="2"/>
  <c r="G170" i="2"/>
  <c r="I169" i="2"/>
  <c r="H169" i="2"/>
  <c r="G169" i="2"/>
  <c r="I168" i="2"/>
  <c r="H168" i="2"/>
  <c r="G168" i="2"/>
  <c r="I167" i="2"/>
  <c r="H167" i="2"/>
  <c r="G167" i="2"/>
  <c r="I166" i="2"/>
  <c r="H166" i="2"/>
  <c r="G166" i="2"/>
  <c r="I165" i="2"/>
  <c r="H165" i="2"/>
  <c r="G165" i="2"/>
  <c r="I164" i="2"/>
  <c r="H164" i="2"/>
  <c r="G164" i="2"/>
  <c r="I163" i="2"/>
  <c r="H163" i="2"/>
  <c r="G163" i="2"/>
  <c r="I162" i="2"/>
  <c r="H162" i="2"/>
  <c r="G162" i="2"/>
  <c r="I161" i="2"/>
  <c r="H161" i="2"/>
  <c r="G161" i="2"/>
  <c r="I160" i="2"/>
  <c r="H160" i="2"/>
  <c r="G160" i="2"/>
  <c r="I159" i="2"/>
  <c r="H159" i="2"/>
  <c r="G159" i="2"/>
  <c r="I158" i="2"/>
  <c r="H158" i="2"/>
  <c r="G158" i="2"/>
  <c r="I157" i="2"/>
  <c r="H157" i="2"/>
  <c r="G157" i="2"/>
  <c r="I156" i="2"/>
  <c r="H156" i="2"/>
  <c r="G156" i="2"/>
  <c r="I155" i="2"/>
  <c r="H155" i="2"/>
  <c r="G155" i="2"/>
  <c r="I154" i="2"/>
  <c r="H154" i="2"/>
  <c r="G154" i="2"/>
  <c r="I153" i="2"/>
  <c r="H153" i="2"/>
  <c r="G153" i="2"/>
  <c r="I152" i="2"/>
  <c r="H152" i="2"/>
  <c r="G152" i="2"/>
  <c r="I151" i="2"/>
  <c r="H151" i="2"/>
  <c r="G151" i="2"/>
  <c r="I150" i="2"/>
  <c r="H150" i="2"/>
  <c r="G150" i="2"/>
  <c r="I149" i="2"/>
  <c r="H149" i="2"/>
  <c r="G149" i="2"/>
  <c r="I148" i="2"/>
  <c r="H148" i="2"/>
  <c r="G148" i="2"/>
  <c r="I147" i="2"/>
  <c r="H147" i="2"/>
  <c r="G147" i="2"/>
  <c r="I146" i="2"/>
  <c r="H146" i="2"/>
  <c r="G146" i="2"/>
  <c r="I145" i="2"/>
  <c r="H145" i="2"/>
  <c r="G145" i="2"/>
  <c r="I144" i="2"/>
  <c r="H144" i="2"/>
  <c r="G144" i="2"/>
  <c r="I143" i="2"/>
  <c r="H143" i="2"/>
  <c r="G143" i="2"/>
  <c r="I142" i="2"/>
  <c r="H142" i="2"/>
  <c r="G142" i="2"/>
  <c r="I141" i="2"/>
  <c r="H141" i="2"/>
  <c r="G141" i="2"/>
  <c r="I140" i="2"/>
  <c r="H140" i="2"/>
  <c r="G140" i="2"/>
  <c r="I139" i="2"/>
  <c r="H139" i="2"/>
  <c r="G139" i="2"/>
  <c r="I138" i="2"/>
  <c r="H138" i="2"/>
  <c r="G138" i="2"/>
  <c r="I137" i="2"/>
  <c r="H137" i="2"/>
  <c r="G137" i="2"/>
  <c r="I136" i="2"/>
  <c r="H136" i="2"/>
  <c r="G136" i="2"/>
  <c r="I135" i="2"/>
  <c r="H135" i="2"/>
  <c r="G135" i="2"/>
  <c r="I134" i="2"/>
  <c r="H134" i="2"/>
  <c r="G134" i="2"/>
  <c r="I133" i="2"/>
  <c r="H133" i="2"/>
  <c r="G133" i="2"/>
  <c r="I132" i="2"/>
  <c r="H132" i="2"/>
  <c r="G132" i="2"/>
  <c r="I131" i="2"/>
  <c r="H131" i="2"/>
  <c r="G131" i="2"/>
  <c r="I130" i="2"/>
  <c r="H130" i="2"/>
  <c r="G130" i="2"/>
  <c r="I129" i="2"/>
  <c r="H129" i="2"/>
  <c r="G129" i="2"/>
  <c r="I128" i="2"/>
  <c r="H128" i="2"/>
  <c r="G128" i="2"/>
  <c r="I127" i="2"/>
  <c r="H127" i="2"/>
  <c r="G127" i="2"/>
  <c r="I126" i="2"/>
  <c r="H126" i="2"/>
  <c r="G126" i="2"/>
  <c r="I125" i="2"/>
  <c r="H125" i="2"/>
  <c r="G125" i="2"/>
  <c r="I124" i="2"/>
  <c r="H124" i="2"/>
  <c r="G124" i="2"/>
  <c r="I123" i="2"/>
  <c r="H123" i="2"/>
  <c r="G123" i="2"/>
  <c r="I122" i="2"/>
  <c r="H122" i="2"/>
  <c r="G122" i="2"/>
  <c r="I121" i="2"/>
  <c r="H121" i="2"/>
  <c r="G121" i="2"/>
  <c r="I120" i="2"/>
  <c r="H120" i="2"/>
  <c r="G120" i="2"/>
  <c r="I119" i="2"/>
  <c r="H119" i="2"/>
  <c r="G119" i="2"/>
  <c r="I118" i="2"/>
  <c r="H118" i="2"/>
  <c r="G118" i="2"/>
  <c r="I117" i="2"/>
  <c r="H117" i="2"/>
  <c r="G117" i="2"/>
  <c r="I116" i="2"/>
  <c r="H116" i="2"/>
  <c r="G116" i="2"/>
  <c r="I115" i="2"/>
  <c r="H115" i="2"/>
  <c r="G115" i="2"/>
  <c r="I114" i="2"/>
  <c r="H114" i="2"/>
  <c r="G114" i="2"/>
  <c r="I113" i="2"/>
  <c r="H113" i="2"/>
  <c r="G113" i="2"/>
  <c r="I112" i="2"/>
  <c r="H112" i="2"/>
  <c r="G112" i="2"/>
  <c r="I111" i="2"/>
  <c r="H111" i="2"/>
  <c r="G111" i="2"/>
  <c r="I110" i="2"/>
  <c r="H110" i="2"/>
  <c r="G110" i="2"/>
  <c r="I109" i="2"/>
  <c r="H109" i="2"/>
  <c r="G109" i="2"/>
  <c r="I108" i="2"/>
  <c r="H108" i="2"/>
  <c r="G108" i="2"/>
  <c r="I107" i="2"/>
  <c r="H107" i="2"/>
  <c r="G107" i="2"/>
  <c r="I106" i="2"/>
  <c r="H106" i="2"/>
  <c r="G106" i="2"/>
  <c r="I105" i="2"/>
  <c r="H105" i="2"/>
  <c r="G105" i="2"/>
  <c r="I104" i="2"/>
  <c r="H104" i="2"/>
  <c r="G104" i="2"/>
  <c r="I103" i="2"/>
  <c r="H103" i="2"/>
  <c r="G103" i="2"/>
  <c r="I102" i="2"/>
  <c r="H102" i="2"/>
  <c r="G102" i="2"/>
  <c r="I101" i="2"/>
  <c r="H101" i="2"/>
  <c r="G101" i="2"/>
  <c r="I100" i="2"/>
  <c r="H100" i="2"/>
  <c r="G100" i="2"/>
  <c r="I99" i="2"/>
  <c r="H99" i="2"/>
  <c r="G99" i="2"/>
  <c r="I98" i="2"/>
  <c r="H98" i="2"/>
  <c r="G98" i="2"/>
  <c r="I97" i="2"/>
  <c r="H97" i="2"/>
  <c r="G97" i="2"/>
  <c r="I96" i="2"/>
  <c r="H96" i="2"/>
  <c r="G96" i="2"/>
  <c r="I95" i="2"/>
  <c r="H95" i="2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6" i="2"/>
  <c r="H86" i="2"/>
  <c r="G86" i="2"/>
  <c r="I85" i="2"/>
  <c r="H85" i="2"/>
  <c r="G85" i="2"/>
  <c r="I84" i="2"/>
  <c r="H84" i="2"/>
  <c r="G84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8" i="2"/>
  <c r="H78" i="2"/>
  <c r="G78" i="2"/>
  <c r="I77" i="2"/>
  <c r="H77" i="2"/>
  <c r="G77" i="2"/>
  <c r="I76" i="2"/>
  <c r="H76" i="2"/>
  <c r="G76" i="2"/>
  <c r="I75" i="2"/>
  <c r="H75" i="2"/>
  <c r="G75" i="2"/>
  <c r="I74" i="2"/>
  <c r="H74" i="2"/>
  <c r="G74" i="2"/>
  <c r="I73" i="2"/>
  <c r="H73" i="2"/>
  <c r="G73" i="2"/>
  <c r="I72" i="2"/>
  <c r="H72" i="2"/>
  <c r="G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  <c r="W15" i="10" l="1"/>
  <c r="V15" i="10"/>
  <c r="N20" i="10"/>
  <c r="N18" i="10"/>
  <c r="N26" i="10"/>
  <c r="N17" i="10"/>
  <c r="N19" i="10"/>
  <c r="N21" i="10"/>
  <c r="N23" i="10"/>
  <c r="N24" i="10"/>
  <c r="N25" i="10"/>
  <c r="N28" i="10"/>
  <c r="P18" i="10"/>
  <c r="P19" i="10"/>
  <c r="P20" i="10"/>
  <c r="P21" i="10"/>
  <c r="P22" i="10"/>
  <c r="P23" i="10"/>
  <c r="P24" i="10"/>
  <c r="P25" i="10"/>
  <c r="P26" i="10"/>
  <c r="P27" i="10"/>
  <c r="P28" i="10"/>
  <c r="N27" i="10"/>
  <c r="T19" i="10"/>
  <c r="N22" i="10"/>
  <c r="L17" i="10"/>
  <c r="L25" i="10"/>
  <c r="Q18" i="10"/>
  <c r="Q19" i="10"/>
  <c r="Q20" i="10"/>
  <c r="Q21" i="10"/>
  <c r="Q22" i="10"/>
  <c r="Q23" i="10"/>
  <c r="Q24" i="10"/>
  <c r="Q25" i="10"/>
  <c r="Q26" i="10"/>
  <c r="Q27" i="10"/>
  <c r="Q28" i="10"/>
  <c r="L18" i="10"/>
  <c r="L26" i="10"/>
  <c r="R18" i="10"/>
  <c r="R19" i="10"/>
  <c r="R20" i="10"/>
  <c r="R21" i="10"/>
  <c r="R22" i="10"/>
  <c r="R23" i="10"/>
  <c r="R24" i="10"/>
  <c r="R25" i="10"/>
  <c r="R26" i="10"/>
  <c r="R27" i="10"/>
  <c r="R28" i="10"/>
  <c r="L19" i="10"/>
  <c r="L27" i="10"/>
  <c r="S18" i="10"/>
  <c r="S19" i="10"/>
  <c r="S20" i="10"/>
  <c r="S21" i="10"/>
  <c r="S22" i="10"/>
  <c r="S23" i="10"/>
  <c r="S24" i="10"/>
  <c r="S25" i="10"/>
  <c r="S26" i="10"/>
  <c r="S27" i="10"/>
  <c r="S28" i="10"/>
  <c r="L20" i="10"/>
  <c r="L28" i="10"/>
  <c r="T18" i="10"/>
  <c r="T21" i="10"/>
  <c r="T23" i="10"/>
  <c r="T24" i="10"/>
  <c r="T25" i="10"/>
  <c r="T27" i="10"/>
  <c r="L21" i="10"/>
  <c r="M18" i="10"/>
  <c r="M19" i="10"/>
  <c r="M20" i="10"/>
  <c r="M21" i="10"/>
  <c r="M22" i="10"/>
  <c r="M23" i="10"/>
  <c r="M24" i="10"/>
  <c r="M25" i="10"/>
  <c r="M26" i="10"/>
  <c r="M27" i="10"/>
  <c r="M28" i="10"/>
  <c r="T20" i="10"/>
  <c r="T22" i="10"/>
  <c r="T26" i="10"/>
  <c r="L22" i="10"/>
  <c r="L23" i="10"/>
  <c r="O18" i="10"/>
  <c r="O19" i="10"/>
  <c r="O20" i="10"/>
  <c r="O21" i="10"/>
  <c r="O22" i="10"/>
  <c r="O23" i="10"/>
  <c r="O24" i="10"/>
  <c r="O25" i="10"/>
  <c r="O26" i="10"/>
  <c r="O27" i="10"/>
  <c r="O28" i="10"/>
  <c r="L24" i="10"/>
  <c r="T28" i="10"/>
  <c r="E18" i="9"/>
  <c r="E20" i="9"/>
  <c r="E25" i="9"/>
  <c r="E23" i="9"/>
  <c r="E28" i="9"/>
  <c r="E26" i="9"/>
  <c r="E19" i="9"/>
  <c r="E24" i="9"/>
  <c r="B18" i="9"/>
  <c r="D4" i="9"/>
  <c r="D20" i="9" s="1"/>
  <c r="B27" i="9"/>
  <c r="B25" i="9"/>
  <c r="C19" i="9"/>
  <c r="C22" i="9"/>
  <c r="C20" i="9"/>
  <c r="C23" i="9"/>
  <c r="C26" i="9"/>
  <c r="C25" i="9"/>
  <c r="C28" i="9"/>
  <c r="C24" i="9"/>
  <c r="C21" i="9"/>
  <c r="C27" i="9"/>
  <c r="C29" i="9"/>
  <c r="B29" i="9"/>
  <c r="B22" i="9"/>
  <c r="B23" i="9"/>
  <c r="D26" i="9"/>
  <c r="D6" i="9"/>
  <c r="D10" i="9"/>
  <c r="D14" i="9"/>
  <c r="B21" i="9"/>
  <c r="B20" i="9"/>
  <c r="B28" i="9"/>
  <c r="D9" i="9"/>
  <c r="E21" i="9"/>
  <c r="E29" i="9"/>
  <c r="C18" i="9"/>
  <c r="F101" i="8"/>
  <c r="F102" i="8"/>
  <c r="F100" i="8"/>
  <c r="F99" i="8"/>
  <c r="D29" i="9" l="1"/>
  <c r="D23" i="9"/>
  <c r="D18" i="9"/>
  <c r="D19" i="9"/>
  <c r="D27" i="9"/>
  <c r="D25" i="9"/>
  <c r="D21" i="9"/>
  <c r="D24" i="9"/>
  <c r="D28" i="9"/>
  <c r="D2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<sst xmlns="http://schemas.openxmlformats.org/spreadsheetml/2006/main" count="9164" uniqueCount="648">
  <si>
    <t>HU000210F11-E674043248662-6000001 +A</t>
  </si>
  <si>
    <t>HU000210F11-E674043248662-6000002 +A</t>
  </si>
  <si>
    <t>Idő</t>
  </si>
  <si>
    <t>Érték [kW]</t>
  </si>
  <si>
    <t>Státusz</t>
  </si>
  <si>
    <t>W</t>
  </si>
  <si>
    <t>F</t>
  </si>
  <si>
    <t>év</t>
  </si>
  <si>
    <t>hónap</t>
  </si>
  <si>
    <t>nap</t>
  </si>
  <si>
    <t>teljes</t>
  </si>
  <si>
    <t>T</t>
  </si>
  <si>
    <t>N</t>
  </si>
  <si>
    <t>éjszakai</t>
  </si>
  <si>
    <t>Sum of éjszakai</t>
  </si>
  <si>
    <t>Values</t>
  </si>
  <si>
    <t>Average of éjszakai2</t>
  </si>
  <si>
    <t>Max. of éjszakai2</t>
  </si>
  <si>
    <t>Min. of éjszakai2</t>
  </si>
  <si>
    <t>StdDev of éjszakai2</t>
  </si>
  <si>
    <t>Y0</t>
  </si>
  <si>
    <t>irány</t>
  </si>
  <si>
    <t>nincs</t>
  </si>
  <si>
    <t>&lt;--kockázatindex: mely napon volt a legnagyobb esélye illegális áramvételezésnek?</t>
  </si>
  <si>
    <t>Azonosító:</t>
  </si>
  <si>
    <t>Objektumok:</t>
  </si>
  <si>
    <t>Attribútumok:</t>
  </si>
  <si>
    <t>Lépcsôk:</t>
  </si>
  <si>
    <t>Eltolás:</t>
  </si>
  <si>
    <t>Leírás:</t>
  </si>
  <si>
    <t>COCO Y0: 7266958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</si>
  <si>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</si>
  <si>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</si>
  <si>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</si>
  <si>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</si>
  <si>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</si>
  <si>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</si>
  <si>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</si>
  <si>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</si>
  <si>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</si>
  <si>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</si>
  <si>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</si>
  <si>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</si>
  <si>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</si>
  <si>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</si>
  <si>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</si>
  <si>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</si>
  <si>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</si>
  <si>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</si>
  <si>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</si>
  <si>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Lépcsôk(1)</t>
  </si>
  <si>
    <t>S1</t>
  </si>
  <si>
    <t>(16.9+992.6)/(2)=504.8</t>
  </si>
  <si>
    <t>(11+11)/(2)=10.95</t>
  </si>
  <si>
    <t>(981.7+21.9)/(2)=501.8</t>
  </si>
  <si>
    <t>S2</t>
  </si>
  <si>
    <t>(12+991.6)/(2)=501.8</t>
  </si>
  <si>
    <t>(10+10)/(2)=9.95</t>
  </si>
  <si>
    <t>(961.7+20.9)/(2)=491.35</t>
  </si>
  <si>
    <t>S3</t>
  </si>
  <si>
    <t>(11+990.6)/(2)=500.8</t>
  </si>
  <si>
    <t>(9+9)/(2)=8.95</t>
  </si>
  <si>
    <t>(960.7+19.9)/(2)=490.35</t>
  </si>
  <si>
    <t>S4</t>
  </si>
  <si>
    <t>(8+989.6)/(2)=498.8</t>
  </si>
  <si>
    <t>(8+8)/(2)=7.95</t>
  </si>
  <si>
    <t>(959.7+18.9)/(2)=489.35</t>
  </si>
  <si>
    <t>S5</t>
  </si>
  <si>
    <t>(7+988.6)/(2)=497.8</t>
  </si>
  <si>
    <t>(7+7)/(2)=7</t>
  </si>
  <si>
    <t>(958.7+17.9)/(2)=488.35</t>
  </si>
  <si>
    <t>S6</t>
  </si>
  <si>
    <t>(6+987.6)/(2)=496.8</t>
  </si>
  <si>
    <t>(6+6)/(2)=6</t>
  </si>
  <si>
    <t>(957.7+16.9)/(2)=487.35</t>
  </si>
  <si>
    <t>S7</t>
  </si>
  <si>
    <t>(5+986.6)/(2)=495.8</t>
  </si>
  <si>
    <t>(5+5)/(2)=5</t>
  </si>
  <si>
    <t>(956.7+15.9)/(2)=486.35</t>
  </si>
  <si>
    <t>S8</t>
  </si>
  <si>
    <t>(4+985.6)/(2)=494.8</t>
  </si>
  <si>
    <t>(4+4)/(2)=4</t>
  </si>
  <si>
    <t>(955.7+14.9)/(2)=485.35</t>
  </si>
  <si>
    <t>S9</t>
  </si>
  <si>
    <t>(3+984.6)/(2)=493.8</t>
  </si>
  <si>
    <t>(3+3)/(2)=3</t>
  </si>
  <si>
    <t>(954.7+14)/(2)=484.35</t>
  </si>
  <si>
    <t>S10</t>
  </si>
  <si>
    <t>(2+983.7)/(2)=492.8</t>
  </si>
  <si>
    <t>(2+2)/(2)=2</t>
  </si>
  <si>
    <t>(953.8+2)/(2)=477.85</t>
  </si>
  <si>
    <t>S11</t>
  </si>
  <si>
    <t>(1+982.7)/(2)=491.85</t>
  </si>
  <si>
    <t>(1+1)/(2)=1</t>
  </si>
  <si>
    <t>(952.8+1)/(2)=476.9</t>
  </si>
  <si>
    <t>S12</t>
  </si>
  <si>
    <t>(0+981.7)/(2)=490.85</t>
  </si>
  <si>
    <t>(0+0)/(2)=0</t>
  </si>
  <si>
    <t>(951.8+0)/(2)=475.9</t>
  </si>
  <si>
    <t>Lépcsôk(2)</t>
  </si>
  <si>
    <t>COCO:Y0</t>
  </si>
  <si>
    <t>Becslés</t>
  </si>
  <si>
    <t>Tény+0</t>
  </si>
  <si>
    <t>Delta</t>
  </si>
  <si>
    <t>Delta/Tény</t>
  </si>
  <si>
    <t>S1 összeg:</t>
  </si>
  <si>
    <t>S12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</si>
  <si>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</si>
  <si>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</si>
  <si>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</si>
  <si>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</si>
  <si>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</si>
  <si>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</si>
  <si>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</si>
  <si>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</si>
  <si>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</si>
  <si>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</si>
  <si>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inverz delta</t>
  </si>
  <si>
    <t>validálás</t>
  </si>
  <si>
    <t>COCO Y0: 6869544</t>
  </si>
  <si>
    <t>(11+15.1)/(2)=13.05</t>
  </si>
  <si>
    <t>(11+11)/(2)=11.05</t>
  </si>
  <si>
    <t>(23.1+28.1)/(2)=25.6</t>
  </si>
  <si>
    <t>(962.5+981.6)/(2)=972.05</t>
  </si>
  <si>
    <t>(10+14.1)/(2)=12.05</t>
  </si>
  <si>
    <t>(10+10)/(2)=10.05</t>
  </si>
  <si>
    <t>(22.1+27.1)/(2)=24.6</t>
  </si>
  <si>
    <t>(961.5+980.6)/(2)=971.05</t>
  </si>
  <si>
    <t>(9+13)/(2)=11.05</t>
  </si>
  <si>
    <t>(9+9)/(2)=9.05</t>
  </si>
  <si>
    <t>(21.1+25.1)/(2)=23.1</t>
  </si>
  <si>
    <t>(960.5+979.6)/(2)=970.05</t>
  </si>
  <si>
    <t>(8+12)/(2)=10.05</t>
  </si>
  <si>
    <t>(8+8)/(2)=8.05</t>
  </si>
  <si>
    <t>(8+24.1)/(2)=16.05</t>
  </si>
  <si>
    <t>(959.5+978.6)/(2)=969.05</t>
  </si>
  <si>
    <t>(7+11)/(2)=9.05</t>
  </si>
  <si>
    <t>(7+7)/(2)=7.05</t>
  </si>
  <si>
    <t>(7+23.1)/(2)=15.05</t>
  </si>
  <si>
    <t>(958.5+977.6)/(2)=968.05</t>
  </si>
  <si>
    <t>(6+10)/(2)=8.05</t>
  </si>
  <si>
    <t>(6+22.1)/(2)=14.05</t>
  </si>
  <si>
    <t>(957.5+976.6)/(2)=967.05</t>
  </si>
  <si>
    <t>(5+9)/(2)=7.05</t>
  </si>
  <si>
    <t>(5+21.1)/(2)=13.05</t>
  </si>
  <si>
    <t>(956.5+975.6)/(2)=966.05</t>
  </si>
  <si>
    <t>(4+8)/(2)=6</t>
  </si>
  <si>
    <t>(4+20.1)/(2)=12.05</t>
  </si>
  <si>
    <t>(955.5+974.6)/(2)=965.05</t>
  </si>
  <si>
    <t>(3+7)/(2)=5</t>
  </si>
  <si>
    <t>(954.5+973.6)/(2)=964.05</t>
  </si>
  <si>
    <t>(2+6)/(2)=4</t>
  </si>
  <si>
    <t>(953.5+972.6)/(2)=963.05</t>
  </si>
  <si>
    <t>(1+5)/(2)=3</t>
  </si>
  <si>
    <t>(952.5+971.6)/(2)=962.05</t>
  </si>
  <si>
    <t>(951.5+970.6)/(2)=961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</si>
  <si>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</si>
  <si>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eltérés</t>
  </si>
  <si>
    <t>inverz</t>
  </si>
  <si>
    <t>direkt</t>
  </si>
  <si>
    <t>kulonbseg</t>
  </si>
  <si>
    <t>COCO Y0: 9134080</t>
  </si>
  <si>
    <t>Y(A5)</t>
  </si>
  <si>
    <t>(0+976)/(1)=976</t>
  </si>
  <si>
    <t>(0+979)/(1)=979</t>
  </si>
  <si>
    <t>(0+931)/(1)=931</t>
  </si>
  <si>
    <t>(0+11)/(1)=11</t>
  </si>
  <si>
    <t>(0+975)/(1)=975</t>
  </si>
  <si>
    <t>(0+978)/(1)=978</t>
  </si>
  <si>
    <t>(0+930)/(1)=930</t>
  </si>
  <si>
    <t>(0+10)/(1)=10</t>
  </si>
  <si>
    <t>(0+974)/(1)=974</t>
  </si>
  <si>
    <t>(0+46)/(1)=46</t>
  </si>
  <si>
    <t>(0+18)/(1)=18</t>
  </si>
  <si>
    <t>(0+9)/(1)=9</t>
  </si>
  <si>
    <t>(0+965)/(1)=965</t>
  </si>
  <si>
    <t>(0+45)/(1)=45</t>
  </si>
  <si>
    <t>(0+17)/(1)=17</t>
  </si>
  <si>
    <t>(0+8)/(1)=8</t>
  </si>
  <si>
    <t>(0+964)/(1)=964</t>
  </si>
  <si>
    <t>(0+44)/(1)=44</t>
  </si>
  <si>
    <t>(0+16)/(1)=16</t>
  </si>
  <si>
    <t>(0+7)/(1)=7</t>
  </si>
  <si>
    <t>(0+963)/(1)=963</t>
  </si>
  <si>
    <t>(0+34)/(1)=34</t>
  </si>
  <si>
    <t>(0+15)/(1)=15</t>
  </si>
  <si>
    <t>(0+6)/(1)=6</t>
  </si>
  <si>
    <t>(0+937)/(1)=937</t>
  </si>
  <si>
    <t>(0+33)/(1)=33</t>
  </si>
  <si>
    <t>(0+14)/(1)=14</t>
  </si>
  <si>
    <t>(0+5)/(1)=5</t>
  </si>
  <si>
    <t>(0+936)/(1)=936</t>
  </si>
  <si>
    <t>(0+22)/(1)=22</t>
  </si>
  <si>
    <t>(0+13)/(1)=13</t>
  </si>
  <si>
    <t>(0+4)/(1)=4</t>
  </si>
  <si>
    <t>(0+26)/(1)=26</t>
  </si>
  <si>
    <t>(0+21)/(1)=21</t>
  </si>
  <si>
    <t>(0+3)/(1)=3</t>
  </si>
  <si>
    <t>(0+20)/(1)=20</t>
  </si>
  <si>
    <t>(0+2)/(1)=2</t>
  </si>
  <si>
    <t>(0+1)/(1)=1</t>
  </si>
  <si>
    <t>(0+0)/(1)=0</t>
  </si>
  <si>
    <r>
      <t>A futtatás idôtartama: </t>
    </r>
    <r>
      <rPr>
        <b/>
        <sz val="7"/>
        <color rgb="FF333333"/>
        <rFont val="Verdana"/>
        <family val="2"/>
        <charset val="238"/>
      </rPr>
      <t>0.02 mp (0 p)</t>
    </r>
  </si>
  <si>
    <t>azonos (kell, hogy legyen)</t>
  </si>
  <si>
    <t>támadás</t>
  </si>
  <si>
    <t>average</t>
  </si>
  <si>
    <t>max</t>
  </si>
  <si>
    <t>min</t>
  </si>
  <si>
    <t>stdev</t>
  </si>
  <si>
    <t>check</t>
  </si>
  <si>
    <t>COCO Y0: 5034790</t>
  </si>
  <si>
    <t>(11+16)/(2)=13.55</t>
  </si>
  <si>
    <t>(11+12)/(2)=11.5</t>
  </si>
  <si>
    <t>(29.1+24.1)/(2)=26.55</t>
  </si>
  <si>
    <t>(973+985.1)/(2)=979.05</t>
  </si>
  <si>
    <t>(10+15)/(2)=12.55</t>
  </si>
  <si>
    <t>(10+11)/(2)=10.5</t>
  </si>
  <si>
    <t>(20+23)/(2)=21.55</t>
  </si>
  <si>
    <t>(972+984.1)/(2)=978.05</t>
  </si>
  <si>
    <t>(9+14)/(2)=11.5</t>
  </si>
  <si>
    <t>(9+10)/(2)=9.5</t>
  </si>
  <si>
    <t>(19+22)/(2)=20.55</t>
  </si>
  <si>
    <t>(971+983)/(2)=977.05</t>
  </si>
  <si>
    <t>(8+13)/(2)=10.5</t>
  </si>
  <si>
    <t>(8+9)/(2)=8.5</t>
  </si>
  <si>
    <t>(18+18)/(2)=18.05</t>
  </si>
  <si>
    <t>(970+982)/(2)=976.05</t>
  </si>
  <si>
    <t>(7+12)/(2)=9.5</t>
  </si>
  <si>
    <t>(7+8)/(2)=7.5</t>
  </si>
  <si>
    <t>(7+17)/(2)=12.05</t>
  </si>
  <si>
    <t>(969+981)/(2)=975.05</t>
  </si>
  <si>
    <t>(6+11)/(2)=8.5</t>
  </si>
  <si>
    <t>(6+7)/(2)=6.5</t>
  </si>
  <si>
    <t>(6+16)/(2)=11</t>
  </si>
  <si>
    <t>(968+980)/(2)=974.05</t>
  </si>
  <si>
    <t>(5+10)/(2)=7.5</t>
  </si>
  <si>
    <t>(5+6)/(2)=5.5</t>
  </si>
  <si>
    <t>(5+15)/(2)=10</t>
  </si>
  <si>
    <t>(967+979)/(2)=973.05</t>
  </si>
  <si>
    <t>(4+9)/(2)=6.5</t>
  </si>
  <si>
    <t>(4+5)/(2)=4.5</t>
  </si>
  <si>
    <t>(4+14)/(2)=9</t>
  </si>
  <si>
    <t>(966+978)/(2)=972.05</t>
  </si>
  <si>
    <t>(3+8)/(2)=5.5</t>
  </si>
  <si>
    <t>(3+13)/(2)=8</t>
  </si>
  <si>
    <t>(965+977)/(2)=971</t>
  </si>
  <si>
    <t>(2+7)/(2)=4.5</t>
  </si>
  <si>
    <t>(2+12)/(2)=7</t>
  </si>
  <si>
    <t>(964+976)/(2)=970</t>
  </si>
  <si>
    <t>(1+6)/(2)=3.5</t>
  </si>
  <si>
    <t>(1+11)/(2)=6</t>
  </si>
  <si>
    <t>(963+975)/(2)=969</t>
  </si>
  <si>
    <t>(962+974)/(2)=968</t>
  </si>
  <si>
    <t>COCO Y0: 5859997</t>
  </si>
  <si>
    <t>(17+987.2)/(2)=502.1</t>
  </si>
  <si>
    <t>(12+11)/(2)=11.5</t>
  </si>
  <si>
    <t>(987.2+28)/(2)=507.6</t>
  </si>
  <si>
    <t>(11+11)/(2)=11</t>
  </si>
  <si>
    <t>(10+986.2)/(2)=498.1</t>
  </si>
  <si>
    <t>(11+10)/(2)=10.5</t>
  </si>
  <si>
    <t>(974.3+27)/(2)=500.6</t>
  </si>
  <si>
    <t>(10+10)/(2)=10</t>
  </si>
  <si>
    <t>(9+985.2)/(2)=497.1</t>
  </si>
  <si>
    <t>(10+9)/(2)=9.5</t>
  </si>
  <si>
    <t>(973.3+26)/(2)=499.6</t>
  </si>
  <si>
    <t>(9+9)/(2)=9</t>
  </si>
  <si>
    <t>(8+984.2)/(2)=496.1</t>
  </si>
  <si>
    <t>(9+8)/(2)=8.5</t>
  </si>
  <si>
    <t>(972.3+25)/(2)=498.6</t>
  </si>
  <si>
    <t>(8+8)/(2)=8</t>
  </si>
  <si>
    <t>(7+983.2)/(2)=495.1</t>
  </si>
  <si>
    <t>(971.3+24)/(2)=497.6</t>
  </si>
  <si>
    <t>(6+982.2)/(2)=494.1</t>
  </si>
  <si>
    <t>(970.3+23)/(2)=496.6</t>
  </si>
  <si>
    <t>(5+981.2)/(2)=493.1</t>
  </si>
  <si>
    <t>(969.3+22)/(2)=495.6</t>
  </si>
  <si>
    <t>(4+980.2)/(2)=492.1</t>
  </si>
  <si>
    <t>(968.3+21)/(2)=494.6</t>
  </si>
  <si>
    <t>(3+979.2)/(2)=491.1</t>
  </si>
  <si>
    <t>(967.3+11)/(2)=489.15</t>
  </si>
  <si>
    <t>(2+978.3)/(2)=490.1</t>
  </si>
  <si>
    <t>(965.3+10)/(2)=487.65</t>
  </si>
  <si>
    <t>(1+977.3)/(2)=489.15</t>
  </si>
  <si>
    <t>(964.3+9)/(2)=486.65</t>
  </si>
  <si>
    <t>(0+976.3)/(2)=488.15</t>
  </si>
  <si>
    <t>(963.3+0)/(2)=481.65</t>
  </si>
  <si>
    <t>validalas</t>
  </si>
  <si>
    <t>szórás</t>
  </si>
  <si>
    <t>különbség</t>
  </si>
  <si>
    <t>COCO Y0: 7317766</t>
  </si>
  <si>
    <t>(0+971)/(1)=971</t>
  </si>
  <si>
    <t>(0+27)/(1)=27</t>
  </si>
  <si>
    <t>(0+55)/(1)=55</t>
  </si>
  <si>
    <t>(0+970)/(1)=970</t>
  </si>
  <si>
    <t>(0+12)/(1)=12</t>
  </si>
  <si>
    <t>(0+54)/(1)=54</t>
  </si>
  <si>
    <t>(0+960)/(1)=960</t>
  </si>
  <si>
    <t>(0+25)/(1)=25</t>
  </si>
  <si>
    <t>(0+53)/(1)=53</t>
  </si>
  <si>
    <t>(0+959)/(1)=959</t>
  </si>
  <si>
    <t>(0+24)/(1)=24</t>
  </si>
  <si>
    <t>(0+958)/(1)=958</t>
  </si>
  <si>
    <t>(0+23)/(1)=23</t>
  </si>
  <si>
    <t>(0+941)/(1)=941</t>
  </si>
  <si>
    <t>(0+940)/(1)=940</t>
  </si>
  <si>
    <t>(0+19)/(1)=19</t>
  </si>
  <si>
    <t>(0+939)/(1)=939</t>
  </si>
  <si>
    <t>(0+938)/(1)=938</t>
  </si>
  <si>
    <t>(0+933)/(1)=933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</si>
  <si>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</si>
  <si>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&lt;--nem került bevonásra</t>
  </si>
  <si>
    <t>COCO Y0: 1227789</t>
  </si>
  <si>
    <t>(67+999976)/(2)=500021.5</t>
  </si>
  <si>
    <t>(999979+999979)/(2)=999979</t>
  </si>
  <si>
    <t>(22+999931)/(2)=499976.5</t>
  </si>
  <si>
    <t>(66+999975)/(2)=500020.5</t>
  </si>
  <si>
    <t>(999978+999978)/(2)=999978</t>
  </si>
  <si>
    <t>(21+999930)/(2)=499975.5</t>
  </si>
  <si>
    <t>(65+999974)/(2)=500019.5</t>
  </si>
  <si>
    <t>(999955+46)/(2)=500000.5</t>
  </si>
  <si>
    <t>(18+18)/(2)=18</t>
  </si>
  <si>
    <t>(56+999965)/(2)=500010.5</t>
  </si>
  <si>
    <t>(999954+45)/(2)=499999.5</t>
  </si>
  <si>
    <t>(17+17)/(2)=17</t>
  </si>
  <si>
    <t>(55+999964)/(2)=500009.5</t>
  </si>
  <si>
    <t>(999953+44)/(2)=499998.5</t>
  </si>
  <si>
    <t>(16+16)/(2)=16</t>
  </si>
  <si>
    <t>(54+999963)/(2)=500008.5</t>
  </si>
  <si>
    <t>(999943+34)/(2)=499988.5</t>
  </si>
  <si>
    <t>(15+15)/(2)=15</t>
  </si>
  <si>
    <t>(28+999937)/(2)=499982.5</t>
  </si>
  <si>
    <t>(999942+33)/(2)=499987.5</t>
  </si>
  <si>
    <t>(14+14)/(2)=14</t>
  </si>
  <si>
    <t>(27+999936)/(2)=499981.5</t>
  </si>
  <si>
    <t>(999931+22)/(2)=499976.5</t>
  </si>
  <si>
    <t>(13+13)/(2)=13</t>
  </si>
  <si>
    <t>(26+26)/(2)=26</t>
  </si>
  <si>
    <t>(999930+21)/(2)=499975.5</t>
  </si>
  <si>
    <t>(999929+20)/(2)=499974.5</t>
  </si>
  <si>
    <t>(13+1)/(2)=7</t>
  </si>
  <si>
    <t>(999917+8)/(2)=499962.5</t>
  </si>
  <si>
    <t>(999909+0)/(2)=499954.5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</si>
  <si>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</si>
  <si>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COCO Y0: 4182091</t>
  </si>
  <si>
    <t>(0+76)/(1)=76</t>
  </si>
  <si>
    <t>(0+79)/(1)=79</t>
  </si>
  <si>
    <t>(0+31)/(1)=31</t>
  </si>
  <si>
    <t>(0+75)/(1)=75</t>
  </si>
  <si>
    <t>(0+78)/(1)=78</t>
  </si>
  <si>
    <t>(0+30)/(1)=30</t>
  </si>
  <si>
    <t>(0+74)/(1)=74</t>
  </si>
  <si>
    <t>(0+65)/(1)=65</t>
  </si>
  <si>
    <t>(0+64)/(1)=64</t>
  </si>
  <si>
    <t>(0+63)/(1)=63</t>
  </si>
  <si>
    <t>(0+37)/(1)=37</t>
  </si>
  <si>
    <t>(0+36)/(1)=36</t>
  </si>
  <si>
    <t>COCO Y0: 1183711</t>
  </si>
  <si>
    <t>(0+7.1)/(1)=7.1</t>
  </si>
  <si>
    <t>(0+6.5)/(1)=6.5</t>
  </si>
  <si>
    <t>(0+5.8)/(1)=5.8</t>
  </si>
  <si>
    <t>(0+5.2)/(1)=5.2</t>
  </si>
  <si>
    <t>(0+4.5)/(1)=4.5</t>
  </si>
  <si>
    <t>(0+3.9)/(1)=3.9</t>
  </si>
  <si>
    <t>(0+3.2)/(1)=3.2</t>
  </si>
  <si>
    <t>(0+2.6)/(1)=2.6</t>
  </si>
  <si>
    <t>(0+1.9)/(1)=1.9</t>
  </si>
  <si>
    <t>(0+1.3)/(1)=1.3</t>
  </si>
  <si>
    <t>(0+0.6)/(1)=0.6</t>
  </si>
  <si>
    <t>COCO Y0: 6900647</t>
  </si>
  <si>
    <t>(0+67)/(1)=67</t>
  </si>
  <si>
    <t>(0+70)/(1)=70</t>
  </si>
  <si>
    <t>(0+66)/(1)=66</t>
  </si>
  <si>
    <t>(0+69)/(1)=69</t>
  </si>
  <si>
    <t>(0+56)/(1)=56</t>
  </si>
  <si>
    <t>(0+28)/(1)=28</t>
  </si>
  <si>
    <t>COCO Y0: 8518552</t>
  </si>
  <si>
    <t>(65.7+65.7)/(2)=65.65</t>
  </si>
  <si>
    <t>(68.7+68.7)/(2)=68.65</t>
  </si>
  <si>
    <t>(21.9+21.9)/(2)=21.9</t>
  </si>
  <si>
    <t>(10.9+10.9)/(2)=10.95</t>
  </si>
  <si>
    <t>(64.7+64.7)/(2)=64.65</t>
  </si>
  <si>
    <t>(67.7+67.7)/(2)=67.65</t>
  </si>
  <si>
    <t>(20.9+20.9)/(2)=20.9</t>
  </si>
  <si>
    <t>(9.9+9.9)/(2)=9.95</t>
  </si>
  <si>
    <t>(63.7+63.7)/(2)=63.7</t>
  </si>
  <si>
    <t>(45.8+45.8)/(2)=45.75</t>
  </si>
  <si>
    <t>(17.9+17.9)/(2)=17.9</t>
  </si>
  <si>
    <t>(54.7+55.7)/(2)=55.2</t>
  </si>
  <si>
    <t>(44.8+44.8)/(2)=44.75</t>
  </si>
  <si>
    <t>(16.9+16.9)/(2)=16.9</t>
  </si>
  <si>
    <t>(53.7+54.7)/(2)=54.25</t>
  </si>
  <si>
    <t>(43.8+43.8)/(2)=43.8</t>
  </si>
  <si>
    <t>(15.9+15.9)/(2)=15.9</t>
  </si>
  <si>
    <t>(7+7)/(2)=6.95</t>
  </si>
  <si>
    <t>(52.7+53.7)/(2)=53.25</t>
  </si>
  <si>
    <t>(33.8+33.8)/(2)=33.85</t>
  </si>
  <si>
    <t>(14.9+14.9)/(2)=14.9</t>
  </si>
  <si>
    <t>(6+6)/(2)=5.95</t>
  </si>
  <si>
    <t>(27.9+27.9)/(2)=27.85</t>
  </si>
  <si>
    <t>(32.8+32.8)/(2)=32.85</t>
  </si>
  <si>
    <t>(13.9+13.9)/(2)=13.95</t>
  </si>
  <si>
    <t>(5+5)/(2)=4.95</t>
  </si>
  <si>
    <t>(26.9+26.9)/(2)=26.85</t>
  </si>
  <si>
    <t>(12.9+12.9)/(2)=12.95</t>
  </si>
  <si>
    <t>(25.9+25.9)/(2)=25.85</t>
  </si>
  <si>
    <t>(19.9+19.9)/(2)=19.9</t>
  </si>
  <si>
    <t>(12.9+1)/(2)=6.95</t>
  </si>
  <si>
    <t>COCO Y0: 7103191</t>
  </si>
  <si>
    <t>(65.8+65.8)/(2)=65.8</t>
  </si>
  <si>
    <t>(68.8+68.8)/(2)=68.8</t>
  </si>
  <si>
    <t>(20.9+21.9)/(2)=21.45</t>
  </si>
  <si>
    <t>(64.8+64.8)/(2)=64.8</t>
  </si>
  <si>
    <t>(67.8+67.8)/(2)=67.8</t>
  </si>
  <si>
    <t>(19.9+20.9)/(2)=20.45</t>
  </si>
  <si>
    <t>(63.8+63.8)/(2)=63.8</t>
  </si>
  <si>
    <t>(44.9+44.9)/(2)=44.85</t>
  </si>
  <si>
    <t>(17+17.9)/(2)=17.45</t>
  </si>
  <si>
    <t>(54.8+54.8)/(2)=54.85</t>
  </si>
  <si>
    <t>(43.9+43.9)/(2)=43.9</t>
  </si>
  <si>
    <t>(16+17)/(2)=16.45</t>
  </si>
  <si>
    <t>(53.8+53.8)/(2)=53.85</t>
  </si>
  <si>
    <t>(42.9+42.9)/(2)=42.9</t>
  </si>
  <si>
    <t>(15+16)/(2)=15.45</t>
  </si>
  <si>
    <t>(52.9+52.9)/(2)=52.85</t>
  </si>
  <si>
    <t>(32.9+32.9)/(2)=32.9</t>
  </si>
  <si>
    <t>(14+15)/(2)=14.45</t>
  </si>
  <si>
    <t>(26.9+27.9)/(2)=27.4</t>
  </si>
  <si>
    <t>(31.9+31.9)/(2)=31.9</t>
  </si>
  <si>
    <t>(13+14)/(2)=13.45</t>
  </si>
  <si>
    <t>(25.9+26.9)/(2)=26.45</t>
  </si>
  <si>
    <t>(12+13)/(2)=12.45</t>
  </si>
  <si>
    <t>(24.9+25.9)/(2)=25.45</t>
  </si>
  <si>
    <t>(18.9+19.9)/(2)=19.45</t>
  </si>
  <si>
    <t>(12+1)/(2)=6.5</t>
  </si>
  <si>
    <t>COCO Y0: 6067230</t>
  </si>
  <si>
    <t>(65+65)/(2)=64.95</t>
  </si>
  <si>
    <t>(68+68)/(2)=67.95</t>
  </si>
  <si>
    <t>(21+21)/(2)=21</t>
  </si>
  <si>
    <t>(64+64)/(2)=63.95</t>
  </si>
  <si>
    <t>(67+67)/(2)=66.95</t>
  </si>
  <si>
    <t>(20+20)/(2)=20</t>
  </si>
  <si>
    <t>(63+63)/(2)=62.95</t>
  </si>
  <si>
    <t>(45+45)/(2)=45</t>
  </si>
  <si>
    <t>(54+55)/(2)=54.45</t>
  </si>
  <si>
    <t>(44+44)/(2)=44</t>
  </si>
  <si>
    <t>(53+54)/(2)=53.45</t>
  </si>
  <si>
    <t>(43+43)/(2)=43</t>
  </si>
  <si>
    <t>(52+53)/(2)=52.5</t>
  </si>
  <si>
    <t>(33+33)/(2)=33</t>
  </si>
  <si>
    <t>(27+27)/(2)=27</t>
  </si>
  <si>
    <t>(32+32)/(2)=32</t>
  </si>
  <si>
    <t>(12+12)/(2)=12</t>
  </si>
  <si>
    <t>(25+25)/(2)=25</t>
  </si>
  <si>
    <t>(19+19)/(2)=19</t>
  </si>
  <si>
    <t>COCO Y0: 9490148</t>
  </si>
  <si>
    <t>(63.9+63.9)/(2)=63.9</t>
  </si>
  <si>
    <t>(66.9+66.9)/(2)=66.85</t>
  </si>
  <si>
    <t>(21+21)/(2)=20.95</t>
  </si>
  <si>
    <t>(62.9+62.9)/(2)=62.9</t>
  </si>
  <si>
    <t>(65.9+65.9)/(2)=65.85</t>
  </si>
  <si>
    <t>(20+20)/(2)=19.95</t>
  </si>
  <si>
    <t>(61.9+61.9)/(2)=61.9</t>
  </si>
  <si>
    <t>(44.9+43.9)/(2)=44.4</t>
  </si>
  <si>
    <t>(17+17)/(2)=16.95</t>
  </si>
  <si>
    <t>(52.9+53.9)/(2)=53.4</t>
  </si>
  <si>
    <t>(43.9+42.9)/(2)=43.4</t>
  </si>
  <si>
    <t>(16+16)/(2)=15.95</t>
  </si>
  <si>
    <t>(51.9+52.9)/(2)=52.4</t>
  </si>
  <si>
    <t>(42.9+41.9)/(2)=42.4</t>
  </si>
  <si>
    <t>(15+15)/(2)=14.95</t>
  </si>
  <si>
    <t>(50.9+51.9)/(2)=51.4</t>
  </si>
  <si>
    <t>(32.9+31.9)/(2)=32.45</t>
  </si>
  <si>
    <t>(14+14)/(2)=13.95</t>
  </si>
  <si>
    <t>(26.9+26.9)/(2)=26.95</t>
  </si>
  <si>
    <t>(31.9+30.9)/(2)=31.45</t>
  </si>
  <si>
    <t>(26+26)/(2)=25.95</t>
  </si>
  <si>
    <t>(25+25)/(2)=24.95</t>
  </si>
  <si>
    <t>(19+19)/(2)=18.95</t>
  </si>
  <si>
    <t>COCO Y0: 4302133</t>
  </si>
  <si>
    <t>(63.9+62.9)/(2)=63.45</t>
  </si>
  <si>
    <t>(66.9+65.9)/(2)=66.45</t>
  </si>
  <si>
    <t>(20+21)/(2)=20.5</t>
  </si>
  <si>
    <t>(62.9+61.9)/(2)=62.45</t>
  </si>
  <si>
    <t>(65.9+64.9)/(2)=65.45</t>
  </si>
  <si>
    <t>(19+20)/(2)=19.5</t>
  </si>
  <si>
    <t>(61.9+60.9)/(2)=61.45</t>
  </si>
  <si>
    <t>(44+44)/(2)=43.95</t>
  </si>
  <si>
    <t>(16+17)/(2)=16.5</t>
  </si>
  <si>
    <t>(52.9+53.9)/(2)=53.45</t>
  </si>
  <si>
    <t>(43+43)/(2)=42.95</t>
  </si>
  <si>
    <t>(15+16)/(2)=15.5</t>
  </si>
  <si>
    <t>(51.9+52.9)/(2)=52.45</t>
  </si>
  <si>
    <t>(42+42)/(2)=41.95</t>
  </si>
  <si>
    <t>(14+15)/(2)=14.5</t>
  </si>
  <si>
    <t>(51+51.9)/(2)=51.45</t>
  </si>
  <si>
    <t>(32+32)/(2)=31.95</t>
  </si>
  <si>
    <t>(13+14)/(2)=13.5</t>
  </si>
  <si>
    <t>(26+27)/(2)=26.45</t>
  </si>
  <si>
    <t>(31+31)/(2)=30.95</t>
  </si>
  <si>
    <t>(12+13)/(2)=12.5</t>
  </si>
  <si>
    <t>(25+26)/(2)=25.5</t>
  </si>
  <si>
    <t>(24+25)/(2)=24.5</t>
  </si>
  <si>
    <t>(18+19)/(2)=18.5</t>
  </si>
  <si>
    <t>(11+1)/(2)=6</t>
  </si>
  <si>
    <t>COCO Y0: 6707994</t>
  </si>
  <si>
    <t>(62.7+62.7)/(2)=62.7</t>
  </si>
  <si>
    <t>(65.7+65.7)/(2)=65.7</t>
  </si>
  <si>
    <t>(19.9+20.9)/(2)=20.4</t>
  </si>
  <si>
    <t>(61.7+61.7)/(2)=61.7</t>
  </si>
  <si>
    <t>(64.7+64.7)/(2)=64.7</t>
  </si>
  <si>
    <t>(18.9+19.9)/(2)=19.4</t>
  </si>
  <si>
    <t>(60.7+60.7)/(2)=60.7</t>
  </si>
  <si>
    <t>(43.8+42.8)/(2)=43.3</t>
  </si>
  <si>
    <t>(15.9+16.9)/(2)=16.4</t>
  </si>
  <si>
    <t>(51.7+52.7)/(2)=52.25</t>
  </si>
  <si>
    <t>(42.8+41.8)/(2)=42.3</t>
  </si>
  <si>
    <t>(14.9+15.9)/(2)=15.4</t>
  </si>
  <si>
    <t>(50.8+51.7)/(2)=51.25</t>
  </si>
  <si>
    <t>(41.8+40.8)/(2)=41.3</t>
  </si>
  <si>
    <t>(13.9+14.9)/(2)=14.45</t>
  </si>
  <si>
    <t>(49.8+50.8)/(2)=50.25</t>
  </si>
  <si>
    <t>(31.8+30.8)/(2)=31.35</t>
  </si>
  <si>
    <t>(12.9+13.9)/(2)=13.45</t>
  </si>
  <si>
    <t>(25.9+26.9)/(2)=26.35</t>
  </si>
  <si>
    <t>(30.8+29.9)/(2)=30.35</t>
  </si>
  <si>
    <t>(11.9+12.9)/(2)=12.45</t>
  </si>
  <si>
    <t>(24.9+25.9)/(2)=25.4</t>
  </si>
  <si>
    <t>(10.9+11.9)/(2)=11.45</t>
  </si>
  <si>
    <t>(23.9+24.9)/(2)=24.4</t>
  </si>
  <si>
    <t>(17.9+18.9)/(2)=18.4</t>
  </si>
  <si>
    <t>(10.9+1)/(2)=5.95</t>
  </si>
  <si>
    <t>COCO Y0: 8311976</t>
  </si>
  <si>
    <t>(61.8+61.8)/(2)=61.85</t>
  </si>
  <si>
    <t>(64.8+64.8)/(2)=64.85</t>
  </si>
  <si>
    <t>(60.8+60.8)/(2)=60.85</t>
  </si>
  <si>
    <t>(63.8+63.8)/(2)=63.85</t>
  </si>
  <si>
    <t>(59.9+59.9)/(2)=59.85</t>
  </si>
  <si>
    <t>(50.9+52.9)/(2)=51.85</t>
  </si>
  <si>
    <t>(49.9+51.9)/(2)=50.85</t>
  </si>
  <si>
    <t>(41.9+40.9)/(2)=41.4</t>
  </si>
  <si>
    <t>(48.9+50.9)/(2)=49.9</t>
  </si>
  <si>
    <t>(31.9+30.9)/(2)=31.4</t>
  </si>
  <si>
    <t>(13+13)/(2)=12.95</t>
  </si>
  <si>
    <t>(25.9+25.9)/(2)=25.95</t>
  </si>
  <si>
    <t>(30.9+29.9)/(2)=30.4</t>
  </si>
  <si>
    <t>(12+12)/(2)=11.95</t>
  </si>
  <si>
    <t>(24.9+24.9)/(2)=24.95</t>
  </si>
  <si>
    <t>(23.9+23.9)/(2)=23.95</t>
  </si>
  <si>
    <t>(18+18)/(2)=17.95</t>
  </si>
  <si>
    <t>COCO Y0: 3686395</t>
  </si>
  <si>
    <t>(62.2+61.2)/(2)=61.65</t>
  </si>
  <si>
    <t>(65.2+64.2)/(2)=64.65</t>
  </si>
  <si>
    <t>(19+20.1)/(2)=19.55</t>
  </si>
  <si>
    <t>(61.2+60.2)/(2)=60.65</t>
  </si>
  <si>
    <t>(64.2+63.2)/(2)=63.65</t>
  </si>
  <si>
    <t>(18+19)/(2)=18.55</t>
  </si>
  <si>
    <t>(60.2+59.1)/(2)=59.65</t>
  </si>
  <si>
    <t>(43.1+42.1)/(2)=42.6</t>
  </si>
  <si>
    <t>(15+16)/(2)=15.55</t>
  </si>
  <si>
    <t>(51.1+52.1)/(2)=51.65</t>
  </si>
  <si>
    <t>(42.1+41.1)/(2)=41.6</t>
  </si>
  <si>
    <t>(14+15)/(2)=14.55</t>
  </si>
  <si>
    <t>(50.1+51.1)/(2)=50.65</t>
  </si>
  <si>
    <t>(41.1+40.1)/(2)=40.6</t>
  </si>
  <si>
    <t>(13+14)/(2)=13.55</t>
  </si>
  <si>
    <t>(49.1+50.1)/(2)=49.6</t>
  </si>
  <si>
    <t>(31.1+30.1)/(2)=30.6</t>
  </si>
  <si>
    <t>(12+13)/(2)=12.55</t>
  </si>
  <si>
    <t>(25.1+26.1)/(2)=25.55</t>
  </si>
  <si>
    <t>(30.1+29.1)/(2)=29.55</t>
  </si>
  <si>
    <t>(11+12)/(2)=11.55</t>
  </si>
  <si>
    <t>(24.1+25.1)/(2)=24.55</t>
  </si>
  <si>
    <t>(10+11)/(2)=10.55</t>
  </si>
  <si>
    <t>(23.1+24.1)/(2)=23.55</t>
  </si>
  <si>
    <t>(17+18)/(2)=17.55</t>
  </si>
  <si>
    <t>(10+1)/(2)=5.5</t>
  </si>
  <si>
    <t>+/-1</t>
  </si>
  <si>
    <t>tipus</t>
  </si>
  <si>
    <t>COCO Y0: 5037594</t>
  </si>
  <si>
    <t>X(A6)</t>
  </si>
  <si>
    <t>X(A7)</t>
  </si>
  <si>
    <t>X(A8)</t>
  </si>
  <si>
    <t>X(A9)</t>
  </si>
  <si>
    <t>Y(A10)</t>
  </si>
  <si>
    <t>(918.8+925.9)/(2)=922.35</t>
  </si>
  <si>
    <t>(11+21.1)/(2)=16.05</t>
  </si>
  <si>
    <t>(40.2+64.3)/(2)=52.2</t>
  </si>
  <si>
    <t>(917.8+924.9)/(2)=921.35</t>
  </si>
  <si>
    <t>(916.8+923.8)/(2)=920.35</t>
  </si>
  <si>
    <t>(915.8+922.8)/(2)=919.35</t>
  </si>
  <si>
    <t>(914.8+921.8)/(2)=918.35</t>
  </si>
  <si>
    <t>(913.8+920.8)/(2)=917.3</t>
  </si>
  <si>
    <t>(6+6)/(2)=6.05</t>
  </si>
  <si>
    <t>(912.8+919.8)/(2)=916.3</t>
  </si>
  <si>
    <t>(911.8+918.8)/(2)=915.3</t>
  </si>
  <si>
    <t>(910.8+917.8)/(2)=914.3</t>
  </si>
  <si>
    <t>(909.8+916.8)/(2)=913.3</t>
  </si>
  <si>
    <t>(908.8+915.8)/(2)=912.3</t>
  </si>
  <si>
    <t>(907.8+904.8)/(2)=906.3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</si>
  <si>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</si>
  <si>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t>COCO Y0: 8928024</t>
  </si>
  <si>
    <t>(20.9+11)/(2)=15.95</t>
  </si>
  <si>
    <t>(11+975)/(2)=492.95</t>
  </si>
  <si>
    <t>(986.9+39.8)/(2)=513.35</t>
  </si>
  <si>
    <t>(10+974)/(2)=491.95</t>
  </si>
  <si>
    <t>(19.9+10)/(2)=14.95</t>
  </si>
  <si>
    <t>(985.9+38.8)/(2)=512.35</t>
  </si>
  <si>
    <t>(9+973)/(2)=490.95</t>
  </si>
  <si>
    <t>(18.9+9)/(2)=13.95</t>
  </si>
  <si>
    <t>(984.9+37.8)/(2)=511.4</t>
  </si>
  <si>
    <t>(8+972)/(2)=489.95</t>
  </si>
  <si>
    <t>(17.9+8)/(2)=12.95</t>
  </si>
  <si>
    <t>(983.9+36.8)/(2)=510.4</t>
  </si>
  <si>
    <t>(7+971)/(2)=488.95</t>
  </si>
  <si>
    <t>(16.9+7)/(2)=11.95</t>
  </si>
  <si>
    <t>(982.9+35.9)/(2)=509.4</t>
  </si>
  <si>
    <t>(6+970)/(2)=488</t>
  </si>
  <si>
    <t>(15.9+6)/(2)=10.95</t>
  </si>
  <si>
    <t>(981.9+34.9)/(2)=508.4</t>
  </si>
  <si>
    <t>(5+969)/(2)=487</t>
  </si>
  <si>
    <t>(14.9+5)/(2)=9.95</t>
  </si>
  <si>
    <t>(980.9+33.9)/(2)=507.4</t>
  </si>
  <si>
    <t>(4+968)/(2)=486</t>
  </si>
  <si>
    <t>(979.9+32.9)/(2)=506.4</t>
  </si>
  <si>
    <t>(3+967)/(2)=485</t>
  </si>
  <si>
    <t>(978.9+31.9)/(2)=505.4</t>
  </si>
  <si>
    <t>(2+966)/(2)=484</t>
  </si>
  <si>
    <t>(977.9+2)/(2)=489.95</t>
  </si>
  <si>
    <t>(1+965)/(2)=483</t>
  </si>
  <si>
    <t>(976.9+1)/(2)=488.95</t>
  </si>
  <si>
    <t>(0+964)/(2)=482</t>
  </si>
  <si>
    <t>(923.2+0)/(2)=461.6</t>
  </si>
  <si>
    <t>rangsor</t>
  </si>
  <si>
    <t>A hivatalos energia-felhasználási adatok pivot-elemzésre alkalmas strukturálása</t>
  </si>
  <si>
    <t>Nyersadatok: nincs megadva a W és az F jelentése</t>
  </si>
  <si>
    <t>Véletlenszerűen választott attribútumok (pivot lehetőségi tér alapján), de tudatosan választott irányok: minél nagyobb bármely input, annál nagyobb az esélye annak, hogy illetéktelen fogyasztás áll fenn (vö. klasszikus áramlopás, vagy a felhasználó eddigi szokásaihoz képest pl. meg nem engedett vendégszám/vendégaktivitás)...</t>
  </si>
  <si>
    <t>Inverz irányok validációs célból: kettős tagadás (input-tükrözés &amp; output-tükrözés --&gt; validitás)</t>
  </si>
  <si>
    <t>Normasértések idősoros alakulása: legpirosabb becslés a leggyanúsabb… (sárga cella: validitásmérték legnagyobb zavara)</t>
  </si>
  <si>
    <t>Ellenőrző számítások inverz sorszámokkal a "direkt" munkalap érdekében</t>
  </si>
  <si>
    <t>Látszólag minden valid objektum másként egyformán valid, de az egyik attribútum nem lett felhasználva, így csak ez alapján lehet másodlagos validitási gyanúról beszélni (vö. robot-intuíció)… Sárga jel: legnagyobb gyanú, zöld jel: legkisebb gyanú</t>
  </si>
  <si>
    <t>Módosított, de valós inputok esetén a teljes validitás-homogenitás is lehet adott, mert minden attribútum bevonásra került és a hiba nulla minden rekord esetén…</t>
  </si>
  <si>
    <t>Módosított O3 adatok, feltételezve, hogy egy akkutöltő adott energiafelhasználás alattiságot érzékelve, akkumulátort tölt éjszakai áramról… (lopás-szimuláció), ill. adatok a validitás-mértéke(2) elemzéshez, ahol az O3 nem viselkedik feltűnően, tehát ezek az attribútumok egyelőre nem alkalmasak leleplezésre, de érdekesek, mint validitás-homogenitás-létezési példa...</t>
  </si>
  <si>
    <t>Alternatív validitás-homogenitás-vizsgálat: csökkentsük az Y0 (norma) értékét a számszakilag az objektumok száma és a kötelező 1 egység lépcsőtávolság által elvárt minimumszint (91) alá. A rekordonkénti (objektumonkénti) hibák abszolút értékeinek minimuma lehet egy gépi intuíció alapja - lehet-e minden objektumra vonatkozó becslés-sorozat másként egyformán hiteles? Az előző validitásmérték-becslés és ez a validitásmérték-becslés gyengén, de együtt mozog (vö. korreláció (+0.19 / Pearson), ill. a megfelelő értelmezés szerint 0.26 (numerikus). Az O3 gyanúja itt sem kiemelkedő, tehát az akkutöltés ilyen módon nem buktatható le...</t>
  </si>
  <si>
    <t>Konklúziók: az attribútumoknak sokkal több emberi intuíciót illik bevonni a modellezésbe! Az akkutöltési opció esetén pl. a leggyakoribb érték és az átlag, ill. a középső érték (vö. medián módusz átlag) viszonya vélhetően többet mond a monoton terhelések másságáról, mint a lázgörbék egyéb (eddigi) karakterisztikái!</t>
  </si>
  <si>
    <t>Szcenáriók: új irány a szórásra, ha a monotonság a gyanús (minél kisebb a szórás, annál nagyobb a gyanú)… Más attribútumok (is): medián, módusz, stb. hasonló okokból, mint az irányparaméter változtatása… SZAKASZOLÁS-alapú gyanúgenerálás a legmonotonabb idősáv kiszűrésére, VALAMINT előrejelzés pl. időkarakterisztikák alapján (vö. német missing-data-projekt)...</t>
  </si>
  <si>
    <t>Pitlik László</t>
  </si>
  <si>
    <t>Analyses of raw data about the own power consumption for suspicion generation purposes</t>
  </si>
  <si>
    <t>Áramfogyasztási nyersadatok elemzése gyanúgenerálási céllal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</si>
</sst>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name val="Calibri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sz val="11"/>
      <color rgb="FFFF000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22" fontId="0" fillId="0" borderId="0" xfId="0" applyNumberFormat="1"/>
    <xf numFmtId="0" fontId="1" fillId="0" borderId="0" xfId="0" applyFont="1"/>
    <xf numFmtId="0" fontId="0" fillId="0" borderId="0" xfId="0" pivotButton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5" borderId="0" xfId="0" applyFill="1"/>
    <xf numFmtId="0" fontId="13" fillId="0" borderId="0" xfId="0" applyFont="1"/>
    <xf numFmtId="0" fontId="13" fillId="5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quotePrefix="1" applyFont="1"/>
    <xf numFmtId="0" fontId="0" fillId="6" borderId="0" xfId="0" applyFill="1"/>
    <xf numFmtId="0" fontId="7" fillId="5" borderId="2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Becslés vs. Norma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direkt!$G$49</c:f>
              <c:strCache>
                <c:ptCount val="1"/>
                <c:pt idx="0">
                  <c:v>Becslés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direkt!$G$50:$G$61</c:f>
              <c:numCache>
                <c:formatCode>General</c:formatCode>
                <c:ptCount val="12"/>
                <c:pt idx="0">
                  <c:v>994.1</c:v>
                </c:pt>
                <c:pt idx="1">
                  <c:v>992.1</c:v>
                </c:pt>
                <c:pt idx="2">
                  <c:v>984.1</c:v>
                </c:pt>
                <c:pt idx="3">
                  <c:v>1023.3</c:v>
                </c:pt>
                <c:pt idx="4">
                  <c:v>1011.2</c:v>
                </c:pt>
                <c:pt idx="5">
                  <c:v>986.1</c:v>
                </c:pt>
                <c:pt idx="6">
                  <c:v>989.6</c:v>
                </c:pt>
                <c:pt idx="7">
                  <c:v>986.1</c:v>
                </c:pt>
                <c:pt idx="8">
                  <c:v>1017.7</c:v>
                </c:pt>
                <c:pt idx="9">
                  <c:v>1012.2</c:v>
                </c:pt>
                <c:pt idx="10">
                  <c:v>1013.2</c:v>
                </c:pt>
                <c:pt idx="11">
                  <c:v>990.1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C-4C88-90C2-FCB1D7A3B078}"/>
            </c:ext>
          </c:extLst>
        </c:ser>
        <c:ser>
          <c:idx val="1"/>
          <c:order val="1"/>
          <c:tx>
            <c:strRef>
              <c:f>direkt!$H$49</c:f>
              <c:strCache>
                <c:ptCount val="1"/>
                <c:pt idx="0">
                  <c:v>Tény+0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direkt!$H$50:$H$61</c:f>
              <c:numCache>
                <c:formatCode>General</c:formatCod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C-4C88-90C2-FCB1D7A3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080767"/>
        <c:axId val="887654991"/>
      </c:barChart>
      <c:catAx>
        <c:axId val="10250807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654991"/>
        <c:crosses val="autoZero"/>
        <c:auto val="1"/>
        <c:lblAlgn val="ctr"/>
        <c:lblOffset val="100"/>
        <c:noMultiLvlLbl val="0"/>
      </c:catAx>
      <c:valAx>
        <c:axId val="88765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08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A6F564ED-86C9-60FB-DD5F-104E452D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C3751F08-334D-3ECA-B34C-3F5E7035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352137</xdr:colOff>
      <xdr:row>63</xdr:row>
      <xdr:rowOff>42718</xdr:rowOff>
    </xdr:from>
    <xdr:to>
      <xdr:col>12</xdr:col>
      <xdr:colOff>28864</xdr:colOff>
      <xdr:row>77</xdr:row>
      <xdr:rowOff>118918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990503-2FD1-1D3F-1EAB-BFBCFF582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E25B3C55-5D4A-78D6-F4BF-24C49155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A0DF60D7-A3C0-CBB3-CC4D-3D3C9FBC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352AACA9-E65C-74EE-A6E4-54A92ED2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0</xdr:row>
      <xdr:rowOff>0</xdr:rowOff>
    </xdr:from>
    <xdr:to>
      <xdr:col>41</xdr:col>
      <xdr:colOff>76200</xdr:colOff>
      <xdr:row>3</xdr:row>
      <xdr:rowOff>22860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9DC1F7FB-61D4-761B-04A6-71EB633D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56</xdr:col>
      <xdr:colOff>76200</xdr:colOff>
      <xdr:row>3</xdr:row>
      <xdr:rowOff>22860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BBC8A74B-5B71-0C89-6B0A-0BC6F941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0</xdr:row>
      <xdr:rowOff>0</xdr:rowOff>
    </xdr:from>
    <xdr:to>
      <xdr:col>71</xdr:col>
      <xdr:colOff>76200</xdr:colOff>
      <xdr:row>3</xdr:row>
      <xdr:rowOff>22860</xdr:rowOff>
    </xdr:to>
    <xdr:pic>
      <xdr:nvPicPr>
        <xdr:cNvPr id="6" name="Picture 5" descr="COCO">
          <a:extLst>
            <a:ext uri="{FF2B5EF4-FFF2-40B4-BE49-F238E27FC236}">
              <a16:creationId xmlns:a16="http://schemas.microsoft.com/office/drawing/2014/main" id="{E2FD2392-DCE3-562C-DCBA-B9E6920B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0</xdr:row>
      <xdr:rowOff>0</xdr:rowOff>
    </xdr:from>
    <xdr:to>
      <xdr:col>86</xdr:col>
      <xdr:colOff>76200</xdr:colOff>
      <xdr:row>3</xdr:row>
      <xdr:rowOff>22860</xdr:rowOff>
    </xdr:to>
    <xdr:pic>
      <xdr:nvPicPr>
        <xdr:cNvPr id="7" name="Picture 6" descr="COCO">
          <a:extLst>
            <a:ext uri="{FF2B5EF4-FFF2-40B4-BE49-F238E27FC236}">
              <a16:creationId xmlns:a16="http://schemas.microsoft.com/office/drawing/2014/main" id="{1CE4BCD4-F6A1-E1E6-4716-5D4F1D0C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101</xdr:col>
      <xdr:colOff>76200</xdr:colOff>
      <xdr:row>3</xdr:row>
      <xdr:rowOff>22860</xdr:rowOff>
    </xdr:to>
    <xdr:pic>
      <xdr:nvPicPr>
        <xdr:cNvPr id="8" name="Picture 7" descr="COCO">
          <a:extLst>
            <a:ext uri="{FF2B5EF4-FFF2-40B4-BE49-F238E27FC236}">
              <a16:creationId xmlns:a16="http://schemas.microsoft.com/office/drawing/2014/main" id="{0F675D44-0D32-8115-BF6F-D95C070B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113</xdr:col>
      <xdr:colOff>0</xdr:colOff>
      <xdr:row>0</xdr:row>
      <xdr:rowOff>0</xdr:rowOff>
    </xdr:from>
    <xdr:to>
      <xdr:col>116</xdr:col>
      <xdr:colOff>76200</xdr:colOff>
      <xdr:row>3</xdr:row>
      <xdr:rowOff>22860</xdr:rowOff>
    </xdr:to>
    <xdr:pic>
      <xdr:nvPicPr>
        <xdr:cNvPr id="9" name="Picture 8" descr="COCO">
          <a:extLst>
            <a:ext uri="{FF2B5EF4-FFF2-40B4-BE49-F238E27FC236}">
              <a16:creationId xmlns:a16="http://schemas.microsoft.com/office/drawing/2014/main" id="{769E5A25-A2C4-4C27-3655-C6F10402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8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128</xdr:col>
      <xdr:colOff>0</xdr:colOff>
      <xdr:row>0</xdr:row>
      <xdr:rowOff>0</xdr:rowOff>
    </xdr:from>
    <xdr:to>
      <xdr:col>131</xdr:col>
      <xdr:colOff>76200</xdr:colOff>
      <xdr:row>3</xdr:row>
      <xdr:rowOff>22860</xdr:rowOff>
    </xdr:to>
    <xdr:pic>
      <xdr:nvPicPr>
        <xdr:cNvPr id="10" name="Picture 9" descr="COCO">
          <a:extLst>
            <a:ext uri="{FF2B5EF4-FFF2-40B4-BE49-F238E27FC236}">
              <a16:creationId xmlns:a16="http://schemas.microsoft.com/office/drawing/2014/main" id="{F292E582-DB4F-8D7F-1631-4FAEE65D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8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143</xdr:col>
      <xdr:colOff>0</xdr:colOff>
      <xdr:row>0</xdr:row>
      <xdr:rowOff>0</xdr:rowOff>
    </xdr:from>
    <xdr:to>
      <xdr:col>146</xdr:col>
      <xdr:colOff>76200</xdr:colOff>
      <xdr:row>3</xdr:row>
      <xdr:rowOff>22860</xdr:rowOff>
    </xdr:to>
    <xdr:pic>
      <xdr:nvPicPr>
        <xdr:cNvPr id="11" name="Picture 10" descr="COCO">
          <a:extLst>
            <a:ext uri="{FF2B5EF4-FFF2-40B4-BE49-F238E27FC236}">
              <a16:creationId xmlns:a16="http://schemas.microsoft.com/office/drawing/2014/main" id="{903DDE99-3B51-97DF-19FF-E23FD8AC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7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158</xdr:col>
      <xdr:colOff>0</xdr:colOff>
      <xdr:row>0</xdr:row>
      <xdr:rowOff>0</xdr:rowOff>
    </xdr:from>
    <xdr:to>
      <xdr:col>161</xdr:col>
      <xdr:colOff>76200</xdr:colOff>
      <xdr:row>3</xdr:row>
      <xdr:rowOff>22860</xdr:rowOff>
    </xdr:to>
    <xdr:pic>
      <xdr:nvPicPr>
        <xdr:cNvPr id="12" name="Picture 11" descr="COCO">
          <a:extLst>
            <a:ext uri="{FF2B5EF4-FFF2-40B4-BE49-F238E27FC236}">
              <a16:creationId xmlns:a16="http://schemas.microsoft.com/office/drawing/2014/main" id="{B84B3988-918D-2946-C0B0-1F4DB30E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1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173</xdr:col>
      <xdr:colOff>0</xdr:colOff>
      <xdr:row>0</xdr:row>
      <xdr:rowOff>0</xdr:rowOff>
    </xdr:from>
    <xdr:to>
      <xdr:col>176</xdr:col>
      <xdr:colOff>76200</xdr:colOff>
      <xdr:row>3</xdr:row>
      <xdr:rowOff>22860</xdr:rowOff>
    </xdr:to>
    <xdr:pic>
      <xdr:nvPicPr>
        <xdr:cNvPr id="13" name="Picture 12" descr="COCO">
          <a:extLst>
            <a:ext uri="{FF2B5EF4-FFF2-40B4-BE49-F238E27FC236}">
              <a16:creationId xmlns:a16="http://schemas.microsoft.com/office/drawing/2014/main" id="{F30B0084-EB5B-F863-D706-1B89580B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6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188</xdr:col>
      <xdr:colOff>0</xdr:colOff>
      <xdr:row>0</xdr:row>
      <xdr:rowOff>0</xdr:rowOff>
    </xdr:from>
    <xdr:to>
      <xdr:col>191</xdr:col>
      <xdr:colOff>76200</xdr:colOff>
      <xdr:row>3</xdr:row>
      <xdr:rowOff>22860</xdr:rowOff>
    </xdr:to>
    <xdr:pic>
      <xdr:nvPicPr>
        <xdr:cNvPr id="14" name="Picture 13" descr="COCO">
          <a:extLst>
            <a:ext uri="{FF2B5EF4-FFF2-40B4-BE49-F238E27FC236}">
              <a16:creationId xmlns:a16="http://schemas.microsoft.com/office/drawing/2014/main" id="{D1C275C3-8C82-26A7-4E65-7FB8353C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0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F564461B-CB70-4834-A5A8-9DCD7F54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E008338B-57D9-CFCE-3CB5-D7C0CF66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120</xdr:row>
      <xdr:rowOff>0</xdr:rowOff>
    </xdr:from>
    <xdr:to>
      <xdr:col>3</xdr:col>
      <xdr:colOff>76200</xdr:colOff>
      <xdr:row>123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E0A05C08-0010-375A-B394-1ED78D7C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45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16</xdr:col>
      <xdr:colOff>76200</xdr:colOff>
      <xdr:row>123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4F2D56D8-5F0D-B21E-A235-B72DE6E7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945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0</xdr:row>
      <xdr:rowOff>0</xdr:rowOff>
    </xdr:from>
    <xdr:to>
      <xdr:col>30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A1C555CE-4D92-2855-E61E-2624B55F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0</xdr:colOff>
      <xdr:row>0</xdr:row>
      <xdr:rowOff>0</xdr:rowOff>
    </xdr:from>
    <xdr:to>
      <xdr:col>54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510AD927-A6A3-CC50-9A64-4990B786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335.575001504629" createdVersion="8" refreshedVersion="8" minRefreshableVersion="3" recordCount="1192" xr:uid="{C72CD3E8-426E-41EA-B335-FD32B0E4AC72}">
  <cacheSource type="worksheet">
    <worksheetSource ref="G2:K1194" sheet="Jelentés_3 (2)"/>
  </cacheSource>
  <cacheFields count="5">
    <cacheField name="év" numFmtId="0">
      <sharedItems containsSemiMixedTypes="0" containsString="0" containsNumber="1" containsInteger="1" minValue="2024" maxValue="2024" count="1">
        <n v="2024"/>
      </sharedItems>
    </cacheField>
    <cacheField name="hónap" numFmtId="0">
      <sharedItems containsSemiMixedTypes="0" containsString="0" containsNumber="1" containsInteger="1" minValue="2" maxValue="2" count="1">
        <n v="2"/>
      </sharedItems>
    </cacheField>
    <cacheField name="nap" numFmtId="0">
      <sharedItems containsSemiMixedTypes="0" containsString="0" containsNumber="1" containsInteger="1" minValue="1" maxValue="13" count="13">
        <n v="1"/>
        <n v="2"/>
        <n v="3"/>
        <n v="4"/>
        <n v="5"/>
        <n v="6"/>
        <n v="7"/>
        <n v="8"/>
        <n v="9"/>
        <n v="10"/>
        <n v="11"/>
        <n v="12"/>
        <n v="13"/>
      </sharedItems>
    </cacheField>
    <cacheField name="teljes" numFmtId="0">
      <sharedItems count="2">
        <s v="T"/>
        <s v="N"/>
      </sharedItems>
    </cacheField>
    <cacheField name="éjszakai" numFmtId="0">
      <sharedItems containsSemiMixedTypes="0" containsString="0" containsNumber="1" minValue="0" maxValue="3.068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2">
  <r>
    <x v="0"/>
    <x v="0"/>
    <x v="0"/>
    <x v="0"/>
    <n v="0.35600000000000004"/>
  </r>
  <r>
    <x v="0"/>
    <x v="0"/>
    <x v="0"/>
    <x v="0"/>
    <n v="0.29600000000000004"/>
  </r>
  <r>
    <x v="0"/>
    <x v="0"/>
    <x v="0"/>
    <x v="0"/>
    <n v="0.27600000000000002"/>
  </r>
  <r>
    <x v="0"/>
    <x v="0"/>
    <x v="0"/>
    <x v="0"/>
    <n v="1.8"/>
  </r>
  <r>
    <x v="0"/>
    <x v="0"/>
    <x v="0"/>
    <x v="0"/>
    <n v="1.22"/>
  </r>
  <r>
    <x v="0"/>
    <x v="0"/>
    <x v="0"/>
    <x v="0"/>
    <n v="0.216"/>
  </r>
  <r>
    <x v="0"/>
    <x v="0"/>
    <x v="0"/>
    <x v="0"/>
    <n v="0.184"/>
  </r>
  <r>
    <x v="0"/>
    <x v="0"/>
    <x v="0"/>
    <x v="0"/>
    <n v="0.14000000000000001"/>
  </r>
  <r>
    <x v="0"/>
    <x v="0"/>
    <x v="0"/>
    <x v="0"/>
    <n v="0.13600000000000001"/>
  </r>
  <r>
    <x v="0"/>
    <x v="0"/>
    <x v="0"/>
    <x v="0"/>
    <n v="0.13600000000000001"/>
  </r>
  <r>
    <x v="0"/>
    <x v="0"/>
    <x v="0"/>
    <x v="0"/>
    <n v="0.13200000000000001"/>
  </r>
  <r>
    <x v="0"/>
    <x v="0"/>
    <x v="0"/>
    <x v="0"/>
    <n v="0.13600000000000001"/>
  </r>
  <r>
    <x v="0"/>
    <x v="0"/>
    <x v="0"/>
    <x v="0"/>
    <n v="0.16"/>
  </r>
  <r>
    <x v="0"/>
    <x v="0"/>
    <x v="0"/>
    <x v="0"/>
    <n v="0.188"/>
  </r>
  <r>
    <x v="0"/>
    <x v="0"/>
    <x v="0"/>
    <x v="0"/>
    <n v="0.248"/>
  </r>
  <r>
    <x v="0"/>
    <x v="0"/>
    <x v="0"/>
    <x v="0"/>
    <n v="0.21200000000000002"/>
  </r>
  <r>
    <x v="0"/>
    <x v="0"/>
    <x v="0"/>
    <x v="0"/>
    <n v="0.192"/>
  </r>
  <r>
    <x v="0"/>
    <x v="0"/>
    <x v="0"/>
    <x v="0"/>
    <n v="0.192"/>
  </r>
  <r>
    <x v="0"/>
    <x v="0"/>
    <x v="0"/>
    <x v="0"/>
    <n v="0.192"/>
  </r>
  <r>
    <x v="0"/>
    <x v="0"/>
    <x v="0"/>
    <x v="0"/>
    <n v="0.20400000000000001"/>
  </r>
  <r>
    <x v="0"/>
    <x v="0"/>
    <x v="0"/>
    <x v="0"/>
    <n v="0.188"/>
  </r>
  <r>
    <x v="0"/>
    <x v="0"/>
    <x v="0"/>
    <x v="0"/>
    <n v="0.2"/>
  </r>
  <r>
    <x v="0"/>
    <x v="0"/>
    <x v="0"/>
    <x v="0"/>
    <n v="0.21200000000000002"/>
  </r>
  <r>
    <x v="0"/>
    <x v="0"/>
    <x v="0"/>
    <x v="0"/>
    <n v="0.16"/>
  </r>
  <r>
    <x v="0"/>
    <x v="0"/>
    <x v="0"/>
    <x v="0"/>
    <n v="0.16"/>
  </r>
  <r>
    <x v="0"/>
    <x v="0"/>
    <x v="0"/>
    <x v="0"/>
    <n v="0.14000000000000001"/>
  </r>
  <r>
    <x v="0"/>
    <x v="0"/>
    <x v="0"/>
    <x v="0"/>
    <n v="0.14400000000000002"/>
  </r>
  <r>
    <x v="0"/>
    <x v="0"/>
    <x v="0"/>
    <x v="0"/>
    <n v="0.13600000000000001"/>
  </r>
  <r>
    <x v="0"/>
    <x v="0"/>
    <x v="0"/>
    <x v="0"/>
    <n v="0.18"/>
  </r>
  <r>
    <x v="0"/>
    <x v="0"/>
    <x v="0"/>
    <x v="0"/>
    <n v="0.86399999999999999"/>
  </r>
  <r>
    <x v="0"/>
    <x v="0"/>
    <x v="0"/>
    <x v="0"/>
    <n v="0.41600000000000004"/>
  </r>
  <r>
    <x v="0"/>
    <x v="0"/>
    <x v="0"/>
    <x v="0"/>
    <n v="0.34800000000000003"/>
  </r>
  <r>
    <x v="0"/>
    <x v="0"/>
    <x v="0"/>
    <x v="0"/>
    <n v="0.39600000000000002"/>
  </r>
  <r>
    <x v="0"/>
    <x v="0"/>
    <x v="0"/>
    <x v="0"/>
    <n v="0.70800000000000007"/>
  </r>
  <r>
    <x v="0"/>
    <x v="0"/>
    <x v="0"/>
    <x v="0"/>
    <n v="0.224"/>
  </r>
  <r>
    <x v="0"/>
    <x v="0"/>
    <x v="0"/>
    <x v="0"/>
    <n v="0.20800000000000002"/>
  </r>
  <r>
    <x v="0"/>
    <x v="0"/>
    <x v="0"/>
    <x v="0"/>
    <n v="0.24"/>
  </r>
  <r>
    <x v="0"/>
    <x v="0"/>
    <x v="0"/>
    <x v="0"/>
    <n v="0.24400000000000002"/>
  </r>
  <r>
    <x v="0"/>
    <x v="0"/>
    <x v="0"/>
    <x v="0"/>
    <n v="0.16800000000000001"/>
  </r>
  <r>
    <x v="0"/>
    <x v="0"/>
    <x v="0"/>
    <x v="0"/>
    <n v="0.16400000000000001"/>
  </r>
  <r>
    <x v="0"/>
    <x v="0"/>
    <x v="0"/>
    <x v="0"/>
    <n v="0.156"/>
  </r>
  <r>
    <x v="0"/>
    <x v="0"/>
    <x v="0"/>
    <x v="0"/>
    <n v="0.21200000000000002"/>
  </r>
  <r>
    <x v="0"/>
    <x v="0"/>
    <x v="0"/>
    <x v="0"/>
    <n v="0.54"/>
  </r>
  <r>
    <x v="0"/>
    <x v="0"/>
    <x v="0"/>
    <x v="0"/>
    <n v="0.24"/>
  </r>
  <r>
    <x v="0"/>
    <x v="0"/>
    <x v="0"/>
    <x v="0"/>
    <n v="0.248"/>
  </r>
  <r>
    <x v="0"/>
    <x v="0"/>
    <x v="0"/>
    <x v="0"/>
    <n v="0.39600000000000002"/>
  </r>
  <r>
    <x v="0"/>
    <x v="0"/>
    <x v="0"/>
    <x v="0"/>
    <n v="0.34800000000000003"/>
  </r>
  <r>
    <x v="0"/>
    <x v="0"/>
    <x v="0"/>
    <x v="0"/>
    <n v="0.23600000000000002"/>
  </r>
  <r>
    <x v="0"/>
    <x v="0"/>
    <x v="0"/>
    <x v="0"/>
    <n v="0.23600000000000002"/>
  </r>
  <r>
    <x v="0"/>
    <x v="0"/>
    <x v="0"/>
    <x v="0"/>
    <n v="0.26400000000000001"/>
  </r>
  <r>
    <x v="0"/>
    <x v="0"/>
    <x v="0"/>
    <x v="0"/>
    <n v="0.252"/>
  </r>
  <r>
    <x v="0"/>
    <x v="0"/>
    <x v="0"/>
    <x v="0"/>
    <n v="0.28000000000000003"/>
  </r>
  <r>
    <x v="0"/>
    <x v="0"/>
    <x v="0"/>
    <x v="0"/>
    <n v="0.26"/>
  </r>
  <r>
    <x v="0"/>
    <x v="0"/>
    <x v="0"/>
    <x v="0"/>
    <n v="0.45600000000000002"/>
  </r>
  <r>
    <x v="0"/>
    <x v="0"/>
    <x v="0"/>
    <x v="0"/>
    <n v="0.25600000000000001"/>
  </r>
  <r>
    <x v="0"/>
    <x v="0"/>
    <x v="0"/>
    <x v="0"/>
    <n v="0.34800000000000003"/>
  </r>
  <r>
    <x v="0"/>
    <x v="0"/>
    <x v="0"/>
    <x v="0"/>
    <n v="0.224"/>
  </r>
  <r>
    <x v="0"/>
    <x v="0"/>
    <x v="0"/>
    <x v="0"/>
    <n v="0.38"/>
  </r>
  <r>
    <x v="0"/>
    <x v="0"/>
    <x v="0"/>
    <x v="0"/>
    <n v="0.20400000000000001"/>
  </r>
  <r>
    <x v="0"/>
    <x v="0"/>
    <x v="0"/>
    <x v="0"/>
    <n v="0.22800000000000001"/>
  </r>
  <r>
    <x v="0"/>
    <x v="0"/>
    <x v="0"/>
    <x v="0"/>
    <n v="0.30399999999999999"/>
  </r>
  <r>
    <x v="0"/>
    <x v="0"/>
    <x v="0"/>
    <x v="0"/>
    <n v="0.312"/>
  </r>
  <r>
    <x v="0"/>
    <x v="0"/>
    <x v="0"/>
    <x v="0"/>
    <n v="0.312"/>
  </r>
  <r>
    <x v="0"/>
    <x v="0"/>
    <x v="0"/>
    <x v="0"/>
    <n v="0.28800000000000003"/>
  </r>
  <r>
    <x v="0"/>
    <x v="0"/>
    <x v="0"/>
    <x v="0"/>
    <n v="0.26"/>
  </r>
  <r>
    <x v="0"/>
    <x v="0"/>
    <x v="0"/>
    <x v="0"/>
    <n v="0.28800000000000003"/>
  </r>
  <r>
    <x v="0"/>
    <x v="0"/>
    <x v="0"/>
    <x v="0"/>
    <n v="0.38"/>
  </r>
  <r>
    <x v="0"/>
    <x v="0"/>
    <x v="0"/>
    <x v="0"/>
    <n v="0.376"/>
  </r>
  <r>
    <x v="0"/>
    <x v="0"/>
    <x v="0"/>
    <x v="0"/>
    <n v="0.24"/>
  </r>
  <r>
    <x v="0"/>
    <x v="0"/>
    <x v="0"/>
    <x v="0"/>
    <n v="0.27200000000000002"/>
  </r>
  <r>
    <x v="0"/>
    <x v="0"/>
    <x v="0"/>
    <x v="0"/>
    <n v="0.28000000000000003"/>
  </r>
  <r>
    <x v="0"/>
    <x v="0"/>
    <x v="0"/>
    <x v="0"/>
    <n v="0.27600000000000002"/>
  </r>
  <r>
    <x v="0"/>
    <x v="0"/>
    <x v="0"/>
    <x v="0"/>
    <n v="0.29600000000000004"/>
  </r>
  <r>
    <x v="0"/>
    <x v="0"/>
    <x v="0"/>
    <x v="0"/>
    <n v="0.30399999999999999"/>
  </r>
  <r>
    <x v="0"/>
    <x v="0"/>
    <x v="0"/>
    <x v="0"/>
    <n v="0.40800000000000003"/>
  </r>
  <r>
    <x v="0"/>
    <x v="0"/>
    <x v="0"/>
    <x v="0"/>
    <n v="0.46"/>
  </r>
  <r>
    <x v="0"/>
    <x v="0"/>
    <x v="0"/>
    <x v="0"/>
    <n v="0.42800000000000005"/>
  </r>
  <r>
    <x v="0"/>
    <x v="0"/>
    <x v="0"/>
    <x v="0"/>
    <n v="0.28000000000000003"/>
  </r>
  <r>
    <x v="0"/>
    <x v="0"/>
    <x v="0"/>
    <x v="0"/>
    <n v="0.24"/>
  </r>
  <r>
    <x v="0"/>
    <x v="0"/>
    <x v="0"/>
    <x v="0"/>
    <n v="0.22"/>
  </r>
  <r>
    <x v="0"/>
    <x v="0"/>
    <x v="0"/>
    <x v="0"/>
    <n v="0.27200000000000002"/>
  </r>
  <r>
    <x v="0"/>
    <x v="0"/>
    <x v="0"/>
    <x v="0"/>
    <n v="0.5"/>
  </r>
  <r>
    <x v="0"/>
    <x v="0"/>
    <x v="0"/>
    <x v="0"/>
    <n v="0.47200000000000003"/>
  </r>
  <r>
    <x v="0"/>
    <x v="0"/>
    <x v="0"/>
    <x v="0"/>
    <n v="0.22800000000000001"/>
  </r>
  <r>
    <x v="0"/>
    <x v="0"/>
    <x v="0"/>
    <x v="0"/>
    <n v="0.224"/>
  </r>
  <r>
    <x v="0"/>
    <x v="0"/>
    <x v="0"/>
    <x v="0"/>
    <n v="0.22"/>
  </r>
  <r>
    <x v="0"/>
    <x v="0"/>
    <x v="0"/>
    <x v="0"/>
    <n v="0.22800000000000001"/>
  </r>
  <r>
    <x v="0"/>
    <x v="0"/>
    <x v="0"/>
    <x v="0"/>
    <n v="0.32"/>
  </r>
  <r>
    <x v="0"/>
    <x v="0"/>
    <x v="0"/>
    <x v="0"/>
    <n v="0.34800000000000003"/>
  </r>
  <r>
    <x v="0"/>
    <x v="0"/>
    <x v="0"/>
    <x v="0"/>
    <n v="0.36399999999999999"/>
  </r>
  <r>
    <x v="0"/>
    <x v="0"/>
    <x v="0"/>
    <x v="0"/>
    <n v="0.38"/>
  </r>
  <r>
    <x v="0"/>
    <x v="0"/>
    <x v="0"/>
    <x v="0"/>
    <n v="0.52800000000000002"/>
  </r>
  <r>
    <x v="0"/>
    <x v="0"/>
    <x v="0"/>
    <x v="0"/>
    <n v="0.54"/>
  </r>
  <r>
    <x v="0"/>
    <x v="0"/>
    <x v="0"/>
    <x v="0"/>
    <n v="1.8280000000000001"/>
  </r>
  <r>
    <x v="0"/>
    <x v="0"/>
    <x v="0"/>
    <x v="0"/>
    <n v="0.28400000000000003"/>
  </r>
  <r>
    <x v="0"/>
    <x v="0"/>
    <x v="1"/>
    <x v="0"/>
    <n v="0.27200000000000002"/>
  </r>
  <r>
    <x v="0"/>
    <x v="0"/>
    <x v="1"/>
    <x v="0"/>
    <n v="0.25600000000000001"/>
  </r>
  <r>
    <x v="0"/>
    <x v="0"/>
    <x v="1"/>
    <x v="0"/>
    <n v="1.456"/>
  </r>
  <r>
    <x v="0"/>
    <x v="0"/>
    <x v="1"/>
    <x v="0"/>
    <n v="1.4160000000000001"/>
  </r>
  <r>
    <x v="0"/>
    <x v="0"/>
    <x v="1"/>
    <x v="0"/>
    <n v="0.18"/>
  </r>
  <r>
    <x v="0"/>
    <x v="0"/>
    <x v="1"/>
    <x v="0"/>
    <n v="0.2"/>
  </r>
  <r>
    <x v="0"/>
    <x v="0"/>
    <x v="1"/>
    <x v="0"/>
    <n v="0.28000000000000003"/>
  </r>
  <r>
    <x v="0"/>
    <x v="0"/>
    <x v="1"/>
    <x v="0"/>
    <n v="0.20400000000000001"/>
  </r>
  <r>
    <x v="0"/>
    <x v="0"/>
    <x v="1"/>
    <x v="0"/>
    <n v="0.20400000000000001"/>
  </r>
  <r>
    <x v="0"/>
    <x v="0"/>
    <x v="1"/>
    <x v="0"/>
    <n v="0.19600000000000001"/>
  </r>
  <r>
    <x v="0"/>
    <x v="0"/>
    <x v="1"/>
    <x v="0"/>
    <n v="0.2"/>
  </r>
  <r>
    <x v="0"/>
    <x v="0"/>
    <x v="1"/>
    <x v="0"/>
    <n v="0.19600000000000001"/>
  </r>
  <r>
    <x v="0"/>
    <x v="0"/>
    <x v="1"/>
    <x v="0"/>
    <n v="0.188"/>
  </r>
  <r>
    <x v="0"/>
    <x v="0"/>
    <x v="1"/>
    <x v="0"/>
    <n v="0.22800000000000001"/>
  </r>
  <r>
    <x v="0"/>
    <x v="0"/>
    <x v="1"/>
    <x v="0"/>
    <n v="0.19600000000000001"/>
  </r>
  <r>
    <x v="0"/>
    <x v="0"/>
    <x v="1"/>
    <x v="0"/>
    <n v="0.188"/>
  </r>
  <r>
    <x v="0"/>
    <x v="0"/>
    <x v="1"/>
    <x v="0"/>
    <n v="0.14400000000000002"/>
  </r>
  <r>
    <x v="0"/>
    <x v="0"/>
    <x v="1"/>
    <x v="0"/>
    <n v="0.14400000000000002"/>
  </r>
  <r>
    <x v="0"/>
    <x v="0"/>
    <x v="1"/>
    <x v="0"/>
    <n v="0.13200000000000001"/>
  </r>
  <r>
    <x v="0"/>
    <x v="0"/>
    <x v="1"/>
    <x v="0"/>
    <n v="0.13200000000000001"/>
  </r>
  <r>
    <x v="0"/>
    <x v="0"/>
    <x v="1"/>
    <x v="0"/>
    <n v="0.14400000000000002"/>
  </r>
  <r>
    <x v="0"/>
    <x v="0"/>
    <x v="1"/>
    <x v="0"/>
    <n v="0.16400000000000001"/>
  </r>
  <r>
    <x v="0"/>
    <x v="0"/>
    <x v="1"/>
    <x v="0"/>
    <n v="0.192"/>
  </r>
  <r>
    <x v="0"/>
    <x v="0"/>
    <x v="1"/>
    <x v="0"/>
    <n v="0.24400000000000002"/>
  </r>
  <r>
    <x v="0"/>
    <x v="0"/>
    <x v="1"/>
    <x v="0"/>
    <n v="0.32800000000000001"/>
  </r>
  <r>
    <x v="0"/>
    <x v="0"/>
    <x v="1"/>
    <x v="0"/>
    <n v="0.504"/>
  </r>
  <r>
    <x v="0"/>
    <x v="0"/>
    <x v="1"/>
    <x v="0"/>
    <n v="0.19600000000000001"/>
  </r>
  <r>
    <x v="0"/>
    <x v="0"/>
    <x v="1"/>
    <x v="0"/>
    <n v="0.19600000000000001"/>
  </r>
  <r>
    <x v="0"/>
    <x v="0"/>
    <x v="1"/>
    <x v="0"/>
    <n v="0.20400000000000001"/>
  </r>
  <r>
    <x v="0"/>
    <x v="0"/>
    <x v="1"/>
    <x v="0"/>
    <n v="0.16"/>
  </r>
  <r>
    <x v="0"/>
    <x v="0"/>
    <x v="1"/>
    <x v="0"/>
    <n v="0.13200000000000001"/>
  </r>
  <r>
    <x v="0"/>
    <x v="0"/>
    <x v="1"/>
    <x v="0"/>
    <n v="0.14400000000000002"/>
  </r>
  <r>
    <x v="0"/>
    <x v="0"/>
    <x v="1"/>
    <x v="0"/>
    <n v="0.184"/>
  </r>
  <r>
    <x v="0"/>
    <x v="0"/>
    <x v="1"/>
    <x v="0"/>
    <n v="0.23600000000000002"/>
  </r>
  <r>
    <x v="0"/>
    <x v="0"/>
    <x v="1"/>
    <x v="0"/>
    <n v="0.78800000000000003"/>
  </r>
  <r>
    <x v="0"/>
    <x v="0"/>
    <x v="1"/>
    <x v="0"/>
    <n v="0.14800000000000002"/>
  </r>
  <r>
    <x v="0"/>
    <x v="0"/>
    <x v="1"/>
    <x v="0"/>
    <n v="0.14000000000000001"/>
  </r>
  <r>
    <x v="0"/>
    <x v="0"/>
    <x v="1"/>
    <x v="0"/>
    <n v="0.2"/>
  </r>
  <r>
    <x v="0"/>
    <x v="0"/>
    <x v="1"/>
    <x v="0"/>
    <n v="0.216"/>
  </r>
  <r>
    <x v="0"/>
    <x v="0"/>
    <x v="1"/>
    <x v="0"/>
    <n v="0.24400000000000002"/>
  </r>
  <r>
    <x v="0"/>
    <x v="0"/>
    <x v="1"/>
    <x v="0"/>
    <n v="0.41600000000000004"/>
  </r>
  <r>
    <x v="0"/>
    <x v="0"/>
    <x v="1"/>
    <x v="0"/>
    <n v="0.54400000000000004"/>
  </r>
  <r>
    <x v="0"/>
    <x v="0"/>
    <x v="1"/>
    <x v="0"/>
    <n v="0.48400000000000004"/>
  </r>
  <r>
    <x v="0"/>
    <x v="0"/>
    <x v="1"/>
    <x v="0"/>
    <n v="0.29200000000000004"/>
  </r>
  <r>
    <x v="0"/>
    <x v="0"/>
    <x v="1"/>
    <x v="0"/>
    <n v="0.35200000000000004"/>
  </r>
  <r>
    <x v="0"/>
    <x v="0"/>
    <x v="1"/>
    <x v="0"/>
    <n v="0.248"/>
  </r>
  <r>
    <x v="0"/>
    <x v="0"/>
    <x v="1"/>
    <x v="0"/>
    <n v="0.23200000000000001"/>
  </r>
  <r>
    <x v="0"/>
    <x v="0"/>
    <x v="1"/>
    <x v="0"/>
    <n v="0.20400000000000001"/>
  </r>
  <r>
    <x v="0"/>
    <x v="0"/>
    <x v="1"/>
    <x v="0"/>
    <n v="0.52"/>
  </r>
  <r>
    <x v="0"/>
    <x v="0"/>
    <x v="1"/>
    <x v="0"/>
    <n v="0.90400000000000003"/>
  </r>
  <r>
    <x v="0"/>
    <x v="0"/>
    <x v="1"/>
    <x v="0"/>
    <n v="0.108"/>
  </r>
  <r>
    <x v="0"/>
    <x v="0"/>
    <x v="1"/>
    <x v="0"/>
    <n v="0.16400000000000001"/>
  </r>
  <r>
    <x v="0"/>
    <x v="0"/>
    <x v="1"/>
    <x v="0"/>
    <n v="0.17200000000000001"/>
  </r>
  <r>
    <x v="0"/>
    <x v="0"/>
    <x v="1"/>
    <x v="0"/>
    <n v="0.39600000000000002"/>
  </r>
  <r>
    <x v="0"/>
    <x v="0"/>
    <x v="1"/>
    <x v="0"/>
    <n v="0.26"/>
  </r>
  <r>
    <x v="0"/>
    <x v="0"/>
    <x v="1"/>
    <x v="0"/>
    <n v="0.28400000000000003"/>
  </r>
  <r>
    <x v="0"/>
    <x v="0"/>
    <x v="1"/>
    <x v="0"/>
    <n v="0.28800000000000003"/>
  </r>
  <r>
    <x v="0"/>
    <x v="0"/>
    <x v="1"/>
    <x v="0"/>
    <n v="0.23600000000000002"/>
  </r>
  <r>
    <x v="0"/>
    <x v="0"/>
    <x v="1"/>
    <x v="0"/>
    <n v="0.22"/>
  </r>
  <r>
    <x v="0"/>
    <x v="0"/>
    <x v="1"/>
    <x v="0"/>
    <n v="0.26"/>
  </r>
  <r>
    <x v="0"/>
    <x v="0"/>
    <x v="1"/>
    <x v="0"/>
    <n v="0.17200000000000001"/>
  </r>
  <r>
    <x v="0"/>
    <x v="0"/>
    <x v="1"/>
    <x v="0"/>
    <n v="0.16400000000000001"/>
  </r>
  <r>
    <x v="0"/>
    <x v="0"/>
    <x v="1"/>
    <x v="0"/>
    <n v="0.16400000000000001"/>
  </r>
  <r>
    <x v="0"/>
    <x v="0"/>
    <x v="1"/>
    <x v="0"/>
    <n v="0.156"/>
  </r>
  <r>
    <x v="0"/>
    <x v="0"/>
    <x v="1"/>
    <x v="0"/>
    <n v="0.216"/>
  </r>
  <r>
    <x v="0"/>
    <x v="0"/>
    <x v="1"/>
    <x v="0"/>
    <n v="0.23200000000000001"/>
  </r>
  <r>
    <x v="0"/>
    <x v="0"/>
    <x v="1"/>
    <x v="0"/>
    <n v="0.21200000000000002"/>
  </r>
  <r>
    <x v="0"/>
    <x v="0"/>
    <x v="1"/>
    <x v="0"/>
    <n v="0.17200000000000001"/>
  </r>
  <r>
    <x v="0"/>
    <x v="0"/>
    <x v="1"/>
    <x v="0"/>
    <n v="0.216"/>
  </r>
  <r>
    <x v="0"/>
    <x v="0"/>
    <x v="1"/>
    <x v="0"/>
    <n v="0.216"/>
  </r>
  <r>
    <x v="0"/>
    <x v="0"/>
    <x v="1"/>
    <x v="0"/>
    <n v="0.20800000000000002"/>
  </r>
  <r>
    <x v="0"/>
    <x v="0"/>
    <x v="1"/>
    <x v="0"/>
    <n v="0.22"/>
  </r>
  <r>
    <x v="0"/>
    <x v="0"/>
    <x v="1"/>
    <x v="0"/>
    <n v="0.224"/>
  </r>
  <r>
    <x v="0"/>
    <x v="0"/>
    <x v="1"/>
    <x v="0"/>
    <n v="0.45200000000000001"/>
  </r>
  <r>
    <x v="0"/>
    <x v="0"/>
    <x v="1"/>
    <x v="0"/>
    <n v="0.48800000000000004"/>
  </r>
  <r>
    <x v="0"/>
    <x v="0"/>
    <x v="1"/>
    <x v="0"/>
    <n v="0.35200000000000004"/>
  </r>
  <r>
    <x v="0"/>
    <x v="0"/>
    <x v="1"/>
    <x v="0"/>
    <n v="0.308"/>
  </r>
  <r>
    <x v="0"/>
    <x v="0"/>
    <x v="1"/>
    <x v="0"/>
    <n v="0.28800000000000003"/>
  </r>
  <r>
    <x v="0"/>
    <x v="0"/>
    <x v="1"/>
    <x v="0"/>
    <n v="0.436"/>
  </r>
  <r>
    <x v="0"/>
    <x v="0"/>
    <x v="1"/>
    <x v="0"/>
    <n v="0.24400000000000002"/>
  </r>
  <r>
    <x v="0"/>
    <x v="0"/>
    <x v="1"/>
    <x v="0"/>
    <n v="0.36399999999999999"/>
  </r>
  <r>
    <x v="0"/>
    <x v="0"/>
    <x v="1"/>
    <x v="0"/>
    <n v="0.60399999999999998"/>
  </r>
  <r>
    <x v="0"/>
    <x v="0"/>
    <x v="1"/>
    <x v="0"/>
    <n v="0.29200000000000004"/>
  </r>
  <r>
    <x v="0"/>
    <x v="0"/>
    <x v="1"/>
    <x v="0"/>
    <n v="0.30399999999999999"/>
  </r>
  <r>
    <x v="0"/>
    <x v="0"/>
    <x v="1"/>
    <x v="0"/>
    <n v="0.38"/>
  </r>
  <r>
    <x v="0"/>
    <x v="0"/>
    <x v="1"/>
    <x v="0"/>
    <n v="0.4"/>
  </r>
  <r>
    <x v="0"/>
    <x v="0"/>
    <x v="1"/>
    <x v="0"/>
    <n v="0.42400000000000004"/>
  </r>
  <r>
    <x v="0"/>
    <x v="0"/>
    <x v="1"/>
    <x v="0"/>
    <n v="0.38800000000000001"/>
  </r>
  <r>
    <x v="0"/>
    <x v="0"/>
    <x v="1"/>
    <x v="0"/>
    <n v="0.36"/>
  </r>
  <r>
    <x v="0"/>
    <x v="0"/>
    <x v="1"/>
    <x v="0"/>
    <n v="0.46800000000000003"/>
  </r>
  <r>
    <x v="0"/>
    <x v="0"/>
    <x v="1"/>
    <x v="0"/>
    <n v="1.1480000000000001"/>
  </r>
  <r>
    <x v="0"/>
    <x v="0"/>
    <x v="1"/>
    <x v="0"/>
    <n v="1.08"/>
  </r>
  <r>
    <x v="0"/>
    <x v="0"/>
    <x v="1"/>
    <x v="0"/>
    <n v="0.32800000000000001"/>
  </r>
  <r>
    <x v="0"/>
    <x v="0"/>
    <x v="1"/>
    <x v="0"/>
    <n v="0.308"/>
  </r>
  <r>
    <x v="0"/>
    <x v="0"/>
    <x v="1"/>
    <x v="0"/>
    <n v="0.61599999999999999"/>
  </r>
  <r>
    <x v="0"/>
    <x v="0"/>
    <x v="1"/>
    <x v="0"/>
    <n v="2.36"/>
  </r>
  <r>
    <x v="0"/>
    <x v="0"/>
    <x v="2"/>
    <x v="0"/>
    <n v="0.29200000000000004"/>
  </r>
  <r>
    <x v="0"/>
    <x v="0"/>
    <x v="2"/>
    <x v="0"/>
    <n v="0.192"/>
  </r>
  <r>
    <x v="0"/>
    <x v="0"/>
    <x v="2"/>
    <x v="0"/>
    <n v="0.17600000000000002"/>
  </r>
  <r>
    <x v="0"/>
    <x v="0"/>
    <x v="2"/>
    <x v="0"/>
    <n v="0.2"/>
  </r>
  <r>
    <x v="0"/>
    <x v="0"/>
    <x v="2"/>
    <x v="0"/>
    <n v="0.26400000000000001"/>
  </r>
  <r>
    <x v="0"/>
    <x v="0"/>
    <x v="2"/>
    <x v="0"/>
    <n v="0.26"/>
  </r>
  <r>
    <x v="0"/>
    <x v="0"/>
    <x v="2"/>
    <x v="0"/>
    <n v="0.20800000000000002"/>
  </r>
  <r>
    <x v="0"/>
    <x v="0"/>
    <x v="2"/>
    <x v="0"/>
    <n v="0.20400000000000001"/>
  </r>
  <r>
    <x v="0"/>
    <x v="0"/>
    <x v="2"/>
    <x v="0"/>
    <n v="0.24400000000000002"/>
  </r>
  <r>
    <x v="0"/>
    <x v="0"/>
    <x v="2"/>
    <x v="0"/>
    <n v="0.248"/>
  </r>
  <r>
    <x v="0"/>
    <x v="0"/>
    <x v="2"/>
    <x v="0"/>
    <n v="0.24400000000000002"/>
  </r>
  <r>
    <x v="0"/>
    <x v="0"/>
    <x v="2"/>
    <x v="0"/>
    <n v="0.16"/>
  </r>
  <r>
    <x v="0"/>
    <x v="0"/>
    <x v="2"/>
    <x v="0"/>
    <n v="0.112"/>
  </r>
  <r>
    <x v="0"/>
    <x v="0"/>
    <x v="2"/>
    <x v="0"/>
    <n v="0.128"/>
  </r>
  <r>
    <x v="0"/>
    <x v="0"/>
    <x v="2"/>
    <x v="0"/>
    <n v="0.14000000000000001"/>
  </r>
  <r>
    <x v="0"/>
    <x v="0"/>
    <x v="2"/>
    <x v="0"/>
    <n v="0.14000000000000001"/>
  </r>
  <r>
    <x v="0"/>
    <x v="0"/>
    <x v="2"/>
    <x v="0"/>
    <n v="0.13600000000000001"/>
  </r>
  <r>
    <x v="0"/>
    <x v="0"/>
    <x v="2"/>
    <x v="0"/>
    <n v="0.152"/>
  </r>
  <r>
    <x v="0"/>
    <x v="0"/>
    <x v="2"/>
    <x v="0"/>
    <n v="0.192"/>
  </r>
  <r>
    <x v="0"/>
    <x v="0"/>
    <x v="2"/>
    <x v="0"/>
    <n v="0.21200000000000002"/>
  </r>
  <r>
    <x v="0"/>
    <x v="0"/>
    <x v="2"/>
    <x v="0"/>
    <n v="0.36799999999999999"/>
  </r>
  <r>
    <x v="0"/>
    <x v="0"/>
    <x v="2"/>
    <x v="0"/>
    <n v="0.372"/>
  </r>
  <r>
    <x v="0"/>
    <x v="0"/>
    <x v="2"/>
    <x v="0"/>
    <n v="0.24"/>
  </r>
  <r>
    <x v="0"/>
    <x v="0"/>
    <x v="2"/>
    <x v="0"/>
    <n v="0.17600000000000002"/>
  </r>
  <r>
    <x v="0"/>
    <x v="0"/>
    <x v="2"/>
    <x v="0"/>
    <n v="0.20400000000000001"/>
  </r>
  <r>
    <x v="0"/>
    <x v="0"/>
    <x v="2"/>
    <x v="0"/>
    <n v="0.216"/>
  </r>
  <r>
    <x v="0"/>
    <x v="0"/>
    <x v="2"/>
    <x v="0"/>
    <n v="0.192"/>
  </r>
  <r>
    <x v="0"/>
    <x v="0"/>
    <x v="2"/>
    <x v="0"/>
    <n v="0.20800000000000002"/>
  </r>
  <r>
    <x v="0"/>
    <x v="0"/>
    <x v="2"/>
    <x v="0"/>
    <n v="0.20800000000000002"/>
  </r>
  <r>
    <x v="0"/>
    <x v="0"/>
    <x v="2"/>
    <x v="0"/>
    <n v="0.20800000000000002"/>
  </r>
  <r>
    <x v="0"/>
    <x v="0"/>
    <x v="2"/>
    <x v="0"/>
    <n v="0.39600000000000002"/>
  </r>
  <r>
    <x v="0"/>
    <x v="0"/>
    <x v="2"/>
    <x v="0"/>
    <n v="0.5"/>
  </r>
  <r>
    <x v="0"/>
    <x v="0"/>
    <x v="2"/>
    <x v="0"/>
    <n v="0.156"/>
  </r>
  <r>
    <x v="0"/>
    <x v="0"/>
    <x v="2"/>
    <x v="0"/>
    <n v="0.20400000000000001"/>
  </r>
  <r>
    <x v="0"/>
    <x v="0"/>
    <x v="2"/>
    <x v="0"/>
    <n v="0.14400000000000002"/>
  </r>
  <r>
    <x v="0"/>
    <x v="0"/>
    <x v="2"/>
    <x v="0"/>
    <n v="0.216"/>
  </r>
  <r>
    <x v="0"/>
    <x v="0"/>
    <x v="2"/>
    <x v="0"/>
    <n v="0.26400000000000001"/>
  </r>
  <r>
    <x v="0"/>
    <x v="0"/>
    <x v="2"/>
    <x v="0"/>
    <n v="0.27600000000000002"/>
  </r>
  <r>
    <x v="0"/>
    <x v="0"/>
    <x v="2"/>
    <x v="0"/>
    <n v="0.48800000000000004"/>
  </r>
  <r>
    <x v="0"/>
    <x v="0"/>
    <x v="2"/>
    <x v="0"/>
    <n v="0.32800000000000001"/>
  </r>
  <r>
    <x v="0"/>
    <x v="0"/>
    <x v="2"/>
    <x v="0"/>
    <n v="0.26400000000000001"/>
  </r>
  <r>
    <x v="0"/>
    <x v="0"/>
    <x v="2"/>
    <x v="0"/>
    <n v="0.26400000000000001"/>
  </r>
  <r>
    <x v="0"/>
    <x v="0"/>
    <x v="2"/>
    <x v="0"/>
    <n v="0.224"/>
  </r>
  <r>
    <x v="0"/>
    <x v="0"/>
    <x v="2"/>
    <x v="0"/>
    <n v="0.20400000000000001"/>
  </r>
  <r>
    <x v="0"/>
    <x v="0"/>
    <x v="2"/>
    <x v="0"/>
    <n v="0.17600000000000002"/>
  </r>
  <r>
    <x v="0"/>
    <x v="0"/>
    <x v="2"/>
    <x v="0"/>
    <n v="0.17200000000000001"/>
  </r>
  <r>
    <x v="0"/>
    <x v="0"/>
    <x v="2"/>
    <x v="0"/>
    <n v="0.16800000000000001"/>
  </r>
  <r>
    <x v="0"/>
    <x v="0"/>
    <x v="2"/>
    <x v="0"/>
    <n v="0.216"/>
  </r>
  <r>
    <x v="0"/>
    <x v="0"/>
    <x v="2"/>
    <x v="0"/>
    <n v="0.21200000000000002"/>
  </r>
  <r>
    <x v="0"/>
    <x v="0"/>
    <x v="2"/>
    <x v="0"/>
    <n v="0.17600000000000002"/>
  </r>
  <r>
    <x v="0"/>
    <x v="0"/>
    <x v="2"/>
    <x v="0"/>
    <n v="0.2"/>
  </r>
  <r>
    <x v="0"/>
    <x v="0"/>
    <x v="2"/>
    <x v="0"/>
    <n v="0.224"/>
  </r>
  <r>
    <x v="0"/>
    <x v="0"/>
    <x v="2"/>
    <x v="0"/>
    <n v="0.22"/>
  </r>
  <r>
    <x v="0"/>
    <x v="0"/>
    <x v="2"/>
    <x v="0"/>
    <n v="0.20800000000000002"/>
  </r>
  <r>
    <x v="0"/>
    <x v="0"/>
    <x v="2"/>
    <x v="0"/>
    <n v="0.20800000000000002"/>
  </r>
  <r>
    <x v="0"/>
    <x v="0"/>
    <x v="2"/>
    <x v="0"/>
    <n v="0.33600000000000002"/>
  </r>
  <r>
    <x v="0"/>
    <x v="0"/>
    <x v="2"/>
    <x v="0"/>
    <n v="0.33200000000000002"/>
  </r>
  <r>
    <x v="0"/>
    <x v="0"/>
    <x v="2"/>
    <x v="0"/>
    <n v="0.27200000000000002"/>
  </r>
  <r>
    <x v="0"/>
    <x v="0"/>
    <x v="2"/>
    <x v="0"/>
    <n v="0.312"/>
  </r>
  <r>
    <x v="0"/>
    <x v="0"/>
    <x v="2"/>
    <x v="0"/>
    <n v="0.28800000000000003"/>
  </r>
  <r>
    <x v="0"/>
    <x v="0"/>
    <x v="2"/>
    <x v="0"/>
    <n v="0.27600000000000002"/>
  </r>
  <r>
    <x v="0"/>
    <x v="0"/>
    <x v="2"/>
    <x v="0"/>
    <n v="0.25600000000000001"/>
  </r>
  <r>
    <x v="0"/>
    <x v="0"/>
    <x v="2"/>
    <x v="0"/>
    <n v="0.23200000000000001"/>
  </r>
  <r>
    <x v="0"/>
    <x v="0"/>
    <x v="2"/>
    <x v="0"/>
    <n v="0.216"/>
  </r>
  <r>
    <x v="0"/>
    <x v="0"/>
    <x v="2"/>
    <x v="0"/>
    <n v="0.25600000000000001"/>
  </r>
  <r>
    <x v="0"/>
    <x v="0"/>
    <x v="2"/>
    <x v="0"/>
    <n v="0.25600000000000001"/>
  </r>
  <r>
    <x v="0"/>
    <x v="0"/>
    <x v="2"/>
    <x v="0"/>
    <n v="0.29200000000000004"/>
  </r>
  <r>
    <x v="0"/>
    <x v="0"/>
    <x v="2"/>
    <x v="0"/>
    <n v="0.63600000000000001"/>
  </r>
  <r>
    <x v="0"/>
    <x v="0"/>
    <x v="2"/>
    <x v="0"/>
    <n v="0.5"/>
  </r>
  <r>
    <x v="0"/>
    <x v="0"/>
    <x v="2"/>
    <x v="0"/>
    <n v="0.58400000000000007"/>
  </r>
  <r>
    <x v="0"/>
    <x v="0"/>
    <x v="2"/>
    <x v="0"/>
    <n v="0.44"/>
  </r>
  <r>
    <x v="0"/>
    <x v="0"/>
    <x v="2"/>
    <x v="0"/>
    <n v="0.45200000000000001"/>
  </r>
  <r>
    <x v="0"/>
    <x v="0"/>
    <x v="2"/>
    <x v="0"/>
    <n v="0.38400000000000001"/>
  </r>
  <r>
    <x v="0"/>
    <x v="0"/>
    <x v="2"/>
    <x v="0"/>
    <n v="0.38800000000000001"/>
  </r>
  <r>
    <x v="0"/>
    <x v="0"/>
    <x v="2"/>
    <x v="0"/>
    <n v="0.42"/>
  </r>
  <r>
    <x v="0"/>
    <x v="0"/>
    <x v="2"/>
    <x v="0"/>
    <n v="0.35600000000000004"/>
  </r>
  <r>
    <x v="0"/>
    <x v="0"/>
    <x v="2"/>
    <x v="0"/>
    <n v="0.40800000000000003"/>
  </r>
  <r>
    <x v="0"/>
    <x v="0"/>
    <x v="2"/>
    <x v="0"/>
    <n v="0.54400000000000004"/>
  </r>
  <r>
    <x v="0"/>
    <x v="0"/>
    <x v="2"/>
    <x v="0"/>
    <n v="0.29600000000000004"/>
  </r>
  <r>
    <x v="0"/>
    <x v="0"/>
    <x v="2"/>
    <x v="0"/>
    <n v="0.316"/>
  </r>
  <r>
    <x v="0"/>
    <x v="0"/>
    <x v="2"/>
    <x v="0"/>
    <n v="0.3"/>
  </r>
  <r>
    <x v="0"/>
    <x v="0"/>
    <x v="2"/>
    <x v="0"/>
    <n v="0.28400000000000003"/>
  </r>
  <r>
    <x v="0"/>
    <x v="0"/>
    <x v="2"/>
    <x v="0"/>
    <n v="0.28000000000000003"/>
  </r>
  <r>
    <x v="0"/>
    <x v="0"/>
    <x v="2"/>
    <x v="0"/>
    <n v="0.372"/>
  </r>
  <r>
    <x v="0"/>
    <x v="0"/>
    <x v="2"/>
    <x v="0"/>
    <n v="0.42"/>
  </r>
  <r>
    <x v="0"/>
    <x v="0"/>
    <x v="2"/>
    <x v="0"/>
    <n v="1.744"/>
  </r>
  <r>
    <x v="0"/>
    <x v="0"/>
    <x v="2"/>
    <x v="0"/>
    <n v="0.38800000000000001"/>
  </r>
  <r>
    <x v="0"/>
    <x v="0"/>
    <x v="2"/>
    <x v="0"/>
    <n v="0.36799999999999999"/>
  </r>
  <r>
    <x v="0"/>
    <x v="0"/>
    <x v="2"/>
    <x v="0"/>
    <n v="0.38800000000000001"/>
  </r>
  <r>
    <x v="0"/>
    <x v="0"/>
    <x v="2"/>
    <x v="0"/>
    <n v="1.528"/>
  </r>
  <r>
    <x v="0"/>
    <x v="0"/>
    <x v="2"/>
    <x v="0"/>
    <n v="1.556"/>
  </r>
  <r>
    <x v="0"/>
    <x v="0"/>
    <x v="2"/>
    <x v="0"/>
    <n v="0.24"/>
  </r>
  <r>
    <x v="0"/>
    <x v="0"/>
    <x v="2"/>
    <x v="0"/>
    <n v="0.184"/>
  </r>
  <r>
    <x v="0"/>
    <x v="0"/>
    <x v="2"/>
    <x v="0"/>
    <n v="0.184"/>
  </r>
  <r>
    <x v="0"/>
    <x v="0"/>
    <x v="2"/>
    <x v="0"/>
    <n v="0.16400000000000001"/>
  </r>
  <r>
    <x v="0"/>
    <x v="0"/>
    <x v="2"/>
    <x v="0"/>
    <n v="0.152"/>
  </r>
  <r>
    <x v="0"/>
    <x v="0"/>
    <x v="3"/>
    <x v="0"/>
    <n v="0.14800000000000002"/>
  </r>
  <r>
    <x v="0"/>
    <x v="0"/>
    <x v="3"/>
    <x v="0"/>
    <n v="0.16"/>
  </r>
  <r>
    <x v="0"/>
    <x v="0"/>
    <x v="3"/>
    <x v="0"/>
    <n v="0.224"/>
  </r>
  <r>
    <x v="0"/>
    <x v="0"/>
    <x v="3"/>
    <x v="0"/>
    <n v="0.28000000000000003"/>
  </r>
  <r>
    <x v="0"/>
    <x v="0"/>
    <x v="3"/>
    <x v="0"/>
    <n v="0.25600000000000001"/>
  </r>
  <r>
    <x v="0"/>
    <x v="0"/>
    <x v="3"/>
    <x v="0"/>
    <n v="0.22"/>
  </r>
  <r>
    <x v="0"/>
    <x v="0"/>
    <x v="3"/>
    <x v="0"/>
    <n v="0.2"/>
  </r>
  <r>
    <x v="0"/>
    <x v="0"/>
    <x v="3"/>
    <x v="0"/>
    <n v="0.21200000000000002"/>
  </r>
  <r>
    <x v="0"/>
    <x v="0"/>
    <x v="3"/>
    <x v="0"/>
    <n v="0.22"/>
  </r>
  <r>
    <x v="0"/>
    <x v="0"/>
    <x v="3"/>
    <x v="0"/>
    <n v="0.2"/>
  </r>
  <r>
    <x v="0"/>
    <x v="0"/>
    <x v="3"/>
    <x v="0"/>
    <n v="0.16"/>
  </r>
  <r>
    <x v="0"/>
    <x v="0"/>
    <x v="3"/>
    <x v="0"/>
    <n v="0.152"/>
  </r>
  <r>
    <x v="0"/>
    <x v="0"/>
    <x v="3"/>
    <x v="0"/>
    <n v="0.16400000000000001"/>
  </r>
  <r>
    <x v="0"/>
    <x v="0"/>
    <x v="3"/>
    <x v="0"/>
    <n v="0.17200000000000001"/>
  </r>
  <r>
    <x v="0"/>
    <x v="0"/>
    <x v="3"/>
    <x v="0"/>
    <n v="0.20800000000000002"/>
  </r>
  <r>
    <x v="0"/>
    <x v="0"/>
    <x v="3"/>
    <x v="0"/>
    <n v="0.156"/>
  </r>
  <r>
    <x v="0"/>
    <x v="0"/>
    <x v="3"/>
    <x v="0"/>
    <n v="0.14800000000000002"/>
  </r>
  <r>
    <x v="0"/>
    <x v="0"/>
    <x v="3"/>
    <x v="0"/>
    <n v="0.16400000000000001"/>
  </r>
  <r>
    <x v="0"/>
    <x v="0"/>
    <x v="3"/>
    <x v="0"/>
    <n v="0.22800000000000001"/>
  </r>
  <r>
    <x v="0"/>
    <x v="0"/>
    <x v="3"/>
    <x v="0"/>
    <n v="0.216"/>
  </r>
  <r>
    <x v="0"/>
    <x v="0"/>
    <x v="3"/>
    <x v="0"/>
    <n v="0.216"/>
  </r>
  <r>
    <x v="0"/>
    <x v="0"/>
    <x v="3"/>
    <x v="0"/>
    <n v="0.216"/>
  </r>
  <r>
    <x v="0"/>
    <x v="0"/>
    <x v="3"/>
    <x v="0"/>
    <n v="0.26800000000000002"/>
  </r>
  <r>
    <x v="0"/>
    <x v="0"/>
    <x v="3"/>
    <x v="0"/>
    <n v="0.26800000000000002"/>
  </r>
  <r>
    <x v="0"/>
    <x v="0"/>
    <x v="3"/>
    <x v="0"/>
    <n v="0.24"/>
  </r>
  <r>
    <x v="0"/>
    <x v="0"/>
    <x v="3"/>
    <x v="0"/>
    <n v="0.184"/>
  </r>
  <r>
    <x v="0"/>
    <x v="0"/>
    <x v="3"/>
    <x v="0"/>
    <n v="0.16"/>
  </r>
  <r>
    <x v="0"/>
    <x v="0"/>
    <x v="3"/>
    <x v="0"/>
    <n v="0.16400000000000001"/>
  </r>
  <r>
    <x v="0"/>
    <x v="0"/>
    <x v="3"/>
    <x v="0"/>
    <n v="0.16800000000000001"/>
  </r>
  <r>
    <x v="0"/>
    <x v="0"/>
    <x v="3"/>
    <x v="0"/>
    <n v="0.13600000000000001"/>
  </r>
  <r>
    <x v="0"/>
    <x v="0"/>
    <x v="3"/>
    <x v="0"/>
    <n v="0.14000000000000001"/>
  </r>
  <r>
    <x v="0"/>
    <x v="0"/>
    <x v="3"/>
    <x v="0"/>
    <n v="0.20800000000000002"/>
  </r>
  <r>
    <x v="0"/>
    <x v="0"/>
    <x v="3"/>
    <x v="0"/>
    <n v="0.23200000000000001"/>
  </r>
  <r>
    <x v="0"/>
    <x v="0"/>
    <x v="3"/>
    <x v="0"/>
    <n v="0.3"/>
  </r>
  <r>
    <x v="0"/>
    <x v="0"/>
    <x v="3"/>
    <x v="0"/>
    <n v="1.036"/>
  </r>
  <r>
    <x v="0"/>
    <x v="0"/>
    <x v="3"/>
    <x v="0"/>
    <n v="0.23200000000000001"/>
  </r>
  <r>
    <x v="0"/>
    <x v="0"/>
    <x v="3"/>
    <x v="0"/>
    <n v="0.22800000000000001"/>
  </r>
  <r>
    <x v="0"/>
    <x v="0"/>
    <x v="3"/>
    <x v="0"/>
    <n v="0.24400000000000002"/>
  </r>
  <r>
    <x v="0"/>
    <x v="0"/>
    <x v="3"/>
    <x v="0"/>
    <n v="0.44800000000000001"/>
  </r>
  <r>
    <x v="0"/>
    <x v="0"/>
    <x v="3"/>
    <x v="0"/>
    <n v="2.2840000000000003"/>
  </r>
  <r>
    <x v="0"/>
    <x v="0"/>
    <x v="3"/>
    <x v="0"/>
    <n v="1.052"/>
  </r>
  <r>
    <x v="0"/>
    <x v="0"/>
    <x v="3"/>
    <x v="0"/>
    <n v="1.44"/>
  </r>
  <r>
    <x v="0"/>
    <x v="0"/>
    <x v="3"/>
    <x v="0"/>
    <n v="1.544"/>
  </r>
  <r>
    <x v="0"/>
    <x v="0"/>
    <x v="3"/>
    <x v="0"/>
    <n v="1.224"/>
  </r>
  <r>
    <x v="0"/>
    <x v="0"/>
    <x v="3"/>
    <x v="0"/>
    <n v="1.1680000000000001"/>
  </r>
  <r>
    <x v="0"/>
    <x v="0"/>
    <x v="3"/>
    <x v="0"/>
    <n v="1.1880000000000002"/>
  </r>
  <r>
    <x v="0"/>
    <x v="0"/>
    <x v="3"/>
    <x v="0"/>
    <n v="1.0640000000000001"/>
  </r>
  <r>
    <x v="0"/>
    <x v="0"/>
    <x v="3"/>
    <x v="0"/>
    <n v="1.032"/>
  </r>
  <r>
    <x v="0"/>
    <x v="0"/>
    <x v="3"/>
    <x v="0"/>
    <n v="1.228"/>
  </r>
  <r>
    <x v="0"/>
    <x v="0"/>
    <x v="3"/>
    <x v="0"/>
    <n v="1.08"/>
  </r>
  <r>
    <x v="0"/>
    <x v="0"/>
    <x v="3"/>
    <x v="0"/>
    <n v="1.1599999999999999"/>
  </r>
  <r>
    <x v="0"/>
    <x v="0"/>
    <x v="3"/>
    <x v="0"/>
    <n v="1.284"/>
  </r>
  <r>
    <x v="0"/>
    <x v="0"/>
    <x v="3"/>
    <x v="0"/>
    <n v="1.3080000000000001"/>
  </r>
  <r>
    <x v="0"/>
    <x v="0"/>
    <x v="3"/>
    <x v="0"/>
    <n v="2.1880000000000002"/>
  </r>
  <r>
    <x v="0"/>
    <x v="0"/>
    <x v="3"/>
    <x v="0"/>
    <n v="1.1760000000000002"/>
  </r>
  <r>
    <x v="0"/>
    <x v="0"/>
    <x v="3"/>
    <x v="0"/>
    <n v="1.3960000000000001"/>
  </r>
  <r>
    <x v="0"/>
    <x v="0"/>
    <x v="3"/>
    <x v="0"/>
    <n v="1.08"/>
  </r>
  <r>
    <x v="0"/>
    <x v="0"/>
    <x v="3"/>
    <x v="0"/>
    <n v="1.524"/>
  </r>
  <r>
    <x v="0"/>
    <x v="0"/>
    <x v="3"/>
    <x v="0"/>
    <n v="1.3080000000000001"/>
  </r>
  <r>
    <x v="0"/>
    <x v="0"/>
    <x v="3"/>
    <x v="0"/>
    <n v="0.92"/>
  </r>
  <r>
    <x v="0"/>
    <x v="0"/>
    <x v="3"/>
    <x v="0"/>
    <n v="1.2"/>
  </r>
  <r>
    <x v="0"/>
    <x v="0"/>
    <x v="3"/>
    <x v="0"/>
    <n v="1.1480000000000001"/>
  </r>
  <r>
    <x v="0"/>
    <x v="0"/>
    <x v="3"/>
    <x v="0"/>
    <n v="1.1680000000000001"/>
  </r>
  <r>
    <x v="0"/>
    <x v="0"/>
    <x v="3"/>
    <x v="0"/>
    <n v="2.504"/>
  </r>
  <r>
    <x v="0"/>
    <x v="0"/>
    <x v="3"/>
    <x v="0"/>
    <n v="1.6320000000000001"/>
  </r>
  <r>
    <x v="0"/>
    <x v="0"/>
    <x v="3"/>
    <x v="0"/>
    <n v="1.6320000000000001"/>
  </r>
  <r>
    <x v="0"/>
    <x v="0"/>
    <x v="3"/>
    <x v="0"/>
    <n v="1.5680000000000001"/>
  </r>
  <r>
    <x v="0"/>
    <x v="0"/>
    <x v="3"/>
    <x v="0"/>
    <n v="2.544"/>
  </r>
  <r>
    <x v="0"/>
    <x v="0"/>
    <x v="3"/>
    <x v="0"/>
    <n v="3.0680000000000001"/>
  </r>
  <r>
    <x v="0"/>
    <x v="0"/>
    <x v="3"/>
    <x v="0"/>
    <n v="1.3960000000000001"/>
  </r>
  <r>
    <x v="0"/>
    <x v="0"/>
    <x v="3"/>
    <x v="0"/>
    <n v="1.056"/>
  </r>
  <r>
    <x v="0"/>
    <x v="0"/>
    <x v="3"/>
    <x v="0"/>
    <n v="1.244"/>
  </r>
  <r>
    <x v="0"/>
    <x v="0"/>
    <x v="3"/>
    <x v="0"/>
    <n v="1.4000000000000001"/>
  </r>
  <r>
    <x v="0"/>
    <x v="0"/>
    <x v="3"/>
    <x v="0"/>
    <n v="1.268"/>
  </r>
  <r>
    <x v="0"/>
    <x v="0"/>
    <x v="3"/>
    <x v="0"/>
    <n v="1.252"/>
  </r>
  <r>
    <x v="0"/>
    <x v="0"/>
    <x v="3"/>
    <x v="0"/>
    <n v="1.6600000000000001"/>
  </r>
  <r>
    <x v="0"/>
    <x v="0"/>
    <x v="3"/>
    <x v="0"/>
    <n v="1.6320000000000001"/>
  </r>
  <r>
    <x v="0"/>
    <x v="0"/>
    <x v="3"/>
    <x v="0"/>
    <n v="1.3440000000000001"/>
  </r>
  <r>
    <x v="0"/>
    <x v="0"/>
    <x v="3"/>
    <x v="0"/>
    <n v="0.9840000000000001"/>
  </r>
  <r>
    <x v="0"/>
    <x v="0"/>
    <x v="3"/>
    <x v="0"/>
    <n v="1.4520000000000002"/>
  </r>
  <r>
    <x v="0"/>
    <x v="0"/>
    <x v="3"/>
    <x v="0"/>
    <n v="1.284"/>
  </r>
  <r>
    <x v="0"/>
    <x v="0"/>
    <x v="3"/>
    <x v="0"/>
    <n v="1.54"/>
  </r>
  <r>
    <x v="0"/>
    <x v="0"/>
    <x v="3"/>
    <x v="0"/>
    <n v="0.75600000000000001"/>
  </r>
  <r>
    <x v="0"/>
    <x v="0"/>
    <x v="3"/>
    <x v="0"/>
    <n v="0.35200000000000004"/>
  </r>
  <r>
    <x v="0"/>
    <x v="0"/>
    <x v="3"/>
    <x v="0"/>
    <n v="0.376"/>
  </r>
  <r>
    <x v="0"/>
    <x v="0"/>
    <x v="3"/>
    <x v="0"/>
    <n v="0.66400000000000003"/>
  </r>
  <r>
    <x v="0"/>
    <x v="0"/>
    <x v="3"/>
    <x v="0"/>
    <n v="0.3"/>
  </r>
  <r>
    <x v="0"/>
    <x v="0"/>
    <x v="3"/>
    <x v="0"/>
    <n v="0.32800000000000001"/>
  </r>
  <r>
    <x v="0"/>
    <x v="0"/>
    <x v="3"/>
    <x v="0"/>
    <n v="0.34400000000000003"/>
  </r>
  <r>
    <x v="0"/>
    <x v="0"/>
    <x v="3"/>
    <x v="0"/>
    <n v="0.30399999999999999"/>
  </r>
  <r>
    <x v="0"/>
    <x v="0"/>
    <x v="3"/>
    <x v="0"/>
    <n v="0.23600000000000002"/>
  </r>
  <r>
    <x v="0"/>
    <x v="0"/>
    <x v="3"/>
    <x v="0"/>
    <n v="0.28800000000000003"/>
  </r>
  <r>
    <x v="0"/>
    <x v="0"/>
    <x v="3"/>
    <x v="0"/>
    <n v="0.40800000000000003"/>
  </r>
  <r>
    <x v="0"/>
    <x v="0"/>
    <x v="3"/>
    <x v="0"/>
    <n v="0.76"/>
  </r>
  <r>
    <x v="0"/>
    <x v="0"/>
    <x v="3"/>
    <x v="0"/>
    <n v="1.524"/>
  </r>
  <r>
    <x v="0"/>
    <x v="0"/>
    <x v="3"/>
    <x v="0"/>
    <n v="0.40400000000000003"/>
  </r>
  <r>
    <x v="0"/>
    <x v="0"/>
    <x v="4"/>
    <x v="0"/>
    <n v="0.38800000000000001"/>
  </r>
  <r>
    <x v="0"/>
    <x v="0"/>
    <x v="4"/>
    <x v="0"/>
    <n v="0.34800000000000003"/>
  </r>
  <r>
    <x v="0"/>
    <x v="0"/>
    <x v="4"/>
    <x v="0"/>
    <n v="1.992"/>
  </r>
  <r>
    <x v="0"/>
    <x v="0"/>
    <x v="4"/>
    <x v="0"/>
    <n v="1.0920000000000001"/>
  </r>
  <r>
    <x v="0"/>
    <x v="0"/>
    <x v="4"/>
    <x v="0"/>
    <n v="0.27200000000000002"/>
  </r>
  <r>
    <x v="0"/>
    <x v="0"/>
    <x v="4"/>
    <x v="0"/>
    <n v="0.26800000000000002"/>
  </r>
  <r>
    <x v="0"/>
    <x v="0"/>
    <x v="4"/>
    <x v="0"/>
    <n v="0.24"/>
  </r>
  <r>
    <x v="0"/>
    <x v="0"/>
    <x v="4"/>
    <x v="0"/>
    <n v="0.20800000000000002"/>
  </r>
  <r>
    <x v="0"/>
    <x v="0"/>
    <x v="4"/>
    <x v="0"/>
    <n v="0.22"/>
  </r>
  <r>
    <x v="0"/>
    <x v="0"/>
    <x v="4"/>
    <x v="0"/>
    <n v="0.18"/>
  </r>
  <r>
    <x v="0"/>
    <x v="0"/>
    <x v="4"/>
    <x v="0"/>
    <n v="0.156"/>
  </r>
  <r>
    <x v="0"/>
    <x v="0"/>
    <x v="4"/>
    <x v="0"/>
    <n v="0.152"/>
  </r>
  <r>
    <x v="0"/>
    <x v="0"/>
    <x v="4"/>
    <x v="0"/>
    <n v="0.14000000000000001"/>
  </r>
  <r>
    <x v="0"/>
    <x v="0"/>
    <x v="4"/>
    <x v="0"/>
    <n v="0.192"/>
  </r>
  <r>
    <x v="0"/>
    <x v="0"/>
    <x v="4"/>
    <x v="0"/>
    <n v="0.192"/>
  </r>
  <r>
    <x v="0"/>
    <x v="0"/>
    <x v="4"/>
    <x v="0"/>
    <n v="0.188"/>
  </r>
  <r>
    <x v="0"/>
    <x v="0"/>
    <x v="4"/>
    <x v="0"/>
    <n v="0.19600000000000001"/>
  </r>
  <r>
    <x v="0"/>
    <x v="0"/>
    <x v="4"/>
    <x v="0"/>
    <n v="0.24"/>
  </r>
  <r>
    <x v="0"/>
    <x v="0"/>
    <x v="4"/>
    <x v="0"/>
    <n v="0.23200000000000001"/>
  </r>
  <r>
    <x v="0"/>
    <x v="0"/>
    <x v="4"/>
    <x v="0"/>
    <n v="0.192"/>
  </r>
  <r>
    <x v="0"/>
    <x v="0"/>
    <x v="4"/>
    <x v="0"/>
    <n v="0.21200000000000002"/>
  </r>
  <r>
    <x v="0"/>
    <x v="0"/>
    <x v="4"/>
    <x v="0"/>
    <n v="0.216"/>
  </r>
  <r>
    <x v="0"/>
    <x v="0"/>
    <x v="4"/>
    <x v="0"/>
    <n v="0.216"/>
  </r>
  <r>
    <x v="0"/>
    <x v="0"/>
    <x v="4"/>
    <x v="0"/>
    <n v="0.23200000000000001"/>
  </r>
  <r>
    <x v="0"/>
    <x v="0"/>
    <x v="4"/>
    <x v="0"/>
    <n v="0.27200000000000002"/>
  </r>
  <r>
    <x v="0"/>
    <x v="0"/>
    <x v="4"/>
    <x v="0"/>
    <n v="0.252"/>
  </r>
  <r>
    <x v="0"/>
    <x v="0"/>
    <x v="4"/>
    <x v="0"/>
    <n v="0.216"/>
  </r>
  <r>
    <x v="0"/>
    <x v="0"/>
    <x v="4"/>
    <x v="0"/>
    <n v="0.16"/>
  </r>
  <r>
    <x v="0"/>
    <x v="0"/>
    <x v="4"/>
    <x v="0"/>
    <n v="0.16400000000000001"/>
  </r>
  <r>
    <x v="0"/>
    <x v="0"/>
    <x v="4"/>
    <x v="0"/>
    <n v="0.86"/>
  </r>
  <r>
    <x v="0"/>
    <x v="0"/>
    <x v="4"/>
    <x v="0"/>
    <n v="0.34"/>
  </r>
  <r>
    <x v="0"/>
    <x v="0"/>
    <x v="4"/>
    <x v="0"/>
    <n v="0.184"/>
  </r>
  <r>
    <x v="0"/>
    <x v="0"/>
    <x v="4"/>
    <x v="0"/>
    <n v="0.18"/>
  </r>
  <r>
    <x v="0"/>
    <x v="0"/>
    <x v="4"/>
    <x v="0"/>
    <n v="0.308"/>
  </r>
  <r>
    <x v="0"/>
    <x v="0"/>
    <x v="4"/>
    <x v="0"/>
    <n v="0.22800000000000001"/>
  </r>
  <r>
    <x v="0"/>
    <x v="0"/>
    <x v="4"/>
    <x v="0"/>
    <n v="0.308"/>
  </r>
  <r>
    <x v="0"/>
    <x v="0"/>
    <x v="4"/>
    <x v="0"/>
    <n v="0.34"/>
  </r>
  <r>
    <x v="0"/>
    <x v="0"/>
    <x v="4"/>
    <x v="0"/>
    <n v="0.25600000000000001"/>
  </r>
  <r>
    <x v="0"/>
    <x v="0"/>
    <x v="4"/>
    <x v="0"/>
    <n v="0.224"/>
  </r>
  <r>
    <x v="0"/>
    <x v="0"/>
    <x v="4"/>
    <x v="0"/>
    <n v="0.216"/>
  </r>
  <r>
    <x v="0"/>
    <x v="0"/>
    <x v="4"/>
    <x v="0"/>
    <n v="0.224"/>
  </r>
  <r>
    <x v="0"/>
    <x v="0"/>
    <x v="4"/>
    <x v="0"/>
    <n v="0.216"/>
  </r>
  <r>
    <x v="0"/>
    <x v="0"/>
    <x v="4"/>
    <x v="0"/>
    <n v="0.25600000000000001"/>
  </r>
  <r>
    <x v="0"/>
    <x v="0"/>
    <x v="4"/>
    <x v="0"/>
    <n v="0.19600000000000001"/>
  </r>
  <r>
    <x v="0"/>
    <x v="0"/>
    <x v="4"/>
    <x v="0"/>
    <n v="0.23600000000000002"/>
  </r>
  <r>
    <x v="0"/>
    <x v="0"/>
    <x v="4"/>
    <x v="0"/>
    <n v="0.23600000000000002"/>
  </r>
  <r>
    <x v="0"/>
    <x v="0"/>
    <x v="4"/>
    <x v="0"/>
    <n v="0.22800000000000001"/>
  </r>
  <r>
    <x v="0"/>
    <x v="0"/>
    <x v="4"/>
    <x v="0"/>
    <n v="0.216"/>
  </r>
  <r>
    <x v="0"/>
    <x v="0"/>
    <x v="4"/>
    <x v="0"/>
    <n v="0.376"/>
  </r>
  <r>
    <x v="0"/>
    <x v="0"/>
    <x v="4"/>
    <x v="0"/>
    <n v="0.30399999999999999"/>
  </r>
  <r>
    <x v="0"/>
    <x v="0"/>
    <x v="4"/>
    <x v="0"/>
    <n v="0.184"/>
  </r>
  <r>
    <x v="0"/>
    <x v="0"/>
    <x v="4"/>
    <x v="0"/>
    <n v="0.24400000000000002"/>
  </r>
  <r>
    <x v="0"/>
    <x v="0"/>
    <x v="4"/>
    <x v="0"/>
    <n v="0.27200000000000002"/>
  </r>
  <r>
    <x v="0"/>
    <x v="0"/>
    <x v="4"/>
    <x v="0"/>
    <n v="0.32400000000000001"/>
  </r>
  <r>
    <x v="0"/>
    <x v="0"/>
    <x v="4"/>
    <x v="0"/>
    <n v="0.30399999999999999"/>
  </r>
  <r>
    <x v="0"/>
    <x v="0"/>
    <x v="4"/>
    <x v="0"/>
    <n v="0.30399999999999999"/>
  </r>
  <r>
    <x v="0"/>
    <x v="0"/>
    <x v="4"/>
    <x v="0"/>
    <n v="0.30399999999999999"/>
  </r>
  <r>
    <x v="0"/>
    <x v="0"/>
    <x v="4"/>
    <x v="0"/>
    <n v="0.27600000000000002"/>
  </r>
  <r>
    <x v="0"/>
    <x v="0"/>
    <x v="4"/>
    <x v="0"/>
    <n v="0.28000000000000003"/>
  </r>
  <r>
    <x v="0"/>
    <x v="0"/>
    <x v="4"/>
    <x v="0"/>
    <n v="0.61199999999999999"/>
  </r>
  <r>
    <x v="0"/>
    <x v="0"/>
    <x v="4"/>
    <x v="0"/>
    <n v="0.34"/>
  </r>
  <r>
    <x v="0"/>
    <x v="0"/>
    <x v="4"/>
    <x v="0"/>
    <n v="0.308"/>
  </r>
  <r>
    <x v="0"/>
    <x v="0"/>
    <x v="4"/>
    <x v="0"/>
    <n v="0.30399999999999999"/>
  </r>
  <r>
    <x v="0"/>
    <x v="0"/>
    <x v="4"/>
    <x v="0"/>
    <n v="0.29200000000000004"/>
  </r>
  <r>
    <x v="0"/>
    <x v="0"/>
    <x v="4"/>
    <x v="0"/>
    <n v="0.2"/>
  </r>
  <r>
    <x v="0"/>
    <x v="0"/>
    <x v="4"/>
    <x v="0"/>
    <n v="0.17600000000000002"/>
  </r>
  <r>
    <x v="0"/>
    <x v="0"/>
    <x v="4"/>
    <x v="0"/>
    <n v="0.14800000000000002"/>
  </r>
  <r>
    <x v="0"/>
    <x v="0"/>
    <x v="4"/>
    <x v="0"/>
    <n v="0.16800000000000001"/>
  </r>
  <r>
    <x v="0"/>
    <x v="0"/>
    <x v="4"/>
    <x v="0"/>
    <n v="0.19600000000000001"/>
  </r>
  <r>
    <x v="0"/>
    <x v="0"/>
    <x v="4"/>
    <x v="0"/>
    <n v="0.20800000000000002"/>
  </r>
  <r>
    <x v="0"/>
    <x v="0"/>
    <x v="4"/>
    <x v="0"/>
    <n v="0.20800000000000002"/>
  </r>
  <r>
    <x v="0"/>
    <x v="0"/>
    <x v="4"/>
    <x v="0"/>
    <n v="0.27200000000000002"/>
  </r>
  <r>
    <x v="0"/>
    <x v="0"/>
    <x v="4"/>
    <x v="0"/>
    <n v="0.36"/>
  </r>
  <r>
    <x v="0"/>
    <x v="0"/>
    <x v="4"/>
    <x v="0"/>
    <n v="0.36"/>
  </r>
  <r>
    <x v="0"/>
    <x v="0"/>
    <x v="4"/>
    <x v="0"/>
    <n v="0.36399999999999999"/>
  </r>
  <r>
    <x v="0"/>
    <x v="0"/>
    <x v="4"/>
    <x v="0"/>
    <n v="0.32400000000000001"/>
  </r>
  <r>
    <x v="0"/>
    <x v="0"/>
    <x v="4"/>
    <x v="0"/>
    <n v="0.59599999999999997"/>
  </r>
  <r>
    <x v="0"/>
    <x v="0"/>
    <x v="4"/>
    <x v="0"/>
    <n v="0.29200000000000004"/>
  </r>
  <r>
    <x v="0"/>
    <x v="0"/>
    <x v="4"/>
    <x v="0"/>
    <n v="0.8"/>
  </r>
  <r>
    <x v="0"/>
    <x v="0"/>
    <x v="4"/>
    <x v="0"/>
    <n v="0.32800000000000001"/>
  </r>
  <r>
    <x v="0"/>
    <x v="0"/>
    <x v="4"/>
    <x v="0"/>
    <n v="0.33600000000000002"/>
  </r>
  <r>
    <x v="0"/>
    <x v="0"/>
    <x v="4"/>
    <x v="0"/>
    <n v="0.39600000000000002"/>
  </r>
  <r>
    <x v="0"/>
    <x v="0"/>
    <x v="4"/>
    <x v="0"/>
    <n v="0.372"/>
  </r>
  <r>
    <x v="0"/>
    <x v="0"/>
    <x v="4"/>
    <x v="0"/>
    <n v="0.38800000000000001"/>
  </r>
  <r>
    <x v="0"/>
    <x v="0"/>
    <x v="4"/>
    <x v="0"/>
    <n v="0.39600000000000002"/>
  </r>
  <r>
    <x v="0"/>
    <x v="0"/>
    <x v="4"/>
    <x v="0"/>
    <n v="0.36"/>
  </r>
  <r>
    <x v="0"/>
    <x v="0"/>
    <x v="4"/>
    <x v="0"/>
    <n v="1.6600000000000001"/>
  </r>
  <r>
    <x v="0"/>
    <x v="0"/>
    <x v="4"/>
    <x v="0"/>
    <n v="0.28400000000000003"/>
  </r>
  <r>
    <x v="0"/>
    <x v="0"/>
    <x v="4"/>
    <x v="0"/>
    <n v="0.33600000000000002"/>
  </r>
  <r>
    <x v="0"/>
    <x v="0"/>
    <x v="4"/>
    <x v="0"/>
    <n v="0.33600000000000002"/>
  </r>
  <r>
    <x v="0"/>
    <x v="0"/>
    <x v="4"/>
    <x v="0"/>
    <n v="1.7"/>
  </r>
  <r>
    <x v="0"/>
    <x v="0"/>
    <x v="4"/>
    <x v="0"/>
    <n v="1.212"/>
  </r>
  <r>
    <x v="0"/>
    <x v="0"/>
    <x v="4"/>
    <x v="0"/>
    <n v="0.29200000000000004"/>
  </r>
  <r>
    <x v="0"/>
    <x v="0"/>
    <x v="4"/>
    <x v="0"/>
    <n v="0.32"/>
  </r>
  <r>
    <x v="0"/>
    <x v="0"/>
    <x v="4"/>
    <x v="0"/>
    <n v="0.32"/>
  </r>
  <r>
    <x v="0"/>
    <x v="0"/>
    <x v="4"/>
    <x v="0"/>
    <n v="0.28400000000000003"/>
  </r>
  <r>
    <x v="0"/>
    <x v="0"/>
    <x v="5"/>
    <x v="0"/>
    <n v="0.22"/>
  </r>
  <r>
    <x v="0"/>
    <x v="0"/>
    <x v="5"/>
    <x v="0"/>
    <n v="0.20800000000000002"/>
  </r>
  <r>
    <x v="0"/>
    <x v="0"/>
    <x v="5"/>
    <x v="0"/>
    <n v="0.2"/>
  </r>
  <r>
    <x v="0"/>
    <x v="0"/>
    <x v="5"/>
    <x v="0"/>
    <n v="0.19600000000000001"/>
  </r>
  <r>
    <x v="0"/>
    <x v="0"/>
    <x v="5"/>
    <x v="0"/>
    <n v="0.156"/>
  </r>
  <r>
    <x v="0"/>
    <x v="0"/>
    <x v="5"/>
    <x v="0"/>
    <n v="0.156"/>
  </r>
  <r>
    <x v="0"/>
    <x v="0"/>
    <x v="5"/>
    <x v="0"/>
    <n v="0.19600000000000001"/>
  </r>
  <r>
    <x v="0"/>
    <x v="0"/>
    <x v="5"/>
    <x v="0"/>
    <n v="0.20400000000000001"/>
  </r>
  <r>
    <x v="0"/>
    <x v="0"/>
    <x v="5"/>
    <x v="0"/>
    <n v="0.22800000000000001"/>
  </r>
  <r>
    <x v="0"/>
    <x v="0"/>
    <x v="5"/>
    <x v="0"/>
    <n v="0.20400000000000001"/>
  </r>
  <r>
    <x v="0"/>
    <x v="0"/>
    <x v="5"/>
    <x v="0"/>
    <n v="0.216"/>
  </r>
  <r>
    <x v="0"/>
    <x v="0"/>
    <x v="5"/>
    <x v="0"/>
    <n v="0.216"/>
  </r>
  <r>
    <x v="0"/>
    <x v="0"/>
    <x v="5"/>
    <x v="0"/>
    <n v="0.20800000000000002"/>
  </r>
  <r>
    <x v="0"/>
    <x v="0"/>
    <x v="5"/>
    <x v="0"/>
    <n v="0.21200000000000002"/>
  </r>
  <r>
    <x v="0"/>
    <x v="0"/>
    <x v="5"/>
    <x v="0"/>
    <n v="0.184"/>
  </r>
  <r>
    <x v="0"/>
    <x v="0"/>
    <x v="5"/>
    <x v="0"/>
    <n v="0.2"/>
  </r>
  <r>
    <x v="0"/>
    <x v="0"/>
    <x v="5"/>
    <x v="0"/>
    <n v="0.26400000000000001"/>
  </r>
  <r>
    <x v="0"/>
    <x v="0"/>
    <x v="5"/>
    <x v="0"/>
    <n v="0.2"/>
  </r>
  <r>
    <x v="0"/>
    <x v="0"/>
    <x v="5"/>
    <x v="0"/>
    <n v="0.17600000000000002"/>
  </r>
  <r>
    <x v="0"/>
    <x v="0"/>
    <x v="5"/>
    <x v="0"/>
    <n v="0.152"/>
  </r>
  <r>
    <x v="0"/>
    <x v="0"/>
    <x v="5"/>
    <x v="0"/>
    <n v="0.14400000000000002"/>
  </r>
  <r>
    <x v="0"/>
    <x v="0"/>
    <x v="5"/>
    <x v="0"/>
    <n v="0.14400000000000002"/>
  </r>
  <r>
    <x v="0"/>
    <x v="0"/>
    <x v="5"/>
    <x v="0"/>
    <n v="0.152"/>
  </r>
  <r>
    <x v="0"/>
    <x v="0"/>
    <x v="5"/>
    <x v="0"/>
    <n v="0.17600000000000002"/>
  </r>
  <r>
    <x v="0"/>
    <x v="0"/>
    <x v="5"/>
    <x v="0"/>
    <n v="0.18"/>
  </r>
  <r>
    <x v="0"/>
    <x v="0"/>
    <x v="5"/>
    <x v="0"/>
    <n v="0.28800000000000003"/>
  </r>
  <r>
    <x v="0"/>
    <x v="0"/>
    <x v="5"/>
    <x v="0"/>
    <n v="0.29200000000000004"/>
  </r>
  <r>
    <x v="0"/>
    <x v="0"/>
    <x v="5"/>
    <x v="0"/>
    <n v="0.27600000000000002"/>
  </r>
  <r>
    <x v="0"/>
    <x v="0"/>
    <x v="5"/>
    <x v="0"/>
    <n v="0.22800000000000001"/>
  </r>
  <r>
    <x v="0"/>
    <x v="0"/>
    <x v="5"/>
    <x v="0"/>
    <n v="0.83600000000000008"/>
  </r>
  <r>
    <x v="0"/>
    <x v="0"/>
    <x v="5"/>
    <x v="0"/>
    <n v="0.44400000000000001"/>
  </r>
  <r>
    <x v="0"/>
    <x v="0"/>
    <x v="5"/>
    <x v="0"/>
    <n v="0.26"/>
  </r>
  <r>
    <x v="0"/>
    <x v="0"/>
    <x v="5"/>
    <x v="0"/>
    <n v="0.20400000000000001"/>
  </r>
  <r>
    <x v="0"/>
    <x v="0"/>
    <x v="5"/>
    <x v="0"/>
    <n v="0.19600000000000001"/>
  </r>
  <r>
    <x v="0"/>
    <x v="0"/>
    <x v="5"/>
    <x v="0"/>
    <n v="0.21200000000000002"/>
  </r>
  <r>
    <x v="0"/>
    <x v="0"/>
    <x v="5"/>
    <x v="0"/>
    <n v="0.23200000000000001"/>
  </r>
  <r>
    <x v="0"/>
    <x v="0"/>
    <x v="5"/>
    <x v="0"/>
    <n v="0.192"/>
  </r>
  <r>
    <x v="0"/>
    <x v="0"/>
    <x v="5"/>
    <x v="0"/>
    <n v="0.156"/>
  </r>
  <r>
    <x v="0"/>
    <x v="0"/>
    <x v="5"/>
    <x v="0"/>
    <n v="0.16"/>
  </r>
  <r>
    <x v="0"/>
    <x v="0"/>
    <x v="5"/>
    <x v="0"/>
    <n v="0.152"/>
  </r>
  <r>
    <x v="0"/>
    <x v="0"/>
    <x v="5"/>
    <x v="0"/>
    <n v="0.2"/>
  </r>
  <r>
    <x v="0"/>
    <x v="0"/>
    <x v="5"/>
    <x v="0"/>
    <n v="0.22"/>
  </r>
  <r>
    <x v="0"/>
    <x v="0"/>
    <x v="5"/>
    <x v="0"/>
    <n v="0.22"/>
  </r>
  <r>
    <x v="0"/>
    <x v="0"/>
    <x v="5"/>
    <x v="0"/>
    <n v="0.4"/>
  </r>
  <r>
    <x v="0"/>
    <x v="0"/>
    <x v="5"/>
    <x v="0"/>
    <n v="0.28000000000000003"/>
  </r>
  <r>
    <x v="0"/>
    <x v="0"/>
    <x v="5"/>
    <x v="0"/>
    <n v="0.436"/>
  </r>
  <r>
    <x v="0"/>
    <x v="0"/>
    <x v="5"/>
    <x v="0"/>
    <n v="0.33200000000000002"/>
  </r>
  <r>
    <x v="0"/>
    <x v="0"/>
    <x v="5"/>
    <x v="0"/>
    <n v="0.22800000000000001"/>
  </r>
  <r>
    <x v="0"/>
    <x v="0"/>
    <x v="5"/>
    <x v="0"/>
    <n v="0.22"/>
  </r>
  <r>
    <x v="0"/>
    <x v="0"/>
    <x v="5"/>
    <x v="0"/>
    <n v="0.216"/>
  </r>
  <r>
    <x v="0"/>
    <x v="0"/>
    <x v="5"/>
    <x v="0"/>
    <n v="0.16"/>
  </r>
  <r>
    <x v="0"/>
    <x v="0"/>
    <x v="5"/>
    <x v="0"/>
    <n v="0.14400000000000002"/>
  </r>
  <r>
    <x v="0"/>
    <x v="0"/>
    <x v="5"/>
    <x v="0"/>
    <n v="0.13200000000000001"/>
  </r>
  <r>
    <x v="0"/>
    <x v="0"/>
    <x v="5"/>
    <x v="0"/>
    <n v="0.13200000000000001"/>
  </r>
  <r>
    <x v="0"/>
    <x v="0"/>
    <x v="5"/>
    <x v="0"/>
    <n v="0.192"/>
  </r>
  <r>
    <x v="0"/>
    <x v="0"/>
    <x v="5"/>
    <x v="0"/>
    <n v="0.20800000000000002"/>
  </r>
  <r>
    <x v="0"/>
    <x v="0"/>
    <x v="5"/>
    <x v="0"/>
    <n v="0.13600000000000001"/>
  </r>
  <r>
    <x v="0"/>
    <x v="0"/>
    <x v="5"/>
    <x v="0"/>
    <n v="0.12"/>
  </r>
  <r>
    <x v="0"/>
    <x v="0"/>
    <x v="5"/>
    <x v="0"/>
    <n v="0.16"/>
  </r>
  <r>
    <x v="0"/>
    <x v="0"/>
    <x v="5"/>
    <x v="0"/>
    <n v="0.21200000000000002"/>
  </r>
  <r>
    <x v="0"/>
    <x v="0"/>
    <x v="5"/>
    <x v="0"/>
    <n v="0.21200000000000002"/>
  </r>
  <r>
    <x v="0"/>
    <x v="0"/>
    <x v="5"/>
    <x v="0"/>
    <n v="0.2"/>
  </r>
  <r>
    <x v="0"/>
    <x v="0"/>
    <x v="5"/>
    <x v="0"/>
    <n v="0.19600000000000001"/>
  </r>
  <r>
    <x v="0"/>
    <x v="0"/>
    <x v="5"/>
    <x v="0"/>
    <n v="0.26"/>
  </r>
  <r>
    <x v="0"/>
    <x v="0"/>
    <x v="5"/>
    <x v="0"/>
    <n v="0.25600000000000001"/>
  </r>
  <r>
    <x v="0"/>
    <x v="0"/>
    <x v="5"/>
    <x v="0"/>
    <n v="0.17200000000000001"/>
  </r>
  <r>
    <x v="0"/>
    <x v="0"/>
    <x v="5"/>
    <x v="0"/>
    <n v="0.112"/>
  </r>
  <r>
    <x v="0"/>
    <x v="0"/>
    <x v="5"/>
    <x v="0"/>
    <n v="0.13200000000000001"/>
  </r>
  <r>
    <x v="0"/>
    <x v="0"/>
    <x v="5"/>
    <x v="0"/>
    <n v="0.40800000000000003"/>
  </r>
  <r>
    <x v="0"/>
    <x v="0"/>
    <x v="5"/>
    <x v="0"/>
    <n v="0.248"/>
  </r>
  <r>
    <x v="0"/>
    <x v="0"/>
    <x v="5"/>
    <x v="0"/>
    <n v="0.22"/>
  </r>
  <r>
    <x v="0"/>
    <x v="0"/>
    <x v="5"/>
    <x v="0"/>
    <n v="0.28400000000000003"/>
  </r>
  <r>
    <x v="0"/>
    <x v="0"/>
    <x v="5"/>
    <x v="0"/>
    <n v="0.32400000000000001"/>
  </r>
  <r>
    <x v="0"/>
    <x v="0"/>
    <x v="5"/>
    <x v="0"/>
    <n v="0.376"/>
  </r>
  <r>
    <x v="0"/>
    <x v="0"/>
    <x v="5"/>
    <x v="0"/>
    <n v="0.34"/>
  </r>
  <r>
    <x v="0"/>
    <x v="0"/>
    <x v="5"/>
    <x v="0"/>
    <n v="0.35600000000000004"/>
  </r>
  <r>
    <x v="0"/>
    <x v="0"/>
    <x v="5"/>
    <x v="0"/>
    <n v="0.36799999999999999"/>
  </r>
  <r>
    <x v="0"/>
    <x v="0"/>
    <x v="5"/>
    <x v="0"/>
    <n v="0.372"/>
  </r>
  <r>
    <x v="0"/>
    <x v="0"/>
    <x v="5"/>
    <x v="0"/>
    <n v="0.36"/>
  </r>
  <r>
    <x v="0"/>
    <x v="0"/>
    <x v="5"/>
    <x v="0"/>
    <n v="0.38800000000000001"/>
  </r>
  <r>
    <x v="0"/>
    <x v="0"/>
    <x v="5"/>
    <x v="0"/>
    <n v="0.38"/>
  </r>
  <r>
    <x v="0"/>
    <x v="0"/>
    <x v="5"/>
    <x v="0"/>
    <n v="0.52"/>
  </r>
  <r>
    <x v="0"/>
    <x v="0"/>
    <x v="5"/>
    <x v="0"/>
    <n v="0.61599999999999999"/>
  </r>
  <r>
    <x v="0"/>
    <x v="0"/>
    <x v="5"/>
    <x v="0"/>
    <n v="0.36"/>
  </r>
  <r>
    <x v="0"/>
    <x v="0"/>
    <x v="5"/>
    <x v="0"/>
    <n v="0.36399999999999999"/>
  </r>
  <r>
    <x v="0"/>
    <x v="0"/>
    <x v="5"/>
    <x v="0"/>
    <n v="0.376"/>
  </r>
  <r>
    <x v="0"/>
    <x v="0"/>
    <x v="5"/>
    <x v="0"/>
    <n v="0.432"/>
  </r>
  <r>
    <x v="0"/>
    <x v="0"/>
    <x v="5"/>
    <x v="0"/>
    <n v="1.7160000000000002"/>
  </r>
  <r>
    <x v="0"/>
    <x v="0"/>
    <x v="5"/>
    <x v="0"/>
    <n v="0.44400000000000001"/>
  </r>
  <r>
    <x v="0"/>
    <x v="0"/>
    <x v="5"/>
    <x v="0"/>
    <n v="0.39200000000000002"/>
  </r>
  <r>
    <x v="0"/>
    <x v="0"/>
    <x v="5"/>
    <x v="0"/>
    <n v="0.376"/>
  </r>
  <r>
    <x v="0"/>
    <x v="0"/>
    <x v="5"/>
    <x v="0"/>
    <n v="1.1400000000000001"/>
  </r>
  <r>
    <x v="0"/>
    <x v="0"/>
    <x v="5"/>
    <x v="0"/>
    <n v="1.9320000000000002"/>
  </r>
  <r>
    <x v="0"/>
    <x v="0"/>
    <x v="5"/>
    <x v="0"/>
    <n v="0.28800000000000003"/>
  </r>
  <r>
    <x v="0"/>
    <x v="0"/>
    <x v="5"/>
    <x v="0"/>
    <n v="0.28400000000000003"/>
  </r>
  <r>
    <x v="0"/>
    <x v="0"/>
    <x v="5"/>
    <x v="0"/>
    <n v="0.26"/>
  </r>
  <r>
    <x v="0"/>
    <x v="0"/>
    <x v="6"/>
    <x v="0"/>
    <n v="0.26400000000000001"/>
  </r>
  <r>
    <x v="0"/>
    <x v="0"/>
    <x v="6"/>
    <x v="0"/>
    <n v="0.22800000000000001"/>
  </r>
  <r>
    <x v="0"/>
    <x v="0"/>
    <x v="6"/>
    <x v="0"/>
    <n v="0.23600000000000002"/>
  </r>
  <r>
    <x v="0"/>
    <x v="0"/>
    <x v="6"/>
    <x v="0"/>
    <n v="0.252"/>
  </r>
  <r>
    <x v="0"/>
    <x v="0"/>
    <x v="6"/>
    <x v="0"/>
    <n v="0.26400000000000001"/>
  </r>
  <r>
    <x v="0"/>
    <x v="0"/>
    <x v="6"/>
    <x v="0"/>
    <n v="0.26"/>
  </r>
  <r>
    <x v="0"/>
    <x v="0"/>
    <x v="6"/>
    <x v="0"/>
    <n v="0.25600000000000001"/>
  </r>
  <r>
    <x v="0"/>
    <x v="0"/>
    <x v="6"/>
    <x v="0"/>
    <n v="0.24"/>
  </r>
  <r>
    <x v="0"/>
    <x v="0"/>
    <x v="6"/>
    <x v="0"/>
    <n v="0.216"/>
  </r>
  <r>
    <x v="0"/>
    <x v="0"/>
    <x v="6"/>
    <x v="0"/>
    <n v="0.20400000000000001"/>
  </r>
  <r>
    <x v="0"/>
    <x v="0"/>
    <x v="6"/>
    <x v="0"/>
    <n v="0.2"/>
  </r>
  <r>
    <x v="0"/>
    <x v="0"/>
    <x v="6"/>
    <x v="0"/>
    <n v="0.19600000000000001"/>
  </r>
  <r>
    <x v="0"/>
    <x v="0"/>
    <x v="6"/>
    <x v="0"/>
    <n v="0.192"/>
  </r>
  <r>
    <x v="0"/>
    <x v="0"/>
    <x v="6"/>
    <x v="0"/>
    <n v="0.2"/>
  </r>
  <r>
    <x v="0"/>
    <x v="0"/>
    <x v="6"/>
    <x v="0"/>
    <n v="0.192"/>
  </r>
  <r>
    <x v="0"/>
    <x v="0"/>
    <x v="6"/>
    <x v="0"/>
    <n v="0.19600000000000001"/>
  </r>
  <r>
    <x v="0"/>
    <x v="0"/>
    <x v="6"/>
    <x v="0"/>
    <n v="0.19600000000000001"/>
  </r>
  <r>
    <x v="0"/>
    <x v="0"/>
    <x v="6"/>
    <x v="0"/>
    <n v="0.17600000000000002"/>
  </r>
  <r>
    <x v="0"/>
    <x v="0"/>
    <x v="6"/>
    <x v="0"/>
    <n v="0.188"/>
  </r>
  <r>
    <x v="0"/>
    <x v="0"/>
    <x v="6"/>
    <x v="0"/>
    <n v="0.188"/>
  </r>
  <r>
    <x v="0"/>
    <x v="0"/>
    <x v="6"/>
    <x v="0"/>
    <n v="0.22800000000000001"/>
  </r>
  <r>
    <x v="0"/>
    <x v="0"/>
    <x v="6"/>
    <x v="0"/>
    <n v="0.2"/>
  </r>
  <r>
    <x v="0"/>
    <x v="0"/>
    <x v="6"/>
    <x v="0"/>
    <n v="0.192"/>
  </r>
  <r>
    <x v="0"/>
    <x v="0"/>
    <x v="6"/>
    <x v="0"/>
    <n v="0.22"/>
  </r>
  <r>
    <x v="0"/>
    <x v="0"/>
    <x v="6"/>
    <x v="0"/>
    <n v="0.22"/>
  </r>
  <r>
    <x v="0"/>
    <x v="0"/>
    <x v="6"/>
    <x v="0"/>
    <n v="0.156"/>
  </r>
  <r>
    <x v="0"/>
    <x v="0"/>
    <x v="6"/>
    <x v="0"/>
    <n v="0.18"/>
  </r>
  <r>
    <x v="0"/>
    <x v="0"/>
    <x v="6"/>
    <x v="0"/>
    <n v="0.16400000000000001"/>
  </r>
  <r>
    <x v="0"/>
    <x v="0"/>
    <x v="6"/>
    <x v="0"/>
    <n v="0.16400000000000001"/>
  </r>
  <r>
    <x v="0"/>
    <x v="0"/>
    <x v="6"/>
    <x v="0"/>
    <n v="0.152"/>
  </r>
  <r>
    <x v="0"/>
    <x v="0"/>
    <x v="6"/>
    <x v="0"/>
    <n v="0.80800000000000005"/>
  </r>
  <r>
    <x v="0"/>
    <x v="0"/>
    <x v="6"/>
    <x v="0"/>
    <n v="0.216"/>
  </r>
  <r>
    <x v="0"/>
    <x v="0"/>
    <x v="6"/>
    <x v="0"/>
    <n v="0.252"/>
  </r>
  <r>
    <x v="0"/>
    <x v="0"/>
    <x v="6"/>
    <x v="0"/>
    <n v="0.28400000000000003"/>
  </r>
  <r>
    <x v="0"/>
    <x v="0"/>
    <x v="6"/>
    <x v="0"/>
    <n v="0.53600000000000003"/>
  </r>
  <r>
    <x v="0"/>
    <x v="0"/>
    <x v="6"/>
    <x v="0"/>
    <n v="0.312"/>
  </r>
  <r>
    <x v="0"/>
    <x v="0"/>
    <x v="6"/>
    <x v="0"/>
    <n v="0.26800000000000002"/>
  </r>
  <r>
    <x v="0"/>
    <x v="0"/>
    <x v="6"/>
    <x v="0"/>
    <n v="0.27600000000000002"/>
  </r>
  <r>
    <x v="0"/>
    <x v="0"/>
    <x v="6"/>
    <x v="0"/>
    <n v="0.28800000000000003"/>
  </r>
  <r>
    <x v="0"/>
    <x v="0"/>
    <x v="6"/>
    <x v="0"/>
    <n v="0.28000000000000003"/>
  </r>
  <r>
    <x v="0"/>
    <x v="0"/>
    <x v="6"/>
    <x v="0"/>
    <n v="0.26800000000000002"/>
  </r>
  <r>
    <x v="0"/>
    <x v="0"/>
    <x v="6"/>
    <x v="0"/>
    <n v="0.26800000000000002"/>
  </r>
  <r>
    <x v="0"/>
    <x v="0"/>
    <x v="6"/>
    <x v="0"/>
    <n v="0.28800000000000003"/>
  </r>
  <r>
    <x v="0"/>
    <x v="0"/>
    <x v="6"/>
    <x v="0"/>
    <n v="0.67600000000000005"/>
  </r>
  <r>
    <x v="0"/>
    <x v="0"/>
    <x v="6"/>
    <x v="0"/>
    <n v="0.26800000000000002"/>
  </r>
  <r>
    <x v="0"/>
    <x v="0"/>
    <x v="6"/>
    <x v="0"/>
    <n v="0.33600000000000002"/>
  </r>
  <r>
    <x v="0"/>
    <x v="0"/>
    <x v="6"/>
    <x v="0"/>
    <n v="0.26400000000000001"/>
  </r>
  <r>
    <x v="0"/>
    <x v="0"/>
    <x v="6"/>
    <x v="0"/>
    <n v="0.53200000000000003"/>
  </r>
  <r>
    <x v="0"/>
    <x v="0"/>
    <x v="6"/>
    <x v="0"/>
    <n v="0.312"/>
  </r>
  <r>
    <x v="0"/>
    <x v="0"/>
    <x v="6"/>
    <x v="0"/>
    <n v="0.32"/>
  </r>
  <r>
    <x v="0"/>
    <x v="0"/>
    <x v="6"/>
    <x v="0"/>
    <n v="0.316"/>
  </r>
  <r>
    <x v="0"/>
    <x v="0"/>
    <x v="6"/>
    <x v="0"/>
    <n v="0.32"/>
  </r>
  <r>
    <x v="0"/>
    <x v="0"/>
    <x v="6"/>
    <x v="0"/>
    <n v="0.29200000000000004"/>
  </r>
  <r>
    <x v="0"/>
    <x v="0"/>
    <x v="6"/>
    <x v="0"/>
    <n v="0.26"/>
  </r>
  <r>
    <x v="0"/>
    <x v="0"/>
    <x v="6"/>
    <x v="0"/>
    <n v="0.20400000000000001"/>
  </r>
  <r>
    <x v="0"/>
    <x v="0"/>
    <x v="6"/>
    <x v="0"/>
    <n v="0.19600000000000001"/>
  </r>
  <r>
    <x v="0"/>
    <x v="0"/>
    <x v="6"/>
    <x v="0"/>
    <n v="0.22"/>
  </r>
  <r>
    <x v="0"/>
    <x v="0"/>
    <x v="6"/>
    <x v="0"/>
    <n v="0.24"/>
  </r>
  <r>
    <x v="0"/>
    <x v="0"/>
    <x v="6"/>
    <x v="0"/>
    <n v="0.24"/>
  </r>
  <r>
    <x v="0"/>
    <x v="0"/>
    <x v="6"/>
    <x v="0"/>
    <n v="0.26800000000000002"/>
  </r>
  <r>
    <x v="0"/>
    <x v="0"/>
    <x v="6"/>
    <x v="0"/>
    <n v="0.27200000000000002"/>
  </r>
  <r>
    <x v="0"/>
    <x v="0"/>
    <x v="6"/>
    <x v="0"/>
    <n v="0.27600000000000002"/>
  </r>
  <r>
    <x v="0"/>
    <x v="0"/>
    <x v="6"/>
    <x v="0"/>
    <n v="0.27200000000000002"/>
  </r>
  <r>
    <x v="0"/>
    <x v="0"/>
    <x v="6"/>
    <x v="0"/>
    <n v="0.24"/>
  </r>
  <r>
    <x v="0"/>
    <x v="0"/>
    <x v="6"/>
    <x v="0"/>
    <n v="0.22"/>
  </r>
  <r>
    <x v="0"/>
    <x v="0"/>
    <x v="6"/>
    <x v="0"/>
    <n v="0.21200000000000002"/>
  </r>
  <r>
    <x v="0"/>
    <x v="0"/>
    <x v="6"/>
    <x v="0"/>
    <n v="0.21200000000000002"/>
  </r>
  <r>
    <x v="0"/>
    <x v="0"/>
    <x v="6"/>
    <x v="0"/>
    <n v="0.248"/>
  </r>
  <r>
    <x v="0"/>
    <x v="0"/>
    <x v="6"/>
    <x v="0"/>
    <n v="0.252"/>
  </r>
  <r>
    <x v="0"/>
    <x v="0"/>
    <x v="6"/>
    <x v="0"/>
    <n v="0.24400000000000002"/>
  </r>
  <r>
    <x v="0"/>
    <x v="0"/>
    <x v="6"/>
    <x v="0"/>
    <n v="0.24"/>
  </r>
  <r>
    <x v="0"/>
    <x v="0"/>
    <x v="6"/>
    <x v="0"/>
    <n v="0.28400000000000003"/>
  </r>
  <r>
    <x v="0"/>
    <x v="0"/>
    <x v="6"/>
    <x v="0"/>
    <n v="0.26400000000000001"/>
  </r>
  <r>
    <x v="0"/>
    <x v="0"/>
    <x v="6"/>
    <x v="0"/>
    <n v="0.312"/>
  </r>
  <r>
    <x v="0"/>
    <x v="0"/>
    <x v="6"/>
    <x v="0"/>
    <n v="0.28000000000000003"/>
  </r>
  <r>
    <x v="0"/>
    <x v="0"/>
    <x v="6"/>
    <x v="0"/>
    <n v="0.18"/>
  </r>
  <r>
    <x v="0"/>
    <x v="0"/>
    <x v="6"/>
    <x v="0"/>
    <n v="0.2"/>
  </r>
  <r>
    <x v="0"/>
    <x v="0"/>
    <x v="6"/>
    <x v="0"/>
    <n v="0.16"/>
  </r>
  <r>
    <x v="0"/>
    <x v="0"/>
    <x v="6"/>
    <x v="0"/>
    <n v="0.39600000000000002"/>
  </r>
  <r>
    <x v="0"/>
    <x v="0"/>
    <x v="6"/>
    <x v="0"/>
    <n v="0.216"/>
  </r>
  <r>
    <x v="0"/>
    <x v="0"/>
    <x v="6"/>
    <x v="0"/>
    <n v="0.22"/>
  </r>
  <r>
    <x v="0"/>
    <x v="0"/>
    <x v="6"/>
    <x v="0"/>
    <n v="0.26400000000000001"/>
  </r>
  <r>
    <x v="0"/>
    <x v="0"/>
    <x v="6"/>
    <x v="0"/>
    <n v="0.26800000000000002"/>
  </r>
  <r>
    <x v="0"/>
    <x v="0"/>
    <x v="6"/>
    <x v="0"/>
    <n v="0.24"/>
  </r>
  <r>
    <x v="0"/>
    <x v="0"/>
    <x v="6"/>
    <x v="0"/>
    <n v="0.22800000000000001"/>
  </r>
  <r>
    <x v="0"/>
    <x v="0"/>
    <x v="6"/>
    <x v="0"/>
    <n v="0.216"/>
  </r>
  <r>
    <x v="0"/>
    <x v="0"/>
    <x v="6"/>
    <x v="0"/>
    <n v="0.21200000000000002"/>
  </r>
  <r>
    <x v="0"/>
    <x v="0"/>
    <x v="6"/>
    <x v="0"/>
    <n v="0.20400000000000001"/>
  </r>
  <r>
    <x v="0"/>
    <x v="0"/>
    <x v="6"/>
    <x v="0"/>
    <n v="0.20400000000000001"/>
  </r>
  <r>
    <x v="0"/>
    <x v="0"/>
    <x v="6"/>
    <x v="0"/>
    <n v="0.27600000000000002"/>
  </r>
  <r>
    <x v="0"/>
    <x v="0"/>
    <x v="6"/>
    <x v="0"/>
    <n v="0.372"/>
  </r>
  <r>
    <x v="0"/>
    <x v="0"/>
    <x v="6"/>
    <x v="0"/>
    <n v="1.08"/>
  </r>
  <r>
    <x v="0"/>
    <x v="0"/>
    <x v="6"/>
    <x v="0"/>
    <n v="0.99199999999999999"/>
  </r>
  <r>
    <x v="0"/>
    <x v="0"/>
    <x v="6"/>
    <x v="0"/>
    <n v="0.40800000000000003"/>
  </r>
  <r>
    <x v="0"/>
    <x v="0"/>
    <x v="6"/>
    <x v="0"/>
    <n v="0.39600000000000002"/>
  </r>
  <r>
    <x v="0"/>
    <x v="0"/>
    <x v="6"/>
    <x v="0"/>
    <n v="0.73599999999999999"/>
  </r>
  <r>
    <x v="0"/>
    <x v="0"/>
    <x v="7"/>
    <x v="0"/>
    <n v="2.3280000000000003"/>
  </r>
  <r>
    <x v="0"/>
    <x v="0"/>
    <x v="7"/>
    <x v="0"/>
    <n v="0.29600000000000004"/>
  </r>
  <r>
    <x v="0"/>
    <x v="0"/>
    <x v="7"/>
    <x v="0"/>
    <n v="0.23200000000000001"/>
  </r>
  <r>
    <x v="0"/>
    <x v="0"/>
    <x v="7"/>
    <x v="0"/>
    <n v="0.188"/>
  </r>
  <r>
    <x v="0"/>
    <x v="0"/>
    <x v="7"/>
    <x v="0"/>
    <n v="0.216"/>
  </r>
  <r>
    <x v="0"/>
    <x v="0"/>
    <x v="7"/>
    <x v="0"/>
    <n v="0.20800000000000002"/>
  </r>
  <r>
    <x v="0"/>
    <x v="0"/>
    <x v="7"/>
    <x v="0"/>
    <n v="0.2"/>
  </r>
  <r>
    <x v="0"/>
    <x v="0"/>
    <x v="7"/>
    <x v="0"/>
    <n v="0.152"/>
  </r>
  <r>
    <x v="0"/>
    <x v="0"/>
    <x v="7"/>
    <x v="0"/>
    <n v="0.16"/>
  </r>
  <r>
    <x v="0"/>
    <x v="0"/>
    <x v="7"/>
    <x v="0"/>
    <n v="0.20400000000000001"/>
  </r>
  <r>
    <x v="0"/>
    <x v="0"/>
    <x v="7"/>
    <x v="0"/>
    <n v="0.2"/>
  </r>
  <r>
    <x v="0"/>
    <x v="0"/>
    <x v="7"/>
    <x v="0"/>
    <n v="0.19600000000000001"/>
  </r>
  <r>
    <x v="0"/>
    <x v="0"/>
    <x v="7"/>
    <x v="0"/>
    <n v="0.156"/>
  </r>
  <r>
    <x v="0"/>
    <x v="0"/>
    <x v="7"/>
    <x v="0"/>
    <n v="0.14000000000000001"/>
  </r>
  <r>
    <x v="0"/>
    <x v="0"/>
    <x v="7"/>
    <x v="0"/>
    <n v="0.13600000000000001"/>
  </r>
  <r>
    <x v="0"/>
    <x v="0"/>
    <x v="7"/>
    <x v="0"/>
    <n v="0.13600000000000001"/>
  </r>
  <r>
    <x v="0"/>
    <x v="0"/>
    <x v="7"/>
    <x v="0"/>
    <n v="0.14400000000000002"/>
  </r>
  <r>
    <x v="0"/>
    <x v="0"/>
    <x v="7"/>
    <x v="0"/>
    <n v="0.18"/>
  </r>
  <r>
    <x v="0"/>
    <x v="0"/>
    <x v="7"/>
    <x v="0"/>
    <n v="0.2"/>
  </r>
  <r>
    <x v="0"/>
    <x v="0"/>
    <x v="7"/>
    <x v="0"/>
    <n v="0.16400000000000001"/>
  </r>
  <r>
    <x v="0"/>
    <x v="0"/>
    <x v="7"/>
    <x v="0"/>
    <n v="0.19600000000000001"/>
  </r>
  <r>
    <x v="0"/>
    <x v="0"/>
    <x v="7"/>
    <x v="0"/>
    <n v="0.25600000000000001"/>
  </r>
  <r>
    <x v="0"/>
    <x v="0"/>
    <x v="7"/>
    <x v="0"/>
    <n v="0.252"/>
  </r>
  <r>
    <x v="0"/>
    <x v="0"/>
    <x v="7"/>
    <x v="0"/>
    <n v="0.252"/>
  </r>
  <r>
    <x v="0"/>
    <x v="0"/>
    <x v="7"/>
    <x v="0"/>
    <n v="0.22"/>
  </r>
  <r>
    <x v="0"/>
    <x v="0"/>
    <x v="7"/>
    <x v="0"/>
    <n v="0.16"/>
  </r>
  <r>
    <x v="0"/>
    <x v="0"/>
    <x v="7"/>
    <x v="0"/>
    <n v="0.188"/>
  </r>
  <r>
    <x v="0"/>
    <x v="0"/>
    <x v="7"/>
    <x v="0"/>
    <n v="0.20400000000000001"/>
  </r>
  <r>
    <x v="0"/>
    <x v="0"/>
    <x v="7"/>
    <x v="0"/>
    <n v="0.2"/>
  </r>
  <r>
    <x v="0"/>
    <x v="0"/>
    <x v="7"/>
    <x v="0"/>
    <n v="0.29200000000000004"/>
  </r>
  <r>
    <x v="0"/>
    <x v="0"/>
    <x v="7"/>
    <x v="0"/>
    <n v="0.74399999999999999"/>
  </r>
  <r>
    <x v="0"/>
    <x v="0"/>
    <x v="7"/>
    <x v="0"/>
    <n v="0.316"/>
  </r>
  <r>
    <x v="0"/>
    <x v="0"/>
    <x v="7"/>
    <x v="0"/>
    <n v="0.24400000000000002"/>
  </r>
  <r>
    <x v="0"/>
    <x v="0"/>
    <x v="7"/>
    <x v="0"/>
    <n v="0.19600000000000001"/>
  </r>
  <r>
    <x v="0"/>
    <x v="0"/>
    <x v="7"/>
    <x v="0"/>
    <n v="0.21200000000000002"/>
  </r>
  <r>
    <x v="0"/>
    <x v="0"/>
    <x v="7"/>
    <x v="0"/>
    <n v="0.20800000000000002"/>
  </r>
  <r>
    <x v="0"/>
    <x v="0"/>
    <x v="7"/>
    <x v="0"/>
    <n v="0.16400000000000001"/>
  </r>
  <r>
    <x v="0"/>
    <x v="0"/>
    <x v="7"/>
    <x v="0"/>
    <n v="0.18"/>
  </r>
  <r>
    <x v="0"/>
    <x v="0"/>
    <x v="7"/>
    <x v="0"/>
    <n v="0.83600000000000008"/>
  </r>
  <r>
    <x v="0"/>
    <x v="0"/>
    <x v="7"/>
    <x v="0"/>
    <n v="0.38400000000000001"/>
  </r>
  <r>
    <x v="0"/>
    <x v="0"/>
    <x v="7"/>
    <x v="0"/>
    <n v="0.22800000000000001"/>
  </r>
  <r>
    <x v="0"/>
    <x v="0"/>
    <x v="7"/>
    <x v="0"/>
    <n v="0.2"/>
  </r>
  <r>
    <x v="0"/>
    <x v="0"/>
    <x v="7"/>
    <x v="0"/>
    <n v="0.24"/>
  </r>
  <r>
    <x v="0"/>
    <x v="0"/>
    <x v="7"/>
    <x v="0"/>
    <n v="0.26400000000000001"/>
  </r>
  <r>
    <x v="0"/>
    <x v="0"/>
    <x v="7"/>
    <x v="0"/>
    <n v="0.26800000000000002"/>
  </r>
  <r>
    <x v="0"/>
    <x v="0"/>
    <x v="7"/>
    <x v="0"/>
    <n v="0.26800000000000002"/>
  </r>
  <r>
    <x v="0"/>
    <x v="0"/>
    <x v="7"/>
    <x v="0"/>
    <n v="0.28000000000000003"/>
  </r>
  <r>
    <x v="0"/>
    <x v="0"/>
    <x v="7"/>
    <x v="0"/>
    <n v="0.308"/>
  </r>
  <r>
    <x v="0"/>
    <x v="0"/>
    <x v="7"/>
    <x v="0"/>
    <n v="0.22"/>
  </r>
  <r>
    <x v="0"/>
    <x v="0"/>
    <x v="7"/>
    <x v="0"/>
    <n v="0.17600000000000002"/>
  </r>
  <r>
    <x v="0"/>
    <x v="0"/>
    <x v="7"/>
    <x v="0"/>
    <n v="0.20800000000000002"/>
  </r>
  <r>
    <x v="0"/>
    <x v="0"/>
    <x v="7"/>
    <x v="0"/>
    <n v="0.192"/>
  </r>
  <r>
    <x v="0"/>
    <x v="0"/>
    <x v="7"/>
    <x v="0"/>
    <n v="0.14800000000000002"/>
  </r>
  <r>
    <x v="0"/>
    <x v="0"/>
    <x v="7"/>
    <x v="0"/>
    <n v="0.14400000000000002"/>
  </r>
  <r>
    <x v="0"/>
    <x v="0"/>
    <x v="7"/>
    <x v="0"/>
    <n v="0.152"/>
  </r>
  <r>
    <x v="0"/>
    <x v="0"/>
    <x v="7"/>
    <x v="0"/>
    <n v="0.4"/>
  </r>
  <r>
    <x v="0"/>
    <x v="0"/>
    <x v="7"/>
    <x v="0"/>
    <n v="0.26"/>
  </r>
  <r>
    <x v="0"/>
    <x v="0"/>
    <x v="7"/>
    <x v="0"/>
    <n v="0.248"/>
  </r>
  <r>
    <x v="0"/>
    <x v="0"/>
    <x v="7"/>
    <x v="0"/>
    <n v="0.248"/>
  </r>
  <r>
    <x v="0"/>
    <x v="0"/>
    <x v="7"/>
    <x v="0"/>
    <n v="0.252"/>
  </r>
  <r>
    <x v="0"/>
    <x v="0"/>
    <x v="7"/>
    <x v="0"/>
    <n v="0.22800000000000001"/>
  </r>
  <r>
    <x v="0"/>
    <x v="0"/>
    <x v="7"/>
    <x v="0"/>
    <n v="0.22800000000000001"/>
  </r>
  <r>
    <x v="0"/>
    <x v="0"/>
    <x v="7"/>
    <x v="0"/>
    <n v="0.22"/>
  </r>
  <r>
    <x v="0"/>
    <x v="0"/>
    <x v="7"/>
    <x v="0"/>
    <n v="0.216"/>
  </r>
  <r>
    <x v="0"/>
    <x v="0"/>
    <x v="7"/>
    <x v="0"/>
    <n v="0.22"/>
  </r>
  <r>
    <x v="0"/>
    <x v="0"/>
    <x v="7"/>
    <x v="0"/>
    <n v="0.23200000000000001"/>
  </r>
  <r>
    <x v="0"/>
    <x v="0"/>
    <x v="7"/>
    <x v="0"/>
    <n v="0.248"/>
  </r>
  <r>
    <x v="0"/>
    <x v="0"/>
    <x v="7"/>
    <x v="0"/>
    <n v="0.26"/>
  </r>
  <r>
    <x v="0"/>
    <x v="0"/>
    <x v="7"/>
    <x v="0"/>
    <n v="0.308"/>
  </r>
  <r>
    <x v="0"/>
    <x v="0"/>
    <x v="7"/>
    <x v="0"/>
    <n v="0.308"/>
  </r>
  <r>
    <x v="0"/>
    <x v="0"/>
    <x v="7"/>
    <x v="0"/>
    <n v="0.29200000000000004"/>
  </r>
  <r>
    <x v="0"/>
    <x v="0"/>
    <x v="7"/>
    <x v="0"/>
    <n v="0.312"/>
  </r>
  <r>
    <x v="0"/>
    <x v="0"/>
    <x v="7"/>
    <x v="0"/>
    <n v="0.32400000000000001"/>
  </r>
  <r>
    <x v="0"/>
    <x v="0"/>
    <x v="7"/>
    <x v="0"/>
    <n v="0.26800000000000002"/>
  </r>
  <r>
    <x v="0"/>
    <x v="0"/>
    <x v="7"/>
    <x v="0"/>
    <n v="0.224"/>
  </r>
  <r>
    <x v="0"/>
    <x v="0"/>
    <x v="7"/>
    <x v="0"/>
    <n v="0.20400000000000001"/>
  </r>
  <r>
    <x v="0"/>
    <x v="0"/>
    <x v="7"/>
    <x v="0"/>
    <n v="0.20400000000000001"/>
  </r>
  <r>
    <x v="0"/>
    <x v="0"/>
    <x v="7"/>
    <x v="0"/>
    <n v="0.20800000000000002"/>
  </r>
  <r>
    <x v="0"/>
    <x v="0"/>
    <x v="7"/>
    <x v="0"/>
    <n v="0.22"/>
  </r>
  <r>
    <x v="0"/>
    <x v="0"/>
    <x v="7"/>
    <x v="0"/>
    <n v="0.312"/>
  </r>
  <r>
    <x v="0"/>
    <x v="0"/>
    <x v="7"/>
    <x v="0"/>
    <n v="0.32800000000000001"/>
  </r>
  <r>
    <x v="0"/>
    <x v="0"/>
    <x v="7"/>
    <x v="0"/>
    <n v="0.372"/>
  </r>
  <r>
    <x v="0"/>
    <x v="0"/>
    <x v="7"/>
    <x v="0"/>
    <n v="0.30399999999999999"/>
  </r>
  <r>
    <x v="0"/>
    <x v="0"/>
    <x v="7"/>
    <x v="0"/>
    <n v="0.34"/>
  </r>
  <r>
    <x v="0"/>
    <x v="0"/>
    <x v="7"/>
    <x v="0"/>
    <n v="0.39200000000000002"/>
  </r>
  <r>
    <x v="0"/>
    <x v="0"/>
    <x v="7"/>
    <x v="0"/>
    <n v="0.69200000000000006"/>
  </r>
  <r>
    <x v="0"/>
    <x v="0"/>
    <x v="7"/>
    <x v="0"/>
    <n v="0.376"/>
  </r>
  <r>
    <x v="0"/>
    <x v="0"/>
    <x v="7"/>
    <x v="0"/>
    <n v="0.38400000000000001"/>
  </r>
  <r>
    <x v="0"/>
    <x v="0"/>
    <x v="7"/>
    <x v="0"/>
    <n v="0.35600000000000004"/>
  </r>
  <r>
    <x v="0"/>
    <x v="0"/>
    <x v="7"/>
    <x v="0"/>
    <n v="0.36"/>
  </r>
  <r>
    <x v="0"/>
    <x v="0"/>
    <x v="7"/>
    <x v="0"/>
    <n v="0.33600000000000002"/>
  </r>
  <r>
    <x v="0"/>
    <x v="0"/>
    <x v="7"/>
    <x v="0"/>
    <n v="0.32800000000000001"/>
  </r>
  <r>
    <x v="0"/>
    <x v="0"/>
    <x v="7"/>
    <x v="0"/>
    <n v="0.28400000000000003"/>
  </r>
  <r>
    <x v="0"/>
    <x v="0"/>
    <x v="7"/>
    <x v="0"/>
    <n v="0.308"/>
  </r>
  <r>
    <x v="0"/>
    <x v="0"/>
    <x v="7"/>
    <x v="0"/>
    <n v="0.316"/>
  </r>
  <r>
    <x v="0"/>
    <x v="0"/>
    <x v="7"/>
    <x v="0"/>
    <n v="0.23600000000000002"/>
  </r>
  <r>
    <x v="0"/>
    <x v="0"/>
    <x v="8"/>
    <x v="0"/>
    <n v="0.33600000000000002"/>
  </r>
  <r>
    <x v="0"/>
    <x v="0"/>
    <x v="8"/>
    <x v="0"/>
    <n v="0.77200000000000002"/>
  </r>
  <r>
    <x v="0"/>
    <x v="0"/>
    <x v="8"/>
    <x v="0"/>
    <n v="1.232"/>
  </r>
  <r>
    <x v="0"/>
    <x v="0"/>
    <x v="8"/>
    <x v="0"/>
    <n v="0.25600000000000001"/>
  </r>
  <r>
    <x v="0"/>
    <x v="0"/>
    <x v="8"/>
    <x v="0"/>
    <n v="0.23200000000000001"/>
  </r>
  <r>
    <x v="0"/>
    <x v="0"/>
    <x v="8"/>
    <x v="0"/>
    <n v="0.216"/>
  </r>
  <r>
    <x v="0"/>
    <x v="0"/>
    <x v="8"/>
    <x v="0"/>
    <n v="1.996"/>
  </r>
  <r>
    <x v="0"/>
    <x v="0"/>
    <x v="8"/>
    <x v="0"/>
    <n v="0.75600000000000001"/>
  </r>
  <r>
    <x v="0"/>
    <x v="0"/>
    <x v="8"/>
    <x v="0"/>
    <n v="0.216"/>
  </r>
  <r>
    <x v="0"/>
    <x v="0"/>
    <x v="8"/>
    <x v="0"/>
    <n v="0.20800000000000002"/>
  </r>
  <r>
    <x v="0"/>
    <x v="0"/>
    <x v="8"/>
    <x v="0"/>
    <n v="0.20800000000000002"/>
  </r>
  <r>
    <x v="0"/>
    <x v="0"/>
    <x v="8"/>
    <x v="0"/>
    <n v="0.19600000000000001"/>
  </r>
  <r>
    <x v="0"/>
    <x v="0"/>
    <x v="8"/>
    <x v="0"/>
    <n v="0.16800000000000001"/>
  </r>
  <r>
    <x v="0"/>
    <x v="0"/>
    <x v="8"/>
    <x v="0"/>
    <n v="0.184"/>
  </r>
  <r>
    <x v="0"/>
    <x v="0"/>
    <x v="8"/>
    <x v="0"/>
    <n v="0.26"/>
  </r>
  <r>
    <x v="0"/>
    <x v="0"/>
    <x v="8"/>
    <x v="0"/>
    <n v="0.252"/>
  </r>
  <r>
    <x v="0"/>
    <x v="0"/>
    <x v="8"/>
    <x v="0"/>
    <n v="0.252"/>
  </r>
  <r>
    <x v="0"/>
    <x v="0"/>
    <x v="8"/>
    <x v="0"/>
    <n v="0.24400000000000002"/>
  </r>
  <r>
    <x v="0"/>
    <x v="0"/>
    <x v="8"/>
    <x v="0"/>
    <n v="0.22"/>
  </r>
  <r>
    <x v="0"/>
    <x v="0"/>
    <x v="8"/>
    <x v="0"/>
    <n v="0.188"/>
  </r>
  <r>
    <x v="0"/>
    <x v="0"/>
    <x v="8"/>
    <x v="0"/>
    <n v="0.184"/>
  </r>
  <r>
    <x v="0"/>
    <x v="0"/>
    <x v="8"/>
    <x v="0"/>
    <n v="0.21200000000000002"/>
  </r>
  <r>
    <x v="0"/>
    <x v="0"/>
    <x v="8"/>
    <x v="0"/>
    <n v="0.188"/>
  </r>
  <r>
    <x v="0"/>
    <x v="0"/>
    <x v="8"/>
    <x v="0"/>
    <n v="0.18"/>
  </r>
  <r>
    <x v="0"/>
    <x v="0"/>
    <x v="8"/>
    <x v="0"/>
    <n v="0.17600000000000002"/>
  </r>
  <r>
    <x v="0"/>
    <x v="0"/>
    <x v="8"/>
    <x v="0"/>
    <n v="0.188"/>
  </r>
  <r>
    <x v="0"/>
    <x v="0"/>
    <x v="8"/>
    <x v="0"/>
    <n v="0.22800000000000001"/>
  </r>
  <r>
    <x v="0"/>
    <x v="0"/>
    <x v="8"/>
    <x v="0"/>
    <n v="0.2"/>
  </r>
  <r>
    <x v="0"/>
    <x v="0"/>
    <x v="8"/>
    <x v="0"/>
    <n v="0.188"/>
  </r>
  <r>
    <x v="0"/>
    <x v="0"/>
    <x v="8"/>
    <x v="0"/>
    <n v="0.26400000000000001"/>
  </r>
  <r>
    <x v="0"/>
    <x v="0"/>
    <x v="8"/>
    <x v="0"/>
    <n v="0.88"/>
  </r>
  <r>
    <x v="0"/>
    <x v="0"/>
    <x v="8"/>
    <x v="0"/>
    <n v="0.16"/>
  </r>
  <r>
    <x v="0"/>
    <x v="0"/>
    <x v="8"/>
    <x v="0"/>
    <n v="0.2"/>
  </r>
  <r>
    <x v="0"/>
    <x v="0"/>
    <x v="8"/>
    <x v="0"/>
    <n v="0.22"/>
  </r>
  <r>
    <x v="0"/>
    <x v="0"/>
    <x v="8"/>
    <x v="0"/>
    <n v="0.23200000000000001"/>
  </r>
  <r>
    <x v="0"/>
    <x v="0"/>
    <x v="8"/>
    <x v="0"/>
    <n v="0.24"/>
  </r>
  <r>
    <x v="0"/>
    <x v="0"/>
    <x v="8"/>
    <x v="0"/>
    <n v="0.26400000000000001"/>
  </r>
  <r>
    <x v="0"/>
    <x v="0"/>
    <x v="8"/>
    <x v="0"/>
    <n v="0.28800000000000003"/>
  </r>
  <r>
    <x v="0"/>
    <x v="0"/>
    <x v="8"/>
    <x v="0"/>
    <n v="0.33200000000000002"/>
  </r>
  <r>
    <x v="0"/>
    <x v="0"/>
    <x v="8"/>
    <x v="0"/>
    <n v="0.36399999999999999"/>
  </r>
  <r>
    <x v="0"/>
    <x v="0"/>
    <x v="8"/>
    <x v="0"/>
    <n v="0.30399999999999999"/>
  </r>
  <r>
    <x v="0"/>
    <x v="0"/>
    <x v="8"/>
    <x v="0"/>
    <n v="0.3"/>
  </r>
  <r>
    <x v="0"/>
    <x v="0"/>
    <x v="8"/>
    <x v="0"/>
    <n v="0.29600000000000004"/>
  </r>
  <r>
    <x v="0"/>
    <x v="0"/>
    <x v="8"/>
    <x v="0"/>
    <n v="0.29200000000000004"/>
  </r>
  <r>
    <x v="0"/>
    <x v="0"/>
    <x v="8"/>
    <x v="0"/>
    <n v="0.26"/>
  </r>
  <r>
    <x v="0"/>
    <x v="0"/>
    <x v="8"/>
    <x v="0"/>
    <n v="0.73199999999999998"/>
  </r>
  <r>
    <x v="0"/>
    <x v="0"/>
    <x v="8"/>
    <x v="0"/>
    <n v="0.72799999999999998"/>
  </r>
  <r>
    <x v="0"/>
    <x v="0"/>
    <x v="8"/>
    <x v="0"/>
    <n v="1.3520000000000001"/>
  </r>
  <r>
    <x v="0"/>
    <x v="0"/>
    <x v="8"/>
    <x v="0"/>
    <n v="1.8880000000000001"/>
  </r>
  <r>
    <x v="0"/>
    <x v="0"/>
    <x v="8"/>
    <x v="0"/>
    <n v="0.52"/>
  </r>
  <r>
    <x v="0"/>
    <x v="0"/>
    <x v="8"/>
    <x v="0"/>
    <n v="0.504"/>
  </r>
  <r>
    <x v="0"/>
    <x v="0"/>
    <x v="8"/>
    <x v="0"/>
    <n v="0.59200000000000008"/>
  </r>
  <r>
    <x v="0"/>
    <x v="0"/>
    <x v="8"/>
    <x v="0"/>
    <n v="0.58800000000000008"/>
  </r>
  <r>
    <x v="0"/>
    <x v="0"/>
    <x v="8"/>
    <x v="0"/>
    <n v="0.30399999999999999"/>
  </r>
  <r>
    <x v="0"/>
    <x v="0"/>
    <x v="8"/>
    <x v="0"/>
    <n v="0.504"/>
  </r>
  <r>
    <x v="0"/>
    <x v="0"/>
    <x v="8"/>
    <x v="0"/>
    <n v="0.26800000000000002"/>
  </r>
  <r>
    <x v="0"/>
    <x v="0"/>
    <x v="8"/>
    <x v="0"/>
    <n v="0.58800000000000008"/>
  </r>
  <r>
    <x v="0"/>
    <x v="0"/>
    <x v="8"/>
    <x v="0"/>
    <n v="0.67600000000000005"/>
  </r>
  <r>
    <x v="0"/>
    <x v="0"/>
    <x v="8"/>
    <x v="0"/>
    <n v="0.376"/>
  </r>
  <r>
    <x v="0"/>
    <x v="0"/>
    <x v="8"/>
    <x v="0"/>
    <n v="0.38"/>
  </r>
  <r>
    <x v="0"/>
    <x v="0"/>
    <x v="8"/>
    <x v="0"/>
    <n v="0.41600000000000004"/>
  </r>
  <r>
    <x v="0"/>
    <x v="0"/>
    <x v="8"/>
    <x v="0"/>
    <n v="0.45600000000000002"/>
  </r>
  <r>
    <x v="0"/>
    <x v="0"/>
    <x v="8"/>
    <x v="0"/>
    <n v="0.38400000000000001"/>
  </r>
  <r>
    <x v="0"/>
    <x v="0"/>
    <x v="8"/>
    <x v="0"/>
    <n v="0.38"/>
  </r>
  <r>
    <x v="0"/>
    <x v="0"/>
    <x v="8"/>
    <x v="0"/>
    <n v="0.38800000000000001"/>
  </r>
  <r>
    <x v="0"/>
    <x v="0"/>
    <x v="8"/>
    <x v="0"/>
    <n v="0.34800000000000003"/>
  </r>
  <r>
    <x v="0"/>
    <x v="0"/>
    <x v="8"/>
    <x v="0"/>
    <n v="0.316"/>
  </r>
  <r>
    <x v="0"/>
    <x v="0"/>
    <x v="8"/>
    <x v="0"/>
    <n v="0.3"/>
  </r>
  <r>
    <x v="0"/>
    <x v="0"/>
    <x v="8"/>
    <x v="0"/>
    <n v="0.248"/>
  </r>
  <r>
    <x v="0"/>
    <x v="0"/>
    <x v="8"/>
    <x v="0"/>
    <n v="0.22"/>
  </r>
  <r>
    <x v="0"/>
    <x v="0"/>
    <x v="8"/>
    <x v="0"/>
    <n v="0.26400000000000001"/>
  </r>
  <r>
    <x v="0"/>
    <x v="0"/>
    <x v="8"/>
    <x v="0"/>
    <n v="0.28000000000000003"/>
  </r>
  <r>
    <x v="0"/>
    <x v="0"/>
    <x v="8"/>
    <x v="0"/>
    <n v="0.29600000000000004"/>
  </r>
  <r>
    <x v="0"/>
    <x v="0"/>
    <x v="8"/>
    <x v="0"/>
    <n v="0.34"/>
  </r>
  <r>
    <x v="0"/>
    <x v="0"/>
    <x v="8"/>
    <x v="0"/>
    <n v="0.36"/>
  </r>
  <r>
    <x v="0"/>
    <x v="0"/>
    <x v="8"/>
    <x v="0"/>
    <n v="0.57999999999999996"/>
  </r>
  <r>
    <x v="0"/>
    <x v="0"/>
    <x v="8"/>
    <x v="0"/>
    <n v="1.04"/>
  </r>
  <r>
    <x v="0"/>
    <x v="0"/>
    <x v="8"/>
    <x v="0"/>
    <n v="0.32"/>
  </r>
  <r>
    <x v="0"/>
    <x v="0"/>
    <x v="8"/>
    <x v="0"/>
    <n v="0.29600000000000004"/>
  </r>
  <r>
    <x v="0"/>
    <x v="0"/>
    <x v="8"/>
    <x v="0"/>
    <n v="0.34"/>
  </r>
  <r>
    <x v="0"/>
    <x v="0"/>
    <x v="8"/>
    <x v="0"/>
    <n v="0.24400000000000002"/>
  </r>
  <r>
    <x v="0"/>
    <x v="0"/>
    <x v="8"/>
    <x v="0"/>
    <n v="0.23600000000000002"/>
  </r>
  <r>
    <x v="0"/>
    <x v="0"/>
    <x v="8"/>
    <x v="0"/>
    <n v="0.22"/>
  </r>
  <r>
    <x v="0"/>
    <x v="0"/>
    <x v="8"/>
    <x v="0"/>
    <n v="0.36799999999999999"/>
  </r>
  <r>
    <x v="0"/>
    <x v="0"/>
    <x v="8"/>
    <x v="0"/>
    <n v="0.376"/>
  </r>
  <r>
    <x v="0"/>
    <x v="0"/>
    <x v="8"/>
    <x v="0"/>
    <n v="0.32800000000000001"/>
  </r>
  <r>
    <x v="0"/>
    <x v="0"/>
    <x v="8"/>
    <x v="0"/>
    <n v="0.51200000000000001"/>
  </r>
  <r>
    <x v="0"/>
    <x v="0"/>
    <x v="8"/>
    <x v="0"/>
    <n v="0.53600000000000003"/>
  </r>
  <r>
    <x v="0"/>
    <x v="0"/>
    <x v="8"/>
    <x v="0"/>
    <n v="0.372"/>
  </r>
  <r>
    <x v="0"/>
    <x v="0"/>
    <x v="8"/>
    <x v="0"/>
    <n v="0.33200000000000002"/>
  </r>
  <r>
    <x v="0"/>
    <x v="0"/>
    <x v="8"/>
    <x v="0"/>
    <n v="0.36"/>
  </r>
  <r>
    <x v="0"/>
    <x v="0"/>
    <x v="8"/>
    <x v="0"/>
    <n v="0.33200000000000002"/>
  </r>
  <r>
    <x v="0"/>
    <x v="0"/>
    <x v="8"/>
    <x v="0"/>
    <n v="0.33200000000000002"/>
  </r>
  <r>
    <x v="0"/>
    <x v="0"/>
    <x v="8"/>
    <x v="0"/>
    <n v="0.29600000000000004"/>
  </r>
  <r>
    <x v="0"/>
    <x v="0"/>
    <x v="8"/>
    <x v="0"/>
    <n v="0.32"/>
  </r>
  <r>
    <x v="0"/>
    <x v="0"/>
    <x v="8"/>
    <x v="0"/>
    <n v="0.35600000000000004"/>
  </r>
  <r>
    <x v="0"/>
    <x v="0"/>
    <x v="9"/>
    <x v="0"/>
    <n v="0.3"/>
  </r>
  <r>
    <x v="0"/>
    <x v="0"/>
    <x v="9"/>
    <x v="0"/>
    <n v="0.27600000000000002"/>
  </r>
  <r>
    <x v="0"/>
    <x v="0"/>
    <x v="9"/>
    <x v="0"/>
    <n v="0.224"/>
  </r>
  <r>
    <x v="0"/>
    <x v="0"/>
    <x v="9"/>
    <x v="0"/>
    <n v="0.20800000000000002"/>
  </r>
  <r>
    <x v="0"/>
    <x v="0"/>
    <x v="9"/>
    <x v="0"/>
    <n v="0.21200000000000002"/>
  </r>
  <r>
    <x v="0"/>
    <x v="0"/>
    <x v="9"/>
    <x v="0"/>
    <n v="0.29200000000000004"/>
  </r>
  <r>
    <x v="0"/>
    <x v="0"/>
    <x v="9"/>
    <x v="0"/>
    <n v="1.6040000000000001"/>
  </r>
  <r>
    <x v="0"/>
    <x v="0"/>
    <x v="9"/>
    <x v="0"/>
    <n v="0.3"/>
  </r>
  <r>
    <x v="0"/>
    <x v="0"/>
    <x v="9"/>
    <x v="0"/>
    <n v="0.29600000000000004"/>
  </r>
  <r>
    <x v="0"/>
    <x v="0"/>
    <x v="9"/>
    <x v="0"/>
    <n v="0.27200000000000002"/>
  </r>
  <r>
    <x v="0"/>
    <x v="0"/>
    <x v="9"/>
    <x v="0"/>
    <n v="1.468"/>
  </r>
  <r>
    <x v="0"/>
    <x v="0"/>
    <x v="9"/>
    <x v="0"/>
    <n v="1.468"/>
  </r>
  <r>
    <x v="0"/>
    <x v="0"/>
    <x v="9"/>
    <x v="0"/>
    <n v="0.26"/>
  </r>
  <r>
    <x v="0"/>
    <x v="0"/>
    <x v="9"/>
    <x v="0"/>
    <n v="0.24"/>
  </r>
  <r>
    <x v="0"/>
    <x v="0"/>
    <x v="9"/>
    <x v="0"/>
    <n v="0.224"/>
  </r>
  <r>
    <x v="0"/>
    <x v="0"/>
    <x v="9"/>
    <x v="0"/>
    <n v="0.216"/>
  </r>
  <r>
    <x v="0"/>
    <x v="0"/>
    <x v="9"/>
    <x v="0"/>
    <n v="0.22"/>
  </r>
  <r>
    <x v="0"/>
    <x v="0"/>
    <x v="9"/>
    <x v="0"/>
    <n v="0.21200000000000002"/>
  </r>
  <r>
    <x v="0"/>
    <x v="0"/>
    <x v="9"/>
    <x v="0"/>
    <n v="0.19600000000000001"/>
  </r>
  <r>
    <x v="0"/>
    <x v="0"/>
    <x v="9"/>
    <x v="0"/>
    <n v="0.14400000000000002"/>
  </r>
  <r>
    <x v="0"/>
    <x v="0"/>
    <x v="9"/>
    <x v="0"/>
    <n v="0.14800000000000002"/>
  </r>
  <r>
    <x v="0"/>
    <x v="0"/>
    <x v="9"/>
    <x v="0"/>
    <n v="0.112"/>
  </r>
  <r>
    <x v="0"/>
    <x v="0"/>
    <x v="9"/>
    <x v="0"/>
    <n v="0.13600000000000001"/>
  </r>
  <r>
    <x v="0"/>
    <x v="0"/>
    <x v="9"/>
    <x v="0"/>
    <n v="0.20400000000000001"/>
  </r>
  <r>
    <x v="0"/>
    <x v="0"/>
    <x v="9"/>
    <x v="0"/>
    <n v="0.2"/>
  </r>
  <r>
    <x v="0"/>
    <x v="0"/>
    <x v="9"/>
    <x v="0"/>
    <n v="0.19600000000000001"/>
  </r>
  <r>
    <x v="0"/>
    <x v="0"/>
    <x v="9"/>
    <x v="0"/>
    <n v="0.14400000000000002"/>
  </r>
  <r>
    <x v="0"/>
    <x v="0"/>
    <x v="9"/>
    <x v="0"/>
    <n v="0.14800000000000002"/>
  </r>
  <r>
    <x v="0"/>
    <x v="0"/>
    <x v="9"/>
    <x v="0"/>
    <n v="0.22800000000000001"/>
  </r>
  <r>
    <x v="0"/>
    <x v="0"/>
    <x v="9"/>
    <x v="0"/>
    <n v="0.216"/>
  </r>
  <r>
    <x v="0"/>
    <x v="0"/>
    <x v="9"/>
    <x v="0"/>
    <n v="0.224"/>
  </r>
  <r>
    <x v="0"/>
    <x v="0"/>
    <x v="9"/>
    <x v="0"/>
    <n v="0.20800000000000002"/>
  </r>
  <r>
    <x v="0"/>
    <x v="0"/>
    <x v="9"/>
    <x v="0"/>
    <n v="0.21200000000000002"/>
  </r>
  <r>
    <x v="0"/>
    <x v="0"/>
    <x v="9"/>
    <x v="0"/>
    <n v="0.30399999999999999"/>
  </r>
  <r>
    <x v="0"/>
    <x v="0"/>
    <x v="9"/>
    <x v="0"/>
    <n v="0.432"/>
  </r>
  <r>
    <x v="0"/>
    <x v="0"/>
    <x v="9"/>
    <x v="0"/>
    <n v="1.224"/>
  </r>
  <r>
    <x v="0"/>
    <x v="0"/>
    <x v="9"/>
    <x v="0"/>
    <n v="1.548"/>
  </r>
  <r>
    <x v="0"/>
    <x v="0"/>
    <x v="9"/>
    <x v="0"/>
    <n v="0.63600000000000001"/>
  </r>
  <r>
    <x v="0"/>
    <x v="0"/>
    <x v="9"/>
    <x v="0"/>
    <n v="0.60399999999999998"/>
  </r>
  <r>
    <x v="0"/>
    <x v="0"/>
    <x v="9"/>
    <x v="0"/>
    <n v="0.56000000000000005"/>
  </r>
  <r>
    <x v="0"/>
    <x v="0"/>
    <x v="9"/>
    <x v="0"/>
    <n v="0.55600000000000005"/>
  </r>
  <r>
    <x v="0"/>
    <x v="0"/>
    <x v="9"/>
    <x v="0"/>
    <n v="0.57600000000000007"/>
  </r>
  <r>
    <x v="0"/>
    <x v="0"/>
    <x v="9"/>
    <x v="0"/>
    <n v="0.47200000000000003"/>
  </r>
  <r>
    <x v="0"/>
    <x v="0"/>
    <x v="9"/>
    <x v="0"/>
    <n v="0.55600000000000005"/>
  </r>
  <r>
    <x v="0"/>
    <x v="0"/>
    <x v="9"/>
    <x v="0"/>
    <n v="0.57600000000000007"/>
  </r>
  <r>
    <x v="0"/>
    <x v="0"/>
    <x v="9"/>
    <x v="0"/>
    <n v="0.36"/>
  </r>
  <r>
    <x v="0"/>
    <x v="0"/>
    <x v="9"/>
    <x v="0"/>
    <n v="0.42800000000000005"/>
  </r>
  <r>
    <x v="0"/>
    <x v="0"/>
    <x v="9"/>
    <x v="0"/>
    <n v="0.67600000000000005"/>
  </r>
  <r>
    <x v="0"/>
    <x v="0"/>
    <x v="9"/>
    <x v="0"/>
    <n v="0.65600000000000003"/>
  </r>
  <r>
    <x v="0"/>
    <x v="0"/>
    <x v="9"/>
    <x v="0"/>
    <n v="0.57200000000000006"/>
  </r>
  <r>
    <x v="0"/>
    <x v="0"/>
    <x v="9"/>
    <x v="0"/>
    <n v="0.84400000000000008"/>
  </r>
  <r>
    <x v="0"/>
    <x v="0"/>
    <x v="9"/>
    <x v="0"/>
    <n v="0.46"/>
  </r>
  <r>
    <x v="0"/>
    <x v="0"/>
    <x v="9"/>
    <x v="0"/>
    <n v="0.372"/>
  </r>
  <r>
    <x v="0"/>
    <x v="0"/>
    <x v="9"/>
    <x v="0"/>
    <n v="0.436"/>
  </r>
  <r>
    <x v="0"/>
    <x v="0"/>
    <x v="9"/>
    <x v="0"/>
    <n v="0.35600000000000004"/>
  </r>
  <r>
    <x v="0"/>
    <x v="0"/>
    <x v="9"/>
    <x v="0"/>
    <n v="0.39200000000000002"/>
  </r>
  <r>
    <x v="0"/>
    <x v="0"/>
    <x v="9"/>
    <x v="0"/>
    <n v="0.27600000000000002"/>
  </r>
  <r>
    <x v="0"/>
    <x v="0"/>
    <x v="9"/>
    <x v="0"/>
    <n v="0.45600000000000002"/>
  </r>
  <r>
    <x v="0"/>
    <x v="0"/>
    <x v="9"/>
    <x v="0"/>
    <n v="0.35600000000000004"/>
  </r>
  <r>
    <x v="0"/>
    <x v="0"/>
    <x v="9"/>
    <x v="0"/>
    <n v="0.30399999999999999"/>
  </r>
  <r>
    <x v="0"/>
    <x v="0"/>
    <x v="9"/>
    <x v="0"/>
    <n v="0.27200000000000002"/>
  </r>
  <r>
    <x v="0"/>
    <x v="0"/>
    <x v="9"/>
    <x v="0"/>
    <n v="0.20400000000000001"/>
  </r>
  <r>
    <x v="0"/>
    <x v="0"/>
    <x v="9"/>
    <x v="0"/>
    <n v="0.18"/>
  </r>
  <r>
    <x v="0"/>
    <x v="0"/>
    <x v="9"/>
    <x v="0"/>
    <n v="0.22800000000000001"/>
  </r>
  <r>
    <x v="0"/>
    <x v="0"/>
    <x v="9"/>
    <x v="0"/>
    <n v="0.17600000000000002"/>
  </r>
  <r>
    <x v="0"/>
    <x v="0"/>
    <x v="9"/>
    <x v="0"/>
    <n v="0.248"/>
  </r>
  <r>
    <x v="0"/>
    <x v="0"/>
    <x v="9"/>
    <x v="0"/>
    <n v="0.51600000000000001"/>
  </r>
  <r>
    <x v="0"/>
    <x v="0"/>
    <x v="9"/>
    <x v="0"/>
    <n v="0.24"/>
  </r>
  <r>
    <x v="0"/>
    <x v="0"/>
    <x v="9"/>
    <x v="0"/>
    <n v="0.53200000000000003"/>
  </r>
  <r>
    <x v="0"/>
    <x v="0"/>
    <x v="9"/>
    <x v="0"/>
    <n v="0.4"/>
  </r>
  <r>
    <x v="0"/>
    <x v="0"/>
    <x v="9"/>
    <x v="0"/>
    <n v="0.36"/>
  </r>
  <r>
    <x v="0"/>
    <x v="0"/>
    <x v="9"/>
    <x v="0"/>
    <n v="0.27600000000000002"/>
  </r>
  <r>
    <x v="0"/>
    <x v="0"/>
    <x v="9"/>
    <x v="0"/>
    <n v="0.52400000000000002"/>
  </r>
  <r>
    <x v="0"/>
    <x v="0"/>
    <x v="9"/>
    <x v="0"/>
    <n v="0.51200000000000001"/>
  </r>
  <r>
    <x v="0"/>
    <x v="0"/>
    <x v="9"/>
    <x v="0"/>
    <n v="0.53600000000000003"/>
  </r>
  <r>
    <x v="0"/>
    <x v="0"/>
    <x v="9"/>
    <x v="0"/>
    <n v="0.34400000000000003"/>
  </r>
  <r>
    <x v="0"/>
    <x v="0"/>
    <x v="9"/>
    <x v="0"/>
    <n v="0.34800000000000003"/>
  </r>
  <r>
    <x v="0"/>
    <x v="0"/>
    <x v="9"/>
    <x v="0"/>
    <n v="0.308"/>
  </r>
  <r>
    <x v="0"/>
    <x v="0"/>
    <x v="9"/>
    <x v="0"/>
    <n v="0.48400000000000004"/>
  </r>
  <r>
    <x v="0"/>
    <x v="0"/>
    <x v="9"/>
    <x v="0"/>
    <n v="0.41200000000000003"/>
  </r>
  <r>
    <x v="0"/>
    <x v="0"/>
    <x v="9"/>
    <x v="0"/>
    <n v="0.54400000000000004"/>
  </r>
  <r>
    <x v="0"/>
    <x v="0"/>
    <x v="9"/>
    <x v="0"/>
    <n v="0.35600000000000004"/>
  </r>
  <r>
    <x v="0"/>
    <x v="0"/>
    <x v="9"/>
    <x v="0"/>
    <n v="0.35200000000000004"/>
  </r>
  <r>
    <x v="0"/>
    <x v="0"/>
    <x v="9"/>
    <x v="0"/>
    <n v="0.28000000000000003"/>
  </r>
  <r>
    <x v="0"/>
    <x v="0"/>
    <x v="9"/>
    <x v="0"/>
    <n v="0.28000000000000003"/>
  </r>
  <r>
    <x v="0"/>
    <x v="0"/>
    <x v="9"/>
    <x v="0"/>
    <n v="0.88400000000000001"/>
  </r>
  <r>
    <x v="0"/>
    <x v="0"/>
    <x v="9"/>
    <x v="0"/>
    <n v="1.3480000000000001"/>
  </r>
  <r>
    <x v="0"/>
    <x v="0"/>
    <x v="9"/>
    <x v="0"/>
    <n v="0.93600000000000005"/>
  </r>
  <r>
    <x v="0"/>
    <x v="0"/>
    <x v="9"/>
    <x v="0"/>
    <n v="0.52"/>
  </r>
  <r>
    <x v="0"/>
    <x v="0"/>
    <x v="9"/>
    <x v="0"/>
    <n v="0.44"/>
  </r>
  <r>
    <x v="0"/>
    <x v="0"/>
    <x v="9"/>
    <x v="0"/>
    <n v="0.72"/>
  </r>
  <r>
    <x v="0"/>
    <x v="0"/>
    <x v="9"/>
    <x v="0"/>
    <n v="2.472"/>
  </r>
  <r>
    <x v="0"/>
    <x v="0"/>
    <x v="9"/>
    <x v="0"/>
    <n v="0.44400000000000001"/>
  </r>
  <r>
    <x v="0"/>
    <x v="0"/>
    <x v="9"/>
    <x v="0"/>
    <n v="0.27600000000000002"/>
  </r>
  <r>
    <x v="0"/>
    <x v="0"/>
    <x v="9"/>
    <x v="0"/>
    <n v="0.23600000000000002"/>
  </r>
  <r>
    <x v="0"/>
    <x v="0"/>
    <x v="9"/>
    <x v="0"/>
    <n v="0.192"/>
  </r>
  <r>
    <x v="0"/>
    <x v="0"/>
    <x v="10"/>
    <x v="0"/>
    <n v="0.2"/>
  </r>
  <r>
    <x v="0"/>
    <x v="0"/>
    <x v="10"/>
    <x v="0"/>
    <n v="0.22"/>
  </r>
  <r>
    <x v="0"/>
    <x v="0"/>
    <x v="10"/>
    <x v="0"/>
    <n v="0.188"/>
  </r>
  <r>
    <x v="0"/>
    <x v="0"/>
    <x v="10"/>
    <x v="0"/>
    <n v="0.14400000000000002"/>
  </r>
  <r>
    <x v="0"/>
    <x v="0"/>
    <x v="10"/>
    <x v="0"/>
    <n v="0.14800000000000002"/>
  </r>
  <r>
    <x v="0"/>
    <x v="0"/>
    <x v="10"/>
    <x v="0"/>
    <n v="0.13200000000000001"/>
  </r>
  <r>
    <x v="0"/>
    <x v="0"/>
    <x v="10"/>
    <x v="0"/>
    <n v="0.17600000000000002"/>
  </r>
  <r>
    <x v="0"/>
    <x v="0"/>
    <x v="10"/>
    <x v="0"/>
    <n v="0.20400000000000001"/>
  </r>
  <r>
    <x v="0"/>
    <x v="0"/>
    <x v="10"/>
    <x v="0"/>
    <n v="0.2"/>
  </r>
  <r>
    <x v="0"/>
    <x v="0"/>
    <x v="10"/>
    <x v="0"/>
    <n v="0.18"/>
  </r>
  <r>
    <x v="0"/>
    <x v="0"/>
    <x v="10"/>
    <x v="0"/>
    <n v="0.11600000000000001"/>
  </r>
  <r>
    <x v="0"/>
    <x v="0"/>
    <x v="10"/>
    <x v="0"/>
    <n v="0.21200000000000002"/>
  </r>
  <r>
    <x v="0"/>
    <x v="0"/>
    <x v="10"/>
    <x v="0"/>
    <n v="0.22"/>
  </r>
  <r>
    <x v="0"/>
    <x v="0"/>
    <x v="10"/>
    <x v="0"/>
    <n v="0.22"/>
  </r>
  <r>
    <x v="0"/>
    <x v="0"/>
    <x v="10"/>
    <x v="0"/>
    <n v="0.216"/>
  </r>
  <r>
    <x v="0"/>
    <x v="0"/>
    <x v="10"/>
    <x v="0"/>
    <n v="0.21200000000000002"/>
  </r>
  <r>
    <x v="0"/>
    <x v="0"/>
    <x v="10"/>
    <x v="0"/>
    <n v="0.20800000000000002"/>
  </r>
  <r>
    <x v="0"/>
    <x v="0"/>
    <x v="10"/>
    <x v="0"/>
    <n v="0.22800000000000001"/>
  </r>
  <r>
    <x v="0"/>
    <x v="0"/>
    <x v="10"/>
    <x v="0"/>
    <n v="0.27200000000000002"/>
  </r>
  <r>
    <x v="0"/>
    <x v="0"/>
    <x v="10"/>
    <x v="0"/>
    <n v="0.248"/>
  </r>
  <r>
    <x v="0"/>
    <x v="0"/>
    <x v="10"/>
    <x v="0"/>
    <n v="0.224"/>
  </r>
  <r>
    <x v="0"/>
    <x v="0"/>
    <x v="10"/>
    <x v="0"/>
    <n v="0.18"/>
  </r>
  <r>
    <x v="0"/>
    <x v="0"/>
    <x v="10"/>
    <x v="0"/>
    <n v="0.156"/>
  </r>
  <r>
    <x v="0"/>
    <x v="0"/>
    <x v="10"/>
    <x v="0"/>
    <n v="0.14400000000000002"/>
  </r>
  <r>
    <x v="0"/>
    <x v="0"/>
    <x v="10"/>
    <x v="0"/>
    <n v="0.14400000000000002"/>
  </r>
  <r>
    <x v="0"/>
    <x v="0"/>
    <x v="10"/>
    <x v="0"/>
    <n v="0.14800000000000002"/>
  </r>
  <r>
    <x v="0"/>
    <x v="0"/>
    <x v="10"/>
    <x v="0"/>
    <n v="0.14800000000000002"/>
  </r>
  <r>
    <x v="0"/>
    <x v="0"/>
    <x v="10"/>
    <x v="0"/>
    <n v="0.17200000000000001"/>
  </r>
  <r>
    <x v="0"/>
    <x v="0"/>
    <x v="10"/>
    <x v="0"/>
    <n v="0.20400000000000001"/>
  </r>
  <r>
    <x v="0"/>
    <x v="0"/>
    <x v="10"/>
    <x v="0"/>
    <n v="0.89600000000000002"/>
  </r>
  <r>
    <x v="0"/>
    <x v="0"/>
    <x v="10"/>
    <x v="0"/>
    <n v="0.308"/>
  </r>
  <r>
    <x v="0"/>
    <x v="0"/>
    <x v="10"/>
    <x v="0"/>
    <n v="0.38"/>
  </r>
  <r>
    <x v="0"/>
    <x v="0"/>
    <x v="10"/>
    <x v="0"/>
    <n v="1.6280000000000001"/>
  </r>
  <r>
    <x v="0"/>
    <x v="0"/>
    <x v="10"/>
    <x v="0"/>
    <n v="1.46"/>
  </r>
  <r>
    <x v="0"/>
    <x v="0"/>
    <x v="10"/>
    <x v="0"/>
    <n v="1.3680000000000001"/>
  </r>
  <r>
    <x v="0"/>
    <x v="0"/>
    <x v="10"/>
    <x v="0"/>
    <n v="1.6960000000000002"/>
  </r>
  <r>
    <x v="0"/>
    <x v="0"/>
    <x v="10"/>
    <x v="0"/>
    <n v="1.4440000000000002"/>
  </r>
  <r>
    <x v="0"/>
    <x v="0"/>
    <x v="10"/>
    <x v="0"/>
    <n v="1.02"/>
  </r>
  <r>
    <x v="0"/>
    <x v="0"/>
    <x v="10"/>
    <x v="0"/>
    <n v="0.99199999999999999"/>
  </r>
  <r>
    <x v="0"/>
    <x v="0"/>
    <x v="10"/>
    <x v="0"/>
    <n v="1.32"/>
  </r>
  <r>
    <x v="0"/>
    <x v="0"/>
    <x v="10"/>
    <x v="0"/>
    <n v="0.9840000000000001"/>
  </r>
  <r>
    <x v="0"/>
    <x v="0"/>
    <x v="10"/>
    <x v="0"/>
    <n v="1.3720000000000001"/>
  </r>
  <r>
    <x v="0"/>
    <x v="0"/>
    <x v="10"/>
    <x v="0"/>
    <n v="1.1440000000000001"/>
  </r>
  <r>
    <x v="0"/>
    <x v="0"/>
    <x v="10"/>
    <x v="0"/>
    <n v="1.7080000000000002"/>
  </r>
  <r>
    <x v="0"/>
    <x v="0"/>
    <x v="10"/>
    <x v="0"/>
    <n v="1.736"/>
  </r>
  <r>
    <x v="0"/>
    <x v="0"/>
    <x v="10"/>
    <x v="0"/>
    <n v="1.516"/>
  </r>
  <r>
    <x v="0"/>
    <x v="0"/>
    <x v="10"/>
    <x v="0"/>
    <n v="1.8760000000000001"/>
  </r>
  <r>
    <x v="0"/>
    <x v="0"/>
    <x v="10"/>
    <x v="0"/>
    <n v="1.484"/>
  </r>
  <r>
    <x v="0"/>
    <x v="0"/>
    <x v="10"/>
    <x v="0"/>
    <n v="2.2360000000000002"/>
  </r>
  <r>
    <x v="0"/>
    <x v="0"/>
    <x v="10"/>
    <x v="0"/>
    <n v="1.228"/>
  </r>
  <r>
    <x v="0"/>
    <x v="0"/>
    <x v="10"/>
    <x v="0"/>
    <n v="1.536"/>
  </r>
  <r>
    <x v="0"/>
    <x v="0"/>
    <x v="10"/>
    <x v="0"/>
    <n v="1.0760000000000001"/>
  </r>
  <r>
    <x v="0"/>
    <x v="0"/>
    <x v="10"/>
    <x v="0"/>
    <n v="0.27600000000000002"/>
  </r>
  <r>
    <x v="0"/>
    <x v="0"/>
    <x v="10"/>
    <x v="0"/>
    <n v="0.36399999999999999"/>
  </r>
  <r>
    <x v="0"/>
    <x v="0"/>
    <x v="10"/>
    <x v="0"/>
    <n v="1.1280000000000001"/>
  </r>
  <r>
    <x v="0"/>
    <x v="0"/>
    <x v="10"/>
    <x v="0"/>
    <n v="0.80800000000000005"/>
  </r>
  <r>
    <x v="0"/>
    <x v="0"/>
    <x v="10"/>
    <x v="0"/>
    <n v="0.316"/>
  </r>
  <r>
    <x v="0"/>
    <x v="0"/>
    <x v="10"/>
    <x v="0"/>
    <n v="0.312"/>
  </r>
  <r>
    <x v="0"/>
    <x v="0"/>
    <x v="10"/>
    <x v="0"/>
    <n v="0.38800000000000001"/>
  </r>
  <r>
    <x v="0"/>
    <x v="0"/>
    <x v="10"/>
    <x v="0"/>
    <n v="0.39200000000000002"/>
  </r>
  <r>
    <x v="0"/>
    <x v="0"/>
    <x v="10"/>
    <x v="0"/>
    <n v="0.83200000000000007"/>
  </r>
  <r>
    <x v="0"/>
    <x v="0"/>
    <x v="10"/>
    <x v="0"/>
    <n v="1.3800000000000001"/>
  </r>
  <r>
    <x v="0"/>
    <x v="0"/>
    <x v="10"/>
    <x v="0"/>
    <n v="0.36"/>
  </r>
  <r>
    <x v="0"/>
    <x v="0"/>
    <x v="10"/>
    <x v="0"/>
    <n v="0.33600000000000002"/>
  </r>
  <r>
    <x v="0"/>
    <x v="0"/>
    <x v="10"/>
    <x v="0"/>
    <n v="0.34800000000000003"/>
  </r>
  <r>
    <x v="0"/>
    <x v="0"/>
    <x v="10"/>
    <x v="0"/>
    <n v="2.2800000000000002"/>
  </r>
  <r>
    <x v="0"/>
    <x v="0"/>
    <x v="10"/>
    <x v="0"/>
    <n v="1.34"/>
  </r>
  <r>
    <x v="0"/>
    <x v="0"/>
    <x v="10"/>
    <x v="0"/>
    <n v="1.1000000000000001"/>
  </r>
  <r>
    <x v="0"/>
    <x v="0"/>
    <x v="10"/>
    <x v="0"/>
    <n v="0.624"/>
  </r>
  <r>
    <x v="0"/>
    <x v="0"/>
    <x v="10"/>
    <x v="0"/>
    <n v="0.38"/>
  </r>
  <r>
    <x v="0"/>
    <x v="0"/>
    <x v="10"/>
    <x v="0"/>
    <n v="0.57600000000000007"/>
  </r>
  <r>
    <x v="0"/>
    <x v="0"/>
    <x v="10"/>
    <x v="0"/>
    <n v="0.46400000000000002"/>
  </r>
  <r>
    <x v="0"/>
    <x v="0"/>
    <x v="10"/>
    <x v="0"/>
    <n v="0.25600000000000001"/>
  </r>
  <r>
    <x v="0"/>
    <x v="0"/>
    <x v="10"/>
    <x v="0"/>
    <n v="0.252"/>
  </r>
  <r>
    <x v="0"/>
    <x v="0"/>
    <x v="10"/>
    <x v="0"/>
    <n v="0.56400000000000006"/>
  </r>
  <r>
    <x v="0"/>
    <x v="0"/>
    <x v="10"/>
    <x v="0"/>
    <n v="0.46"/>
  </r>
  <r>
    <x v="0"/>
    <x v="0"/>
    <x v="10"/>
    <x v="0"/>
    <n v="1.6280000000000001"/>
  </r>
  <r>
    <x v="0"/>
    <x v="0"/>
    <x v="10"/>
    <x v="0"/>
    <n v="0.58400000000000007"/>
  </r>
  <r>
    <x v="0"/>
    <x v="0"/>
    <x v="10"/>
    <x v="0"/>
    <n v="0.52800000000000002"/>
  </r>
  <r>
    <x v="0"/>
    <x v="0"/>
    <x v="10"/>
    <x v="0"/>
    <n v="0.51200000000000001"/>
  </r>
  <r>
    <x v="0"/>
    <x v="0"/>
    <x v="10"/>
    <x v="0"/>
    <n v="1.1680000000000001"/>
  </r>
  <r>
    <x v="0"/>
    <x v="0"/>
    <x v="10"/>
    <x v="0"/>
    <n v="2.1440000000000001"/>
  </r>
  <r>
    <x v="0"/>
    <x v="0"/>
    <x v="10"/>
    <x v="0"/>
    <n v="0.48400000000000004"/>
  </r>
  <r>
    <x v="0"/>
    <x v="0"/>
    <x v="10"/>
    <x v="0"/>
    <n v="0.73199999999999998"/>
  </r>
  <r>
    <x v="0"/>
    <x v="0"/>
    <x v="10"/>
    <x v="0"/>
    <n v="0.38800000000000001"/>
  </r>
  <r>
    <x v="0"/>
    <x v="0"/>
    <x v="10"/>
    <x v="0"/>
    <n v="0.38800000000000001"/>
  </r>
  <r>
    <x v="0"/>
    <x v="0"/>
    <x v="10"/>
    <x v="0"/>
    <n v="0.32800000000000001"/>
  </r>
  <r>
    <x v="0"/>
    <x v="0"/>
    <x v="10"/>
    <x v="0"/>
    <n v="0.30399999999999999"/>
  </r>
  <r>
    <x v="0"/>
    <x v="0"/>
    <x v="10"/>
    <x v="0"/>
    <n v="0.26800000000000002"/>
  </r>
  <r>
    <x v="0"/>
    <x v="0"/>
    <x v="10"/>
    <x v="0"/>
    <n v="0.28400000000000003"/>
  </r>
  <r>
    <x v="0"/>
    <x v="0"/>
    <x v="10"/>
    <x v="0"/>
    <n v="0.28800000000000003"/>
  </r>
  <r>
    <x v="0"/>
    <x v="0"/>
    <x v="10"/>
    <x v="0"/>
    <n v="0.28800000000000003"/>
  </r>
  <r>
    <x v="0"/>
    <x v="0"/>
    <x v="10"/>
    <x v="0"/>
    <n v="0.316"/>
  </r>
  <r>
    <x v="0"/>
    <x v="0"/>
    <x v="10"/>
    <x v="0"/>
    <n v="0.24"/>
  </r>
  <r>
    <x v="0"/>
    <x v="0"/>
    <x v="10"/>
    <x v="0"/>
    <n v="0.23200000000000001"/>
  </r>
  <r>
    <x v="0"/>
    <x v="0"/>
    <x v="10"/>
    <x v="0"/>
    <n v="0.216"/>
  </r>
  <r>
    <x v="0"/>
    <x v="0"/>
    <x v="11"/>
    <x v="0"/>
    <n v="0.21200000000000002"/>
  </r>
  <r>
    <x v="0"/>
    <x v="0"/>
    <x v="11"/>
    <x v="0"/>
    <n v="0.20800000000000002"/>
  </r>
  <r>
    <x v="0"/>
    <x v="0"/>
    <x v="11"/>
    <x v="0"/>
    <n v="0.188"/>
  </r>
  <r>
    <x v="0"/>
    <x v="0"/>
    <x v="11"/>
    <x v="0"/>
    <n v="0.112"/>
  </r>
  <r>
    <x v="0"/>
    <x v="0"/>
    <x v="11"/>
    <x v="0"/>
    <n v="0.128"/>
  </r>
  <r>
    <x v="0"/>
    <x v="0"/>
    <x v="11"/>
    <x v="0"/>
    <n v="0.152"/>
  </r>
  <r>
    <x v="0"/>
    <x v="0"/>
    <x v="11"/>
    <x v="0"/>
    <n v="0.192"/>
  </r>
  <r>
    <x v="0"/>
    <x v="0"/>
    <x v="11"/>
    <x v="0"/>
    <n v="0.18"/>
  </r>
  <r>
    <x v="0"/>
    <x v="0"/>
    <x v="11"/>
    <x v="0"/>
    <n v="0.20800000000000002"/>
  </r>
  <r>
    <x v="0"/>
    <x v="0"/>
    <x v="11"/>
    <x v="0"/>
    <n v="0.2"/>
  </r>
  <r>
    <x v="0"/>
    <x v="0"/>
    <x v="11"/>
    <x v="0"/>
    <n v="0.21200000000000002"/>
  </r>
  <r>
    <x v="0"/>
    <x v="0"/>
    <x v="11"/>
    <x v="0"/>
    <n v="0.26"/>
  </r>
  <r>
    <x v="0"/>
    <x v="0"/>
    <x v="11"/>
    <x v="0"/>
    <n v="0.252"/>
  </r>
  <r>
    <x v="0"/>
    <x v="0"/>
    <x v="11"/>
    <x v="0"/>
    <n v="0.252"/>
  </r>
  <r>
    <x v="0"/>
    <x v="0"/>
    <x v="11"/>
    <x v="0"/>
    <n v="0.252"/>
  </r>
  <r>
    <x v="0"/>
    <x v="0"/>
    <x v="11"/>
    <x v="0"/>
    <n v="0.224"/>
  </r>
  <r>
    <x v="0"/>
    <x v="0"/>
    <x v="11"/>
    <x v="0"/>
    <n v="0.20800000000000002"/>
  </r>
  <r>
    <x v="0"/>
    <x v="0"/>
    <x v="11"/>
    <x v="0"/>
    <n v="0.2"/>
  </r>
  <r>
    <x v="0"/>
    <x v="0"/>
    <x v="11"/>
    <x v="0"/>
    <n v="0.17600000000000002"/>
  </r>
  <r>
    <x v="0"/>
    <x v="0"/>
    <x v="11"/>
    <x v="0"/>
    <n v="0.152"/>
  </r>
  <r>
    <x v="0"/>
    <x v="0"/>
    <x v="11"/>
    <x v="0"/>
    <n v="0.152"/>
  </r>
  <r>
    <x v="0"/>
    <x v="0"/>
    <x v="11"/>
    <x v="0"/>
    <n v="0.16800000000000001"/>
  </r>
  <r>
    <x v="0"/>
    <x v="0"/>
    <x v="11"/>
    <x v="0"/>
    <n v="0.19600000000000001"/>
  </r>
  <r>
    <x v="0"/>
    <x v="0"/>
    <x v="11"/>
    <x v="0"/>
    <n v="0.17600000000000002"/>
  </r>
  <r>
    <x v="0"/>
    <x v="0"/>
    <x v="11"/>
    <x v="0"/>
    <n v="0.16400000000000001"/>
  </r>
  <r>
    <x v="0"/>
    <x v="0"/>
    <x v="11"/>
    <x v="0"/>
    <n v="0.20800000000000002"/>
  </r>
  <r>
    <x v="0"/>
    <x v="0"/>
    <x v="11"/>
    <x v="0"/>
    <n v="0.192"/>
  </r>
  <r>
    <x v="0"/>
    <x v="0"/>
    <x v="11"/>
    <x v="0"/>
    <n v="0.16"/>
  </r>
  <r>
    <x v="0"/>
    <x v="0"/>
    <x v="11"/>
    <x v="0"/>
    <n v="0.25600000000000001"/>
  </r>
  <r>
    <x v="0"/>
    <x v="0"/>
    <x v="11"/>
    <x v="0"/>
    <n v="0.30399999999999999"/>
  </r>
  <r>
    <x v="0"/>
    <x v="0"/>
    <x v="11"/>
    <x v="0"/>
    <n v="1.3760000000000001"/>
  </r>
  <r>
    <x v="0"/>
    <x v="0"/>
    <x v="11"/>
    <x v="0"/>
    <n v="0.308"/>
  </r>
  <r>
    <x v="0"/>
    <x v="0"/>
    <x v="11"/>
    <x v="0"/>
    <n v="0.28000000000000003"/>
  </r>
  <r>
    <x v="0"/>
    <x v="0"/>
    <x v="11"/>
    <x v="0"/>
    <n v="0.224"/>
  </r>
  <r>
    <x v="0"/>
    <x v="0"/>
    <x v="11"/>
    <x v="0"/>
    <n v="0.224"/>
  </r>
  <r>
    <x v="0"/>
    <x v="0"/>
    <x v="11"/>
    <x v="0"/>
    <n v="0.22800000000000001"/>
  </r>
  <r>
    <x v="0"/>
    <x v="0"/>
    <x v="11"/>
    <x v="0"/>
    <n v="0.29600000000000004"/>
  </r>
  <r>
    <x v="0"/>
    <x v="0"/>
    <x v="11"/>
    <x v="0"/>
    <n v="0.252"/>
  </r>
  <r>
    <x v="0"/>
    <x v="0"/>
    <x v="11"/>
    <x v="0"/>
    <n v="0.26400000000000001"/>
  </r>
  <r>
    <x v="0"/>
    <x v="0"/>
    <x v="11"/>
    <x v="0"/>
    <n v="0.26"/>
  </r>
  <r>
    <x v="0"/>
    <x v="0"/>
    <x v="11"/>
    <x v="0"/>
    <n v="0.248"/>
  </r>
  <r>
    <x v="0"/>
    <x v="0"/>
    <x v="11"/>
    <x v="0"/>
    <n v="0.156"/>
  </r>
  <r>
    <x v="0"/>
    <x v="0"/>
    <x v="11"/>
    <x v="0"/>
    <n v="0.156"/>
  </r>
  <r>
    <x v="0"/>
    <x v="0"/>
    <x v="11"/>
    <x v="0"/>
    <n v="0.52400000000000002"/>
  </r>
  <r>
    <x v="0"/>
    <x v="0"/>
    <x v="11"/>
    <x v="0"/>
    <n v="0.308"/>
  </r>
  <r>
    <x v="0"/>
    <x v="0"/>
    <x v="11"/>
    <x v="0"/>
    <n v="0.53600000000000003"/>
  </r>
  <r>
    <x v="0"/>
    <x v="0"/>
    <x v="11"/>
    <x v="0"/>
    <n v="0.28800000000000003"/>
  </r>
  <r>
    <x v="0"/>
    <x v="0"/>
    <x v="11"/>
    <x v="0"/>
    <n v="0.32400000000000001"/>
  </r>
  <r>
    <x v="0"/>
    <x v="0"/>
    <x v="11"/>
    <x v="0"/>
    <n v="0.376"/>
  </r>
  <r>
    <x v="0"/>
    <x v="0"/>
    <x v="11"/>
    <x v="0"/>
    <n v="0.52400000000000002"/>
  </r>
  <r>
    <x v="0"/>
    <x v="0"/>
    <x v="11"/>
    <x v="0"/>
    <n v="0.33600000000000002"/>
  </r>
  <r>
    <x v="0"/>
    <x v="0"/>
    <x v="11"/>
    <x v="0"/>
    <n v="0.32800000000000001"/>
  </r>
  <r>
    <x v="0"/>
    <x v="0"/>
    <x v="11"/>
    <x v="0"/>
    <n v="0.29200000000000004"/>
  </r>
  <r>
    <x v="0"/>
    <x v="0"/>
    <x v="11"/>
    <x v="0"/>
    <n v="0.26400000000000001"/>
  </r>
  <r>
    <x v="0"/>
    <x v="0"/>
    <x v="11"/>
    <x v="0"/>
    <n v="0.51200000000000001"/>
  </r>
  <r>
    <x v="0"/>
    <x v="0"/>
    <x v="11"/>
    <x v="0"/>
    <n v="0.372"/>
  </r>
  <r>
    <x v="0"/>
    <x v="0"/>
    <x v="11"/>
    <x v="0"/>
    <n v="0.26400000000000001"/>
  </r>
  <r>
    <x v="0"/>
    <x v="0"/>
    <x v="11"/>
    <x v="0"/>
    <n v="0.23200000000000001"/>
  </r>
  <r>
    <x v="0"/>
    <x v="0"/>
    <x v="11"/>
    <x v="0"/>
    <n v="0.26400000000000001"/>
  </r>
  <r>
    <x v="0"/>
    <x v="0"/>
    <x v="11"/>
    <x v="0"/>
    <n v="0.26800000000000002"/>
  </r>
  <r>
    <x v="0"/>
    <x v="0"/>
    <x v="11"/>
    <x v="0"/>
    <n v="0.252"/>
  </r>
  <r>
    <x v="0"/>
    <x v="0"/>
    <x v="11"/>
    <x v="0"/>
    <n v="0.316"/>
  </r>
  <r>
    <x v="0"/>
    <x v="0"/>
    <x v="11"/>
    <x v="0"/>
    <n v="0.26400000000000001"/>
  </r>
  <r>
    <x v="0"/>
    <x v="0"/>
    <x v="11"/>
    <x v="0"/>
    <n v="0.25600000000000001"/>
  </r>
  <r>
    <x v="0"/>
    <x v="0"/>
    <x v="11"/>
    <x v="0"/>
    <n v="0.24"/>
  </r>
  <r>
    <x v="0"/>
    <x v="0"/>
    <x v="11"/>
    <x v="0"/>
    <n v="0.20400000000000001"/>
  </r>
  <r>
    <x v="0"/>
    <x v="0"/>
    <x v="11"/>
    <x v="0"/>
    <n v="0.21200000000000002"/>
  </r>
  <r>
    <x v="0"/>
    <x v="0"/>
    <x v="11"/>
    <x v="0"/>
    <n v="0.188"/>
  </r>
  <r>
    <x v="0"/>
    <x v="0"/>
    <x v="11"/>
    <x v="0"/>
    <n v="0.17200000000000001"/>
  </r>
  <r>
    <x v="0"/>
    <x v="0"/>
    <x v="11"/>
    <x v="0"/>
    <n v="0.184"/>
  </r>
  <r>
    <x v="0"/>
    <x v="0"/>
    <x v="11"/>
    <x v="0"/>
    <n v="0.156"/>
  </r>
  <r>
    <x v="0"/>
    <x v="0"/>
    <x v="11"/>
    <x v="0"/>
    <n v="0.53600000000000003"/>
  </r>
  <r>
    <x v="0"/>
    <x v="0"/>
    <x v="11"/>
    <x v="0"/>
    <n v="0.46400000000000002"/>
  </r>
  <r>
    <x v="0"/>
    <x v="0"/>
    <x v="11"/>
    <x v="0"/>
    <n v="0.38400000000000001"/>
  </r>
  <r>
    <x v="0"/>
    <x v="0"/>
    <x v="11"/>
    <x v="0"/>
    <n v="0.36399999999999999"/>
  </r>
  <r>
    <x v="0"/>
    <x v="0"/>
    <x v="11"/>
    <x v="0"/>
    <n v="0.35600000000000004"/>
  </r>
  <r>
    <x v="0"/>
    <x v="0"/>
    <x v="11"/>
    <x v="0"/>
    <n v="0.28800000000000003"/>
  </r>
  <r>
    <x v="0"/>
    <x v="0"/>
    <x v="11"/>
    <x v="0"/>
    <n v="0.3"/>
  </r>
  <r>
    <x v="0"/>
    <x v="0"/>
    <x v="11"/>
    <x v="0"/>
    <n v="1.764"/>
  </r>
  <r>
    <x v="0"/>
    <x v="0"/>
    <x v="11"/>
    <x v="0"/>
    <n v="0.35600000000000004"/>
  </r>
  <r>
    <x v="0"/>
    <x v="0"/>
    <x v="11"/>
    <x v="0"/>
    <n v="0.39200000000000002"/>
  </r>
  <r>
    <x v="0"/>
    <x v="0"/>
    <x v="11"/>
    <x v="0"/>
    <n v="0.50800000000000001"/>
  </r>
  <r>
    <x v="0"/>
    <x v="0"/>
    <x v="11"/>
    <x v="0"/>
    <n v="1.6080000000000001"/>
  </r>
  <r>
    <x v="0"/>
    <x v="0"/>
    <x v="11"/>
    <x v="0"/>
    <n v="1.484"/>
  </r>
  <r>
    <x v="0"/>
    <x v="0"/>
    <x v="11"/>
    <x v="0"/>
    <n v="0.26800000000000002"/>
  </r>
  <r>
    <x v="0"/>
    <x v="0"/>
    <x v="11"/>
    <x v="0"/>
    <n v="0.32400000000000001"/>
  </r>
  <r>
    <x v="0"/>
    <x v="0"/>
    <x v="11"/>
    <x v="0"/>
    <n v="0.32"/>
  </r>
  <r>
    <x v="0"/>
    <x v="0"/>
    <x v="11"/>
    <x v="0"/>
    <n v="0.316"/>
  </r>
  <r>
    <x v="0"/>
    <x v="0"/>
    <x v="11"/>
    <x v="0"/>
    <n v="0.26400000000000001"/>
  </r>
  <r>
    <x v="0"/>
    <x v="0"/>
    <x v="11"/>
    <x v="0"/>
    <n v="0.22"/>
  </r>
  <r>
    <x v="0"/>
    <x v="0"/>
    <x v="11"/>
    <x v="0"/>
    <n v="0.28000000000000003"/>
  </r>
  <r>
    <x v="0"/>
    <x v="0"/>
    <x v="11"/>
    <x v="0"/>
    <n v="0.26400000000000001"/>
  </r>
  <r>
    <x v="0"/>
    <x v="0"/>
    <x v="11"/>
    <x v="0"/>
    <n v="0.26"/>
  </r>
  <r>
    <x v="0"/>
    <x v="0"/>
    <x v="11"/>
    <x v="0"/>
    <n v="0.26400000000000001"/>
  </r>
  <r>
    <x v="0"/>
    <x v="0"/>
    <x v="11"/>
    <x v="0"/>
    <n v="0.28800000000000003"/>
  </r>
  <r>
    <x v="0"/>
    <x v="0"/>
    <x v="11"/>
    <x v="0"/>
    <n v="0.27200000000000002"/>
  </r>
  <r>
    <x v="0"/>
    <x v="0"/>
    <x v="12"/>
    <x v="1"/>
    <n v="0.26"/>
  </r>
  <r>
    <x v="0"/>
    <x v="0"/>
    <x v="12"/>
    <x v="1"/>
    <n v="0.22800000000000001"/>
  </r>
  <r>
    <x v="0"/>
    <x v="0"/>
    <x v="12"/>
    <x v="1"/>
    <n v="0.20800000000000002"/>
  </r>
  <r>
    <x v="0"/>
    <x v="0"/>
    <x v="12"/>
    <x v="1"/>
    <n v="0.20400000000000001"/>
  </r>
  <r>
    <x v="0"/>
    <x v="0"/>
    <x v="12"/>
    <x v="1"/>
    <n v="0.19600000000000001"/>
  </r>
  <r>
    <x v="0"/>
    <x v="0"/>
    <x v="12"/>
    <x v="1"/>
    <n v="0.14400000000000002"/>
  </r>
  <r>
    <x v="0"/>
    <x v="0"/>
    <x v="12"/>
    <x v="1"/>
    <n v="0.14000000000000001"/>
  </r>
  <r>
    <x v="0"/>
    <x v="0"/>
    <x v="12"/>
    <x v="1"/>
    <n v="0.12"/>
  </r>
  <r>
    <x v="0"/>
    <x v="0"/>
    <x v="12"/>
    <x v="1"/>
    <n v="0.10400000000000001"/>
  </r>
  <r>
    <x v="0"/>
    <x v="0"/>
    <x v="12"/>
    <x v="1"/>
    <n v="0.13600000000000001"/>
  </r>
  <r>
    <x v="0"/>
    <x v="0"/>
    <x v="12"/>
    <x v="1"/>
    <n v="0.192"/>
  </r>
  <r>
    <x v="0"/>
    <x v="0"/>
    <x v="12"/>
    <x v="1"/>
    <n v="0.2"/>
  </r>
  <r>
    <x v="0"/>
    <x v="0"/>
    <x v="12"/>
    <x v="1"/>
    <n v="0.192"/>
  </r>
  <r>
    <x v="0"/>
    <x v="0"/>
    <x v="12"/>
    <x v="1"/>
    <n v="0.17200000000000001"/>
  </r>
  <r>
    <x v="0"/>
    <x v="0"/>
    <x v="12"/>
    <x v="1"/>
    <n v="0.224"/>
  </r>
  <r>
    <x v="0"/>
    <x v="0"/>
    <x v="12"/>
    <x v="1"/>
    <n v="0.2"/>
  </r>
  <r>
    <x v="0"/>
    <x v="0"/>
    <x v="12"/>
    <x v="1"/>
    <n v="0.16800000000000001"/>
  </r>
  <r>
    <x v="0"/>
    <x v="0"/>
    <x v="12"/>
    <x v="1"/>
    <n v="0.188"/>
  </r>
  <r>
    <x v="0"/>
    <x v="0"/>
    <x v="12"/>
    <x v="1"/>
    <n v="0.20400000000000001"/>
  </r>
  <r>
    <x v="0"/>
    <x v="0"/>
    <x v="12"/>
    <x v="1"/>
    <n v="0.2"/>
  </r>
  <r>
    <x v="0"/>
    <x v="0"/>
    <x v="12"/>
    <x v="1"/>
    <n v="0.192"/>
  </r>
  <r>
    <x v="0"/>
    <x v="0"/>
    <x v="12"/>
    <x v="1"/>
    <n v="0.2"/>
  </r>
  <r>
    <x v="0"/>
    <x v="0"/>
    <x v="12"/>
    <x v="1"/>
    <n v="0.308"/>
  </r>
  <r>
    <x v="0"/>
    <x v="0"/>
    <x v="12"/>
    <x v="1"/>
    <n v="0.29200000000000004"/>
  </r>
  <r>
    <x v="0"/>
    <x v="0"/>
    <x v="12"/>
    <x v="1"/>
    <n v="0.24400000000000002"/>
  </r>
  <r>
    <x v="0"/>
    <x v="0"/>
    <x v="12"/>
    <x v="1"/>
    <n v="0.25600000000000001"/>
  </r>
  <r>
    <x v="0"/>
    <x v="0"/>
    <x v="12"/>
    <x v="1"/>
    <n v="0.20800000000000002"/>
  </r>
  <r>
    <x v="0"/>
    <x v="0"/>
    <x v="12"/>
    <x v="1"/>
    <n v="0.17200000000000001"/>
  </r>
  <r>
    <x v="0"/>
    <x v="0"/>
    <x v="12"/>
    <x v="1"/>
    <n v="0.16800000000000001"/>
  </r>
  <r>
    <x v="0"/>
    <x v="0"/>
    <x v="12"/>
    <x v="1"/>
    <n v="0.85200000000000009"/>
  </r>
  <r>
    <x v="0"/>
    <x v="0"/>
    <x v="12"/>
    <x v="1"/>
    <n v="0.20400000000000001"/>
  </r>
  <r>
    <x v="0"/>
    <x v="0"/>
    <x v="12"/>
    <x v="1"/>
    <n v="0"/>
  </r>
  <r>
    <x v="0"/>
    <x v="0"/>
    <x v="12"/>
    <x v="1"/>
    <n v="0"/>
  </r>
  <r>
    <x v="0"/>
    <x v="0"/>
    <x v="12"/>
    <x v="1"/>
    <n v="0"/>
  </r>
  <r>
    <x v="0"/>
    <x v="0"/>
    <x v="12"/>
    <x v="1"/>
    <n v="0"/>
  </r>
  <r>
    <x v="0"/>
    <x v="0"/>
    <x v="12"/>
    <x v="1"/>
    <n v="0"/>
  </r>
  <r>
    <x v="0"/>
    <x v="0"/>
    <x v="12"/>
    <x v="1"/>
    <n v="0"/>
  </r>
  <r>
    <x v="0"/>
    <x v="0"/>
    <x v="12"/>
    <x v="1"/>
    <n v="0"/>
  </r>
  <r>
    <x v="0"/>
    <x v="0"/>
    <x v="12"/>
    <x v="1"/>
    <n v="0"/>
  </r>
  <r>
    <x v="0"/>
    <x v="0"/>
    <x v="12"/>
    <x v="1"/>
    <n v="0"/>
  </r>
  <r>
    <x v="0"/>
    <x v="0"/>
    <x v="12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8D0A37-A5D9-431C-9E6A-718C5BC92EE4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3:H16" firstHeaderRow="1" firstDataRow="2" firstDataCol="3" rowPageCount="1" colPageCount="1"/>
  <pivotFields count="5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</pivotFields>
  <rowFields count="3">
    <field x="0"/>
    <field x="1"/>
    <field x="2"/>
  </rowFields>
  <rowItems count="12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3" item="1" hier="-1"/>
  </pageFields>
  <dataFields count="5">
    <dataField name="Sum of éjszakai" fld="4" baseField="0" baseItem="0"/>
    <dataField name="Average of éjszakai2" fld="4" subtotal="average" baseField="0" baseItem="0"/>
    <dataField name="Max. of éjszakai2" fld="4" subtotal="max" baseField="0" baseItem="0"/>
    <dataField name="Min. of éjszakai2" fld="4" subtotal="min" baseField="0" baseItem="0"/>
    <dataField name="StdDev of éjszakai2" fld="4" subtotal="stdDev" baseField="2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789D1B-C1CD-43C5-B730-4AEF21FBAD1E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3:H16" firstHeaderRow="1" firstDataRow="2" firstDataCol="3" rowPageCount="1" colPageCount="1"/>
  <pivotFields count="5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</pivotFields>
  <rowFields count="3">
    <field x="0"/>
    <field x="1"/>
    <field x="2"/>
  </rowFields>
  <rowItems count="12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3" item="1" hier="-1"/>
  </pageFields>
  <dataFields count="5">
    <dataField name="Sum of éjszakai" fld="4" baseField="0" baseItem="0"/>
    <dataField name="Average of éjszakai2" fld="4" subtotal="average" baseField="0" baseItem="0"/>
    <dataField name="Max. of éjszakai2" fld="4" subtotal="max" baseField="0" baseItem="0"/>
    <dataField name="Min. of éjszakai2" fld="4" subtotal="min" baseField="0" baseItem="0"/>
    <dataField name="StdDev of éjszakai2" fld="4" subtotal="stdDev" baseField="2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686954420240213135725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726695820240213135420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yx-free/coco/test/606723020240213144951.html" TargetMode="External"/><Relationship Id="rId13" Type="http://schemas.openxmlformats.org/officeDocument/2006/relationships/hyperlink" Target="https://miau.my-x.hu/myx-free/coco/test/368639520240213145241.html" TargetMode="External"/><Relationship Id="rId3" Type="http://schemas.openxmlformats.org/officeDocument/2006/relationships/hyperlink" Target="https://miau.my-x.hu/myx-free/coco/test/418209120240213144510.html" TargetMode="External"/><Relationship Id="rId7" Type="http://schemas.openxmlformats.org/officeDocument/2006/relationships/hyperlink" Target="https://miau.my-x.hu/myx-free/coco/test/710319120240213144902.html" TargetMode="External"/><Relationship Id="rId12" Type="http://schemas.openxmlformats.org/officeDocument/2006/relationships/hyperlink" Target="https://miau.my-x.hu/myx-free/coco/test/831197620240213145209.html" TargetMode="External"/><Relationship Id="rId2" Type="http://schemas.openxmlformats.org/officeDocument/2006/relationships/hyperlink" Target="https://miau.my-x.hu/myx-free/coco/test/122778920240213144413.html" TargetMode="External"/><Relationship Id="rId1" Type="http://schemas.openxmlformats.org/officeDocument/2006/relationships/hyperlink" Target="https://miau.my-x.hu/myx-free/coco/test/913408020240213140742.html" TargetMode="External"/><Relationship Id="rId6" Type="http://schemas.openxmlformats.org/officeDocument/2006/relationships/hyperlink" Target="https://miau.my-x.hu/myx-free/coco/test/851855220240213144756.html" TargetMode="External"/><Relationship Id="rId11" Type="http://schemas.openxmlformats.org/officeDocument/2006/relationships/hyperlink" Target="https://miau.my-x.hu/myx-free/coco/test/670799420240213145134.html" TargetMode="External"/><Relationship Id="rId5" Type="http://schemas.openxmlformats.org/officeDocument/2006/relationships/hyperlink" Target="https://miau.my-x.hu/myx-free/coco/test/690064720240213144718.html" TargetMode="External"/><Relationship Id="rId10" Type="http://schemas.openxmlformats.org/officeDocument/2006/relationships/hyperlink" Target="https://miau.my-x.hu/myx-free/coco/test/430213320240213145059.html" TargetMode="External"/><Relationship Id="rId4" Type="http://schemas.openxmlformats.org/officeDocument/2006/relationships/hyperlink" Target="https://miau.my-x.hu/myx-free/coco/test/118371120240213144550.html" TargetMode="External"/><Relationship Id="rId9" Type="http://schemas.openxmlformats.org/officeDocument/2006/relationships/hyperlink" Target="https://miau.my-x.hu/myx-free/coco/test/949014820240213145027.html" TargetMode="External"/><Relationship Id="rId1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73177662024021314294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585999720240213142644.html" TargetMode="External"/><Relationship Id="rId1" Type="http://schemas.openxmlformats.org/officeDocument/2006/relationships/hyperlink" Target="https://miau.my-x.hu/myx-free/coco/test/503479020240213142547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892802420240213145914.html" TargetMode="External"/><Relationship Id="rId1" Type="http://schemas.openxmlformats.org/officeDocument/2006/relationships/hyperlink" Target="https://miau.my-x.hu/myx-free/coco/test/50375942024021314573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CF15-3A6B-4737-AEF9-1EA40E419384}">
  <sheetPr filterMode="1"/>
  <dimension ref="A1:S1195"/>
  <sheetViews>
    <sheetView workbookViewId="0">
      <selection activeCell="M2" sqref="M2:S205"/>
    </sheetView>
  </sheetViews>
  <sheetFormatPr baseColWidth="10" defaultColWidth="8.88671875" defaultRowHeight="14.4" x14ac:dyDescent="0.3"/>
  <cols>
    <col min="1" max="1" width="15.21875" bestFit="1" customWidth="1"/>
    <col min="2" max="2" width="9.6640625" bestFit="1" customWidth="1"/>
    <col min="3" max="3" width="6.77734375" bestFit="1" customWidth="1"/>
    <col min="4" max="4" width="9.6640625" bestFit="1" customWidth="1"/>
    <col min="5" max="5" width="6.77734375" bestFit="1" customWidth="1"/>
  </cols>
  <sheetData>
    <row r="1" spans="1:19" x14ac:dyDescent="0.3">
      <c r="B1" s="34" t="s">
        <v>0</v>
      </c>
      <c r="C1" s="34" t="s">
        <v>0</v>
      </c>
      <c r="D1" s="34" t="s">
        <v>1</v>
      </c>
      <c r="E1" s="34" t="s">
        <v>1</v>
      </c>
    </row>
    <row r="2" spans="1:19" x14ac:dyDescent="0.3">
      <c r="A2" t="s">
        <v>2</v>
      </c>
      <c r="B2" t="s">
        <v>3</v>
      </c>
      <c r="C2" t="s">
        <v>4</v>
      </c>
      <c r="D2" t="s">
        <v>3</v>
      </c>
      <c r="E2" t="s">
        <v>4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13</v>
      </c>
      <c r="M2" s="35" t="s">
        <v>633</v>
      </c>
      <c r="N2" s="36"/>
      <c r="O2" s="36"/>
      <c r="P2" s="36"/>
      <c r="Q2" s="36"/>
      <c r="R2" s="36"/>
      <c r="S2" s="36"/>
    </row>
    <row r="3" spans="1:19" ht="14.4" hidden="1" customHeight="1" x14ac:dyDescent="0.3">
      <c r="A3" s="1">
        <v>45323.010416666701</v>
      </c>
      <c r="B3">
        <v>0</v>
      </c>
      <c r="C3" t="s">
        <v>5</v>
      </c>
      <c r="D3">
        <v>0.35600000000000004</v>
      </c>
      <c r="E3" t="s">
        <v>5</v>
      </c>
      <c r="G3">
        <f>YEAR(A3)</f>
        <v>2024</v>
      </c>
      <c r="H3">
        <f>MONTH(A3)</f>
        <v>2</v>
      </c>
      <c r="I3">
        <f>DAY(A3)</f>
        <v>1</v>
      </c>
      <c r="J3" s="2" t="s">
        <v>11</v>
      </c>
      <c r="K3">
        <f>D3</f>
        <v>0.35600000000000004</v>
      </c>
      <c r="M3" s="37"/>
      <c r="N3" s="37"/>
      <c r="O3" s="37"/>
      <c r="P3" s="37"/>
      <c r="Q3" s="37"/>
      <c r="R3" s="37"/>
      <c r="S3" s="37"/>
    </row>
    <row r="4" spans="1:19" ht="14.4" hidden="1" customHeight="1" x14ac:dyDescent="0.3">
      <c r="A4" s="1">
        <v>45323.020833333299</v>
      </c>
      <c r="B4">
        <v>0</v>
      </c>
      <c r="C4" t="s">
        <v>5</v>
      </c>
      <c r="D4">
        <v>0.29600000000000004</v>
      </c>
      <c r="E4" t="s">
        <v>5</v>
      </c>
      <c r="G4">
        <f t="shared" ref="G4:G67" si="0">YEAR(A4)</f>
        <v>2024</v>
      </c>
      <c r="H4">
        <f t="shared" ref="H4:H67" si="1">MONTH(A4)</f>
        <v>2</v>
      </c>
      <c r="I4">
        <f t="shared" ref="I4:I67" si="2">DAY(A4)</f>
        <v>1</v>
      </c>
      <c r="J4" s="2" t="s">
        <v>11</v>
      </c>
      <c r="K4">
        <f t="shared" ref="K4:K67" si="3">D4</f>
        <v>0.29600000000000004</v>
      </c>
      <c r="M4" s="37"/>
      <c r="N4" s="37"/>
      <c r="O4" s="37"/>
      <c r="P4" s="37"/>
      <c r="Q4" s="37"/>
      <c r="R4" s="37"/>
      <c r="S4" s="37"/>
    </row>
    <row r="5" spans="1:19" ht="14.4" hidden="1" customHeight="1" x14ac:dyDescent="0.3">
      <c r="A5" s="1">
        <v>45323.03125</v>
      </c>
      <c r="B5">
        <v>0</v>
      </c>
      <c r="C5" t="s">
        <v>5</v>
      </c>
      <c r="D5">
        <v>0.27600000000000002</v>
      </c>
      <c r="E5" t="s">
        <v>5</v>
      </c>
      <c r="G5">
        <f t="shared" si="0"/>
        <v>2024</v>
      </c>
      <c r="H5">
        <f t="shared" si="1"/>
        <v>2</v>
      </c>
      <c r="I5">
        <f t="shared" si="2"/>
        <v>1</v>
      </c>
      <c r="J5" s="2" t="s">
        <v>11</v>
      </c>
      <c r="K5">
        <f t="shared" si="3"/>
        <v>0.27600000000000002</v>
      </c>
      <c r="M5" s="37"/>
      <c r="N5" s="37"/>
      <c r="O5" s="37"/>
      <c r="P5" s="37"/>
      <c r="Q5" s="37"/>
      <c r="R5" s="37"/>
      <c r="S5" s="37"/>
    </row>
    <row r="6" spans="1:19" ht="14.4" hidden="1" customHeight="1" x14ac:dyDescent="0.3">
      <c r="A6" s="1">
        <v>45323.041666666701</v>
      </c>
      <c r="B6">
        <v>0</v>
      </c>
      <c r="C6" t="s">
        <v>5</v>
      </c>
      <c r="D6">
        <v>1.8</v>
      </c>
      <c r="E6" t="s">
        <v>5</v>
      </c>
      <c r="G6">
        <f t="shared" si="0"/>
        <v>2024</v>
      </c>
      <c r="H6">
        <f t="shared" si="1"/>
        <v>2</v>
      </c>
      <c r="I6">
        <f t="shared" si="2"/>
        <v>1</v>
      </c>
      <c r="J6" s="2" t="s">
        <v>11</v>
      </c>
      <c r="K6">
        <f t="shared" si="3"/>
        <v>1.8</v>
      </c>
      <c r="M6" s="37"/>
      <c r="N6" s="37"/>
      <c r="O6" s="37"/>
      <c r="P6" s="37"/>
      <c r="Q6" s="37"/>
      <c r="R6" s="37"/>
      <c r="S6" s="37"/>
    </row>
    <row r="7" spans="1:19" ht="14.4" hidden="1" customHeight="1" x14ac:dyDescent="0.3">
      <c r="A7" s="1">
        <v>45323.052083333299</v>
      </c>
      <c r="B7">
        <v>1.1440000000000001</v>
      </c>
      <c r="C7" t="s">
        <v>5</v>
      </c>
      <c r="D7">
        <v>1.22</v>
      </c>
      <c r="E7" t="s">
        <v>5</v>
      </c>
      <c r="G7">
        <f t="shared" si="0"/>
        <v>2024</v>
      </c>
      <c r="H7">
        <f t="shared" si="1"/>
        <v>2</v>
      </c>
      <c r="I7">
        <f t="shared" si="2"/>
        <v>1</v>
      </c>
      <c r="J7" s="2" t="s">
        <v>11</v>
      </c>
      <c r="K7">
        <f t="shared" si="3"/>
        <v>1.22</v>
      </c>
      <c r="M7" s="37"/>
      <c r="N7" s="37"/>
      <c r="O7" s="37"/>
      <c r="P7" s="37"/>
      <c r="Q7" s="37"/>
      <c r="R7" s="37"/>
      <c r="S7" s="37"/>
    </row>
    <row r="8" spans="1:19" ht="14.4" hidden="1" customHeight="1" x14ac:dyDescent="0.3">
      <c r="A8" s="1">
        <v>45323.0625</v>
      </c>
      <c r="B8">
        <v>1.224</v>
      </c>
      <c r="C8" t="s">
        <v>5</v>
      </c>
      <c r="D8">
        <v>0.216</v>
      </c>
      <c r="E8" t="s">
        <v>5</v>
      </c>
      <c r="G8">
        <f t="shared" si="0"/>
        <v>2024</v>
      </c>
      <c r="H8">
        <f t="shared" si="1"/>
        <v>2</v>
      </c>
      <c r="I8">
        <f t="shared" si="2"/>
        <v>1</v>
      </c>
      <c r="J8" s="2" t="s">
        <v>11</v>
      </c>
      <c r="K8">
        <f t="shared" si="3"/>
        <v>0.216</v>
      </c>
      <c r="M8" s="37"/>
      <c r="N8" s="37"/>
      <c r="O8" s="37"/>
      <c r="P8" s="37"/>
      <c r="Q8" s="37"/>
      <c r="R8" s="37"/>
      <c r="S8" s="37"/>
    </row>
    <row r="9" spans="1:19" ht="14.4" hidden="1" customHeight="1" x14ac:dyDescent="0.3">
      <c r="A9" s="1">
        <v>45323.072916666701</v>
      </c>
      <c r="B9">
        <v>0.77600000000000002</v>
      </c>
      <c r="C9" t="s">
        <v>5</v>
      </c>
      <c r="D9">
        <v>0.184</v>
      </c>
      <c r="E9" t="s">
        <v>5</v>
      </c>
      <c r="G9">
        <f t="shared" si="0"/>
        <v>2024</v>
      </c>
      <c r="H9">
        <f t="shared" si="1"/>
        <v>2</v>
      </c>
      <c r="I9">
        <f t="shared" si="2"/>
        <v>1</v>
      </c>
      <c r="J9" s="2" t="s">
        <v>11</v>
      </c>
      <c r="K9">
        <f t="shared" si="3"/>
        <v>0.184</v>
      </c>
      <c r="M9" s="37"/>
      <c r="N9" s="37"/>
      <c r="O9" s="37"/>
      <c r="P9" s="37"/>
      <c r="Q9" s="37"/>
      <c r="R9" s="37"/>
      <c r="S9" s="37"/>
    </row>
    <row r="10" spans="1:19" ht="14.4" hidden="1" customHeight="1" x14ac:dyDescent="0.3">
      <c r="A10" s="1">
        <v>45323.083333333299</v>
      </c>
      <c r="B10">
        <v>0.62</v>
      </c>
      <c r="C10" t="s">
        <v>5</v>
      </c>
      <c r="D10">
        <v>0.14000000000000001</v>
      </c>
      <c r="E10" t="s">
        <v>5</v>
      </c>
      <c r="G10">
        <f t="shared" si="0"/>
        <v>2024</v>
      </c>
      <c r="H10">
        <f t="shared" si="1"/>
        <v>2</v>
      </c>
      <c r="I10">
        <f t="shared" si="2"/>
        <v>1</v>
      </c>
      <c r="J10" s="2" t="s">
        <v>11</v>
      </c>
      <c r="K10">
        <f t="shared" si="3"/>
        <v>0.14000000000000001</v>
      </c>
      <c r="M10" s="37"/>
      <c r="N10" s="37"/>
      <c r="O10" s="37"/>
      <c r="P10" s="37"/>
      <c r="Q10" s="37"/>
      <c r="R10" s="37"/>
      <c r="S10" s="37"/>
    </row>
    <row r="11" spans="1:19" ht="14.4" hidden="1" customHeight="1" x14ac:dyDescent="0.3">
      <c r="A11" s="1">
        <v>45323.09375</v>
      </c>
      <c r="B11">
        <v>0.66400000000000003</v>
      </c>
      <c r="C11" t="s">
        <v>5</v>
      </c>
      <c r="D11">
        <v>0.13600000000000001</v>
      </c>
      <c r="E11" t="s">
        <v>5</v>
      </c>
      <c r="G11">
        <f t="shared" si="0"/>
        <v>2024</v>
      </c>
      <c r="H11">
        <f t="shared" si="1"/>
        <v>2</v>
      </c>
      <c r="I11">
        <f t="shared" si="2"/>
        <v>1</v>
      </c>
      <c r="J11" s="2" t="s">
        <v>11</v>
      </c>
      <c r="K11">
        <f t="shared" si="3"/>
        <v>0.13600000000000001</v>
      </c>
      <c r="M11" s="37"/>
      <c r="N11" s="37"/>
      <c r="O11" s="37"/>
      <c r="P11" s="37"/>
      <c r="Q11" s="37"/>
      <c r="R11" s="37"/>
      <c r="S11" s="37"/>
    </row>
    <row r="12" spans="1:19" ht="14.4" hidden="1" customHeight="1" x14ac:dyDescent="0.3">
      <c r="A12" s="1">
        <v>45323.104166666701</v>
      </c>
      <c r="B12">
        <v>0.58400000000000007</v>
      </c>
      <c r="C12" t="s">
        <v>5</v>
      </c>
      <c r="D12">
        <v>0.13600000000000001</v>
      </c>
      <c r="E12" t="s">
        <v>5</v>
      </c>
      <c r="G12">
        <f t="shared" si="0"/>
        <v>2024</v>
      </c>
      <c r="H12">
        <f t="shared" si="1"/>
        <v>2</v>
      </c>
      <c r="I12">
        <f t="shared" si="2"/>
        <v>1</v>
      </c>
      <c r="J12" s="2" t="s">
        <v>11</v>
      </c>
      <c r="K12">
        <f t="shared" si="3"/>
        <v>0.13600000000000001</v>
      </c>
      <c r="M12" s="37"/>
      <c r="N12" s="37"/>
      <c r="O12" s="37"/>
      <c r="P12" s="37"/>
      <c r="Q12" s="37"/>
      <c r="R12" s="37"/>
      <c r="S12" s="37"/>
    </row>
    <row r="13" spans="1:19" ht="14.4" hidden="1" customHeight="1" x14ac:dyDescent="0.3">
      <c r="A13" s="1">
        <v>45323.114583333299</v>
      </c>
      <c r="B13">
        <v>0.436</v>
      </c>
      <c r="C13" t="s">
        <v>5</v>
      </c>
      <c r="D13">
        <v>0.13200000000000001</v>
      </c>
      <c r="E13" t="s">
        <v>5</v>
      </c>
      <c r="G13">
        <f t="shared" si="0"/>
        <v>2024</v>
      </c>
      <c r="H13">
        <f t="shared" si="1"/>
        <v>2</v>
      </c>
      <c r="I13">
        <f t="shared" si="2"/>
        <v>1</v>
      </c>
      <c r="J13" s="2" t="s">
        <v>11</v>
      </c>
      <c r="K13">
        <f t="shared" si="3"/>
        <v>0.13200000000000001</v>
      </c>
      <c r="M13" s="37"/>
      <c r="N13" s="37"/>
      <c r="O13" s="37"/>
      <c r="P13" s="37"/>
      <c r="Q13" s="37"/>
      <c r="R13" s="37"/>
      <c r="S13" s="37"/>
    </row>
    <row r="14" spans="1:19" ht="14.4" hidden="1" customHeight="1" x14ac:dyDescent="0.3">
      <c r="A14" s="1">
        <v>45323.125</v>
      </c>
      <c r="B14">
        <v>0.316</v>
      </c>
      <c r="C14" t="s">
        <v>5</v>
      </c>
      <c r="D14">
        <v>0.13600000000000001</v>
      </c>
      <c r="E14" t="s">
        <v>5</v>
      </c>
      <c r="G14">
        <f t="shared" si="0"/>
        <v>2024</v>
      </c>
      <c r="H14">
        <f t="shared" si="1"/>
        <v>2</v>
      </c>
      <c r="I14">
        <f t="shared" si="2"/>
        <v>1</v>
      </c>
      <c r="J14" s="2" t="s">
        <v>11</v>
      </c>
      <c r="K14">
        <f t="shared" si="3"/>
        <v>0.13600000000000001</v>
      </c>
      <c r="M14" s="37"/>
      <c r="N14" s="37"/>
      <c r="O14" s="37"/>
      <c r="P14" s="37"/>
      <c r="Q14" s="37"/>
      <c r="R14" s="37"/>
      <c r="S14" s="37"/>
    </row>
    <row r="15" spans="1:19" ht="14.4" hidden="1" customHeight="1" x14ac:dyDescent="0.3">
      <c r="A15" s="1">
        <v>45323.135416666701</v>
      </c>
      <c r="B15">
        <v>0.06</v>
      </c>
      <c r="C15" t="s">
        <v>5</v>
      </c>
      <c r="D15">
        <v>0.16</v>
      </c>
      <c r="E15" t="s">
        <v>5</v>
      </c>
      <c r="G15">
        <f t="shared" si="0"/>
        <v>2024</v>
      </c>
      <c r="H15">
        <f t="shared" si="1"/>
        <v>2</v>
      </c>
      <c r="I15">
        <f t="shared" si="2"/>
        <v>1</v>
      </c>
      <c r="J15" s="2" t="s">
        <v>11</v>
      </c>
      <c r="K15">
        <f t="shared" si="3"/>
        <v>0.16</v>
      </c>
      <c r="M15" s="37"/>
      <c r="N15" s="37"/>
      <c r="O15" s="37"/>
      <c r="P15" s="37"/>
      <c r="Q15" s="37"/>
      <c r="R15" s="37"/>
      <c r="S15" s="37"/>
    </row>
    <row r="16" spans="1:19" ht="14.4" hidden="1" customHeight="1" x14ac:dyDescent="0.3">
      <c r="A16" s="1">
        <v>45323.145833333299</v>
      </c>
      <c r="B16">
        <v>0</v>
      </c>
      <c r="C16" t="s">
        <v>5</v>
      </c>
      <c r="D16">
        <v>0.188</v>
      </c>
      <c r="E16" t="s">
        <v>5</v>
      </c>
      <c r="G16">
        <f t="shared" si="0"/>
        <v>2024</v>
      </c>
      <c r="H16">
        <f t="shared" si="1"/>
        <v>2</v>
      </c>
      <c r="I16">
        <f t="shared" si="2"/>
        <v>1</v>
      </c>
      <c r="J16" s="2" t="s">
        <v>11</v>
      </c>
      <c r="K16">
        <f t="shared" si="3"/>
        <v>0.188</v>
      </c>
      <c r="M16" s="37"/>
      <c r="N16" s="37"/>
      <c r="O16" s="37"/>
      <c r="P16" s="37"/>
      <c r="Q16" s="37"/>
      <c r="R16" s="37"/>
      <c r="S16" s="37"/>
    </row>
    <row r="17" spans="1:19" ht="14.4" hidden="1" customHeight="1" x14ac:dyDescent="0.3">
      <c r="A17" s="1">
        <v>45323.15625</v>
      </c>
      <c r="B17">
        <v>0</v>
      </c>
      <c r="C17" t="s">
        <v>5</v>
      </c>
      <c r="D17">
        <v>0.248</v>
      </c>
      <c r="E17" t="s">
        <v>5</v>
      </c>
      <c r="G17">
        <f t="shared" si="0"/>
        <v>2024</v>
      </c>
      <c r="H17">
        <f t="shared" si="1"/>
        <v>2</v>
      </c>
      <c r="I17">
        <f t="shared" si="2"/>
        <v>1</v>
      </c>
      <c r="J17" s="2" t="s">
        <v>11</v>
      </c>
      <c r="K17">
        <f t="shared" si="3"/>
        <v>0.248</v>
      </c>
      <c r="M17" s="37"/>
      <c r="N17" s="37"/>
      <c r="O17" s="37"/>
      <c r="P17" s="37"/>
      <c r="Q17" s="37"/>
      <c r="R17" s="37"/>
      <c r="S17" s="37"/>
    </row>
    <row r="18" spans="1:19" ht="14.4" hidden="1" customHeight="1" x14ac:dyDescent="0.3">
      <c r="A18" s="1">
        <v>45323.166666666701</v>
      </c>
      <c r="B18">
        <v>0</v>
      </c>
      <c r="C18" t="s">
        <v>5</v>
      </c>
      <c r="D18">
        <v>0.21200000000000002</v>
      </c>
      <c r="E18" t="s">
        <v>5</v>
      </c>
      <c r="G18">
        <f t="shared" si="0"/>
        <v>2024</v>
      </c>
      <c r="H18">
        <f t="shared" si="1"/>
        <v>2</v>
      </c>
      <c r="I18">
        <f t="shared" si="2"/>
        <v>1</v>
      </c>
      <c r="J18" s="2" t="s">
        <v>11</v>
      </c>
      <c r="K18">
        <f t="shared" si="3"/>
        <v>0.21200000000000002</v>
      </c>
      <c r="M18" s="37"/>
      <c r="N18" s="37"/>
      <c r="O18" s="37"/>
      <c r="P18" s="37"/>
      <c r="Q18" s="37"/>
      <c r="R18" s="37"/>
      <c r="S18" s="37"/>
    </row>
    <row r="19" spans="1:19" ht="14.4" hidden="1" customHeight="1" x14ac:dyDescent="0.3">
      <c r="A19" s="1">
        <v>45323.177083333299</v>
      </c>
      <c r="B19">
        <v>0</v>
      </c>
      <c r="C19" t="s">
        <v>5</v>
      </c>
      <c r="D19">
        <v>0.192</v>
      </c>
      <c r="E19" t="s">
        <v>5</v>
      </c>
      <c r="G19">
        <f t="shared" si="0"/>
        <v>2024</v>
      </c>
      <c r="H19">
        <f t="shared" si="1"/>
        <v>2</v>
      </c>
      <c r="I19">
        <f t="shared" si="2"/>
        <v>1</v>
      </c>
      <c r="J19" s="2" t="s">
        <v>11</v>
      </c>
      <c r="K19">
        <f t="shared" si="3"/>
        <v>0.192</v>
      </c>
      <c r="M19" s="37"/>
      <c r="N19" s="37"/>
      <c r="O19" s="37"/>
      <c r="P19" s="37"/>
      <c r="Q19" s="37"/>
      <c r="R19" s="37"/>
      <c r="S19" s="37"/>
    </row>
    <row r="20" spans="1:19" ht="14.4" hidden="1" customHeight="1" x14ac:dyDescent="0.3">
      <c r="A20" s="1">
        <v>45323.1875</v>
      </c>
      <c r="B20">
        <v>0</v>
      </c>
      <c r="C20" t="s">
        <v>5</v>
      </c>
      <c r="D20">
        <v>0.192</v>
      </c>
      <c r="E20" t="s">
        <v>5</v>
      </c>
      <c r="G20">
        <f t="shared" si="0"/>
        <v>2024</v>
      </c>
      <c r="H20">
        <f t="shared" si="1"/>
        <v>2</v>
      </c>
      <c r="I20">
        <f t="shared" si="2"/>
        <v>1</v>
      </c>
      <c r="J20" s="2" t="s">
        <v>11</v>
      </c>
      <c r="K20">
        <f t="shared" si="3"/>
        <v>0.192</v>
      </c>
      <c r="M20" s="37"/>
      <c r="N20" s="37"/>
      <c r="O20" s="37"/>
      <c r="P20" s="37"/>
      <c r="Q20" s="37"/>
      <c r="R20" s="37"/>
      <c r="S20" s="37"/>
    </row>
    <row r="21" spans="1:19" ht="14.4" hidden="1" customHeight="1" x14ac:dyDescent="0.3">
      <c r="A21" s="1">
        <v>45323.197916666701</v>
      </c>
      <c r="B21">
        <v>0.25600000000000001</v>
      </c>
      <c r="C21" t="s">
        <v>5</v>
      </c>
      <c r="D21">
        <v>0.192</v>
      </c>
      <c r="E21" t="s">
        <v>5</v>
      </c>
      <c r="G21">
        <f t="shared" si="0"/>
        <v>2024</v>
      </c>
      <c r="H21">
        <f t="shared" si="1"/>
        <v>2</v>
      </c>
      <c r="I21">
        <f t="shared" si="2"/>
        <v>1</v>
      </c>
      <c r="J21" s="2" t="s">
        <v>11</v>
      </c>
      <c r="K21">
        <f t="shared" si="3"/>
        <v>0.192</v>
      </c>
      <c r="M21" s="37"/>
      <c r="N21" s="37"/>
      <c r="O21" s="37"/>
      <c r="P21" s="37"/>
      <c r="Q21" s="37"/>
      <c r="R21" s="37"/>
      <c r="S21" s="37"/>
    </row>
    <row r="22" spans="1:19" ht="14.4" hidden="1" customHeight="1" x14ac:dyDescent="0.3">
      <c r="A22" s="1">
        <v>45323.208333333299</v>
      </c>
      <c r="B22">
        <v>0.71200000000000008</v>
      </c>
      <c r="C22" t="s">
        <v>5</v>
      </c>
      <c r="D22">
        <v>0.20400000000000001</v>
      </c>
      <c r="E22" t="s">
        <v>5</v>
      </c>
      <c r="G22">
        <f t="shared" si="0"/>
        <v>2024</v>
      </c>
      <c r="H22">
        <f t="shared" si="1"/>
        <v>2</v>
      </c>
      <c r="I22">
        <f t="shared" si="2"/>
        <v>1</v>
      </c>
      <c r="J22" s="2" t="s">
        <v>11</v>
      </c>
      <c r="K22">
        <f t="shared" si="3"/>
        <v>0.20400000000000001</v>
      </c>
      <c r="M22" s="37"/>
      <c r="N22" s="37"/>
      <c r="O22" s="37"/>
      <c r="P22" s="37"/>
      <c r="Q22" s="37"/>
      <c r="R22" s="37"/>
      <c r="S22" s="37"/>
    </row>
    <row r="23" spans="1:19" ht="14.4" hidden="1" customHeight="1" x14ac:dyDescent="0.3">
      <c r="A23" s="1">
        <v>45323.21875</v>
      </c>
      <c r="B23">
        <v>0.29200000000000004</v>
      </c>
      <c r="C23" t="s">
        <v>5</v>
      </c>
      <c r="D23">
        <v>0.188</v>
      </c>
      <c r="E23" t="s">
        <v>5</v>
      </c>
      <c r="G23">
        <f t="shared" si="0"/>
        <v>2024</v>
      </c>
      <c r="H23">
        <f t="shared" si="1"/>
        <v>2</v>
      </c>
      <c r="I23">
        <f t="shared" si="2"/>
        <v>1</v>
      </c>
      <c r="J23" s="2" t="s">
        <v>11</v>
      </c>
      <c r="K23">
        <f t="shared" si="3"/>
        <v>0.188</v>
      </c>
      <c r="M23" s="37"/>
      <c r="N23" s="37"/>
      <c r="O23" s="37"/>
      <c r="P23" s="37"/>
      <c r="Q23" s="37"/>
      <c r="R23" s="37"/>
      <c r="S23" s="37"/>
    </row>
    <row r="24" spans="1:19" ht="14.4" hidden="1" customHeight="1" x14ac:dyDescent="0.3">
      <c r="A24" s="1">
        <v>45323.229166666701</v>
      </c>
      <c r="B24">
        <v>0.24400000000000002</v>
      </c>
      <c r="C24" t="s">
        <v>5</v>
      </c>
      <c r="D24">
        <v>0.2</v>
      </c>
      <c r="E24" t="s">
        <v>5</v>
      </c>
      <c r="G24">
        <f t="shared" si="0"/>
        <v>2024</v>
      </c>
      <c r="H24">
        <f t="shared" si="1"/>
        <v>2</v>
      </c>
      <c r="I24">
        <f t="shared" si="2"/>
        <v>1</v>
      </c>
      <c r="J24" s="2" t="s">
        <v>11</v>
      </c>
      <c r="K24">
        <f t="shared" si="3"/>
        <v>0.2</v>
      </c>
      <c r="M24" s="37"/>
      <c r="N24" s="37"/>
      <c r="O24" s="37"/>
      <c r="P24" s="37"/>
      <c r="Q24" s="37"/>
      <c r="R24" s="37"/>
      <c r="S24" s="37"/>
    </row>
    <row r="25" spans="1:19" ht="14.4" hidden="1" customHeight="1" x14ac:dyDescent="0.3">
      <c r="A25" s="1">
        <v>45323.239583333299</v>
      </c>
      <c r="B25">
        <v>0.108</v>
      </c>
      <c r="C25" t="s">
        <v>5</v>
      </c>
      <c r="D25">
        <v>0.21200000000000002</v>
      </c>
      <c r="E25" t="s">
        <v>5</v>
      </c>
      <c r="G25">
        <f t="shared" si="0"/>
        <v>2024</v>
      </c>
      <c r="H25">
        <f t="shared" si="1"/>
        <v>2</v>
      </c>
      <c r="I25">
        <f t="shared" si="2"/>
        <v>1</v>
      </c>
      <c r="J25" s="2" t="s">
        <v>11</v>
      </c>
      <c r="K25">
        <f t="shared" si="3"/>
        <v>0.21200000000000002</v>
      </c>
      <c r="M25" s="37"/>
      <c r="N25" s="37"/>
      <c r="O25" s="37"/>
      <c r="P25" s="37"/>
      <c r="Q25" s="37"/>
      <c r="R25" s="37"/>
      <c r="S25" s="37"/>
    </row>
    <row r="26" spans="1:19" ht="14.4" hidden="1" customHeight="1" x14ac:dyDescent="0.3">
      <c r="A26" s="1">
        <v>45323.25</v>
      </c>
      <c r="B26">
        <v>0.21200000000000002</v>
      </c>
      <c r="C26" t="s">
        <v>5</v>
      </c>
      <c r="D26">
        <v>0.16</v>
      </c>
      <c r="E26" t="s">
        <v>5</v>
      </c>
      <c r="G26">
        <f t="shared" si="0"/>
        <v>2024</v>
      </c>
      <c r="H26">
        <f t="shared" si="1"/>
        <v>2</v>
      </c>
      <c r="I26">
        <f t="shared" si="2"/>
        <v>1</v>
      </c>
      <c r="J26" s="2" t="s">
        <v>11</v>
      </c>
      <c r="K26">
        <f t="shared" si="3"/>
        <v>0.16</v>
      </c>
      <c r="M26" s="37"/>
      <c r="N26" s="37"/>
      <c r="O26" s="37"/>
      <c r="P26" s="37"/>
      <c r="Q26" s="37"/>
      <c r="R26" s="37"/>
      <c r="S26" s="37"/>
    </row>
    <row r="27" spans="1:19" ht="14.4" hidden="1" customHeight="1" x14ac:dyDescent="0.3">
      <c r="A27" s="1">
        <v>45323.260416666701</v>
      </c>
      <c r="B27">
        <v>0.10400000000000001</v>
      </c>
      <c r="C27" t="s">
        <v>5</v>
      </c>
      <c r="D27">
        <v>0.16</v>
      </c>
      <c r="E27" t="s">
        <v>5</v>
      </c>
      <c r="G27">
        <f t="shared" si="0"/>
        <v>2024</v>
      </c>
      <c r="H27">
        <f t="shared" si="1"/>
        <v>2</v>
      </c>
      <c r="I27">
        <f t="shared" si="2"/>
        <v>1</v>
      </c>
      <c r="J27" s="2" t="s">
        <v>11</v>
      </c>
      <c r="K27">
        <f t="shared" si="3"/>
        <v>0.16</v>
      </c>
      <c r="M27" s="37"/>
      <c r="N27" s="37"/>
      <c r="O27" s="37"/>
      <c r="P27" s="37"/>
      <c r="Q27" s="37"/>
      <c r="R27" s="37"/>
      <c r="S27" s="37"/>
    </row>
    <row r="28" spans="1:19" ht="14.4" hidden="1" customHeight="1" x14ac:dyDescent="0.3">
      <c r="A28" s="1">
        <v>45323.270833333299</v>
      </c>
      <c r="B28">
        <v>9.6000000000000002E-2</v>
      </c>
      <c r="C28" t="s">
        <v>5</v>
      </c>
      <c r="D28">
        <v>0.14000000000000001</v>
      </c>
      <c r="E28" t="s">
        <v>5</v>
      </c>
      <c r="G28">
        <f t="shared" si="0"/>
        <v>2024</v>
      </c>
      <c r="H28">
        <f t="shared" si="1"/>
        <v>2</v>
      </c>
      <c r="I28">
        <f t="shared" si="2"/>
        <v>1</v>
      </c>
      <c r="J28" s="2" t="s">
        <v>11</v>
      </c>
      <c r="K28">
        <f t="shared" si="3"/>
        <v>0.14000000000000001</v>
      </c>
      <c r="M28" s="37"/>
      <c r="N28" s="37"/>
      <c r="O28" s="37"/>
      <c r="P28" s="37"/>
      <c r="Q28" s="37"/>
      <c r="R28" s="37"/>
      <c r="S28" s="37"/>
    </row>
    <row r="29" spans="1:19" ht="14.4" hidden="1" customHeight="1" x14ac:dyDescent="0.3">
      <c r="A29" s="1">
        <v>45323.28125</v>
      </c>
      <c r="B29">
        <v>0.2</v>
      </c>
      <c r="C29" t="s">
        <v>5</v>
      </c>
      <c r="D29">
        <v>0.14400000000000002</v>
      </c>
      <c r="E29" t="s">
        <v>5</v>
      </c>
      <c r="G29">
        <f t="shared" si="0"/>
        <v>2024</v>
      </c>
      <c r="H29">
        <f t="shared" si="1"/>
        <v>2</v>
      </c>
      <c r="I29">
        <f t="shared" si="2"/>
        <v>1</v>
      </c>
      <c r="J29" s="2" t="s">
        <v>11</v>
      </c>
      <c r="K29">
        <f t="shared" si="3"/>
        <v>0.14400000000000002</v>
      </c>
      <c r="M29" s="37"/>
      <c r="N29" s="37"/>
      <c r="O29" s="37"/>
      <c r="P29" s="37"/>
      <c r="Q29" s="37"/>
      <c r="R29" s="37"/>
      <c r="S29" s="37"/>
    </row>
    <row r="30" spans="1:19" ht="14.4" hidden="1" customHeight="1" x14ac:dyDescent="0.3">
      <c r="A30" s="1">
        <v>45323.291666666701</v>
      </c>
      <c r="B30">
        <v>0.1</v>
      </c>
      <c r="C30" t="s">
        <v>5</v>
      </c>
      <c r="D30">
        <v>0.13600000000000001</v>
      </c>
      <c r="E30" t="s">
        <v>5</v>
      </c>
      <c r="G30">
        <f t="shared" si="0"/>
        <v>2024</v>
      </c>
      <c r="H30">
        <f t="shared" si="1"/>
        <v>2</v>
      </c>
      <c r="I30">
        <f t="shared" si="2"/>
        <v>1</v>
      </c>
      <c r="J30" s="2" t="s">
        <v>11</v>
      </c>
      <c r="K30">
        <f t="shared" si="3"/>
        <v>0.13600000000000001</v>
      </c>
      <c r="M30" s="37"/>
      <c r="N30" s="37"/>
      <c r="O30" s="37"/>
      <c r="P30" s="37"/>
      <c r="Q30" s="37"/>
      <c r="R30" s="37"/>
      <c r="S30" s="37"/>
    </row>
    <row r="31" spans="1:19" ht="14.4" hidden="1" customHeight="1" x14ac:dyDescent="0.3">
      <c r="A31" s="1">
        <v>45323.302083333299</v>
      </c>
      <c r="B31">
        <v>0.1</v>
      </c>
      <c r="C31" t="s">
        <v>5</v>
      </c>
      <c r="D31">
        <v>0.18</v>
      </c>
      <c r="E31" t="s">
        <v>5</v>
      </c>
      <c r="G31">
        <f t="shared" si="0"/>
        <v>2024</v>
      </c>
      <c r="H31">
        <f t="shared" si="1"/>
        <v>2</v>
      </c>
      <c r="I31">
        <f t="shared" si="2"/>
        <v>1</v>
      </c>
      <c r="J31" s="2" t="s">
        <v>11</v>
      </c>
      <c r="K31">
        <f t="shared" si="3"/>
        <v>0.18</v>
      </c>
      <c r="M31" s="37"/>
      <c r="N31" s="37"/>
      <c r="O31" s="37"/>
      <c r="P31" s="37"/>
      <c r="Q31" s="37"/>
      <c r="R31" s="37"/>
      <c r="S31" s="37"/>
    </row>
    <row r="32" spans="1:19" ht="14.4" hidden="1" customHeight="1" x14ac:dyDescent="0.3">
      <c r="A32" s="1">
        <v>45323.3125</v>
      </c>
      <c r="B32">
        <v>0.192</v>
      </c>
      <c r="C32" t="s">
        <v>5</v>
      </c>
      <c r="D32">
        <v>0.86399999999999999</v>
      </c>
      <c r="E32" t="s">
        <v>5</v>
      </c>
      <c r="G32">
        <f t="shared" si="0"/>
        <v>2024</v>
      </c>
      <c r="H32">
        <f t="shared" si="1"/>
        <v>2</v>
      </c>
      <c r="I32">
        <f t="shared" si="2"/>
        <v>1</v>
      </c>
      <c r="J32" s="2" t="s">
        <v>11</v>
      </c>
      <c r="K32">
        <f t="shared" si="3"/>
        <v>0.86399999999999999</v>
      </c>
      <c r="M32" s="37"/>
      <c r="N32" s="37"/>
      <c r="O32" s="37"/>
      <c r="P32" s="37"/>
      <c r="Q32" s="37"/>
      <c r="R32" s="37"/>
      <c r="S32" s="37"/>
    </row>
    <row r="33" spans="1:19" ht="14.4" hidden="1" customHeight="1" x14ac:dyDescent="0.3">
      <c r="A33" s="1">
        <v>45323.322916666701</v>
      </c>
      <c r="B33">
        <v>0</v>
      </c>
      <c r="C33" t="s">
        <v>5</v>
      </c>
      <c r="D33">
        <v>0.41600000000000004</v>
      </c>
      <c r="E33" t="s">
        <v>5</v>
      </c>
      <c r="G33">
        <f t="shared" si="0"/>
        <v>2024</v>
      </c>
      <c r="H33">
        <f t="shared" si="1"/>
        <v>2</v>
      </c>
      <c r="I33">
        <f t="shared" si="2"/>
        <v>1</v>
      </c>
      <c r="J33" s="2" t="s">
        <v>11</v>
      </c>
      <c r="K33">
        <f t="shared" si="3"/>
        <v>0.41600000000000004</v>
      </c>
      <c r="M33" s="37"/>
      <c r="N33" s="37"/>
      <c r="O33" s="37"/>
      <c r="P33" s="37"/>
      <c r="Q33" s="37"/>
      <c r="R33" s="37"/>
      <c r="S33" s="37"/>
    </row>
    <row r="34" spans="1:19" ht="14.4" hidden="1" customHeight="1" x14ac:dyDescent="0.3">
      <c r="A34" s="1">
        <v>45323.333333333299</v>
      </c>
      <c r="B34">
        <v>0</v>
      </c>
      <c r="C34" t="s">
        <v>5</v>
      </c>
      <c r="D34">
        <v>0.34800000000000003</v>
      </c>
      <c r="E34" t="s">
        <v>5</v>
      </c>
      <c r="G34">
        <f t="shared" si="0"/>
        <v>2024</v>
      </c>
      <c r="H34">
        <f t="shared" si="1"/>
        <v>2</v>
      </c>
      <c r="I34">
        <f t="shared" si="2"/>
        <v>1</v>
      </c>
      <c r="J34" s="2" t="s">
        <v>11</v>
      </c>
      <c r="K34">
        <f t="shared" si="3"/>
        <v>0.34800000000000003</v>
      </c>
      <c r="M34" s="37"/>
      <c r="N34" s="37"/>
      <c r="O34" s="37"/>
      <c r="P34" s="37"/>
      <c r="Q34" s="37"/>
      <c r="R34" s="37"/>
      <c r="S34" s="37"/>
    </row>
    <row r="35" spans="1:19" ht="14.4" hidden="1" customHeight="1" x14ac:dyDescent="0.3">
      <c r="A35" s="1">
        <v>45323.34375</v>
      </c>
      <c r="B35">
        <v>0</v>
      </c>
      <c r="C35" t="s">
        <v>5</v>
      </c>
      <c r="D35">
        <v>0.39600000000000002</v>
      </c>
      <c r="E35" t="s">
        <v>5</v>
      </c>
      <c r="G35">
        <f t="shared" si="0"/>
        <v>2024</v>
      </c>
      <c r="H35">
        <f t="shared" si="1"/>
        <v>2</v>
      </c>
      <c r="I35">
        <f t="shared" si="2"/>
        <v>1</v>
      </c>
      <c r="J35" s="2" t="s">
        <v>11</v>
      </c>
      <c r="K35">
        <f t="shared" si="3"/>
        <v>0.39600000000000002</v>
      </c>
      <c r="M35" s="37"/>
      <c r="N35" s="37"/>
      <c r="O35" s="37"/>
      <c r="P35" s="37"/>
      <c r="Q35" s="37"/>
      <c r="R35" s="37"/>
      <c r="S35" s="37"/>
    </row>
    <row r="36" spans="1:19" ht="14.4" hidden="1" customHeight="1" x14ac:dyDescent="0.3">
      <c r="A36" s="1">
        <v>45323.354166666701</v>
      </c>
      <c r="B36">
        <v>0</v>
      </c>
      <c r="C36" t="s">
        <v>5</v>
      </c>
      <c r="D36">
        <v>0.70800000000000007</v>
      </c>
      <c r="E36" t="s">
        <v>5</v>
      </c>
      <c r="G36">
        <f t="shared" si="0"/>
        <v>2024</v>
      </c>
      <c r="H36">
        <f t="shared" si="1"/>
        <v>2</v>
      </c>
      <c r="I36">
        <f t="shared" si="2"/>
        <v>1</v>
      </c>
      <c r="J36" s="2" t="s">
        <v>11</v>
      </c>
      <c r="K36">
        <f t="shared" si="3"/>
        <v>0.70800000000000007</v>
      </c>
      <c r="M36" s="37"/>
      <c r="N36" s="37"/>
      <c r="O36" s="37"/>
      <c r="P36" s="37"/>
      <c r="Q36" s="37"/>
      <c r="R36" s="37"/>
      <c r="S36" s="37"/>
    </row>
    <row r="37" spans="1:19" ht="14.4" hidden="1" customHeight="1" x14ac:dyDescent="0.3">
      <c r="A37" s="1">
        <v>45323.364583333299</v>
      </c>
      <c r="B37">
        <v>0</v>
      </c>
      <c r="C37" t="s">
        <v>5</v>
      </c>
      <c r="D37">
        <v>0.224</v>
      </c>
      <c r="E37" t="s">
        <v>5</v>
      </c>
      <c r="G37">
        <f t="shared" si="0"/>
        <v>2024</v>
      </c>
      <c r="H37">
        <f t="shared" si="1"/>
        <v>2</v>
      </c>
      <c r="I37">
        <f t="shared" si="2"/>
        <v>1</v>
      </c>
      <c r="J37" s="2" t="s">
        <v>11</v>
      </c>
      <c r="K37">
        <f t="shared" si="3"/>
        <v>0.224</v>
      </c>
      <c r="M37" s="37"/>
      <c r="N37" s="37"/>
      <c r="O37" s="37"/>
      <c r="P37" s="37"/>
      <c r="Q37" s="37"/>
      <c r="R37" s="37"/>
      <c r="S37" s="37"/>
    </row>
    <row r="38" spans="1:19" ht="14.4" hidden="1" customHeight="1" x14ac:dyDescent="0.3">
      <c r="A38" s="1">
        <v>45323.375</v>
      </c>
      <c r="B38">
        <v>0</v>
      </c>
      <c r="C38" t="s">
        <v>5</v>
      </c>
      <c r="D38">
        <v>0.20800000000000002</v>
      </c>
      <c r="E38" t="s">
        <v>5</v>
      </c>
      <c r="G38">
        <f t="shared" si="0"/>
        <v>2024</v>
      </c>
      <c r="H38">
        <f t="shared" si="1"/>
        <v>2</v>
      </c>
      <c r="I38">
        <f t="shared" si="2"/>
        <v>1</v>
      </c>
      <c r="J38" s="2" t="s">
        <v>11</v>
      </c>
      <c r="K38">
        <f t="shared" si="3"/>
        <v>0.20800000000000002</v>
      </c>
      <c r="M38" s="37"/>
      <c r="N38" s="37"/>
      <c r="O38" s="37"/>
      <c r="P38" s="37"/>
      <c r="Q38" s="37"/>
      <c r="R38" s="37"/>
      <c r="S38" s="37"/>
    </row>
    <row r="39" spans="1:19" ht="14.4" hidden="1" customHeight="1" x14ac:dyDescent="0.3">
      <c r="A39" s="1">
        <v>45323.385416666701</v>
      </c>
      <c r="B39">
        <v>0</v>
      </c>
      <c r="C39" t="s">
        <v>5</v>
      </c>
      <c r="D39">
        <v>0.24</v>
      </c>
      <c r="E39" t="s">
        <v>5</v>
      </c>
      <c r="G39">
        <f t="shared" si="0"/>
        <v>2024</v>
      </c>
      <c r="H39">
        <f t="shared" si="1"/>
        <v>2</v>
      </c>
      <c r="I39">
        <f t="shared" si="2"/>
        <v>1</v>
      </c>
      <c r="J39" s="2" t="s">
        <v>11</v>
      </c>
      <c r="K39">
        <f t="shared" si="3"/>
        <v>0.24</v>
      </c>
      <c r="M39" s="37"/>
      <c r="N39" s="37"/>
      <c r="O39" s="37"/>
      <c r="P39" s="37"/>
      <c r="Q39" s="37"/>
      <c r="R39" s="37"/>
      <c r="S39" s="37"/>
    </row>
    <row r="40" spans="1:19" ht="14.4" hidden="1" customHeight="1" x14ac:dyDescent="0.3">
      <c r="A40" s="1">
        <v>45323.395833333299</v>
      </c>
      <c r="B40">
        <v>0</v>
      </c>
      <c r="C40" t="s">
        <v>5</v>
      </c>
      <c r="D40">
        <v>0.24400000000000002</v>
      </c>
      <c r="E40" t="s">
        <v>5</v>
      </c>
      <c r="G40">
        <f t="shared" si="0"/>
        <v>2024</v>
      </c>
      <c r="H40">
        <f t="shared" si="1"/>
        <v>2</v>
      </c>
      <c r="I40">
        <f t="shared" si="2"/>
        <v>1</v>
      </c>
      <c r="J40" s="2" t="s">
        <v>11</v>
      </c>
      <c r="K40">
        <f t="shared" si="3"/>
        <v>0.24400000000000002</v>
      </c>
      <c r="M40" s="37"/>
      <c r="N40" s="37"/>
      <c r="O40" s="37"/>
      <c r="P40" s="37"/>
      <c r="Q40" s="37"/>
      <c r="R40" s="37"/>
      <c r="S40" s="37"/>
    </row>
    <row r="41" spans="1:19" ht="14.4" hidden="1" customHeight="1" x14ac:dyDescent="0.3">
      <c r="A41" s="1">
        <v>45323.40625</v>
      </c>
      <c r="B41">
        <v>0</v>
      </c>
      <c r="C41" t="s">
        <v>5</v>
      </c>
      <c r="D41">
        <v>0.16800000000000001</v>
      </c>
      <c r="E41" t="s">
        <v>5</v>
      </c>
      <c r="G41">
        <f t="shared" si="0"/>
        <v>2024</v>
      </c>
      <c r="H41">
        <f t="shared" si="1"/>
        <v>2</v>
      </c>
      <c r="I41">
        <f t="shared" si="2"/>
        <v>1</v>
      </c>
      <c r="J41" s="2" t="s">
        <v>11</v>
      </c>
      <c r="K41">
        <f t="shared" si="3"/>
        <v>0.16800000000000001</v>
      </c>
      <c r="M41" s="37"/>
      <c r="N41" s="37"/>
      <c r="O41" s="37"/>
      <c r="P41" s="37"/>
      <c r="Q41" s="37"/>
      <c r="R41" s="37"/>
      <c r="S41" s="37"/>
    </row>
    <row r="42" spans="1:19" ht="14.4" hidden="1" customHeight="1" x14ac:dyDescent="0.3">
      <c r="A42" s="1">
        <v>45323.416666666701</v>
      </c>
      <c r="B42">
        <v>0</v>
      </c>
      <c r="C42" t="s">
        <v>5</v>
      </c>
      <c r="D42">
        <v>0.16400000000000001</v>
      </c>
      <c r="E42" t="s">
        <v>5</v>
      </c>
      <c r="G42">
        <f t="shared" si="0"/>
        <v>2024</v>
      </c>
      <c r="H42">
        <f t="shared" si="1"/>
        <v>2</v>
      </c>
      <c r="I42">
        <f t="shared" si="2"/>
        <v>1</v>
      </c>
      <c r="J42" s="2" t="s">
        <v>11</v>
      </c>
      <c r="K42">
        <f t="shared" si="3"/>
        <v>0.16400000000000001</v>
      </c>
      <c r="M42" s="37"/>
      <c r="N42" s="37"/>
      <c r="O42" s="37"/>
      <c r="P42" s="37"/>
      <c r="Q42" s="37"/>
      <c r="R42" s="37"/>
      <c r="S42" s="37"/>
    </row>
    <row r="43" spans="1:19" ht="14.4" hidden="1" customHeight="1" x14ac:dyDescent="0.3">
      <c r="A43" s="1">
        <v>45323.427083333299</v>
      </c>
      <c r="B43">
        <v>0</v>
      </c>
      <c r="C43" t="s">
        <v>5</v>
      </c>
      <c r="D43">
        <v>0.156</v>
      </c>
      <c r="E43" t="s">
        <v>5</v>
      </c>
      <c r="G43">
        <f t="shared" si="0"/>
        <v>2024</v>
      </c>
      <c r="H43">
        <f t="shared" si="1"/>
        <v>2</v>
      </c>
      <c r="I43">
        <f t="shared" si="2"/>
        <v>1</v>
      </c>
      <c r="J43" s="2" t="s">
        <v>11</v>
      </c>
      <c r="K43">
        <f t="shared" si="3"/>
        <v>0.156</v>
      </c>
      <c r="M43" s="37"/>
      <c r="N43" s="37"/>
      <c r="O43" s="37"/>
      <c r="P43" s="37"/>
      <c r="Q43" s="37"/>
      <c r="R43" s="37"/>
      <c r="S43" s="37"/>
    </row>
    <row r="44" spans="1:19" ht="14.4" hidden="1" customHeight="1" x14ac:dyDescent="0.3">
      <c r="A44" s="1">
        <v>45323.4375</v>
      </c>
      <c r="B44">
        <v>0</v>
      </c>
      <c r="C44" t="s">
        <v>5</v>
      </c>
      <c r="D44">
        <v>0.21200000000000002</v>
      </c>
      <c r="E44" t="s">
        <v>5</v>
      </c>
      <c r="G44">
        <f t="shared" si="0"/>
        <v>2024</v>
      </c>
      <c r="H44">
        <f t="shared" si="1"/>
        <v>2</v>
      </c>
      <c r="I44">
        <f t="shared" si="2"/>
        <v>1</v>
      </c>
      <c r="J44" s="2" t="s">
        <v>11</v>
      </c>
      <c r="K44">
        <f t="shared" si="3"/>
        <v>0.21200000000000002</v>
      </c>
      <c r="M44" s="37"/>
      <c r="N44" s="37"/>
      <c r="O44" s="37"/>
      <c r="P44" s="37"/>
      <c r="Q44" s="37"/>
      <c r="R44" s="37"/>
      <c r="S44" s="37"/>
    </row>
    <row r="45" spans="1:19" ht="14.4" hidden="1" customHeight="1" x14ac:dyDescent="0.3">
      <c r="A45" s="1">
        <v>45323.447916666701</v>
      </c>
      <c r="B45">
        <v>0</v>
      </c>
      <c r="C45" t="s">
        <v>5</v>
      </c>
      <c r="D45">
        <v>0.54</v>
      </c>
      <c r="E45" t="s">
        <v>5</v>
      </c>
      <c r="G45">
        <f t="shared" si="0"/>
        <v>2024</v>
      </c>
      <c r="H45">
        <f t="shared" si="1"/>
        <v>2</v>
      </c>
      <c r="I45">
        <f t="shared" si="2"/>
        <v>1</v>
      </c>
      <c r="J45" s="2" t="s">
        <v>11</v>
      </c>
      <c r="K45">
        <f t="shared" si="3"/>
        <v>0.54</v>
      </c>
      <c r="M45" s="37"/>
      <c r="N45" s="37"/>
      <c r="O45" s="37"/>
      <c r="P45" s="37"/>
      <c r="Q45" s="37"/>
      <c r="R45" s="37"/>
      <c r="S45" s="37"/>
    </row>
    <row r="46" spans="1:19" ht="14.4" hidden="1" customHeight="1" x14ac:dyDescent="0.3">
      <c r="A46" s="1">
        <v>45323.458333333299</v>
      </c>
      <c r="B46">
        <v>0</v>
      </c>
      <c r="C46" t="s">
        <v>5</v>
      </c>
      <c r="D46">
        <v>0.24</v>
      </c>
      <c r="E46" t="s">
        <v>5</v>
      </c>
      <c r="G46">
        <f t="shared" si="0"/>
        <v>2024</v>
      </c>
      <c r="H46">
        <f t="shared" si="1"/>
        <v>2</v>
      </c>
      <c r="I46">
        <f t="shared" si="2"/>
        <v>1</v>
      </c>
      <c r="J46" s="2" t="s">
        <v>11</v>
      </c>
      <c r="K46">
        <f t="shared" si="3"/>
        <v>0.24</v>
      </c>
      <c r="M46" s="37"/>
      <c r="N46" s="37"/>
      <c r="O46" s="37"/>
      <c r="P46" s="37"/>
      <c r="Q46" s="37"/>
      <c r="R46" s="37"/>
      <c r="S46" s="37"/>
    </row>
    <row r="47" spans="1:19" ht="14.4" hidden="1" customHeight="1" x14ac:dyDescent="0.3">
      <c r="A47" s="1">
        <v>45323.46875</v>
      </c>
      <c r="B47">
        <v>0</v>
      </c>
      <c r="C47" t="s">
        <v>5</v>
      </c>
      <c r="D47">
        <v>0.248</v>
      </c>
      <c r="E47" t="s">
        <v>5</v>
      </c>
      <c r="G47">
        <f t="shared" si="0"/>
        <v>2024</v>
      </c>
      <c r="H47">
        <f t="shared" si="1"/>
        <v>2</v>
      </c>
      <c r="I47">
        <f t="shared" si="2"/>
        <v>1</v>
      </c>
      <c r="J47" s="2" t="s">
        <v>11</v>
      </c>
      <c r="K47">
        <f t="shared" si="3"/>
        <v>0.248</v>
      </c>
      <c r="M47" s="37"/>
      <c r="N47" s="37"/>
      <c r="O47" s="37"/>
      <c r="P47" s="37"/>
      <c r="Q47" s="37"/>
      <c r="R47" s="37"/>
      <c r="S47" s="37"/>
    </row>
    <row r="48" spans="1:19" ht="14.4" hidden="1" customHeight="1" x14ac:dyDescent="0.3">
      <c r="A48" s="1">
        <v>45323.479166666701</v>
      </c>
      <c r="B48">
        <v>0</v>
      </c>
      <c r="C48" t="s">
        <v>5</v>
      </c>
      <c r="D48">
        <v>0.39600000000000002</v>
      </c>
      <c r="E48" t="s">
        <v>5</v>
      </c>
      <c r="G48">
        <f t="shared" si="0"/>
        <v>2024</v>
      </c>
      <c r="H48">
        <f t="shared" si="1"/>
        <v>2</v>
      </c>
      <c r="I48">
        <f t="shared" si="2"/>
        <v>1</v>
      </c>
      <c r="J48" s="2" t="s">
        <v>11</v>
      </c>
      <c r="K48">
        <f t="shared" si="3"/>
        <v>0.39600000000000002</v>
      </c>
      <c r="M48" s="37"/>
      <c r="N48" s="37"/>
      <c r="O48" s="37"/>
      <c r="P48" s="37"/>
      <c r="Q48" s="37"/>
      <c r="R48" s="37"/>
      <c r="S48" s="37"/>
    </row>
    <row r="49" spans="1:19" ht="14.4" hidden="1" customHeight="1" x14ac:dyDescent="0.3">
      <c r="A49" s="1">
        <v>45323.489583333299</v>
      </c>
      <c r="B49">
        <v>0</v>
      </c>
      <c r="C49" t="s">
        <v>5</v>
      </c>
      <c r="D49">
        <v>0.34800000000000003</v>
      </c>
      <c r="E49" t="s">
        <v>5</v>
      </c>
      <c r="G49">
        <f t="shared" si="0"/>
        <v>2024</v>
      </c>
      <c r="H49">
        <f t="shared" si="1"/>
        <v>2</v>
      </c>
      <c r="I49">
        <f t="shared" si="2"/>
        <v>1</v>
      </c>
      <c r="J49" s="2" t="s">
        <v>11</v>
      </c>
      <c r="K49">
        <f t="shared" si="3"/>
        <v>0.34800000000000003</v>
      </c>
      <c r="M49" s="37"/>
      <c r="N49" s="37"/>
      <c r="O49" s="37"/>
      <c r="P49" s="37"/>
      <c r="Q49" s="37"/>
      <c r="R49" s="37"/>
      <c r="S49" s="37"/>
    </row>
    <row r="50" spans="1:19" ht="14.4" hidden="1" customHeight="1" x14ac:dyDescent="0.3">
      <c r="A50" s="1">
        <v>45323.5</v>
      </c>
      <c r="B50">
        <v>0</v>
      </c>
      <c r="C50" t="s">
        <v>5</v>
      </c>
      <c r="D50">
        <v>0.23600000000000002</v>
      </c>
      <c r="E50" t="s">
        <v>5</v>
      </c>
      <c r="G50">
        <f t="shared" si="0"/>
        <v>2024</v>
      </c>
      <c r="H50">
        <f t="shared" si="1"/>
        <v>2</v>
      </c>
      <c r="I50">
        <f t="shared" si="2"/>
        <v>1</v>
      </c>
      <c r="J50" s="2" t="s">
        <v>11</v>
      </c>
      <c r="K50">
        <f t="shared" si="3"/>
        <v>0.23600000000000002</v>
      </c>
      <c r="M50" s="37"/>
      <c r="N50" s="37"/>
      <c r="O50" s="37"/>
      <c r="P50" s="37"/>
      <c r="Q50" s="37"/>
      <c r="R50" s="37"/>
      <c r="S50" s="37"/>
    </row>
    <row r="51" spans="1:19" ht="14.4" hidden="1" customHeight="1" x14ac:dyDescent="0.3">
      <c r="A51" s="1">
        <v>45323.510416666701</v>
      </c>
      <c r="B51">
        <v>0</v>
      </c>
      <c r="C51" t="s">
        <v>5</v>
      </c>
      <c r="D51">
        <v>0.23600000000000002</v>
      </c>
      <c r="E51" t="s">
        <v>5</v>
      </c>
      <c r="G51">
        <f t="shared" si="0"/>
        <v>2024</v>
      </c>
      <c r="H51">
        <f t="shared" si="1"/>
        <v>2</v>
      </c>
      <c r="I51">
        <f t="shared" si="2"/>
        <v>1</v>
      </c>
      <c r="J51" s="2" t="s">
        <v>11</v>
      </c>
      <c r="K51">
        <f t="shared" si="3"/>
        <v>0.23600000000000002</v>
      </c>
      <c r="M51" s="37"/>
      <c r="N51" s="37"/>
      <c r="O51" s="37"/>
      <c r="P51" s="37"/>
      <c r="Q51" s="37"/>
      <c r="R51" s="37"/>
      <c r="S51" s="37"/>
    </row>
    <row r="52" spans="1:19" ht="14.4" hidden="1" customHeight="1" x14ac:dyDescent="0.3">
      <c r="A52" s="1">
        <v>45323.520833333299</v>
      </c>
      <c r="B52">
        <v>0</v>
      </c>
      <c r="C52" t="s">
        <v>5</v>
      </c>
      <c r="D52">
        <v>0.26400000000000001</v>
      </c>
      <c r="E52" t="s">
        <v>5</v>
      </c>
      <c r="G52">
        <f t="shared" si="0"/>
        <v>2024</v>
      </c>
      <c r="H52">
        <f t="shared" si="1"/>
        <v>2</v>
      </c>
      <c r="I52">
        <f t="shared" si="2"/>
        <v>1</v>
      </c>
      <c r="J52" s="2" t="s">
        <v>11</v>
      </c>
      <c r="K52">
        <f t="shared" si="3"/>
        <v>0.26400000000000001</v>
      </c>
      <c r="M52" s="37"/>
      <c r="N52" s="37"/>
      <c r="O52" s="37"/>
      <c r="P52" s="37"/>
      <c r="Q52" s="37"/>
      <c r="R52" s="37"/>
      <c r="S52" s="37"/>
    </row>
    <row r="53" spans="1:19" ht="14.4" hidden="1" customHeight="1" x14ac:dyDescent="0.3">
      <c r="A53" s="1">
        <v>45323.53125</v>
      </c>
      <c r="B53">
        <v>0</v>
      </c>
      <c r="C53" t="s">
        <v>5</v>
      </c>
      <c r="D53">
        <v>0.252</v>
      </c>
      <c r="E53" t="s">
        <v>5</v>
      </c>
      <c r="G53">
        <f t="shared" si="0"/>
        <v>2024</v>
      </c>
      <c r="H53">
        <f t="shared" si="1"/>
        <v>2</v>
      </c>
      <c r="I53">
        <f t="shared" si="2"/>
        <v>1</v>
      </c>
      <c r="J53" s="2" t="s">
        <v>11</v>
      </c>
      <c r="K53">
        <f t="shared" si="3"/>
        <v>0.252</v>
      </c>
      <c r="M53" s="37"/>
      <c r="N53" s="37"/>
      <c r="O53" s="37"/>
      <c r="P53" s="37"/>
      <c r="Q53" s="37"/>
      <c r="R53" s="37"/>
      <c r="S53" s="37"/>
    </row>
    <row r="54" spans="1:19" ht="14.4" hidden="1" customHeight="1" x14ac:dyDescent="0.3">
      <c r="A54" s="1">
        <v>45323.541666666701</v>
      </c>
      <c r="B54">
        <v>0</v>
      </c>
      <c r="C54" t="s">
        <v>5</v>
      </c>
      <c r="D54">
        <v>0.28000000000000003</v>
      </c>
      <c r="E54" t="s">
        <v>5</v>
      </c>
      <c r="G54">
        <f t="shared" si="0"/>
        <v>2024</v>
      </c>
      <c r="H54">
        <f t="shared" si="1"/>
        <v>2</v>
      </c>
      <c r="I54">
        <f t="shared" si="2"/>
        <v>1</v>
      </c>
      <c r="J54" s="2" t="s">
        <v>11</v>
      </c>
      <c r="K54">
        <f t="shared" si="3"/>
        <v>0.28000000000000003</v>
      </c>
      <c r="M54" s="37"/>
      <c r="N54" s="37"/>
      <c r="O54" s="37"/>
      <c r="P54" s="37"/>
      <c r="Q54" s="37"/>
      <c r="R54" s="37"/>
      <c r="S54" s="37"/>
    </row>
    <row r="55" spans="1:19" ht="14.4" hidden="1" customHeight="1" x14ac:dyDescent="0.3">
      <c r="A55" s="1">
        <v>45323.552083333299</v>
      </c>
      <c r="B55">
        <v>0</v>
      </c>
      <c r="C55" t="s">
        <v>5</v>
      </c>
      <c r="D55">
        <v>0.26</v>
      </c>
      <c r="E55" t="s">
        <v>5</v>
      </c>
      <c r="G55">
        <f t="shared" si="0"/>
        <v>2024</v>
      </c>
      <c r="H55">
        <f t="shared" si="1"/>
        <v>2</v>
      </c>
      <c r="I55">
        <f t="shared" si="2"/>
        <v>1</v>
      </c>
      <c r="J55" s="2" t="s">
        <v>11</v>
      </c>
      <c r="K55">
        <f t="shared" si="3"/>
        <v>0.26</v>
      </c>
      <c r="M55" s="37"/>
      <c r="N55" s="37"/>
      <c r="O55" s="37"/>
      <c r="P55" s="37"/>
      <c r="Q55" s="37"/>
      <c r="R55" s="37"/>
      <c r="S55" s="37"/>
    </row>
    <row r="56" spans="1:19" ht="14.4" hidden="1" customHeight="1" x14ac:dyDescent="0.3">
      <c r="A56" s="1">
        <v>45323.5625</v>
      </c>
      <c r="B56">
        <v>0</v>
      </c>
      <c r="C56" t="s">
        <v>5</v>
      </c>
      <c r="D56">
        <v>0.45600000000000002</v>
      </c>
      <c r="E56" t="s">
        <v>5</v>
      </c>
      <c r="G56">
        <f t="shared" si="0"/>
        <v>2024</v>
      </c>
      <c r="H56">
        <f t="shared" si="1"/>
        <v>2</v>
      </c>
      <c r="I56">
        <f t="shared" si="2"/>
        <v>1</v>
      </c>
      <c r="J56" s="2" t="s">
        <v>11</v>
      </c>
      <c r="K56">
        <f t="shared" si="3"/>
        <v>0.45600000000000002</v>
      </c>
      <c r="M56" s="37"/>
      <c r="N56" s="37"/>
      <c r="O56" s="37"/>
      <c r="P56" s="37"/>
      <c r="Q56" s="37"/>
      <c r="R56" s="37"/>
      <c r="S56" s="37"/>
    </row>
    <row r="57" spans="1:19" ht="14.4" hidden="1" customHeight="1" x14ac:dyDescent="0.3">
      <c r="A57" s="1">
        <v>45323.572916666701</v>
      </c>
      <c r="B57">
        <v>0</v>
      </c>
      <c r="C57" t="s">
        <v>5</v>
      </c>
      <c r="D57">
        <v>0.25600000000000001</v>
      </c>
      <c r="E57" t="s">
        <v>5</v>
      </c>
      <c r="G57">
        <f t="shared" si="0"/>
        <v>2024</v>
      </c>
      <c r="H57">
        <f t="shared" si="1"/>
        <v>2</v>
      </c>
      <c r="I57">
        <f t="shared" si="2"/>
        <v>1</v>
      </c>
      <c r="J57" s="2" t="s">
        <v>11</v>
      </c>
      <c r="K57">
        <f t="shared" si="3"/>
        <v>0.25600000000000001</v>
      </c>
      <c r="M57" s="37"/>
      <c r="N57" s="37"/>
      <c r="O57" s="37"/>
      <c r="P57" s="37"/>
      <c r="Q57" s="37"/>
      <c r="R57" s="37"/>
      <c r="S57" s="37"/>
    </row>
    <row r="58" spans="1:19" ht="14.4" hidden="1" customHeight="1" x14ac:dyDescent="0.3">
      <c r="A58" s="1">
        <v>45323.583333333299</v>
      </c>
      <c r="B58">
        <v>0</v>
      </c>
      <c r="C58" t="s">
        <v>5</v>
      </c>
      <c r="D58">
        <v>0.34800000000000003</v>
      </c>
      <c r="E58" t="s">
        <v>5</v>
      </c>
      <c r="G58">
        <f t="shared" si="0"/>
        <v>2024</v>
      </c>
      <c r="H58">
        <f t="shared" si="1"/>
        <v>2</v>
      </c>
      <c r="I58">
        <f t="shared" si="2"/>
        <v>1</v>
      </c>
      <c r="J58" s="2" t="s">
        <v>11</v>
      </c>
      <c r="K58">
        <f t="shared" si="3"/>
        <v>0.34800000000000003</v>
      </c>
      <c r="M58" s="37"/>
      <c r="N58" s="37"/>
      <c r="O58" s="37"/>
      <c r="P58" s="37"/>
      <c r="Q58" s="37"/>
      <c r="R58" s="37"/>
      <c r="S58" s="37"/>
    </row>
    <row r="59" spans="1:19" ht="14.4" hidden="1" customHeight="1" x14ac:dyDescent="0.3">
      <c r="A59" s="1">
        <v>45323.59375</v>
      </c>
      <c r="B59">
        <v>1.06</v>
      </c>
      <c r="C59" t="s">
        <v>5</v>
      </c>
      <c r="D59">
        <v>0.224</v>
      </c>
      <c r="E59" t="s">
        <v>5</v>
      </c>
      <c r="G59">
        <f t="shared" si="0"/>
        <v>2024</v>
      </c>
      <c r="H59">
        <f t="shared" si="1"/>
        <v>2</v>
      </c>
      <c r="I59">
        <f t="shared" si="2"/>
        <v>1</v>
      </c>
      <c r="J59" s="2" t="s">
        <v>11</v>
      </c>
      <c r="K59">
        <f t="shared" si="3"/>
        <v>0.224</v>
      </c>
      <c r="M59" s="37"/>
      <c r="N59" s="37"/>
      <c r="O59" s="37"/>
      <c r="P59" s="37"/>
      <c r="Q59" s="37"/>
      <c r="R59" s="37"/>
      <c r="S59" s="37"/>
    </row>
    <row r="60" spans="1:19" ht="14.4" hidden="1" customHeight="1" x14ac:dyDescent="0.3">
      <c r="A60" s="1">
        <v>45323.604166666701</v>
      </c>
      <c r="B60">
        <v>1.216</v>
      </c>
      <c r="C60" t="s">
        <v>5</v>
      </c>
      <c r="D60">
        <v>0.38</v>
      </c>
      <c r="E60" t="s">
        <v>5</v>
      </c>
      <c r="G60">
        <f t="shared" si="0"/>
        <v>2024</v>
      </c>
      <c r="H60">
        <f t="shared" si="1"/>
        <v>2</v>
      </c>
      <c r="I60">
        <f t="shared" si="2"/>
        <v>1</v>
      </c>
      <c r="J60" s="2" t="s">
        <v>11</v>
      </c>
      <c r="K60">
        <f t="shared" si="3"/>
        <v>0.38</v>
      </c>
      <c r="M60" s="37"/>
      <c r="N60" s="37"/>
      <c r="O60" s="37"/>
      <c r="P60" s="37"/>
      <c r="Q60" s="37"/>
      <c r="R60" s="37"/>
      <c r="S60" s="37"/>
    </row>
    <row r="61" spans="1:19" ht="14.4" hidden="1" customHeight="1" x14ac:dyDescent="0.3">
      <c r="A61" s="1">
        <v>45323.614583333299</v>
      </c>
      <c r="B61">
        <v>1.216</v>
      </c>
      <c r="C61" t="s">
        <v>5</v>
      </c>
      <c r="D61">
        <v>0.20400000000000001</v>
      </c>
      <c r="E61" t="s">
        <v>5</v>
      </c>
      <c r="G61">
        <f t="shared" si="0"/>
        <v>2024</v>
      </c>
      <c r="H61">
        <f t="shared" si="1"/>
        <v>2</v>
      </c>
      <c r="I61">
        <f t="shared" si="2"/>
        <v>1</v>
      </c>
      <c r="J61" s="2" t="s">
        <v>11</v>
      </c>
      <c r="K61">
        <f t="shared" si="3"/>
        <v>0.20400000000000001</v>
      </c>
      <c r="M61" s="37"/>
      <c r="N61" s="37"/>
      <c r="O61" s="37"/>
      <c r="P61" s="37"/>
      <c r="Q61" s="37"/>
      <c r="R61" s="37"/>
      <c r="S61" s="37"/>
    </row>
    <row r="62" spans="1:19" ht="14.4" hidden="1" customHeight="1" x14ac:dyDescent="0.3">
      <c r="A62" s="1">
        <v>45323.625</v>
      </c>
      <c r="B62">
        <v>1.212</v>
      </c>
      <c r="C62" t="s">
        <v>5</v>
      </c>
      <c r="D62">
        <v>0.22800000000000001</v>
      </c>
      <c r="E62" t="s">
        <v>5</v>
      </c>
      <c r="G62">
        <f t="shared" si="0"/>
        <v>2024</v>
      </c>
      <c r="H62">
        <f t="shared" si="1"/>
        <v>2</v>
      </c>
      <c r="I62">
        <f t="shared" si="2"/>
        <v>1</v>
      </c>
      <c r="J62" s="2" t="s">
        <v>11</v>
      </c>
      <c r="K62">
        <f t="shared" si="3"/>
        <v>0.22800000000000001</v>
      </c>
      <c r="M62" s="37"/>
      <c r="N62" s="37"/>
      <c r="O62" s="37"/>
      <c r="P62" s="37"/>
      <c r="Q62" s="37"/>
      <c r="R62" s="37"/>
      <c r="S62" s="37"/>
    </row>
    <row r="63" spans="1:19" ht="14.4" hidden="1" customHeight="1" x14ac:dyDescent="0.3">
      <c r="A63" s="1">
        <v>45323.635416666701</v>
      </c>
      <c r="B63">
        <v>6.4000000000000001E-2</v>
      </c>
      <c r="C63" t="s">
        <v>5</v>
      </c>
      <c r="D63">
        <v>0.30399999999999999</v>
      </c>
      <c r="E63" t="s">
        <v>5</v>
      </c>
      <c r="G63">
        <f t="shared" si="0"/>
        <v>2024</v>
      </c>
      <c r="H63">
        <f t="shared" si="1"/>
        <v>2</v>
      </c>
      <c r="I63">
        <f t="shared" si="2"/>
        <v>1</v>
      </c>
      <c r="J63" s="2" t="s">
        <v>11</v>
      </c>
      <c r="K63">
        <f t="shared" si="3"/>
        <v>0.30399999999999999</v>
      </c>
      <c r="M63" s="37"/>
      <c r="N63" s="37"/>
      <c r="O63" s="37"/>
      <c r="P63" s="37"/>
      <c r="Q63" s="37"/>
      <c r="R63" s="37"/>
      <c r="S63" s="37"/>
    </row>
    <row r="64" spans="1:19" ht="14.4" hidden="1" customHeight="1" x14ac:dyDescent="0.3">
      <c r="A64" s="1">
        <v>45323.645833333299</v>
      </c>
      <c r="B64">
        <v>0</v>
      </c>
      <c r="C64" t="s">
        <v>5</v>
      </c>
      <c r="D64">
        <v>0.312</v>
      </c>
      <c r="E64" t="s">
        <v>5</v>
      </c>
      <c r="G64">
        <f t="shared" si="0"/>
        <v>2024</v>
      </c>
      <c r="H64">
        <f t="shared" si="1"/>
        <v>2</v>
      </c>
      <c r="I64">
        <f t="shared" si="2"/>
        <v>1</v>
      </c>
      <c r="J64" s="2" t="s">
        <v>11</v>
      </c>
      <c r="K64">
        <f t="shared" si="3"/>
        <v>0.312</v>
      </c>
      <c r="M64" s="37"/>
      <c r="N64" s="37"/>
      <c r="O64" s="37"/>
      <c r="P64" s="37"/>
      <c r="Q64" s="37"/>
      <c r="R64" s="37"/>
      <c r="S64" s="37"/>
    </row>
    <row r="65" spans="1:19" ht="14.4" hidden="1" customHeight="1" x14ac:dyDescent="0.3">
      <c r="A65" s="1">
        <v>45323.65625</v>
      </c>
      <c r="B65">
        <v>0</v>
      </c>
      <c r="C65" t="s">
        <v>5</v>
      </c>
      <c r="D65">
        <v>0.312</v>
      </c>
      <c r="E65" t="s">
        <v>5</v>
      </c>
      <c r="G65">
        <f t="shared" si="0"/>
        <v>2024</v>
      </c>
      <c r="H65">
        <f t="shared" si="1"/>
        <v>2</v>
      </c>
      <c r="I65">
        <f t="shared" si="2"/>
        <v>1</v>
      </c>
      <c r="J65" s="2" t="s">
        <v>11</v>
      </c>
      <c r="K65">
        <f t="shared" si="3"/>
        <v>0.312</v>
      </c>
      <c r="M65" s="37"/>
      <c r="N65" s="37"/>
      <c r="O65" s="37"/>
      <c r="P65" s="37"/>
      <c r="Q65" s="37"/>
      <c r="R65" s="37"/>
      <c r="S65" s="37"/>
    </row>
    <row r="66" spans="1:19" ht="14.4" hidden="1" customHeight="1" x14ac:dyDescent="0.3">
      <c r="A66" s="1">
        <v>45323.666666666701</v>
      </c>
      <c r="B66">
        <v>0</v>
      </c>
      <c r="C66" t="s">
        <v>5</v>
      </c>
      <c r="D66">
        <v>0.28800000000000003</v>
      </c>
      <c r="E66" t="s">
        <v>5</v>
      </c>
      <c r="G66">
        <f t="shared" si="0"/>
        <v>2024</v>
      </c>
      <c r="H66">
        <f t="shared" si="1"/>
        <v>2</v>
      </c>
      <c r="I66">
        <f t="shared" si="2"/>
        <v>1</v>
      </c>
      <c r="J66" s="2" t="s">
        <v>11</v>
      </c>
      <c r="K66">
        <f t="shared" si="3"/>
        <v>0.28800000000000003</v>
      </c>
      <c r="M66" s="37"/>
      <c r="N66" s="37"/>
      <c r="O66" s="37"/>
      <c r="P66" s="37"/>
      <c r="Q66" s="37"/>
      <c r="R66" s="37"/>
      <c r="S66" s="37"/>
    </row>
    <row r="67" spans="1:19" ht="14.4" hidden="1" customHeight="1" x14ac:dyDescent="0.3">
      <c r="A67" s="1">
        <v>45323.677083333299</v>
      </c>
      <c r="B67">
        <v>0</v>
      </c>
      <c r="C67" t="s">
        <v>5</v>
      </c>
      <c r="D67">
        <v>0.26</v>
      </c>
      <c r="E67" t="s">
        <v>5</v>
      </c>
      <c r="G67">
        <f t="shared" si="0"/>
        <v>2024</v>
      </c>
      <c r="H67">
        <f t="shared" si="1"/>
        <v>2</v>
      </c>
      <c r="I67">
        <f t="shared" si="2"/>
        <v>1</v>
      </c>
      <c r="J67" s="2" t="s">
        <v>11</v>
      </c>
      <c r="K67">
        <f t="shared" si="3"/>
        <v>0.26</v>
      </c>
      <c r="M67" s="37"/>
      <c r="N67" s="37"/>
      <c r="O67" s="37"/>
      <c r="P67" s="37"/>
      <c r="Q67" s="37"/>
      <c r="R67" s="37"/>
      <c r="S67" s="37"/>
    </row>
    <row r="68" spans="1:19" ht="14.4" hidden="1" customHeight="1" x14ac:dyDescent="0.3">
      <c r="A68" s="1">
        <v>45323.6875</v>
      </c>
      <c r="B68">
        <v>0</v>
      </c>
      <c r="C68" t="s">
        <v>5</v>
      </c>
      <c r="D68">
        <v>0.28800000000000003</v>
      </c>
      <c r="E68" t="s">
        <v>5</v>
      </c>
      <c r="G68">
        <f t="shared" ref="G68:G131" si="4">YEAR(A68)</f>
        <v>2024</v>
      </c>
      <c r="H68">
        <f t="shared" ref="H68:H131" si="5">MONTH(A68)</f>
        <v>2</v>
      </c>
      <c r="I68">
        <f t="shared" ref="I68:I131" si="6">DAY(A68)</f>
        <v>1</v>
      </c>
      <c r="J68" s="2" t="s">
        <v>11</v>
      </c>
      <c r="K68">
        <f t="shared" ref="K68:K131" si="7">D68</f>
        <v>0.28800000000000003</v>
      </c>
      <c r="M68" s="37"/>
      <c r="N68" s="37"/>
      <c r="O68" s="37"/>
      <c r="P68" s="37"/>
      <c r="Q68" s="37"/>
      <c r="R68" s="37"/>
      <c r="S68" s="37"/>
    </row>
    <row r="69" spans="1:19" ht="14.4" hidden="1" customHeight="1" x14ac:dyDescent="0.3">
      <c r="A69" s="1">
        <v>45323.697916666701</v>
      </c>
      <c r="B69">
        <v>0</v>
      </c>
      <c r="C69" t="s">
        <v>5</v>
      </c>
      <c r="D69">
        <v>0.38</v>
      </c>
      <c r="E69" t="s">
        <v>5</v>
      </c>
      <c r="G69">
        <f t="shared" si="4"/>
        <v>2024</v>
      </c>
      <c r="H69">
        <f t="shared" si="5"/>
        <v>2</v>
      </c>
      <c r="I69">
        <f t="shared" si="6"/>
        <v>1</v>
      </c>
      <c r="J69" s="2" t="s">
        <v>11</v>
      </c>
      <c r="K69">
        <f t="shared" si="7"/>
        <v>0.38</v>
      </c>
      <c r="M69" s="37"/>
      <c r="N69" s="37"/>
      <c r="O69" s="37"/>
      <c r="P69" s="37"/>
      <c r="Q69" s="37"/>
      <c r="R69" s="37"/>
      <c r="S69" s="37"/>
    </row>
    <row r="70" spans="1:19" ht="14.4" hidden="1" customHeight="1" x14ac:dyDescent="0.3">
      <c r="A70" s="1">
        <v>45323.708333333299</v>
      </c>
      <c r="B70">
        <v>0</v>
      </c>
      <c r="C70" t="s">
        <v>5</v>
      </c>
      <c r="D70">
        <v>0.376</v>
      </c>
      <c r="E70" t="s">
        <v>5</v>
      </c>
      <c r="G70">
        <f t="shared" si="4"/>
        <v>2024</v>
      </c>
      <c r="H70">
        <f t="shared" si="5"/>
        <v>2</v>
      </c>
      <c r="I70">
        <f t="shared" si="6"/>
        <v>1</v>
      </c>
      <c r="J70" s="2" t="s">
        <v>11</v>
      </c>
      <c r="K70">
        <f t="shared" si="7"/>
        <v>0.376</v>
      </c>
      <c r="M70" s="37"/>
      <c r="N70" s="37"/>
      <c r="O70" s="37"/>
      <c r="P70" s="37"/>
      <c r="Q70" s="37"/>
      <c r="R70" s="37"/>
      <c r="S70" s="37"/>
    </row>
    <row r="71" spans="1:19" ht="14.4" hidden="1" customHeight="1" x14ac:dyDescent="0.3">
      <c r="A71" s="1">
        <v>45323.71875</v>
      </c>
      <c r="B71">
        <v>0</v>
      </c>
      <c r="C71" t="s">
        <v>5</v>
      </c>
      <c r="D71">
        <v>0.24</v>
      </c>
      <c r="E71" t="s">
        <v>5</v>
      </c>
      <c r="G71">
        <f t="shared" si="4"/>
        <v>2024</v>
      </c>
      <c r="H71">
        <f t="shared" si="5"/>
        <v>2</v>
      </c>
      <c r="I71">
        <f t="shared" si="6"/>
        <v>1</v>
      </c>
      <c r="J71" s="2" t="s">
        <v>11</v>
      </c>
      <c r="K71">
        <f t="shared" si="7"/>
        <v>0.24</v>
      </c>
      <c r="M71" s="37"/>
      <c r="N71" s="37"/>
      <c r="O71" s="37"/>
      <c r="P71" s="37"/>
      <c r="Q71" s="37"/>
      <c r="R71" s="37"/>
      <c r="S71" s="37"/>
    </row>
    <row r="72" spans="1:19" ht="14.4" hidden="1" customHeight="1" x14ac:dyDescent="0.3">
      <c r="A72" s="1">
        <v>45323.729166666701</v>
      </c>
      <c r="B72">
        <v>0</v>
      </c>
      <c r="C72" t="s">
        <v>5</v>
      </c>
      <c r="D72">
        <v>0.27200000000000002</v>
      </c>
      <c r="E72" t="s">
        <v>5</v>
      </c>
      <c r="G72">
        <f t="shared" si="4"/>
        <v>2024</v>
      </c>
      <c r="H72">
        <f t="shared" si="5"/>
        <v>2</v>
      </c>
      <c r="I72">
        <f t="shared" si="6"/>
        <v>1</v>
      </c>
      <c r="J72" s="2" t="s">
        <v>11</v>
      </c>
      <c r="K72">
        <f t="shared" si="7"/>
        <v>0.27200000000000002</v>
      </c>
      <c r="M72" s="37"/>
      <c r="N72" s="37"/>
      <c r="O72" s="37"/>
      <c r="P72" s="37"/>
      <c r="Q72" s="37"/>
      <c r="R72" s="37"/>
      <c r="S72" s="37"/>
    </row>
    <row r="73" spans="1:19" ht="14.4" hidden="1" customHeight="1" x14ac:dyDescent="0.3">
      <c r="A73" s="1">
        <v>45323.739583333299</v>
      </c>
      <c r="B73">
        <v>0</v>
      </c>
      <c r="C73" t="s">
        <v>5</v>
      </c>
      <c r="D73">
        <v>0.28000000000000003</v>
      </c>
      <c r="E73" t="s">
        <v>5</v>
      </c>
      <c r="G73">
        <f t="shared" si="4"/>
        <v>2024</v>
      </c>
      <c r="H73">
        <f t="shared" si="5"/>
        <v>2</v>
      </c>
      <c r="I73">
        <f t="shared" si="6"/>
        <v>1</v>
      </c>
      <c r="J73" s="2" t="s">
        <v>11</v>
      </c>
      <c r="K73">
        <f t="shared" si="7"/>
        <v>0.28000000000000003</v>
      </c>
      <c r="M73" s="37"/>
      <c r="N73" s="37"/>
      <c r="O73" s="37"/>
      <c r="P73" s="37"/>
      <c r="Q73" s="37"/>
      <c r="R73" s="37"/>
      <c r="S73" s="37"/>
    </row>
    <row r="74" spans="1:19" ht="14.4" hidden="1" customHeight="1" x14ac:dyDescent="0.3">
      <c r="A74" s="1">
        <v>45323.75</v>
      </c>
      <c r="B74">
        <v>0</v>
      </c>
      <c r="C74" t="s">
        <v>5</v>
      </c>
      <c r="D74">
        <v>0.27600000000000002</v>
      </c>
      <c r="E74" t="s">
        <v>5</v>
      </c>
      <c r="G74">
        <f t="shared" si="4"/>
        <v>2024</v>
      </c>
      <c r="H74">
        <f t="shared" si="5"/>
        <v>2</v>
      </c>
      <c r="I74">
        <f t="shared" si="6"/>
        <v>1</v>
      </c>
      <c r="J74" s="2" t="s">
        <v>11</v>
      </c>
      <c r="K74">
        <f t="shared" si="7"/>
        <v>0.27600000000000002</v>
      </c>
      <c r="M74" s="37"/>
      <c r="N74" s="37"/>
      <c r="O74" s="37"/>
      <c r="P74" s="37"/>
      <c r="Q74" s="37"/>
      <c r="R74" s="37"/>
      <c r="S74" s="37"/>
    </row>
    <row r="75" spans="1:19" ht="14.4" hidden="1" customHeight="1" x14ac:dyDescent="0.3">
      <c r="A75" s="1">
        <v>45323.760416666701</v>
      </c>
      <c r="B75">
        <v>0</v>
      </c>
      <c r="C75" t="s">
        <v>5</v>
      </c>
      <c r="D75">
        <v>0.29600000000000004</v>
      </c>
      <c r="E75" t="s">
        <v>5</v>
      </c>
      <c r="G75">
        <f t="shared" si="4"/>
        <v>2024</v>
      </c>
      <c r="H75">
        <f t="shared" si="5"/>
        <v>2</v>
      </c>
      <c r="I75">
        <f t="shared" si="6"/>
        <v>1</v>
      </c>
      <c r="J75" s="2" t="s">
        <v>11</v>
      </c>
      <c r="K75">
        <f t="shared" si="7"/>
        <v>0.29600000000000004</v>
      </c>
      <c r="M75" s="37"/>
      <c r="N75" s="37"/>
      <c r="O75" s="37"/>
      <c r="P75" s="37"/>
      <c r="Q75" s="37"/>
      <c r="R75" s="37"/>
      <c r="S75" s="37"/>
    </row>
    <row r="76" spans="1:19" ht="14.4" hidden="1" customHeight="1" x14ac:dyDescent="0.3">
      <c r="A76" s="1">
        <v>45323.770833333299</v>
      </c>
      <c r="B76">
        <v>0</v>
      </c>
      <c r="C76" t="s">
        <v>5</v>
      </c>
      <c r="D76">
        <v>0.30399999999999999</v>
      </c>
      <c r="E76" t="s">
        <v>5</v>
      </c>
      <c r="G76">
        <f t="shared" si="4"/>
        <v>2024</v>
      </c>
      <c r="H76">
        <f t="shared" si="5"/>
        <v>2</v>
      </c>
      <c r="I76">
        <f t="shared" si="6"/>
        <v>1</v>
      </c>
      <c r="J76" s="2" t="s">
        <v>11</v>
      </c>
      <c r="K76">
        <f t="shared" si="7"/>
        <v>0.30399999999999999</v>
      </c>
      <c r="M76" s="37"/>
      <c r="N76" s="37"/>
      <c r="O76" s="37"/>
      <c r="P76" s="37"/>
      <c r="Q76" s="37"/>
      <c r="R76" s="37"/>
      <c r="S76" s="37"/>
    </row>
    <row r="77" spans="1:19" ht="14.4" hidden="1" customHeight="1" x14ac:dyDescent="0.3">
      <c r="A77" s="1">
        <v>45323.78125</v>
      </c>
      <c r="B77">
        <v>0</v>
      </c>
      <c r="C77" t="s">
        <v>5</v>
      </c>
      <c r="D77">
        <v>0.40800000000000003</v>
      </c>
      <c r="E77" t="s">
        <v>5</v>
      </c>
      <c r="G77">
        <f t="shared" si="4"/>
        <v>2024</v>
      </c>
      <c r="H77">
        <f t="shared" si="5"/>
        <v>2</v>
      </c>
      <c r="I77">
        <f t="shared" si="6"/>
        <v>1</v>
      </c>
      <c r="J77" s="2" t="s">
        <v>11</v>
      </c>
      <c r="K77">
        <f t="shared" si="7"/>
        <v>0.40800000000000003</v>
      </c>
      <c r="M77" s="37"/>
      <c r="N77" s="37"/>
      <c r="O77" s="37"/>
      <c r="P77" s="37"/>
      <c r="Q77" s="37"/>
      <c r="R77" s="37"/>
      <c r="S77" s="37"/>
    </row>
    <row r="78" spans="1:19" ht="14.4" hidden="1" customHeight="1" x14ac:dyDescent="0.3">
      <c r="A78" s="1">
        <v>45323.791666666701</v>
      </c>
      <c r="B78">
        <v>0</v>
      </c>
      <c r="C78" t="s">
        <v>5</v>
      </c>
      <c r="D78">
        <v>0.46</v>
      </c>
      <c r="E78" t="s">
        <v>5</v>
      </c>
      <c r="G78">
        <f t="shared" si="4"/>
        <v>2024</v>
      </c>
      <c r="H78">
        <f t="shared" si="5"/>
        <v>2</v>
      </c>
      <c r="I78">
        <f t="shared" si="6"/>
        <v>1</v>
      </c>
      <c r="J78" s="2" t="s">
        <v>11</v>
      </c>
      <c r="K78">
        <f t="shared" si="7"/>
        <v>0.46</v>
      </c>
      <c r="M78" s="37"/>
      <c r="N78" s="37"/>
      <c r="O78" s="37"/>
      <c r="P78" s="37"/>
      <c r="Q78" s="37"/>
      <c r="R78" s="37"/>
      <c r="S78" s="37"/>
    </row>
    <row r="79" spans="1:19" ht="14.4" hidden="1" customHeight="1" x14ac:dyDescent="0.3">
      <c r="A79" s="1">
        <v>45323.802083333299</v>
      </c>
      <c r="B79">
        <v>0</v>
      </c>
      <c r="C79" t="s">
        <v>5</v>
      </c>
      <c r="D79">
        <v>0.42800000000000005</v>
      </c>
      <c r="E79" t="s">
        <v>5</v>
      </c>
      <c r="G79">
        <f t="shared" si="4"/>
        <v>2024</v>
      </c>
      <c r="H79">
        <f t="shared" si="5"/>
        <v>2</v>
      </c>
      <c r="I79">
        <f t="shared" si="6"/>
        <v>1</v>
      </c>
      <c r="J79" s="2" t="s">
        <v>11</v>
      </c>
      <c r="K79">
        <f t="shared" si="7"/>
        <v>0.42800000000000005</v>
      </c>
      <c r="M79" s="37"/>
      <c r="N79" s="37"/>
      <c r="O79" s="37"/>
      <c r="P79" s="37"/>
      <c r="Q79" s="37"/>
      <c r="R79" s="37"/>
      <c r="S79" s="37"/>
    </row>
    <row r="80" spans="1:19" ht="14.4" hidden="1" customHeight="1" x14ac:dyDescent="0.3">
      <c r="A80" s="1">
        <v>45323.8125</v>
      </c>
      <c r="B80">
        <v>0</v>
      </c>
      <c r="C80" t="s">
        <v>5</v>
      </c>
      <c r="D80">
        <v>0.28000000000000003</v>
      </c>
      <c r="E80" t="s">
        <v>5</v>
      </c>
      <c r="G80">
        <f t="shared" si="4"/>
        <v>2024</v>
      </c>
      <c r="H80">
        <f t="shared" si="5"/>
        <v>2</v>
      </c>
      <c r="I80">
        <f t="shared" si="6"/>
        <v>1</v>
      </c>
      <c r="J80" s="2" t="s">
        <v>11</v>
      </c>
      <c r="K80">
        <f t="shared" si="7"/>
        <v>0.28000000000000003</v>
      </c>
      <c r="M80" s="37"/>
      <c r="N80" s="37"/>
      <c r="O80" s="37"/>
      <c r="P80" s="37"/>
      <c r="Q80" s="37"/>
      <c r="R80" s="37"/>
      <c r="S80" s="37"/>
    </row>
    <row r="81" spans="1:19" ht="14.4" hidden="1" customHeight="1" x14ac:dyDescent="0.3">
      <c r="A81" s="1">
        <v>45323.822916666701</v>
      </c>
      <c r="B81">
        <v>0</v>
      </c>
      <c r="C81" t="s">
        <v>5</v>
      </c>
      <c r="D81">
        <v>0.24</v>
      </c>
      <c r="E81" t="s">
        <v>5</v>
      </c>
      <c r="G81">
        <f t="shared" si="4"/>
        <v>2024</v>
      </c>
      <c r="H81">
        <f t="shared" si="5"/>
        <v>2</v>
      </c>
      <c r="I81">
        <f t="shared" si="6"/>
        <v>1</v>
      </c>
      <c r="J81" s="2" t="s">
        <v>11</v>
      </c>
      <c r="K81">
        <f t="shared" si="7"/>
        <v>0.24</v>
      </c>
      <c r="M81" s="37"/>
      <c r="N81" s="37"/>
      <c r="O81" s="37"/>
      <c r="P81" s="37"/>
      <c r="Q81" s="37"/>
      <c r="R81" s="37"/>
      <c r="S81" s="37"/>
    </row>
    <row r="82" spans="1:19" ht="14.4" hidden="1" customHeight="1" x14ac:dyDescent="0.3">
      <c r="A82" s="1">
        <v>45323.833333333299</v>
      </c>
      <c r="B82">
        <v>0</v>
      </c>
      <c r="C82" t="s">
        <v>5</v>
      </c>
      <c r="D82">
        <v>0.22</v>
      </c>
      <c r="E82" t="s">
        <v>5</v>
      </c>
      <c r="G82">
        <f t="shared" si="4"/>
        <v>2024</v>
      </c>
      <c r="H82">
        <f t="shared" si="5"/>
        <v>2</v>
      </c>
      <c r="I82">
        <f t="shared" si="6"/>
        <v>1</v>
      </c>
      <c r="J82" s="2" t="s">
        <v>11</v>
      </c>
      <c r="K82">
        <f t="shared" si="7"/>
        <v>0.22</v>
      </c>
      <c r="M82" s="37"/>
      <c r="N82" s="37"/>
      <c r="O82" s="37"/>
      <c r="P82" s="37"/>
      <c r="Q82" s="37"/>
      <c r="R82" s="37"/>
      <c r="S82" s="37"/>
    </row>
    <row r="83" spans="1:19" ht="14.4" hidden="1" customHeight="1" x14ac:dyDescent="0.3">
      <c r="A83" s="1">
        <v>45323.84375</v>
      </c>
      <c r="B83">
        <v>0</v>
      </c>
      <c r="C83" t="s">
        <v>5</v>
      </c>
      <c r="D83">
        <v>0.27200000000000002</v>
      </c>
      <c r="E83" t="s">
        <v>5</v>
      </c>
      <c r="G83">
        <f t="shared" si="4"/>
        <v>2024</v>
      </c>
      <c r="H83">
        <f t="shared" si="5"/>
        <v>2</v>
      </c>
      <c r="I83">
        <f t="shared" si="6"/>
        <v>1</v>
      </c>
      <c r="J83" s="2" t="s">
        <v>11</v>
      </c>
      <c r="K83">
        <f t="shared" si="7"/>
        <v>0.27200000000000002</v>
      </c>
      <c r="M83" s="37"/>
      <c r="N83" s="37"/>
      <c r="O83" s="37"/>
      <c r="P83" s="37"/>
      <c r="Q83" s="37"/>
      <c r="R83" s="37"/>
      <c r="S83" s="37"/>
    </row>
    <row r="84" spans="1:19" ht="14.4" hidden="1" customHeight="1" x14ac:dyDescent="0.3">
      <c r="A84" s="1">
        <v>45323.854166666701</v>
      </c>
      <c r="B84">
        <v>0</v>
      </c>
      <c r="C84" t="s">
        <v>5</v>
      </c>
      <c r="D84">
        <v>0.5</v>
      </c>
      <c r="E84" t="s">
        <v>5</v>
      </c>
      <c r="G84">
        <f t="shared" si="4"/>
        <v>2024</v>
      </c>
      <c r="H84">
        <f t="shared" si="5"/>
        <v>2</v>
      </c>
      <c r="I84">
        <f t="shared" si="6"/>
        <v>1</v>
      </c>
      <c r="J84" s="2" t="s">
        <v>11</v>
      </c>
      <c r="K84">
        <f t="shared" si="7"/>
        <v>0.5</v>
      </c>
      <c r="M84" s="37"/>
      <c r="N84" s="37"/>
      <c r="O84" s="37"/>
      <c r="P84" s="37"/>
      <c r="Q84" s="37"/>
      <c r="R84" s="37"/>
      <c r="S84" s="37"/>
    </row>
    <row r="85" spans="1:19" ht="14.4" hidden="1" customHeight="1" x14ac:dyDescent="0.3">
      <c r="A85" s="1">
        <v>45323.864583333299</v>
      </c>
      <c r="B85">
        <v>0</v>
      </c>
      <c r="C85" t="s">
        <v>5</v>
      </c>
      <c r="D85">
        <v>0.47200000000000003</v>
      </c>
      <c r="E85" t="s">
        <v>5</v>
      </c>
      <c r="G85">
        <f t="shared" si="4"/>
        <v>2024</v>
      </c>
      <c r="H85">
        <f t="shared" si="5"/>
        <v>2</v>
      </c>
      <c r="I85">
        <f t="shared" si="6"/>
        <v>1</v>
      </c>
      <c r="J85" s="2" t="s">
        <v>11</v>
      </c>
      <c r="K85">
        <f t="shared" si="7"/>
        <v>0.47200000000000003</v>
      </c>
      <c r="M85" s="37"/>
      <c r="N85" s="37"/>
      <c r="O85" s="37"/>
      <c r="P85" s="37"/>
      <c r="Q85" s="37"/>
      <c r="R85" s="37"/>
      <c r="S85" s="37"/>
    </row>
    <row r="86" spans="1:19" ht="14.4" hidden="1" customHeight="1" x14ac:dyDescent="0.3">
      <c r="A86" s="1">
        <v>45323.875</v>
      </c>
      <c r="B86">
        <v>0</v>
      </c>
      <c r="C86" t="s">
        <v>5</v>
      </c>
      <c r="D86">
        <v>0.22800000000000001</v>
      </c>
      <c r="E86" t="s">
        <v>5</v>
      </c>
      <c r="G86">
        <f t="shared" si="4"/>
        <v>2024</v>
      </c>
      <c r="H86">
        <f t="shared" si="5"/>
        <v>2</v>
      </c>
      <c r="I86">
        <f t="shared" si="6"/>
        <v>1</v>
      </c>
      <c r="J86" s="2" t="s">
        <v>11</v>
      </c>
      <c r="K86">
        <f t="shared" si="7"/>
        <v>0.22800000000000001</v>
      </c>
      <c r="M86" s="37"/>
      <c r="N86" s="37"/>
      <c r="O86" s="37"/>
      <c r="P86" s="37"/>
      <c r="Q86" s="37"/>
      <c r="R86" s="37"/>
      <c r="S86" s="37"/>
    </row>
    <row r="87" spans="1:19" ht="14.4" hidden="1" customHeight="1" x14ac:dyDescent="0.3">
      <c r="A87" s="1">
        <v>45323.885416666701</v>
      </c>
      <c r="B87">
        <v>0</v>
      </c>
      <c r="C87" t="s">
        <v>5</v>
      </c>
      <c r="D87">
        <v>0.224</v>
      </c>
      <c r="E87" t="s">
        <v>5</v>
      </c>
      <c r="G87">
        <f t="shared" si="4"/>
        <v>2024</v>
      </c>
      <c r="H87">
        <f t="shared" si="5"/>
        <v>2</v>
      </c>
      <c r="I87">
        <f t="shared" si="6"/>
        <v>1</v>
      </c>
      <c r="J87" s="2" t="s">
        <v>11</v>
      </c>
      <c r="K87">
        <f t="shared" si="7"/>
        <v>0.224</v>
      </c>
      <c r="M87" s="37"/>
      <c r="N87" s="37"/>
      <c r="O87" s="37"/>
      <c r="P87" s="37"/>
      <c r="Q87" s="37"/>
      <c r="R87" s="37"/>
      <c r="S87" s="37"/>
    </row>
    <row r="88" spans="1:19" ht="14.4" hidden="1" customHeight="1" x14ac:dyDescent="0.3">
      <c r="A88" s="1">
        <v>45323.895833333299</v>
      </c>
      <c r="B88">
        <v>0</v>
      </c>
      <c r="C88" t="s">
        <v>5</v>
      </c>
      <c r="D88">
        <v>0.22</v>
      </c>
      <c r="E88" t="s">
        <v>5</v>
      </c>
      <c r="G88">
        <f t="shared" si="4"/>
        <v>2024</v>
      </c>
      <c r="H88">
        <f t="shared" si="5"/>
        <v>2</v>
      </c>
      <c r="I88">
        <f t="shared" si="6"/>
        <v>1</v>
      </c>
      <c r="J88" s="2" t="s">
        <v>11</v>
      </c>
      <c r="K88">
        <f t="shared" si="7"/>
        <v>0.22</v>
      </c>
      <c r="M88" s="37"/>
      <c r="N88" s="37"/>
      <c r="O88" s="37"/>
      <c r="P88" s="37"/>
      <c r="Q88" s="37"/>
      <c r="R88" s="37"/>
      <c r="S88" s="37"/>
    </row>
    <row r="89" spans="1:19" ht="14.4" hidden="1" customHeight="1" x14ac:dyDescent="0.3">
      <c r="A89" s="1">
        <v>45323.90625</v>
      </c>
      <c r="B89">
        <v>0</v>
      </c>
      <c r="C89" t="s">
        <v>5</v>
      </c>
      <c r="D89">
        <v>0.22800000000000001</v>
      </c>
      <c r="E89" t="s">
        <v>5</v>
      </c>
      <c r="G89">
        <f t="shared" si="4"/>
        <v>2024</v>
      </c>
      <c r="H89">
        <f t="shared" si="5"/>
        <v>2</v>
      </c>
      <c r="I89">
        <f t="shared" si="6"/>
        <v>1</v>
      </c>
      <c r="J89" s="2" t="s">
        <v>11</v>
      </c>
      <c r="K89">
        <f t="shared" si="7"/>
        <v>0.22800000000000001</v>
      </c>
      <c r="M89" s="37"/>
      <c r="N89" s="37"/>
      <c r="O89" s="37"/>
      <c r="P89" s="37"/>
      <c r="Q89" s="37"/>
      <c r="R89" s="37"/>
      <c r="S89" s="37"/>
    </row>
    <row r="90" spans="1:19" ht="14.4" hidden="1" customHeight="1" x14ac:dyDescent="0.3">
      <c r="A90" s="1">
        <v>45323.916666666701</v>
      </c>
      <c r="B90">
        <v>0.192</v>
      </c>
      <c r="C90" t="s">
        <v>5</v>
      </c>
      <c r="D90">
        <v>0.32</v>
      </c>
      <c r="E90" t="s">
        <v>5</v>
      </c>
      <c r="G90">
        <f t="shared" si="4"/>
        <v>2024</v>
      </c>
      <c r="H90">
        <f t="shared" si="5"/>
        <v>2</v>
      </c>
      <c r="I90">
        <f t="shared" si="6"/>
        <v>1</v>
      </c>
      <c r="J90" s="2" t="s">
        <v>11</v>
      </c>
      <c r="K90">
        <f t="shared" si="7"/>
        <v>0.32</v>
      </c>
      <c r="M90" s="37"/>
      <c r="N90" s="37"/>
      <c r="O90" s="37"/>
      <c r="P90" s="37"/>
      <c r="Q90" s="37"/>
      <c r="R90" s="37"/>
      <c r="S90" s="37"/>
    </row>
    <row r="91" spans="1:19" ht="14.4" hidden="1" customHeight="1" x14ac:dyDescent="0.3">
      <c r="A91" s="1">
        <v>45323.927083333299</v>
      </c>
      <c r="B91">
        <v>2.5920000000000001</v>
      </c>
      <c r="C91" t="s">
        <v>5</v>
      </c>
      <c r="D91">
        <v>0.34800000000000003</v>
      </c>
      <c r="E91" t="s">
        <v>5</v>
      </c>
      <c r="G91">
        <f t="shared" si="4"/>
        <v>2024</v>
      </c>
      <c r="H91">
        <f t="shared" si="5"/>
        <v>2</v>
      </c>
      <c r="I91">
        <f t="shared" si="6"/>
        <v>1</v>
      </c>
      <c r="J91" s="2" t="s">
        <v>11</v>
      </c>
      <c r="K91">
        <f t="shared" si="7"/>
        <v>0.34800000000000003</v>
      </c>
      <c r="M91" s="37"/>
      <c r="N91" s="37"/>
      <c r="O91" s="37"/>
      <c r="P91" s="37"/>
      <c r="Q91" s="37"/>
      <c r="R91" s="37"/>
      <c r="S91" s="37"/>
    </row>
    <row r="92" spans="1:19" ht="14.4" hidden="1" customHeight="1" x14ac:dyDescent="0.3">
      <c r="A92" s="1">
        <v>45323.9375</v>
      </c>
      <c r="B92">
        <v>2.5960000000000001</v>
      </c>
      <c r="C92" t="s">
        <v>5</v>
      </c>
      <c r="D92">
        <v>0.36399999999999999</v>
      </c>
      <c r="E92" t="s">
        <v>5</v>
      </c>
      <c r="G92">
        <f t="shared" si="4"/>
        <v>2024</v>
      </c>
      <c r="H92">
        <f t="shared" si="5"/>
        <v>2</v>
      </c>
      <c r="I92">
        <f t="shared" si="6"/>
        <v>1</v>
      </c>
      <c r="J92" s="2" t="s">
        <v>11</v>
      </c>
      <c r="K92">
        <f t="shared" si="7"/>
        <v>0.36399999999999999</v>
      </c>
      <c r="M92" s="37"/>
      <c r="N92" s="37"/>
      <c r="O92" s="37"/>
      <c r="P92" s="37"/>
      <c r="Q92" s="37"/>
      <c r="R92" s="37"/>
      <c r="S92" s="37"/>
    </row>
    <row r="93" spans="1:19" ht="14.4" hidden="1" customHeight="1" x14ac:dyDescent="0.3">
      <c r="A93" s="1">
        <v>45323.947916666701</v>
      </c>
      <c r="B93">
        <v>2.5880000000000001</v>
      </c>
      <c r="C93" t="s">
        <v>5</v>
      </c>
      <c r="D93">
        <v>0.38</v>
      </c>
      <c r="E93" t="s">
        <v>5</v>
      </c>
      <c r="G93">
        <f t="shared" si="4"/>
        <v>2024</v>
      </c>
      <c r="H93">
        <f t="shared" si="5"/>
        <v>2</v>
      </c>
      <c r="I93">
        <f t="shared" si="6"/>
        <v>1</v>
      </c>
      <c r="J93" s="2" t="s">
        <v>11</v>
      </c>
      <c r="K93">
        <f t="shared" si="7"/>
        <v>0.38</v>
      </c>
      <c r="M93" s="37"/>
      <c r="N93" s="37"/>
      <c r="O93" s="37"/>
      <c r="P93" s="37"/>
      <c r="Q93" s="37"/>
      <c r="R93" s="37"/>
      <c r="S93" s="37"/>
    </row>
    <row r="94" spans="1:19" ht="14.4" hidden="1" customHeight="1" x14ac:dyDescent="0.3">
      <c r="A94" s="1">
        <v>45323.958333333299</v>
      </c>
      <c r="B94">
        <v>2.548</v>
      </c>
      <c r="C94" t="s">
        <v>5</v>
      </c>
      <c r="D94">
        <v>0.52800000000000002</v>
      </c>
      <c r="E94" t="s">
        <v>5</v>
      </c>
      <c r="G94">
        <f t="shared" si="4"/>
        <v>2024</v>
      </c>
      <c r="H94">
        <f t="shared" si="5"/>
        <v>2</v>
      </c>
      <c r="I94">
        <f t="shared" si="6"/>
        <v>1</v>
      </c>
      <c r="J94" s="2" t="s">
        <v>11</v>
      </c>
      <c r="K94">
        <f t="shared" si="7"/>
        <v>0.52800000000000002</v>
      </c>
      <c r="M94" s="37"/>
      <c r="N94" s="37"/>
      <c r="O94" s="37"/>
      <c r="P94" s="37"/>
      <c r="Q94" s="37"/>
      <c r="R94" s="37"/>
      <c r="S94" s="37"/>
    </row>
    <row r="95" spans="1:19" ht="14.4" hidden="1" customHeight="1" x14ac:dyDescent="0.3">
      <c r="A95" s="1">
        <v>45323.96875</v>
      </c>
      <c r="B95">
        <v>2.1160000000000001</v>
      </c>
      <c r="C95" t="s">
        <v>5</v>
      </c>
      <c r="D95">
        <v>0.54</v>
      </c>
      <c r="E95" t="s">
        <v>5</v>
      </c>
      <c r="G95">
        <f t="shared" si="4"/>
        <v>2024</v>
      </c>
      <c r="H95">
        <f t="shared" si="5"/>
        <v>2</v>
      </c>
      <c r="I95">
        <f t="shared" si="6"/>
        <v>1</v>
      </c>
      <c r="J95" s="2" t="s">
        <v>11</v>
      </c>
      <c r="K95">
        <f t="shared" si="7"/>
        <v>0.54</v>
      </c>
      <c r="M95" s="37"/>
      <c r="N95" s="37"/>
      <c r="O95" s="37"/>
      <c r="P95" s="37"/>
      <c r="Q95" s="37"/>
      <c r="R95" s="37"/>
      <c r="S95" s="37"/>
    </row>
    <row r="96" spans="1:19" ht="14.4" hidden="1" customHeight="1" x14ac:dyDescent="0.3">
      <c r="A96" s="1">
        <v>45323.979166666701</v>
      </c>
      <c r="B96">
        <v>1.224</v>
      </c>
      <c r="C96" t="s">
        <v>5</v>
      </c>
      <c r="D96">
        <v>1.8280000000000001</v>
      </c>
      <c r="E96" t="s">
        <v>5</v>
      </c>
      <c r="G96">
        <f t="shared" si="4"/>
        <v>2024</v>
      </c>
      <c r="H96">
        <f t="shared" si="5"/>
        <v>2</v>
      </c>
      <c r="I96">
        <f t="shared" si="6"/>
        <v>1</v>
      </c>
      <c r="J96" s="2" t="s">
        <v>11</v>
      </c>
      <c r="K96">
        <f t="shared" si="7"/>
        <v>1.8280000000000001</v>
      </c>
      <c r="M96" s="37"/>
      <c r="N96" s="37"/>
      <c r="O96" s="37"/>
      <c r="P96" s="37"/>
      <c r="Q96" s="37"/>
      <c r="R96" s="37"/>
      <c r="S96" s="37"/>
    </row>
    <row r="97" spans="1:19" ht="14.4" hidden="1" customHeight="1" x14ac:dyDescent="0.3">
      <c r="A97" s="1">
        <v>45323.989583333299</v>
      </c>
      <c r="B97">
        <v>0.44800000000000001</v>
      </c>
      <c r="C97" t="s">
        <v>5</v>
      </c>
      <c r="D97">
        <v>0.28400000000000003</v>
      </c>
      <c r="E97" t="s">
        <v>5</v>
      </c>
      <c r="G97">
        <f t="shared" si="4"/>
        <v>2024</v>
      </c>
      <c r="H97">
        <f t="shared" si="5"/>
        <v>2</v>
      </c>
      <c r="I97">
        <f t="shared" si="6"/>
        <v>1</v>
      </c>
      <c r="J97" s="2" t="s">
        <v>11</v>
      </c>
      <c r="K97">
        <f t="shared" si="7"/>
        <v>0.28400000000000003</v>
      </c>
      <c r="M97" s="37"/>
      <c r="N97" s="37"/>
      <c r="O97" s="37"/>
      <c r="P97" s="37"/>
      <c r="Q97" s="37"/>
      <c r="R97" s="37"/>
      <c r="S97" s="37"/>
    </row>
    <row r="98" spans="1:19" ht="14.4" hidden="1" customHeight="1" x14ac:dyDescent="0.3">
      <c r="A98" s="1">
        <v>45324</v>
      </c>
      <c r="B98">
        <v>0.29200000000000004</v>
      </c>
      <c r="C98" t="s">
        <v>5</v>
      </c>
      <c r="D98">
        <v>0.27200000000000002</v>
      </c>
      <c r="E98" t="s">
        <v>5</v>
      </c>
      <c r="G98">
        <f t="shared" si="4"/>
        <v>2024</v>
      </c>
      <c r="H98">
        <f t="shared" si="5"/>
        <v>2</v>
      </c>
      <c r="I98">
        <f t="shared" si="6"/>
        <v>2</v>
      </c>
      <c r="J98" s="2" t="s">
        <v>11</v>
      </c>
      <c r="K98">
        <f t="shared" si="7"/>
        <v>0.27200000000000002</v>
      </c>
      <c r="M98" s="37"/>
      <c r="N98" s="37"/>
      <c r="O98" s="37"/>
      <c r="P98" s="37"/>
      <c r="Q98" s="37"/>
      <c r="R98" s="37"/>
      <c r="S98" s="37"/>
    </row>
    <row r="99" spans="1:19" ht="14.4" hidden="1" customHeight="1" x14ac:dyDescent="0.3">
      <c r="A99" s="1">
        <v>45324.010416666701</v>
      </c>
      <c r="B99">
        <v>0</v>
      </c>
      <c r="C99" t="s">
        <v>5</v>
      </c>
      <c r="D99">
        <v>0.25600000000000001</v>
      </c>
      <c r="E99" t="s">
        <v>5</v>
      </c>
      <c r="G99">
        <f t="shared" si="4"/>
        <v>2024</v>
      </c>
      <c r="H99">
        <f t="shared" si="5"/>
        <v>2</v>
      </c>
      <c r="I99">
        <f t="shared" si="6"/>
        <v>2</v>
      </c>
      <c r="J99" s="2" t="s">
        <v>11</v>
      </c>
      <c r="K99">
        <f t="shared" si="7"/>
        <v>0.25600000000000001</v>
      </c>
      <c r="M99" s="37"/>
      <c r="N99" s="37"/>
      <c r="O99" s="37"/>
      <c r="P99" s="37"/>
      <c r="Q99" s="37"/>
      <c r="R99" s="37"/>
      <c r="S99" s="37"/>
    </row>
    <row r="100" spans="1:19" ht="14.4" hidden="1" customHeight="1" x14ac:dyDescent="0.3">
      <c r="A100" s="1">
        <v>45324.020833333299</v>
      </c>
      <c r="B100">
        <v>0</v>
      </c>
      <c r="C100" t="s">
        <v>5</v>
      </c>
      <c r="D100">
        <v>1.456</v>
      </c>
      <c r="E100" t="s">
        <v>5</v>
      </c>
      <c r="G100">
        <f t="shared" si="4"/>
        <v>2024</v>
      </c>
      <c r="H100">
        <f t="shared" si="5"/>
        <v>2</v>
      </c>
      <c r="I100">
        <f t="shared" si="6"/>
        <v>2</v>
      </c>
      <c r="J100" s="2" t="s">
        <v>11</v>
      </c>
      <c r="K100">
        <f t="shared" si="7"/>
        <v>1.456</v>
      </c>
      <c r="M100" s="37"/>
      <c r="N100" s="37"/>
      <c r="O100" s="37"/>
      <c r="P100" s="37"/>
      <c r="Q100" s="37"/>
      <c r="R100" s="37"/>
      <c r="S100" s="37"/>
    </row>
    <row r="101" spans="1:19" ht="14.4" hidden="1" customHeight="1" x14ac:dyDescent="0.3">
      <c r="A101" s="1">
        <v>45324.03125</v>
      </c>
      <c r="B101">
        <v>0</v>
      </c>
      <c r="C101" t="s">
        <v>5</v>
      </c>
      <c r="D101">
        <v>1.4160000000000001</v>
      </c>
      <c r="E101" t="s">
        <v>5</v>
      </c>
      <c r="G101">
        <f t="shared" si="4"/>
        <v>2024</v>
      </c>
      <c r="H101">
        <f t="shared" si="5"/>
        <v>2</v>
      </c>
      <c r="I101">
        <f t="shared" si="6"/>
        <v>2</v>
      </c>
      <c r="J101" s="2" t="s">
        <v>11</v>
      </c>
      <c r="K101">
        <f t="shared" si="7"/>
        <v>1.4160000000000001</v>
      </c>
      <c r="M101" s="37"/>
      <c r="N101" s="37"/>
      <c r="O101" s="37"/>
      <c r="P101" s="37"/>
      <c r="Q101" s="37"/>
      <c r="R101" s="37"/>
      <c r="S101" s="37"/>
    </row>
    <row r="102" spans="1:19" ht="14.4" hidden="1" customHeight="1" x14ac:dyDescent="0.3">
      <c r="A102" s="1">
        <v>45324.041666666701</v>
      </c>
      <c r="B102">
        <v>0</v>
      </c>
      <c r="C102" t="s">
        <v>5</v>
      </c>
      <c r="D102">
        <v>0.18</v>
      </c>
      <c r="E102" t="s">
        <v>5</v>
      </c>
      <c r="G102">
        <f t="shared" si="4"/>
        <v>2024</v>
      </c>
      <c r="H102">
        <f t="shared" si="5"/>
        <v>2</v>
      </c>
      <c r="I102">
        <f t="shared" si="6"/>
        <v>2</v>
      </c>
      <c r="J102" s="2" t="s">
        <v>11</v>
      </c>
      <c r="K102">
        <f t="shared" si="7"/>
        <v>0.18</v>
      </c>
      <c r="M102" s="37"/>
      <c r="N102" s="37"/>
      <c r="O102" s="37"/>
      <c r="P102" s="37"/>
      <c r="Q102" s="37"/>
      <c r="R102" s="37"/>
      <c r="S102" s="37"/>
    </row>
    <row r="103" spans="1:19" ht="14.4" hidden="1" customHeight="1" x14ac:dyDescent="0.3">
      <c r="A103" s="1">
        <v>45324.052083333299</v>
      </c>
      <c r="B103">
        <v>0.46</v>
      </c>
      <c r="C103" t="s">
        <v>5</v>
      </c>
      <c r="D103">
        <v>0.2</v>
      </c>
      <c r="E103" t="s">
        <v>5</v>
      </c>
      <c r="G103">
        <f t="shared" si="4"/>
        <v>2024</v>
      </c>
      <c r="H103">
        <f t="shared" si="5"/>
        <v>2</v>
      </c>
      <c r="I103">
        <f t="shared" si="6"/>
        <v>2</v>
      </c>
      <c r="J103" s="2" t="s">
        <v>11</v>
      </c>
      <c r="K103">
        <f t="shared" si="7"/>
        <v>0.2</v>
      </c>
      <c r="M103" s="37"/>
      <c r="N103" s="37"/>
      <c r="O103" s="37"/>
      <c r="P103" s="37"/>
      <c r="Q103" s="37"/>
      <c r="R103" s="37"/>
      <c r="S103" s="37"/>
    </row>
    <row r="104" spans="1:19" ht="14.4" hidden="1" customHeight="1" x14ac:dyDescent="0.3">
      <c r="A104" s="1">
        <v>45324.0625</v>
      </c>
      <c r="B104">
        <v>0.372</v>
      </c>
      <c r="C104" t="s">
        <v>5</v>
      </c>
      <c r="D104">
        <v>0.28000000000000003</v>
      </c>
      <c r="E104" t="s">
        <v>5</v>
      </c>
      <c r="G104">
        <f t="shared" si="4"/>
        <v>2024</v>
      </c>
      <c r="H104">
        <f t="shared" si="5"/>
        <v>2</v>
      </c>
      <c r="I104">
        <f t="shared" si="6"/>
        <v>2</v>
      </c>
      <c r="J104" s="2" t="s">
        <v>11</v>
      </c>
      <c r="K104">
        <f t="shared" si="7"/>
        <v>0.28000000000000003</v>
      </c>
      <c r="M104" s="37"/>
      <c r="N104" s="37"/>
      <c r="O104" s="37"/>
      <c r="P104" s="37"/>
      <c r="Q104" s="37"/>
      <c r="R104" s="37"/>
      <c r="S104" s="37"/>
    </row>
    <row r="105" spans="1:19" ht="14.4" hidden="1" customHeight="1" x14ac:dyDescent="0.3">
      <c r="A105" s="1">
        <v>45324.072916666701</v>
      </c>
      <c r="B105">
        <v>0.28800000000000003</v>
      </c>
      <c r="C105" t="s">
        <v>5</v>
      </c>
      <c r="D105">
        <v>0.20400000000000001</v>
      </c>
      <c r="E105" t="s">
        <v>5</v>
      </c>
      <c r="G105">
        <f t="shared" si="4"/>
        <v>2024</v>
      </c>
      <c r="H105">
        <f t="shared" si="5"/>
        <v>2</v>
      </c>
      <c r="I105">
        <f t="shared" si="6"/>
        <v>2</v>
      </c>
      <c r="J105" s="2" t="s">
        <v>11</v>
      </c>
      <c r="K105">
        <f t="shared" si="7"/>
        <v>0.20400000000000001</v>
      </c>
      <c r="M105" s="37"/>
      <c r="N105" s="37"/>
      <c r="O105" s="37"/>
      <c r="P105" s="37"/>
      <c r="Q105" s="37"/>
      <c r="R105" s="37"/>
      <c r="S105" s="37"/>
    </row>
    <row r="106" spans="1:19" ht="14.4" hidden="1" customHeight="1" x14ac:dyDescent="0.3">
      <c r="A106" s="1">
        <v>45324.083333333299</v>
      </c>
      <c r="B106">
        <v>0.24400000000000002</v>
      </c>
      <c r="C106" t="s">
        <v>5</v>
      </c>
      <c r="D106">
        <v>0.20400000000000001</v>
      </c>
      <c r="E106" t="s">
        <v>5</v>
      </c>
      <c r="G106">
        <f t="shared" si="4"/>
        <v>2024</v>
      </c>
      <c r="H106">
        <f t="shared" si="5"/>
        <v>2</v>
      </c>
      <c r="I106">
        <f t="shared" si="6"/>
        <v>2</v>
      </c>
      <c r="J106" s="2" t="s">
        <v>11</v>
      </c>
      <c r="K106">
        <f t="shared" si="7"/>
        <v>0.20400000000000001</v>
      </c>
      <c r="M106" s="37"/>
      <c r="N106" s="37"/>
      <c r="O106" s="37"/>
      <c r="P106" s="37"/>
      <c r="Q106" s="37"/>
      <c r="R106" s="37"/>
      <c r="S106" s="37"/>
    </row>
    <row r="107" spans="1:19" ht="14.4" hidden="1" customHeight="1" x14ac:dyDescent="0.3">
      <c r="A107" s="1">
        <v>45324.09375</v>
      </c>
      <c r="B107">
        <v>0.23200000000000001</v>
      </c>
      <c r="C107" t="s">
        <v>5</v>
      </c>
      <c r="D107">
        <v>0.19600000000000001</v>
      </c>
      <c r="E107" t="s">
        <v>5</v>
      </c>
      <c r="G107">
        <f t="shared" si="4"/>
        <v>2024</v>
      </c>
      <c r="H107">
        <f t="shared" si="5"/>
        <v>2</v>
      </c>
      <c r="I107">
        <f t="shared" si="6"/>
        <v>2</v>
      </c>
      <c r="J107" s="2" t="s">
        <v>11</v>
      </c>
      <c r="K107">
        <f t="shared" si="7"/>
        <v>0.19600000000000001</v>
      </c>
      <c r="M107" s="37"/>
      <c r="N107" s="37"/>
      <c r="O107" s="37"/>
      <c r="P107" s="37"/>
      <c r="Q107" s="37"/>
      <c r="R107" s="37"/>
      <c r="S107" s="37"/>
    </row>
    <row r="108" spans="1:19" ht="14.4" hidden="1" customHeight="1" x14ac:dyDescent="0.3">
      <c r="A108" s="1">
        <v>45324.104166666701</v>
      </c>
      <c r="B108">
        <v>0.14800000000000002</v>
      </c>
      <c r="C108" t="s">
        <v>5</v>
      </c>
      <c r="D108">
        <v>0.2</v>
      </c>
      <c r="E108" t="s">
        <v>5</v>
      </c>
      <c r="G108">
        <f t="shared" si="4"/>
        <v>2024</v>
      </c>
      <c r="H108">
        <f t="shared" si="5"/>
        <v>2</v>
      </c>
      <c r="I108">
        <f t="shared" si="6"/>
        <v>2</v>
      </c>
      <c r="J108" s="2" t="s">
        <v>11</v>
      </c>
      <c r="K108">
        <f t="shared" si="7"/>
        <v>0.2</v>
      </c>
      <c r="M108" s="37"/>
      <c r="N108" s="37"/>
      <c r="O108" s="37"/>
      <c r="P108" s="37"/>
      <c r="Q108" s="37"/>
      <c r="R108" s="37"/>
      <c r="S108" s="37"/>
    </row>
    <row r="109" spans="1:19" ht="14.4" hidden="1" customHeight="1" x14ac:dyDescent="0.3">
      <c r="A109" s="1">
        <v>45324.114583333299</v>
      </c>
      <c r="B109">
        <v>0.224</v>
      </c>
      <c r="C109" t="s">
        <v>5</v>
      </c>
      <c r="D109">
        <v>0.19600000000000001</v>
      </c>
      <c r="E109" t="s">
        <v>5</v>
      </c>
      <c r="G109">
        <f t="shared" si="4"/>
        <v>2024</v>
      </c>
      <c r="H109">
        <f t="shared" si="5"/>
        <v>2</v>
      </c>
      <c r="I109">
        <f t="shared" si="6"/>
        <v>2</v>
      </c>
      <c r="J109" s="2" t="s">
        <v>11</v>
      </c>
      <c r="K109">
        <f t="shared" si="7"/>
        <v>0.19600000000000001</v>
      </c>
      <c r="M109" s="37"/>
      <c r="N109" s="37"/>
      <c r="O109" s="37"/>
      <c r="P109" s="37"/>
      <c r="Q109" s="37"/>
      <c r="R109" s="37"/>
      <c r="S109" s="37"/>
    </row>
    <row r="110" spans="1:19" ht="14.4" hidden="1" customHeight="1" x14ac:dyDescent="0.3">
      <c r="A110" s="1">
        <v>45324.125</v>
      </c>
      <c r="B110">
        <v>7.5999999999999998E-2</v>
      </c>
      <c r="C110" t="s">
        <v>5</v>
      </c>
      <c r="D110">
        <v>0.188</v>
      </c>
      <c r="E110" t="s">
        <v>5</v>
      </c>
      <c r="G110">
        <f t="shared" si="4"/>
        <v>2024</v>
      </c>
      <c r="H110">
        <f t="shared" si="5"/>
        <v>2</v>
      </c>
      <c r="I110">
        <f t="shared" si="6"/>
        <v>2</v>
      </c>
      <c r="J110" s="2" t="s">
        <v>11</v>
      </c>
      <c r="K110">
        <f t="shared" si="7"/>
        <v>0.188</v>
      </c>
      <c r="M110" s="37"/>
      <c r="N110" s="37"/>
      <c r="O110" s="37"/>
      <c r="P110" s="37"/>
      <c r="Q110" s="37"/>
      <c r="R110" s="37"/>
      <c r="S110" s="37"/>
    </row>
    <row r="111" spans="1:19" ht="14.4" hidden="1" customHeight="1" x14ac:dyDescent="0.3">
      <c r="A111" s="1">
        <v>45324.135416666701</v>
      </c>
      <c r="B111">
        <v>4.0000000000000001E-3</v>
      </c>
      <c r="C111" t="s">
        <v>5</v>
      </c>
      <c r="D111">
        <v>0.22800000000000001</v>
      </c>
      <c r="E111" t="s">
        <v>5</v>
      </c>
      <c r="G111">
        <f t="shared" si="4"/>
        <v>2024</v>
      </c>
      <c r="H111">
        <f t="shared" si="5"/>
        <v>2</v>
      </c>
      <c r="I111">
        <f t="shared" si="6"/>
        <v>2</v>
      </c>
      <c r="J111" s="2" t="s">
        <v>11</v>
      </c>
      <c r="K111">
        <f t="shared" si="7"/>
        <v>0.22800000000000001</v>
      </c>
      <c r="M111" s="37"/>
      <c r="N111" s="37"/>
      <c r="O111" s="37"/>
      <c r="P111" s="37"/>
      <c r="Q111" s="37"/>
      <c r="R111" s="37"/>
      <c r="S111" s="37"/>
    </row>
    <row r="112" spans="1:19" ht="14.4" hidden="1" customHeight="1" x14ac:dyDescent="0.3">
      <c r="A112" s="1">
        <v>45324.145833333299</v>
      </c>
      <c r="B112">
        <v>0</v>
      </c>
      <c r="C112" t="s">
        <v>5</v>
      </c>
      <c r="D112">
        <v>0.19600000000000001</v>
      </c>
      <c r="E112" t="s">
        <v>5</v>
      </c>
      <c r="G112">
        <f t="shared" si="4"/>
        <v>2024</v>
      </c>
      <c r="H112">
        <f t="shared" si="5"/>
        <v>2</v>
      </c>
      <c r="I112">
        <f t="shared" si="6"/>
        <v>2</v>
      </c>
      <c r="J112" s="2" t="s">
        <v>11</v>
      </c>
      <c r="K112">
        <f t="shared" si="7"/>
        <v>0.19600000000000001</v>
      </c>
      <c r="M112" s="37"/>
      <c r="N112" s="37"/>
      <c r="O112" s="37"/>
      <c r="P112" s="37"/>
      <c r="Q112" s="37"/>
      <c r="R112" s="37"/>
      <c r="S112" s="37"/>
    </row>
    <row r="113" spans="1:19" ht="14.4" hidden="1" customHeight="1" x14ac:dyDescent="0.3">
      <c r="A113" s="1">
        <v>45324.15625</v>
      </c>
      <c r="B113">
        <v>0</v>
      </c>
      <c r="C113" t="s">
        <v>5</v>
      </c>
      <c r="D113">
        <v>0.188</v>
      </c>
      <c r="E113" t="s">
        <v>5</v>
      </c>
      <c r="G113">
        <f t="shared" si="4"/>
        <v>2024</v>
      </c>
      <c r="H113">
        <f t="shared" si="5"/>
        <v>2</v>
      </c>
      <c r="I113">
        <f t="shared" si="6"/>
        <v>2</v>
      </c>
      <c r="J113" s="2" t="s">
        <v>11</v>
      </c>
      <c r="K113">
        <f t="shared" si="7"/>
        <v>0.188</v>
      </c>
      <c r="M113" s="37"/>
      <c r="N113" s="37"/>
      <c r="O113" s="37"/>
      <c r="P113" s="37"/>
      <c r="Q113" s="37"/>
      <c r="R113" s="37"/>
      <c r="S113" s="37"/>
    </row>
    <row r="114" spans="1:19" ht="14.4" hidden="1" customHeight="1" x14ac:dyDescent="0.3">
      <c r="A114" s="1">
        <v>45324.166666666701</v>
      </c>
      <c r="B114">
        <v>0</v>
      </c>
      <c r="C114" t="s">
        <v>5</v>
      </c>
      <c r="D114">
        <v>0.14400000000000002</v>
      </c>
      <c r="E114" t="s">
        <v>5</v>
      </c>
      <c r="G114">
        <f t="shared" si="4"/>
        <v>2024</v>
      </c>
      <c r="H114">
        <f t="shared" si="5"/>
        <v>2</v>
      </c>
      <c r="I114">
        <f t="shared" si="6"/>
        <v>2</v>
      </c>
      <c r="J114" s="2" t="s">
        <v>11</v>
      </c>
      <c r="K114">
        <f t="shared" si="7"/>
        <v>0.14400000000000002</v>
      </c>
      <c r="M114" s="37"/>
      <c r="N114" s="37"/>
      <c r="O114" s="37"/>
      <c r="P114" s="37"/>
      <c r="Q114" s="37"/>
      <c r="R114" s="37"/>
      <c r="S114" s="37"/>
    </row>
    <row r="115" spans="1:19" ht="14.4" hidden="1" customHeight="1" x14ac:dyDescent="0.3">
      <c r="A115" s="1">
        <v>45324.177083333299</v>
      </c>
      <c r="B115">
        <v>0</v>
      </c>
      <c r="C115" t="s">
        <v>5</v>
      </c>
      <c r="D115">
        <v>0.14400000000000002</v>
      </c>
      <c r="E115" t="s">
        <v>5</v>
      </c>
      <c r="G115">
        <f t="shared" si="4"/>
        <v>2024</v>
      </c>
      <c r="H115">
        <f t="shared" si="5"/>
        <v>2</v>
      </c>
      <c r="I115">
        <f t="shared" si="6"/>
        <v>2</v>
      </c>
      <c r="J115" s="2" t="s">
        <v>11</v>
      </c>
      <c r="K115">
        <f t="shared" si="7"/>
        <v>0.14400000000000002</v>
      </c>
      <c r="M115" s="37"/>
      <c r="N115" s="37"/>
      <c r="O115" s="37"/>
      <c r="P115" s="37"/>
      <c r="Q115" s="37"/>
      <c r="R115" s="37"/>
      <c r="S115" s="37"/>
    </row>
    <row r="116" spans="1:19" ht="14.4" hidden="1" customHeight="1" x14ac:dyDescent="0.3">
      <c r="A116" s="1">
        <v>45324.1875</v>
      </c>
      <c r="B116">
        <v>0</v>
      </c>
      <c r="C116" t="s">
        <v>5</v>
      </c>
      <c r="D116">
        <v>0.13200000000000001</v>
      </c>
      <c r="E116" t="s">
        <v>5</v>
      </c>
      <c r="G116">
        <f t="shared" si="4"/>
        <v>2024</v>
      </c>
      <c r="H116">
        <f t="shared" si="5"/>
        <v>2</v>
      </c>
      <c r="I116">
        <f t="shared" si="6"/>
        <v>2</v>
      </c>
      <c r="J116" s="2" t="s">
        <v>11</v>
      </c>
      <c r="K116">
        <f t="shared" si="7"/>
        <v>0.13200000000000001</v>
      </c>
      <c r="M116" s="37"/>
      <c r="N116" s="37"/>
      <c r="O116" s="37"/>
      <c r="P116" s="37"/>
      <c r="Q116" s="37"/>
      <c r="R116" s="37"/>
      <c r="S116" s="37"/>
    </row>
    <row r="117" spans="1:19" ht="14.4" hidden="1" customHeight="1" x14ac:dyDescent="0.3">
      <c r="A117" s="1">
        <v>45324.197916666701</v>
      </c>
      <c r="B117">
        <v>0.10400000000000001</v>
      </c>
      <c r="C117" t="s">
        <v>5</v>
      </c>
      <c r="D117">
        <v>0.13200000000000001</v>
      </c>
      <c r="E117" t="s">
        <v>5</v>
      </c>
      <c r="G117">
        <f t="shared" si="4"/>
        <v>2024</v>
      </c>
      <c r="H117">
        <f t="shared" si="5"/>
        <v>2</v>
      </c>
      <c r="I117">
        <f t="shared" si="6"/>
        <v>2</v>
      </c>
      <c r="J117" s="2" t="s">
        <v>11</v>
      </c>
      <c r="K117">
        <f t="shared" si="7"/>
        <v>0.13200000000000001</v>
      </c>
      <c r="M117" s="37"/>
      <c r="N117" s="37"/>
      <c r="O117" s="37"/>
      <c r="P117" s="37"/>
      <c r="Q117" s="37"/>
      <c r="R117" s="37"/>
      <c r="S117" s="37"/>
    </row>
    <row r="118" spans="1:19" ht="14.4" hidden="1" customHeight="1" x14ac:dyDescent="0.3">
      <c r="A118" s="1">
        <v>45324.208333333299</v>
      </c>
      <c r="B118">
        <v>0.45600000000000002</v>
      </c>
      <c r="C118" t="s">
        <v>5</v>
      </c>
      <c r="D118">
        <v>0.14400000000000002</v>
      </c>
      <c r="E118" t="s">
        <v>5</v>
      </c>
      <c r="G118">
        <f t="shared" si="4"/>
        <v>2024</v>
      </c>
      <c r="H118">
        <f t="shared" si="5"/>
        <v>2</v>
      </c>
      <c r="I118">
        <f t="shared" si="6"/>
        <v>2</v>
      </c>
      <c r="J118" s="2" t="s">
        <v>11</v>
      </c>
      <c r="K118">
        <f t="shared" si="7"/>
        <v>0.14400000000000002</v>
      </c>
      <c r="M118" s="37"/>
      <c r="N118" s="37"/>
      <c r="O118" s="37"/>
      <c r="P118" s="37"/>
      <c r="Q118" s="37"/>
      <c r="R118" s="37"/>
      <c r="S118" s="37"/>
    </row>
    <row r="119" spans="1:19" ht="14.4" hidden="1" customHeight="1" x14ac:dyDescent="0.3">
      <c r="A119" s="1">
        <v>45324.21875</v>
      </c>
      <c r="B119">
        <v>0.32</v>
      </c>
      <c r="C119" t="s">
        <v>5</v>
      </c>
      <c r="D119">
        <v>0.16400000000000001</v>
      </c>
      <c r="E119" t="s">
        <v>5</v>
      </c>
      <c r="G119">
        <f t="shared" si="4"/>
        <v>2024</v>
      </c>
      <c r="H119">
        <f t="shared" si="5"/>
        <v>2</v>
      </c>
      <c r="I119">
        <f t="shared" si="6"/>
        <v>2</v>
      </c>
      <c r="J119" s="2" t="s">
        <v>11</v>
      </c>
      <c r="K119">
        <f t="shared" si="7"/>
        <v>0.16400000000000001</v>
      </c>
      <c r="M119" s="37"/>
      <c r="N119" s="37"/>
      <c r="O119" s="37"/>
      <c r="P119" s="37"/>
      <c r="Q119" s="37"/>
      <c r="R119" s="37"/>
      <c r="S119" s="37"/>
    </row>
    <row r="120" spans="1:19" ht="14.4" hidden="1" customHeight="1" x14ac:dyDescent="0.3">
      <c r="A120" s="1">
        <v>45324.229166666701</v>
      </c>
      <c r="B120">
        <v>0.248</v>
      </c>
      <c r="C120" t="s">
        <v>5</v>
      </c>
      <c r="D120">
        <v>0.192</v>
      </c>
      <c r="E120" t="s">
        <v>5</v>
      </c>
      <c r="G120">
        <f t="shared" si="4"/>
        <v>2024</v>
      </c>
      <c r="H120">
        <f t="shared" si="5"/>
        <v>2</v>
      </c>
      <c r="I120">
        <f t="shared" si="6"/>
        <v>2</v>
      </c>
      <c r="J120" s="2" t="s">
        <v>11</v>
      </c>
      <c r="K120">
        <f t="shared" si="7"/>
        <v>0.192</v>
      </c>
      <c r="M120" s="37"/>
      <c r="N120" s="37"/>
      <c r="O120" s="37"/>
      <c r="P120" s="37"/>
      <c r="Q120" s="37"/>
      <c r="R120" s="37"/>
      <c r="S120" s="37"/>
    </row>
    <row r="121" spans="1:19" ht="14.4" hidden="1" customHeight="1" x14ac:dyDescent="0.3">
      <c r="A121" s="1">
        <v>45324.239583333299</v>
      </c>
      <c r="B121">
        <v>0.73599999999999999</v>
      </c>
      <c r="C121" t="s">
        <v>5</v>
      </c>
      <c r="D121">
        <v>0.24400000000000002</v>
      </c>
      <c r="E121" t="s">
        <v>5</v>
      </c>
      <c r="G121">
        <f t="shared" si="4"/>
        <v>2024</v>
      </c>
      <c r="H121">
        <f t="shared" si="5"/>
        <v>2</v>
      </c>
      <c r="I121">
        <f t="shared" si="6"/>
        <v>2</v>
      </c>
      <c r="J121" s="2" t="s">
        <v>11</v>
      </c>
      <c r="K121">
        <f t="shared" si="7"/>
        <v>0.24400000000000002</v>
      </c>
      <c r="M121" s="37"/>
      <c r="N121" s="37"/>
      <c r="O121" s="37"/>
      <c r="P121" s="37"/>
      <c r="Q121" s="37"/>
      <c r="R121" s="37"/>
      <c r="S121" s="37"/>
    </row>
    <row r="122" spans="1:19" ht="14.4" hidden="1" customHeight="1" x14ac:dyDescent="0.3">
      <c r="A122" s="1">
        <v>45324.25</v>
      </c>
      <c r="B122">
        <v>1.216</v>
      </c>
      <c r="C122" t="s">
        <v>5</v>
      </c>
      <c r="D122">
        <v>0.32800000000000001</v>
      </c>
      <c r="E122" t="s">
        <v>5</v>
      </c>
      <c r="G122">
        <f t="shared" si="4"/>
        <v>2024</v>
      </c>
      <c r="H122">
        <f t="shared" si="5"/>
        <v>2</v>
      </c>
      <c r="I122">
        <f t="shared" si="6"/>
        <v>2</v>
      </c>
      <c r="J122" s="2" t="s">
        <v>11</v>
      </c>
      <c r="K122">
        <f t="shared" si="7"/>
        <v>0.32800000000000001</v>
      </c>
      <c r="M122" s="37"/>
      <c r="N122" s="37"/>
      <c r="O122" s="37"/>
      <c r="P122" s="37"/>
      <c r="Q122" s="37"/>
      <c r="R122" s="37"/>
      <c r="S122" s="37"/>
    </row>
    <row r="123" spans="1:19" ht="14.4" hidden="1" customHeight="1" x14ac:dyDescent="0.3">
      <c r="A123" s="1">
        <v>45324.260416666701</v>
      </c>
      <c r="B123">
        <v>1.196</v>
      </c>
      <c r="C123" t="s">
        <v>5</v>
      </c>
      <c r="D123">
        <v>0.504</v>
      </c>
      <c r="E123" t="s">
        <v>5</v>
      </c>
      <c r="G123">
        <f t="shared" si="4"/>
        <v>2024</v>
      </c>
      <c r="H123">
        <f t="shared" si="5"/>
        <v>2</v>
      </c>
      <c r="I123">
        <f t="shared" si="6"/>
        <v>2</v>
      </c>
      <c r="J123" s="2" t="s">
        <v>11</v>
      </c>
      <c r="K123">
        <f t="shared" si="7"/>
        <v>0.504</v>
      </c>
      <c r="M123" s="37"/>
      <c r="N123" s="37"/>
      <c r="O123" s="37"/>
      <c r="P123" s="37"/>
      <c r="Q123" s="37"/>
      <c r="R123" s="37"/>
      <c r="S123" s="37"/>
    </row>
    <row r="124" spans="1:19" ht="14.4" hidden="1" customHeight="1" x14ac:dyDescent="0.3">
      <c r="A124" s="1">
        <v>45324.270833333299</v>
      </c>
      <c r="B124">
        <v>1.1919999999999999</v>
      </c>
      <c r="C124" t="s">
        <v>5</v>
      </c>
      <c r="D124">
        <v>0.19600000000000001</v>
      </c>
      <c r="E124" t="s">
        <v>5</v>
      </c>
      <c r="G124">
        <f t="shared" si="4"/>
        <v>2024</v>
      </c>
      <c r="H124">
        <f t="shared" si="5"/>
        <v>2</v>
      </c>
      <c r="I124">
        <f t="shared" si="6"/>
        <v>2</v>
      </c>
      <c r="J124" s="2" t="s">
        <v>11</v>
      </c>
      <c r="K124">
        <f t="shared" si="7"/>
        <v>0.19600000000000001</v>
      </c>
      <c r="M124" s="37"/>
      <c r="N124" s="37"/>
      <c r="O124" s="37"/>
      <c r="P124" s="37"/>
      <c r="Q124" s="37"/>
      <c r="R124" s="37"/>
      <c r="S124" s="37"/>
    </row>
    <row r="125" spans="1:19" ht="14.4" hidden="1" customHeight="1" x14ac:dyDescent="0.3">
      <c r="A125" s="1">
        <v>45324.28125</v>
      </c>
      <c r="B125">
        <v>0.63200000000000001</v>
      </c>
      <c r="C125" t="s">
        <v>5</v>
      </c>
      <c r="D125">
        <v>0.19600000000000001</v>
      </c>
      <c r="E125" t="s">
        <v>5</v>
      </c>
      <c r="G125">
        <f t="shared" si="4"/>
        <v>2024</v>
      </c>
      <c r="H125">
        <f t="shared" si="5"/>
        <v>2</v>
      </c>
      <c r="I125">
        <f t="shared" si="6"/>
        <v>2</v>
      </c>
      <c r="J125" s="2" t="s">
        <v>11</v>
      </c>
      <c r="K125">
        <f t="shared" si="7"/>
        <v>0.19600000000000001</v>
      </c>
      <c r="M125" s="37"/>
      <c r="N125" s="37"/>
      <c r="O125" s="37"/>
      <c r="P125" s="37"/>
      <c r="Q125" s="37"/>
      <c r="R125" s="37"/>
      <c r="S125" s="37"/>
    </row>
    <row r="126" spans="1:19" ht="14.4" hidden="1" customHeight="1" x14ac:dyDescent="0.3">
      <c r="A126" s="1">
        <v>45324.291666666701</v>
      </c>
      <c r="B126">
        <v>0.16800000000000001</v>
      </c>
      <c r="C126" t="s">
        <v>5</v>
      </c>
      <c r="D126">
        <v>0.20400000000000001</v>
      </c>
      <c r="E126" t="s">
        <v>5</v>
      </c>
      <c r="G126">
        <f t="shared" si="4"/>
        <v>2024</v>
      </c>
      <c r="H126">
        <f t="shared" si="5"/>
        <v>2</v>
      </c>
      <c r="I126">
        <f t="shared" si="6"/>
        <v>2</v>
      </c>
      <c r="J126" s="2" t="s">
        <v>11</v>
      </c>
      <c r="K126">
        <f t="shared" si="7"/>
        <v>0.20400000000000001</v>
      </c>
      <c r="M126" s="37"/>
      <c r="N126" s="37"/>
      <c r="O126" s="37"/>
      <c r="P126" s="37"/>
      <c r="Q126" s="37"/>
      <c r="R126" s="37"/>
      <c r="S126" s="37"/>
    </row>
    <row r="127" spans="1:19" ht="14.4" hidden="1" customHeight="1" x14ac:dyDescent="0.3">
      <c r="A127" s="1">
        <v>45324.302083333299</v>
      </c>
      <c r="B127">
        <v>0</v>
      </c>
      <c r="C127" t="s">
        <v>5</v>
      </c>
      <c r="D127">
        <v>0.16</v>
      </c>
      <c r="E127" t="s">
        <v>5</v>
      </c>
      <c r="G127">
        <f t="shared" si="4"/>
        <v>2024</v>
      </c>
      <c r="H127">
        <f t="shared" si="5"/>
        <v>2</v>
      </c>
      <c r="I127">
        <f t="shared" si="6"/>
        <v>2</v>
      </c>
      <c r="J127" s="2" t="s">
        <v>11</v>
      </c>
      <c r="K127">
        <f t="shared" si="7"/>
        <v>0.16</v>
      </c>
      <c r="M127" s="37"/>
      <c r="N127" s="37"/>
      <c r="O127" s="37"/>
      <c r="P127" s="37"/>
      <c r="Q127" s="37"/>
      <c r="R127" s="37"/>
      <c r="S127" s="37"/>
    </row>
    <row r="128" spans="1:19" ht="14.4" hidden="1" customHeight="1" x14ac:dyDescent="0.3">
      <c r="A128" s="1">
        <v>45324.3125</v>
      </c>
      <c r="B128">
        <v>8.8000000000000009E-2</v>
      </c>
      <c r="C128" t="s">
        <v>5</v>
      </c>
      <c r="D128">
        <v>0.13200000000000001</v>
      </c>
      <c r="E128" t="s">
        <v>5</v>
      </c>
      <c r="G128">
        <f t="shared" si="4"/>
        <v>2024</v>
      </c>
      <c r="H128">
        <f t="shared" si="5"/>
        <v>2</v>
      </c>
      <c r="I128">
        <f t="shared" si="6"/>
        <v>2</v>
      </c>
      <c r="J128" s="2" t="s">
        <v>11</v>
      </c>
      <c r="K128">
        <f t="shared" si="7"/>
        <v>0.13200000000000001</v>
      </c>
      <c r="M128" s="37"/>
      <c r="N128" s="37"/>
      <c r="O128" s="37"/>
      <c r="P128" s="37"/>
      <c r="Q128" s="37"/>
      <c r="R128" s="37"/>
      <c r="S128" s="37"/>
    </row>
    <row r="129" spans="1:19" ht="14.4" hidden="1" customHeight="1" x14ac:dyDescent="0.3">
      <c r="A129" s="1">
        <v>45324.322916666701</v>
      </c>
      <c r="B129">
        <v>0</v>
      </c>
      <c r="C129" t="s">
        <v>5</v>
      </c>
      <c r="D129">
        <v>0.14400000000000002</v>
      </c>
      <c r="E129" t="s">
        <v>5</v>
      </c>
      <c r="G129">
        <f t="shared" si="4"/>
        <v>2024</v>
      </c>
      <c r="H129">
        <f t="shared" si="5"/>
        <v>2</v>
      </c>
      <c r="I129">
        <f t="shared" si="6"/>
        <v>2</v>
      </c>
      <c r="J129" s="2" t="s">
        <v>11</v>
      </c>
      <c r="K129">
        <f t="shared" si="7"/>
        <v>0.14400000000000002</v>
      </c>
      <c r="M129" s="37"/>
      <c r="N129" s="37"/>
      <c r="O129" s="37"/>
      <c r="P129" s="37"/>
      <c r="Q129" s="37"/>
      <c r="R129" s="37"/>
      <c r="S129" s="37"/>
    </row>
    <row r="130" spans="1:19" ht="14.4" hidden="1" customHeight="1" x14ac:dyDescent="0.3">
      <c r="A130" s="1">
        <v>45324.333333333299</v>
      </c>
      <c r="B130">
        <v>0</v>
      </c>
      <c r="C130" t="s">
        <v>5</v>
      </c>
      <c r="D130">
        <v>0.184</v>
      </c>
      <c r="E130" t="s">
        <v>5</v>
      </c>
      <c r="G130">
        <f t="shared" si="4"/>
        <v>2024</v>
      </c>
      <c r="H130">
        <f t="shared" si="5"/>
        <v>2</v>
      </c>
      <c r="I130">
        <f t="shared" si="6"/>
        <v>2</v>
      </c>
      <c r="J130" s="2" t="s">
        <v>11</v>
      </c>
      <c r="K130">
        <f t="shared" si="7"/>
        <v>0.184</v>
      </c>
      <c r="M130" s="37"/>
      <c r="N130" s="37"/>
      <c r="O130" s="37"/>
      <c r="P130" s="37"/>
      <c r="Q130" s="37"/>
      <c r="R130" s="37"/>
      <c r="S130" s="37"/>
    </row>
    <row r="131" spans="1:19" ht="14.4" hidden="1" customHeight="1" x14ac:dyDescent="0.3">
      <c r="A131" s="1">
        <v>45324.34375</v>
      </c>
      <c r="B131">
        <v>0</v>
      </c>
      <c r="C131" t="s">
        <v>5</v>
      </c>
      <c r="D131">
        <v>0.23600000000000002</v>
      </c>
      <c r="E131" t="s">
        <v>5</v>
      </c>
      <c r="G131">
        <f t="shared" si="4"/>
        <v>2024</v>
      </c>
      <c r="H131">
        <f t="shared" si="5"/>
        <v>2</v>
      </c>
      <c r="I131">
        <f t="shared" si="6"/>
        <v>2</v>
      </c>
      <c r="J131" s="2" t="s">
        <v>11</v>
      </c>
      <c r="K131">
        <f t="shared" si="7"/>
        <v>0.23600000000000002</v>
      </c>
      <c r="M131" s="37"/>
      <c r="N131" s="37"/>
      <c r="O131" s="37"/>
      <c r="P131" s="37"/>
      <c r="Q131" s="37"/>
      <c r="R131" s="37"/>
      <c r="S131" s="37"/>
    </row>
    <row r="132" spans="1:19" ht="14.4" hidden="1" customHeight="1" x14ac:dyDescent="0.3">
      <c r="A132" s="1">
        <v>45324.354166666701</v>
      </c>
      <c r="B132">
        <v>0</v>
      </c>
      <c r="C132" t="s">
        <v>5</v>
      </c>
      <c r="D132">
        <v>0.78800000000000003</v>
      </c>
      <c r="E132" t="s">
        <v>5</v>
      </c>
      <c r="G132">
        <f t="shared" ref="G132:G195" si="8">YEAR(A132)</f>
        <v>2024</v>
      </c>
      <c r="H132">
        <f t="shared" ref="H132:H195" si="9">MONTH(A132)</f>
        <v>2</v>
      </c>
      <c r="I132">
        <f t="shared" ref="I132:I195" si="10">DAY(A132)</f>
        <v>2</v>
      </c>
      <c r="J132" s="2" t="s">
        <v>11</v>
      </c>
      <c r="K132">
        <f t="shared" ref="K132:K195" si="11">D132</f>
        <v>0.78800000000000003</v>
      </c>
      <c r="M132" s="37"/>
      <c r="N132" s="37"/>
      <c r="O132" s="37"/>
      <c r="P132" s="37"/>
      <c r="Q132" s="37"/>
      <c r="R132" s="37"/>
      <c r="S132" s="37"/>
    </row>
    <row r="133" spans="1:19" ht="14.4" hidden="1" customHeight="1" x14ac:dyDescent="0.3">
      <c r="A133" s="1">
        <v>45324.364583333299</v>
      </c>
      <c r="B133">
        <v>0</v>
      </c>
      <c r="C133" t="s">
        <v>5</v>
      </c>
      <c r="D133">
        <v>0.14800000000000002</v>
      </c>
      <c r="E133" t="s">
        <v>5</v>
      </c>
      <c r="G133">
        <f t="shared" si="8"/>
        <v>2024</v>
      </c>
      <c r="H133">
        <f t="shared" si="9"/>
        <v>2</v>
      </c>
      <c r="I133">
        <f t="shared" si="10"/>
        <v>2</v>
      </c>
      <c r="J133" s="2" t="s">
        <v>11</v>
      </c>
      <c r="K133">
        <f t="shared" si="11"/>
        <v>0.14800000000000002</v>
      </c>
      <c r="M133" s="37"/>
      <c r="N133" s="37"/>
      <c r="O133" s="37"/>
      <c r="P133" s="37"/>
      <c r="Q133" s="37"/>
      <c r="R133" s="37"/>
      <c r="S133" s="37"/>
    </row>
    <row r="134" spans="1:19" ht="14.4" hidden="1" customHeight="1" x14ac:dyDescent="0.3">
      <c r="A134" s="1">
        <v>45324.375</v>
      </c>
      <c r="B134">
        <v>0</v>
      </c>
      <c r="C134" t="s">
        <v>5</v>
      </c>
      <c r="D134">
        <v>0.14000000000000001</v>
      </c>
      <c r="E134" t="s">
        <v>5</v>
      </c>
      <c r="G134">
        <f t="shared" si="8"/>
        <v>2024</v>
      </c>
      <c r="H134">
        <f t="shared" si="9"/>
        <v>2</v>
      </c>
      <c r="I134">
        <f t="shared" si="10"/>
        <v>2</v>
      </c>
      <c r="J134" s="2" t="s">
        <v>11</v>
      </c>
      <c r="K134">
        <f t="shared" si="11"/>
        <v>0.14000000000000001</v>
      </c>
      <c r="M134" s="37"/>
      <c r="N134" s="37"/>
      <c r="O134" s="37"/>
      <c r="P134" s="37"/>
      <c r="Q134" s="37"/>
      <c r="R134" s="37"/>
      <c r="S134" s="37"/>
    </row>
    <row r="135" spans="1:19" ht="14.4" hidden="1" customHeight="1" x14ac:dyDescent="0.3">
      <c r="A135" s="1">
        <v>45324.385416666701</v>
      </c>
      <c r="B135">
        <v>0</v>
      </c>
      <c r="C135" t="s">
        <v>5</v>
      </c>
      <c r="D135">
        <v>0.2</v>
      </c>
      <c r="E135" t="s">
        <v>5</v>
      </c>
      <c r="G135">
        <f t="shared" si="8"/>
        <v>2024</v>
      </c>
      <c r="H135">
        <f t="shared" si="9"/>
        <v>2</v>
      </c>
      <c r="I135">
        <f t="shared" si="10"/>
        <v>2</v>
      </c>
      <c r="J135" s="2" t="s">
        <v>11</v>
      </c>
      <c r="K135">
        <f t="shared" si="11"/>
        <v>0.2</v>
      </c>
      <c r="M135" s="37"/>
      <c r="N135" s="37"/>
      <c r="O135" s="37"/>
      <c r="P135" s="37"/>
      <c r="Q135" s="37"/>
      <c r="R135" s="37"/>
      <c r="S135" s="37"/>
    </row>
    <row r="136" spans="1:19" ht="14.4" hidden="1" customHeight="1" x14ac:dyDescent="0.3">
      <c r="A136" s="1">
        <v>45324.395833333299</v>
      </c>
      <c r="B136">
        <v>0</v>
      </c>
      <c r="C136" t="s">
        <v>5</v>
      </c>
      <c r="D136">
        <v>0.216</v>
      </c>
      <c r="E136" t="s">
        <v>5</v>
      </c>
      <c r="G136">
        <f t="shared" si="8"/>
        <v>2024</v>
      </c>
      <c r="H136">
        <f t="shared" si="9"/>
        <v>2</v>
      </c>
      <c r="I136">
        <f t="shared" si="10"/>
        <v>2</v>
      </c>
      <c r="J136" s="2" t="s">
        <v>11</v>
      </c>
      <c r="K136">
        <f t="shared" si="11"/>
        <v>0.216</v>
      </c>
      <c r="M136" s="37"/>
      <c r="N136" s="37"/>
      <c r="O136" s="37"/>
      <c r="P136" s="37"/>
      <c r="Q136" s="37"/>
      <c r="R136" s="37"/>
      <c r="S136" s="37"/>
    </row>
    <row r="137" spans="1:19" ht="14.4" hidden="1" customHeight="1" x14ac:dyDescent="0.3">
      <c r="A137" s="1">
        <v>45324.40625</v>
      </c>
      <c r="B137">
        <v>0</v>
      </c>
      <c r="C137" t="s">
        <v>5</v>
      </c>
      <c r="D137">
        <v>0.24400000000000002</v>
      </c>
      <c r="E137" t="s">
        <v>5</v>
      </c>
      <c r="G137">
        <f t="shared" si="8"/>
        <v>2024</v>
      </c>
      <c r="H137">
        <f t="shared" si="9"/>
        <v>2</v>
      </c>
      <c r="I137">
        <f t="shared" si="10"/>
        <v>2</v>
      </c>
      <c r="J137" s="2" t="s">
        <v>11</v>
      </c>
      <c r="K137">
        <f t="shared" si="11"/>
        <v>0.24400000000000002</v>
      </c>
      <c r="M137" s="37"/>
      <c r="N137" s="37"/>
      <c r="O137" s="37"/>
      <c r="P137" s="37"/>
      <c r="Q137" s="37"/>
      <c r="R137" s="37"/>
      <c r="S137" s="37"/>
    </row>
    <row r="138" spans="1:19" ht="14.4" hidden="1" customHeight="1" x14ac:dyDescent="0.3">
      <c r="A138" s="1">
        <v>45324.416666666701</v>
      </c>
      <c r="B138">
        <v>0</v>
      </c>
      <c r="C138" t="s">
        <v>5</v>
      </c>
      <c r="D138">
        <v>0.41600000000000004</v>
      </c>
      <c r="E138" t="s">
        <v>5</v>
      </c>
      <c r="G138">
        <f t="shared" si="8"/>
        <v>2024</v>
      </c>
      <c r="H138">
        <f t="shared" si="9"/>
        <v>2</v>
      </c>
      <c r="I138">
        <f t="shared" si="10"/>
        <v>2</v>
      </c>
      <c r="J138" s="2" t="s">
        <v>11</v>
      </c>
      <c r="K138">
        <f t="shared" si="11"/>
        <v>0.41600000000000004</v>
      </c>
      <c r="M138" s="37"/>
      <c r="N138" s="37"/>
      <c r="O138" s="37"/>
      <c r="P138" s="37"/>
      <c r="Q138" s="37"/>
      <c r="R138" s="37"/>
      <c r="S138" s="37"/>
    </row>
    <row r="139" spans="1:19" ht="14.4" hidden="1" customHeight="1" x14ac:dyDescent="0.3">
      <c r="A139" s="1">
        <v>45324.427083333299</v>
      </c>
      <c r="B139">
        <v>0</v>
      </c>
      <c r="C139" t="s">
        <v>5</v>
      </c>
      <c r="D139">
        <v>0.54400000000000004</v>
      </c>
      <c r="E139" t="s">
        <v>5</v>
      </c>
      <c r="G139">
        <f t="shared" si="8"/>
        <v>2024</v>
      </c>
      <c r="H139">
        <f t="shared" si="9"/>
        <v>2</v>
      </c>
      <c r="I139">
        <f t="shared" si="10"/>
        <v>2</v>
      </c>
      <c r="J139" s="2" t="s">
        <v>11</v>
      </c>
      <c r="K139">
        <f t="shared" si="11"/>
        <v>0.54400000000000004</v>
      </c>
      <c r="M139" s="37"/>
      <c r="N139" s="37"/>
      <c r="O139" s="37"/>
      <c r="P139" s="37"/>
      <c r="Q139" s="37"/>
      <c r="R139" s="37"/>
      <c r="S139" s="37"/>
    </row>
    <row r="140" spans="1:19" ht="14.4" hidden="1" customHeight="1" x14ac:dyDescent="0.3">
      <c r="A140" s="1">
        <v>45324.4375</v>
      </c>
      <c r="B140">
        <v>0</v>
      </c>
      <c r="C140" t="s">
        <v>5</v>
      </c>
      <c r="D140">
        <v>0.48400000000000004</v>
      </c>
      <c r="E140" t="s">
        <v>5</v>
      </c>
      <c r="G140">
        <f t="shared" si="8"/>
        <v>2024</v>
      </c>
      <c r="H140">
        <f t="shared" si="9"/>
        <v>2</v>
      </c>
      <c r="I140">
        <f t="shared" si="10"/>
        <v>2</v>
      </c>
      <c r="J140" s="2" t="s">
        <v>11</v>
      </c>
      <c r="K140">
        <f t="shared" si="11"/>
        <v>0.48400000000000004</v>
      </c>
      <c r="M140" s="37"/>
      <c r="N140" s="37"/>
      <c r="O140" s="37"/>
      <c r="P140" s="37"/>
      <c r="Q140" s="37"/>
      <c r="R140" s="37"/>
      <c r="S140" s="37"/>
    </row>
    <row r="141" spans="1:19" ht="14.4" hidden="1" customHeight="1" x14ac:dyDescent="0.3">
      <c r="A141" s="1">
        <v>45324.447916666701</v>
      </c>
      <c r="B141">
        <v>0</v>
      </c>
      <c r="C141" t="s">
        <v>5</v>
      </c>
      <c r="D141">
        <v>0.29200000000000004</v>
      </c>
      <c r="E141" t="s">
        <v>5</v>
      </c>
      <c r="G141">
        <f t="shared" si="8"/>
        <v>2024</v>
      </c>
      <c r="H141">
        <f t="shared" si="9"/>
        <v>2</v>
      </c>
      <c r="I141">
        <f t="shared" si="10"/>
        <v>2</v>
      </c>
      <c r="J141" s="2" t="s">
        <v>11</v>
      </c>
      <c r="K141">
        <f t="shared" si="11"/>
        <v>0.29200000000000004</v>
      </c>
      <c r="M141" s="37"/>
      <c r="N141" s="37"/>
      <c r="O141" s="37"/>
      <c r="P141" s="37"/>
      <c r="Q141" s="37"/>
      <c r="R141" s="37"/>
      <c r="S141" s="37"/>
    </row>
    <row r="142" spans="1:19" ht="14.4" hidden="1" customHeight="1" x14ac:dyDescent="0.3">
      <c r="A142" s="1">
        <v>45324.458333333299</v>
      </c>
      <c r="B142">
        <v>0</v>
      </c>
      <c r="C142" t="s">
        <v>5</v>
      </c>
      <c r="D142">
        <v>0.35200000000000004</v>
      </c>
      <c r="E142" t="s">
        <v>5</v>
      </c>
      <c r="G142">
        <f t="shared" si="8"/>
        <v>2024</v>
      </c>
      <c r="H142">
        <f t="shared" si="9"/>
        <v>2</v>
      </c>
      <c r="I142">
        <f t="shared" si="10"/>
        <v>2</v>
      </c>
      <c r="J142" s="2" t="s">
        <v>11</v>
      </c>
      <c r="K142">
        <f t="shared" si="11"/>
        <v>0.35200000000000004</v>
      </c>
      <c r="M142" s="37"/>
      <c r="N142" s="37"/>
      <c r="O142" s="37"/>
      <c r="P142" s="37"/>
      <c r="Q142" s="37"/>
      <c r="R142" s="37"/>
      <c r="S142" s="37"/>
    </row>
    <row r="143" spans="1:19" ht="14.4" hidden="1" customHeight="1" x14ac:dyDescent="0.3">
      <c r="A143" s="1">
        <v>45324.46875</v>
      </c>
      <c r="B143">
        <v>0</v>
      </c>
      <c r="C143" t="s">
        <v>5</v>
      </c>
      <c r="D143">
        <v>0.248</v>
      </c>
      <c r="E143" t="s">
        <v>5</v>
      </c>
      <c r="G143">
        <f t="shared" si="8"/>
        <v>2024</v>
      </c>
      <c r="H143">
        <f t="shared" si="9"/>
        <v>2</v>
      </c>
      <c r="I143">
        <f t="shared" si="10"/>
        <v>2</v>
      </c>
      <c r="J143" s="2" t="s">
        <v>11</v>
      </c>
      <c r="K143">
        <f t="shared" si="11"/>
        <v>0.248</v>
      </c>
      <c r="M143" s="37"/>
      <c r="N143" s="37"/>
      <c r="O143" s="37"/>
      <c r="P143" s="37"/>
      <c r="Q143" s="37"/>
      <c r="R143" s="37"/>
      <c r="S143" s="37"/>
    </row>
    <row r="144" spans="1:19" ht="14.4" hidden="1" customHeight="1" x14ac:dyDescent="0.3">
      <c r="A144" s="1">
        <v>45324.479166666701</v>
      </c>
      <c r="B144">
        <v>0</v>
      </c>
      <c r="C144" t="s">
        <v>5</v>
      </c>
      <c r="D144">
        <v>0.23200000000000001</v>
      </c>
      <c r="E144" t="s">
        <v>5</v>
      </c>
      <c r="G144">
        <f t="shared" si="8"/>
        <v>2024</v>
      </c>
      <c r="H144">
        <f t="shared" si="9"/>
        <v>2</v>
      </c>
      <c r="I144">
        <f t="shared" si="10"/>
        <v>2</v>
      </c>
      <c r="J144" s="2" t="s">
        <v>11</v>
      </c>
      <c r="K144">
        <f t="shared" si="11"/>
        <v>0.23200000000000001</v>
      </c>
      <c r="M144" s="37"/>
      <c r="N144" s="37"/>
      <c r="O144" s="37"/>
      <c r="P144" s="37"/>
      <c r="Q144" s="37"/>
      <c r="R144" s="37"/>
      <c r="S144" s="37"/>
    </row>
    <row r="145" spans="1:19" ht="14.4" hidden="1" customHeight="1" x14ac:dyDescent="0.3">
      <c r="A145" s="1">
        <v>45324.489583333299</v>
      </c>
      <c r="B145">
        <v>0</v>
      </c>
      <c r="C145" t="s">
        <v>5</v>
      </c>
      <c r="D145">
        <v>0.20400000000000001</v>
      </c>
      <c r="E145" t="s">
        <v>5</v>
      </c>
      <c r="G145">
        <f t="shared" si="8"/>
        <v>2024</v>
      </c>
      <c r="H145">
        <f t="shared" si="9"/>
        <v>2</v>
      </c>
      <c r="I145">
        <f t="shared" si="10"/>
        <v>2</v>
      </c>
      <c r="J145" s="2" t="s">
        <v>11</v>
      </c>
      <c r="K145">
        <f t="shared" si="11"/>
        <v>0.20400000000000001</v>
      </c>
      <c r="M145" s="37"/>
      <c r="N145" s="37"/>
      <c r="O145" s="37"/>
      <c r="P145" s="37"/>
      <c r="Q145" s="37"/>
      <c r="R145" s="37"/>
      <c r="S145" s="37"/>
    </row>
    <row r="146" spans="1:19" ht="14.4" hidden="1" customHeight="1" x14ac:dyDescent="0.3">
      <c r="A146" s="1">
        <v>45324.5</v>
      </c>
      <c r="B146">
        <v>0</v>
      </c>
      <c r="C146" t="s">
        <v>5</v>
      </c>
      <c r="D146">
        <v>0.52</v>
      </c>
      <c r="E146" t="s">
        <v>5</v>
      </c>
      <c r="G146">
        <f t="shared" si="8"/>
        <v>2024</v>
      </c>
      <c r="H146">
        <f t="shared" si="9"/>
        <v>2</v>
      </c>
      <c r="I146">
        <f t="shared" si="10"/>
        <v>2</v>
      </c>
      <c r="J146" s="2" t="s">
        <v>11</v>
      </c>
      <c r="K146">
        <f t="shared" si="11"/>
        <v>0.52</v>
      </c>
      <c r="M146" s="37"/>
      <c r="N146" s="37"/>
      <c r="O146" s="37"/>
      <c r="P146" s="37"/>
      <c r="Q146" s="37"/>
      <c r="R146" s="37"/>
      <c r="S146" s="37"/>
    </row>
    <row r="147" spans="1:19" ht="14.4" hidden="1" customHeight="1" x14ac:dyDescent="0.3">
      <c r="A147" s="1">
        <v>45324.510416666701</v>
      </c>
      <c r="B147">
        <v>0</v>
      </c>
      <c r="C147" t="s">
        <v>5</v>
      </c>
      <c r="D147">
        <v>0.90400000000000003</v>
      </c>
      <c r="E147" t="s">
        <v>5</v>
      </c>
      <c r="G147">
        <f t="shared" si="8"/>
        <v>2024</v>
      </c>
      <c r="H147">
        <f t="shared" si="9"/>
        <v>2</v>
      </c>
      <c r="I147">
        <f t="shared" si="10"/>
        <v>2</v>
      </c>
      <c r="J147" s="2" t="s">
        <v>11</v>
      </c>
      <c r="K147">
        <f t="shared" si="11"/>
        <v>0.90400000000000003</v>
      </c>
      <c r="M147" s="37"/>
      <c r="N147" s="37"/>
      <c r="O147" s="37"/>
      <c r="P147" s="37"/>
      <c r="Q147" s="37"/>
      <c r="R147" s="37"/>
      <c r="S147" s="37"/>
    </row>
    <row r="148" spans="1:19" ht="14.4" hidden="1" customHeight="1" x14ac:dyDescent="0.3">
      <c r="A148" s="1">
        <v>45324.520833333299</v>
      </c>
      <c r="B148">
        <v>0</v>
      </c>
      <c r="C148" t="s">
        <v>5</v>
      </c>
      <c r="D148">
        <v>0.108</v>
      </c>
      <c r="E148" t="s">
        <v>5</v>
      </c>
      <c r="G148">
        <f t="shared" si="8"/>
        <v>2024</v>
      </c>
      <c r="H148">
        <f t="shared" si="9"/>
        <v>2</v>
      </c>
      <c r="I148">
        <f t="shared" si="10"/>
        <v>2</v>
      </c>
      <c r="J148" s="2" t="s">
        <v>11</v>
      </c>
      <c r="K148">
        <f t="shared" si="11"/>
        <v>0.108</v>
      </c>
      <c r="M148" s="37"/>
      <c r="N148" s="37"/>
      <c r="O148" s="37"/>
      <c r="P148" s="37"/>
      <c r="Q148" s="37"/>
      <c r="R148" s="37"/>
      <c r="S148" s="37"/>
    </row>
    <row r="149" spans="1:19" ht="14.4" hidden="1" customHeight="1" x14ac:dyDescent="0.3">
      <c r="A149" s="1">
        <v>45324.53125</v>
      </c>
      <c r="B149">
        <v>0</v>
      </c>
      <c r="C149" t="s">
        <v>5</v>
      </c>
      <c r="D149">
        <v>0.16400000000000001</v>
      </c>
      <c r="E149" t="s">
        <v>5</v>
      </c>
      <c r="G149">
        <f t="shared" si="8"/>
        <v>2024</v>
      </c>
      <c r="H149">
        <f t="shared" si="9"/>
        <v>2</v>
      </c>
      <c r="I149">
        <f t="shared" si="10"/>
        <v>2</v>
      </c>
      <c r="J149" s="2" t="s">
        <v>11</v>
      </c>
      <c r="K149">
        <f t="shared" si="11"/>
        <v>0.16400000000000001</v>
      </c>
      <c r="M149" s="37"/>
      <c r="N149" s="37"/>
      <c r="O149" s="37"/>
      <c r="P149" s="37"/>
      <c r="Q149" s="37"/>
      <c r="R149" s="37"/>
      <c r="S149" s="37"/>
    </row>
    <row r="150" spans="1:19" ht="14.4" hidden="1" customHeight="1" x14ac:dyDescent="0.3">
      <c r="A150" s="1">
        <v>45324.541666666701</v>
      </c>
      <c r="B150">
        <v>0</v>
      </c>
      <c r="C150" t="s">
        <v>5</v>
      </c>
      <c r="D150">
        <v>0.17200000000000001</v>
      </c>
      <c r="E150" t="s">
        <v>5</v>
      </c>
      <c r="G150">
        <f t="shared" si="8"/>
        <v>2024</v>
      </c>
      <c r="H150">
        <f t="shared" si="9"/>
        <v>2</v>
      </c>
      <c r="I150">
        <f t="shared" si="10"/>
        <v>2</v>
      </c>
      <c r="J150" s="2" t="s">
        <v>11</v>
      </c>
      <c r="K150">
        <f t="shared" si="11"/>
        <v>0.17200000000000001</v>
      </c>
      <c r="M150" s="37"/>
      <c r="N150" s="37"/>
      <c r="O150" s="37"/>
      <c r="P150" s="37"/>
      <c r="Q150" s="37"/>
      <c r="R150" s="37"/>
      <c r="S150" s="37"/>
    </row>
    <row r="151" spans="1:19" ht="14.4" hidden="1" customHeight="1" x14ac:dyDescent="0.3">
      <c r="A151" s="1">
        <v>45324.552083333299</v>
      </c>
      <c r="B151">
        <v>0</v>
      </c>
      <c r="C151" t="s">
        <v>5</v>
      </c>
      <c r="D151">
        <v>0.39600000000000002</v>
      </c>
      <c r="E151" t="s">
        <v>5</v>
      </c>
      <c r="G151">
        <f t="shared" si="8"/>
        <v>2024</v>
      </c>
      <c r="H151">
        <f t="shared" si="9"/>
        <v>2</v>
      </c>
      <c r="I151">
        <f t="shared" si="10"/>
        <v>2</v>
      </c>
      <c r="J151" s="2" t="s">
        <v>11</v>
      </c>
      <c r="K151">
        <f t="shared" si="11"/>
        <v>0.39600000000000002</v>
      </c>
      <c r="M151" s="37"/>
      <c r="N151" s="37"/>
      <c r="O151" s="37"/>
      <c r="P151" s="37"/>
      <c r="Q151" s="37"/>
      <c r="R151" s="37"/>
      <c r="S151" s="37"/>
    </row>
    <row r="152" spans="1:19" ht="14.4" hidden="1" customHeight="1" x14ac:dyDescent="0.3">
      <c r="A152" s="1">
        <v>45324.5625</v>
      </c>
      <c r="B152">
        <v>0</v>
      </c>
      <c r="C152" t="s">
        <v>5</v>
      </c>
      <c r="D152">
        <v>0.26</v>
      </c>
      <c r="E152" t="s">
        <v>5</v>
      </c>
      <c r="G152">
        <f t="shared" si="8"/>
        <v>2024</v>
      </c>
      <c r="H152">
        <f t="shared" si="9"/>
        <v>2</v>
      </c>
      <c r="I152">
        <f t="shared" si="10"/>
        <v>2</v>
      </c>
      <c r="J152" s="2" t="s">
        <v>11</v>
      </c>
      <c r="K152">
        <f t="shared" si="11"/>
        <v>0.26</v>
      </c>
      <c r="M152" s="37"/>
      <c r="N152" s="37"/>
      <c r="O152" s="37"/>
      <c r="P152" s="37"/>
      <c r="Q152" s="37"/>
      <c r="R152" s="37"/>
      <c r="S152" s="37"/>
    </row>
    <row r="153" spans="1:19" ht="14.4" hidden="1" customHeight="1" x14ac:dyDescent="0.3">
      <c r="A153" s="1">
        <v>45324.572916666701</v>
      </c>
      <c r="B153">
        <v>0</v>
      </c>
      <c r="C153" t="s">
        <v>5</v>
      </c>
      <c r="D153">
        <v>0.28400000000000003</v>
      </c>
      <c r="E153" t="s">
        <v>5</v>
      </c>
      <c r="G153">
        <f t="shared" si="8"/>
        <v>2024</v>
      </c>
      <c r="H153">
        <f t="shared" si="9"/>
        <v>2</v>
      </c>
      <c r="I153">
        <f t="shared" si="10"/>
        <v>2</v>
      </c>
      <c r="J153" s="2" t="s">
        <v>11</v>
      </c>
      <c r="K153">
        <f t="shared" si="11"/>
        <v>0.28400000000000003</v>
      </c>
      <c r="M153" s="37"/>
      <c r="N153" s="37"/>
      <c r="O153" s="37"/>
      <c r="P153" s="37"/>
      <c r="Q153" s="37"/>
      <c r="R153" s="37"/>
      <c r="S153" s="37"/>
    </row>
    <row r="154" spans="1:19" ht="14.4" hidden="1" customHeight="1" x14ac:dyDescent="0.3">
      <c r="A154" s="1">
        <v>45324.583333333299</v>
      </c>
      <c r="B154">
        <v>0</v>
      </c>
      <c r="C154" t="s">
        <v>5</v>
      </c>
      <c r="D154">
        <v>0.28800000000000003</v>
      </c>
      <c r="E154" t="s">
        <v>5</v>
      </c>
      <c r="G154">
        <f t="shared" si="8"/>
        <v>2024</v>
      </c>
      <c r="H154">
        <f t="shared" si="9"/>
        <v>2</v>
      </c>
      <c r="I154">
        <f t="shared" si="10"/>
        <v>2</v>
      </c>
      <c r="J154" s="2" t="s">
        <v>11</v>
      </c>
      <c r="K154">
        <f t="shared" si="11"/>
        <v>0.28800000000000003</v>
      </c>
      <c r="M154" s="37"/>
      <c r="N154" s="37"/>
      <c r="O154" s="37"/>
      <c r="P154" s="37"/>
      <c r="Q154" s="37"/>
      <c r="R154" s="37"/>
      <c r="S154" s="37"/>
    </row>
    <row r="155" spans="1:19" ht="14.4" hidden="1" customHeight="1" x14ac:dyDescent="0.3">
      <c r="A155" s="1">
        <v>45324.59375</v>
      </c>
      <c r="B155">
        <v>1.0680000000000001</v>
      </c>
      <c r="C155" t="s">
        <v>5</v>
      </c>
      <c r="D155">
        <v>0.23600000000000002</v>
      </c>
      <c r="E155" t="s">
        <v>5</v>
      </c>
      <c r="G155">
        <f t="shared" si="8"/>
        <v>2024</v>
      </c>
      <c r="H155">
        <f t="shared" si="9"/>
        <v>2</v>
      </c>
      <c r="I155">
        <f t="shared" si="10"/>
        <v>2</v>
      </c>
      <c r="J155" s="2" t="s">
        <v>11</v>
      </c>
      <c r="K155">
        <f t="shared" si="11"/>
        <v>0.23600000000000002</v>
      </c>
      <c r="M155" s="37"/>
      <c r="N155" s="37"/>
      <c r="O155" s="37"/>
      <c r="P155" s="37"/>
      <c r="Q155" s="37"/>
      <c r="R155" s="37"/>
      <c r="S155" s="37"/>
    </row>
    <row r="156" spans="1:19" ht="14.4" hidden="1" customHeight="1" x14ac:dyDescent="0.3">
      <c r="A156" s="1">
        <v>45324.604166666701</v>
      </c>
      <c r="B156">
        <v>1.204</v>
      </c>
      <c r="C156" t="s">
        <v>5</v>
      </c>
      <c r="D156">
        <v>0.22</v>
      </c>
      <c r="E156" t="s">
        <v>5</v>
      </c>
      <c r="G156">
        <f t="shared" si="8"/>
        <v>2024</v>
      </c>
      <c r="H156">
        <f t="shared" si="9"/>
        <v>2</v>
      </c>
      <c r="I156">
        <f t="shared" si="10"/>
        <v>2</v>
      </c>
      <c r="J156" s="2" t="s">
        <v>11</v>
      </c>
      <c r="K156">
        <f t="shared" si="11"/>
        <v>0.22</v>
      </c>
      <c r="M156" s="37"/>
      <c r="N156" s="37"/>
      <c r="O156" s="37"/>
      <c r="P156" s="37"/>
      <c r="Q156" s="37"/>
      <c r="R156" s="37"/>
      <c r="S156" s="37"/>
    </row>
    <row r="157" spans="1:19" ht="14.4" hidden="1" customHeight="1" x14ac:dyDescent="0.3">
      <c r="A157" s="1">
        <v>45324.614583333299</v>
      </c>
      <c r="B157">
        <v>1.2</v>
      </c>
      <c r="C157" t="s">
        <v>5</v>
      </c>
      <c r="D157">
        <v>0.26</v>
      </c>
      <c r="E157" t="s">
        <v>5</v>
      </c>
      <c r="G157">
        <f t="shared" si="8"/>
        <v>2024</v>
      </c>
      <c r="H157">
        <f t="shared" si="9"/>
        <v>2</v>
      </c>
      <c r="I157">
        <f t="shared" si="10"/>
        <v>2</v>
      </c>
      <c r="J157" s="2" t="s">
        <v>11</v>
      </c>
      <c r="K157">
        <f t="shared" si="11"/>
        <v>0.26</v>
      </c>
      <c r="M157" s="37"/>
      <c r="N157" s="37"/>
      <c r="O157" s="37"/>
      <c r="P157" s="37"/>
      <c r="Q157" s="37"/>
      <c r="R157" s="37"/>
      <c r="S157" s="37"/>
    </row>
    <row r="158" spans="1:19" ht="14.4" hidden="1" customHeight="1" x14ac:dyDescent="0.3">
      <c r="A158" s="1">
        <v>45324.625</v>
      </c>
      <c r="B158">
        <v>1.2</v>
      </c>
      <c r="C158" t="s">
        <v>5</v>
      </c>
      <c r="D158">
        <v>0.17200000000000001</v>
      </c>
      <c r="E158" t="s">
        <v>5</v>
      </c>
      <c r="G158">
        <f t="shared" si="8"/>
        <v>2024</v>
      </c>
      <c r="H158">
        <f t="shared" si="9"/>
        <v>2</v>
      </c>
      <c r="I158">
        <f t="shared" si="10"/>
        <v>2</v>
      </c>
      <c r="J158" s="2" t="s">
        <v>11</v>
      </c>
      <c r="K158">
        <f t="shared" si="11"/>
        <v>0.17200000000000001</v>
      </c>
      <c r="M158" s="37"/>
      <c r="N158" s="37"/>
      <c r="O158" s="37"/>
      <c r="P158" s="37"/>
      <c r="Q158" s="37"/>
      <c r="R158" s="37"/>
      <c r="S158" s="37"/>
    </row>
    <row r="159" spans="1:19" ht="14.4" hidden="1" customHeight="1" x14ac:dyDescent="0.3">
      <c r="A159" s="1">
        <v>45324.635416666701</v>
      </c>
      <c r="B159">
        <v>6.4000000000000001E-2</v>
      </c>
      <c r="C159" t="s">
        <v>5</v>
      </c>
      <c r="D159">
        <v>0.16400000000000001</v>
      </c>
      <c r="E159" t="s">
        <v>5</v>
      </c>
      <c r="G159">
        <f t="shared" si="8"/>
        <v>2024</v>
      </c>
      <c r="H159">
        <f t="shared" si="9"/>
        <v>2</v>
      </c>
      <c r="I159">
        <f t="shared" si="10"/>
        <v>2</v>
      </c>
      <c r="J159" s="2" t="s">
        <v>11</v>
      </c>
      <c r="K159">
        <f t="shared" si="11"/>
        <v>0.16400000000000001</v>
      </c>
      <c r="M159" s="37"/>
      <c r="N159" s="37"/>
      <c r="O159" s="37"/>
      <c r="P159" s="37"/>
      <c r="Q159" s="37"/>
      <c r="R159" s="37"/>
      <c r="S159" s="37"/>
    </row>
    <row r="160" spans="1:19" ht="14.4" hidden="1" customHeight="1" x14ac:dyDescent="0.3">
      <c r="A160" s="1">
        <v>45324.645833333299</v>
      </c>
      <c r="B160">
        <v>0</v>
      </c>
      <c r="C160" t="s">
        <v>5</v>
      </c>
      <c r="D160">
        <v>0.16400000000000001</v>
      </c>
      <c r="E160" t="s">
        <v>5</v>
      </c>
      <c r="G160">
        <f t="shared" si="8"/>
        <v>2024</v>
      </c>
      <c r="H160">
        <f t="shared" si="9"/>
        <v>2</v>
      </c>
      <c r="I160">
        <f t="shared" si="10"/>
        <v>2</v>
      </c>
      <c r="J160" s="2" t="s">
        <v>11</v>
      </c>
      <c r="K160">
        <f t="shared" si="11"/>
        <v>0.16400000000000001</v>
      </c>
      <c r="M160" s="37"/>
      <c r="N160" s="37"/>
      <c r="O160" s="37"/>
      <c r="P160" s="37"/>
      <c r="Q160" s="37"/>
      <c r="R160" s="37"/>
      <c r="S160" s="37"/>
    </row>
    <row r="161" spans="1:19" ht="14.4" hidden="1" customHeight="1" x14ac:dyDescent="0.3">
      <c r="A161" s="1">
        <v>45324.65625</v>
      </c>
      <c r="B161">
        <v>0</v>
      </c>
      <c r="C161" t="s">
        <v>5</v>
      </c>
      <c r="D161">
        <v>0.156</v>
      </c>
      <c r="E161" t="s">
        <v>5</v>
      </c>
      <c r="G161">
        <f t="shared" si="8"/>
        <v>2024</v>
      </c>
      <c r="H161">
        <f t="shared" si="9"/>
        <v>2</v>
      </c>
      <c r="I161">
        <f t="shared" si="10"/>
        <v>2</v>
      </c>
      <c r="J161" s="2" t="s">
        <v>11</v>
      </c>
      <c r="K161">
        <f t="shared" si="11"/>
        <v>0.156</v>
      </c>
      <c r="M161" s="37"/>
      <c r="N161" s="37"/>
      <c r="O161" s="37"/>
      <c r="P161" s="37"/>
      <c r="Q161" s="37"/>
      <c r="R161" s="37"/>
      <c r="S161" s="37"/>
    </row>
    <row r="162" spans="1:19" ht="14.4" hidden="1" customHeight="1" x14ac:dyDescent="0.3">
      <c r="A162" s="1">
        <v>45324.666666666701</v>
      </c>
      <c r="B162">
        <v>0</v>
      </c>
      <c r="C162" t="s">
        <v>5</v>
      </c>
      <c r="D162">
        <v>0.216</v>
      </c>
      <c r="E162" t="s">
        <v>5</v>
      </c>
      <c r="G162">
        <f t="shared" si="8"/>
        <v>2024</v>
      </c>
      <c r="H162">
        <f t="shared" si="9"/>
        <v>2</v>
      </c>
      <c r="I162">
        <f t="shared" si="10"/>
        <v>2</v>
      </c>
      <c r="J162" s="2" t="s">
        <v>11</v>
      </c>
      <c r="K162">
        <f t="shared" si="11"/>
        <v>0.216</v>
      </c>
      <c r="M162" s="37"/>
      <c r="N162" s="37"/>
      <c r="O162" s="37"/>
      <c r="P162" s="37"/>
      <c r="Q162" s="37"/>
      <c r="R162" s="37"/>
      <c r="S162" s="37"/>
    </row>
    <row r="163" spans="1:19" ht="14.4" hidden="1" customHeight="1" x14ac:dyDescent="0.3">
      <c r="A163" s="1">
        <v>45324.677083333299</v>
      </c>
      <c r="B163">
        <v>0</v>
      </c>
      <c r="C163" t="s">
        <v>5</v>
      </c>
      <c r="D163">
        <v>0.23200000000000001</v>
      </c>
      <c r="E163" t="s">
        <v>5</v>
      </c>
      <c r="G163">
        <f t="shared" si="8"/>
        <v>2024</v>
      </c>
      <c r="H163">
        <f t="shared" si="9"/>
        <v>2</v>
      </c>
      <c r="I163">
        <f t="shared" si="10"/>
        <v>2</v>
      </c>
      <c r="J163" s="2" t="s">
        <v>11</v>
      </c>
      <c r="K163">
        <f t="shared" si="11"/>
        <v>0.23200000000000001</v>
      </c>
      <c r="M163" s="37"/>
      <c r="N163" s="37"/>
      <c r="O163" s="37"/>
      <c r="P163" s="37"/>
      <c r="Q163" s="37"/>
      <c r="R163" s="37"/>
      <c r="S163" s="37"/>
    </row>
    <row r="164" spans="1:19" ht="14.4" hidden="1" customHeight="1" x14ac:dyDescent="0.3">
      <c r="A164" s="1">
        <v>45324.6875</v>
      </c>
      <c r="B164">
        <v>0</v>
      </c>
      <c r="C164" t="s">
        <v>5</v>
      </c>
      <c r="D164">
        <v>0.21200000000000002</v>
      </c>
      <c r="E164" t="s">
        <v>5</v>
      </c>
      <c r="G164">
        <f t="shared" si="8"/>
        <v>2024</v>
      </c>
      <c r="H164">
        <f t="shared" si="9"/>
        <v>2</v>
      </c>
      <c r="I164">
        <f t="shared" si="10"/>
        <v>2</v>
      </c>
      <c r="J164" s="2" t="s">
        <v>11</v>
      </c>
      <c r="K164">
        <f t="shared" si="11"/>
        <v>0.21200000000000002</v>
      </c>
      <c r="M164" s="37"/>
      <c r="N164" s="37"/>
      <c r="O164" s="37"/>
      <c r="P164" s="37"/>
      <c r="Q164" s="37"/>
      <c r="R164" s="37"/>
      <c r="S164" s="37"/>
    </row>
    <row r="165" spans="1:19" ht="14.4" hidden="1" customHeight="1" x14ac:dyDescent="0.3">
      <c r="A165" s="1">
        <v>45324.697916666701</v>
      </c>
      <c r="B165">
        <v>0</v>
      </c>
      <c r="C165" t="s">
        <v>5</v>
      </c>
      <c r="D165">
        <v>0.17200000000000001</v>
      </c>
      <c r="E165" t="s">
        <v>5</v>
      </c>
      <c r="G165">
        <f t="shared" si="8"/>
        <v>2024</v>
      </c>
      <c r="H165">
        <f t="shared" si="9"/>
        <v>2</v>
      </c>
      <c r="I165">
        <f t="shared" si="10"/>
        <v>2</v>
      </c>
      <c r="J165" s="2" t="s">
        <v>11</v>
      </c>
      <c r="K165">
        <f t="shared" si="11"/>
        <v>0.17200000000000001</v>
      </c>
      <c r="M165" s="37"/>
      <c r="N165" s="37"/>
      <c r="O165" s="37"/>
      <c r="P165" s="37"/>
      <c r="Q165" s="37"/>
      <c r="R165" s="37"/>
      <c r="S165" s="37"/>
    </row>
    <row r="166" spans="1:19" ht="14.4" hidden="1" customHeight="1" x14ac:dyDescent="0.3">
      <c r="A166" s="1">
        <v>45324.708333333299</v>
      </c>
      <c r="B166">
        <v>0</v>
      </c>
      <c r="C166" t="s">
        <v>5</v>
      </c>
      <c r="D166">
        <v>0.216</v>
      </c>
      <c r="E166" t="s">
        <v>5</v>
      </c>
      <c r="G166">
        <f t="shared" si="8"/>
        <v>2024</v>
      </c>
      <c r="H166">
        <f t="shared" si="9"/>
        <v>2</v>
      </c>
      <c r="I166">
        <f t="shared" si="10"/>
        <v>2</v>
      </c>
      <c r="J166" s="2" t="s">
        <v>11</v>
      </c>
      <c r="K166">
        <f t="shared" si="11"/>
        <v>0.216</v>
      </c>
      <c r="M166" s="37"/>
      <c r="N166" s="37"/>
      <c r="O166" s="37"/>
      <c r="P166" s="37"/>
      <c r="Q166" s="37"/>
      <c r="R166" s="37"/>
      <c r="S166" s="37"/>
    </row>
    <row r="167" spans="1:19" ht="14.4" hidden="1" customHeight="1" x14ac:dyDescent="0.3">
      <c r="A167" s="1">
        <v>45324.71875</v>
      </c>
      <c r="B167">
        <v>0</v>
      </c>
      <c r="C167" t="s">
        <v>5</v>
      </c>
      <c r="D167">
        <v>0.216</v>
      </c>
      <c r="E167" t="s">
        <v>5</v>
      </c>
      <c r="G167">
        <f t="shared" si="8"/>
        <v>2024</v>
      </c>
      <c r="H167">
        <f t="shared" si="9"/>
        <v>2</v>
      </c>
      <c r="I167">
        <f t="shared" si="10"/>
        <v>2</v>
      </c>
      <c r="J167" s="2" t="s">
        <v>11</v>
      </c>
      <c r="K167">
        <f t="shared" si="11"/>
        <v>0.216</v>
      </c>
      <c r="M167" s="37"/>
      <c r="N167" s="37"/>
      <c r="O167" s="37"/>
      <c r="P167" s="37"/>
      <c r="Q167" s="37"/>
      <c r="R167" s="37"/>
      <c r="S167" s="37"/>
    </row>
    <row r="168" spans="1:19" ht="14.4" hidden="1" customHeight="1" x14ac:dyDescent="0.3">
      <c r="A168" s="1">
        <v>45324.729166666701</v>
      </c>
      <c r="B168">
        <v>0</v>
      </c>
      <c r="C168" t="s">
        <v>5</v>
      </c>
      <c r="D168">
        <v>0.20800000000000002</v>
      </c>
      <c r="E168" t="s">
        <v>5</v>
      </c>
      <c r="G168">
        <f t="shared" si="8"/>
        <v>2024</v>
      </c>
      <c r="H168">
        <f t="shared" si="9"/>
        <v>2</v>
      </c>
      <c r="I168">
        <f t="shared" si="10"/>
        <v>2</v>
      </c>
      <c r="J168" s="2" t="s">
        <v>11</v>
      </c>
      <c r="K168">
        <f t="shared" si="11"/>
        <v>0.20800000000000002</v>
      </c>
      <c r="M168" s="37"/>
      <c r="N168" s="37"/>
      <c r="O168" s="37"/>
      <c r="P168" s="37"/>
      <c r="Q168" s="37"/>
      <c r="R168" s="37"/>
      <c r="S168" s="37"/>
    </row>
    <row r="169" spans="1:19" ht="14.4" hidden="1" customHeight="1" x14ac:dyDescent="0.3">
      <c r="A169" s="1">
        <v>45324.739583333299</v>
      </c>
      <c r="B169">
        <v>0</v>
      </c>
      <c r="C169" t="s">
        <v>5</v>
      </c>
      <c r="D169">
        <v>0.22</v>
      </c>
      <c r="E169" t="s">
        <v>5</v>
      </c>
      <c r="G169">
        <f t="shared" si="8"/>
        <v>2024</v>
      </c>
      <c r="H169">
        <f t="shared" si="9"/>
        <v>2</v>
      </c>
      <c r="I169">
        <f t="shared" si="10"/>
        <v>2</v>
      </c>
      <c r="J169" s="2" t="s">
        <v>11</v>
      </c>
      <c r="K169">
        <f t="shared" si="11"/>
        <v>0.22</v>
      </c>
      <c r="M169" s="37"/>
      <c r="N169" s="37"/>
      <c r="O169" s="37"/>
      <c r="P169" s="37"/>
      <c r="Q169" s="37"/>
      <c r="R169" s="37"/>
      <c r="S169" s="37"/>
    </row>
    <row r="170" spans="1:19" ht="14.4" hidden="1" customHeight="1" x14ac:dyDescent="0.3">
      <c r="A170" s="1">
        <v>45324.75</v>
      </c>
      <c r="B170">
        <v>0</v>
      </c>
      <c r="C170" t="s">
        <v>5</v>
      </c>
      <c r="D170">
        <v>0.224</v>
      </c>
      <c r="E170" t="s">
        <v>5</v>
      </c>
      <c r="G170">
        <f t="shared" si="8"/>
        <v>2024</v>
      </c>
      <c r="H170">
        <f t="shared" si="9"/>
        <v>2</v>
      </c>
      <c r="I170">
        <f t="shared" si="10"/>
        <v>2</v>
      </c>
      <c r="J170" s="2" t="s">
        <v>11</v>
      </c>
      <c r="K170">
        <f t="shared" si="11"/>
        <v>0.224</v>
      </c>
      <c r="M170" s="37"/>
      <c r="N170" s="37"/>
      <c r="O170" s="37"/>
      <c r="P170" s="37"/>
      <c r="Q170" s="37"/>
      <c r="R170" s="37"/>
      <c r="S170" s="37"/>
    </row>
    <row r="171" spans="1:19" ht="14.4" hidden="1" customHeight="1" x14ac:dyDescent="0.3">
      <c r="A171" s="1">
        <v>45324.760416666701</v>
      </c>
      <c r="B171">
        <v>0</v>
      </c>
      <c r="C171" t="s">
        <v>5</v>
      </c>
      <c r="D171">
        <v>0.45200000000000001</v>
      </c>
      <c r="E171" t="s">
        <v>5</v>
      </c>
      <c r="G171">
        <f t="shared" si="8"/>
        <v>2024</v>
      </c>
      <c r="H171">
        <f t="shared" si="9"/>
        <v>2</v>
      </c>
      <c r="I171">
        <f t="shared" si="10"/>
        <v>2</v>
      </c>
      <c r="J171" s="2" t="s">
        <v>11</v>
      </c>
      <c r="K171">
        <f t="shared" si="11"/>
        <v>0.45200000000000001</v>
      </c>
      <c r="M171" s="37"/>
      <c r="N171" s="37"/>
      <c r="O171" s="37"/>
      <c r="P171" s="37"/>
      <c r="Q171" s="37"/>
      <c r="R171" s="37"/>
      <c r="S171" s="37"/>
    </row>
    <row r="172" spans="1:19" ht="14.4" hidden="1" customHeight="1" x14ac:dyDescent="0.3">
      <c r="A172" s="1">
        <v>45324.770833333299</v>
      </c>
      <c r="B172">
        <v>0</v>
      </c>
      <c r="C172" t="s">
        <v>5</v>
      </c>
      <c r="D172">
        <v>0.48800000000000004</v>
      </c>
      <c r="E172" t="s">
        <v>5</v>
      </c>
      <c r="G172">
        <f t="shared" si="8"/>
        <v>2024</v>
      </c>
      <c r="H172">
        <f t="shared" si="9"/>
        <v>2</v>
      </c>
      <c r="I172">
        <f t="shared" si="10"/>
        <v>2</v>
      </c>
      <c r="J172" s="2" t="s">
        <v>11</v>
      </c>
      <c r="K172">
        <f t="shared" si="11"/>
        <v>0.48800000000000004</v>
      </c>
      <c r="M172" s="37"/>
      <c r="N172" s="37"/>
      <c r="O172" s="37"/>
      <c r="P172" s="37"/>
      <c r="Q172" s="37"/>
      <c r="R172" s="37"/>
      <c r="S172" s="37"/>
    </row>
    <row r="173" spans="1:19" ht="14.4" hidden="1" customHeight="1" x14ac:dyDescent="0.3">
      <c r="A173" s="1">
        <v>45324.78125</v>
      </c>
      <c r="B173">
        <v>0</v>
      </c>
      <c r="C173" t="s">
        <v>5</v>
      </c>
      <c r="D173">
        <v>0.35200000000000004</v>
      </c>
      <c r="E173" t="s">
        <v>5</v>
      </c>
      <c r="G173">
        <f t="shared" si="8"/>
        <v>2024</v>
      </c>
      <c r="H173">
        <f t="shared" si="9"/>
        <v>2</v>
      </c>
      <c r="I173">
        <f t="shared" si="10"/>
        <v>2</v>
      </c>
      <c r="J173" s="2" t="s">
        <v>11</v>
      </c>
      <c r="K173">
        <f t="shared" si="11"/>
        <v>0.35200000000000004</v>
      </c>
      <c r="M173" s="37"/>
      <c r="N173" s="37"/>
      <c r="O173" s="37"/>
      <c r="P173" s="37"/>
      <c r="Q173" s="37"/>
      <c r="R173" s="37"/>
      <c r="S173" s="37"/>
    </row>
    <row r="174" spans="1:19" ht="14.4" hidden="1" customHeight="1" x14ac:dyDescent="0.3">
      <c r="A174" s="1">
        <v>45324.791666666701</v>
      </c>
      <c r="B174">
        <v>0</v>
      </c>
      <c r="C174" t="s">
        <v>5</v>
      </c>
      <c r="D174">
        <v>0.308</v>
      </c>
      <c r="E174" t="s">
        <v>5</v>
      </c>
      <c r="G174">
        <f t="shared" si="8"/>
        <v>2024</v>
      </c>
      <c r="H174">
        <f t="shared" si="9"/>
        <v>2</v>
      </c>
      <c r="I174">
        <f t="shared" si="10"/>
        <v>2</v>
      </c>
      <c r="J174" s="2" t="s">
        <v>11</v>
      </c>
      <c r="K174">
        <f t="shared" si="11"/>
        <v>0.308</v>
      </c>
      <c r="M174" s="37"/>
      <c r="N174" s="37"/>
      <c r="O174" s="37"/>
      <c r="P174" s="37"/>
      <c r="Q174" s="37"/>
      <c r="R174" s="37"/>
      <c r="S174" s="37"/>
    </row>
    <row r="175" spans="1:19" ht="14.4" hidden="1" customHeight="1" x14ac:dyDescent="0.3">
      <c r="A175" s="1">
        <v>45324.802083333299</v>
      </c>
      <c r="B175">
        <v>0</v>
      </c>
      <c r="C175" t="s">
        <v>5</v>
      </c>
      <c r="D175">
        <v>0.28800000000000003</v>
      </c>
      <c r="E175" t="s">
        <v>5</v>
      </c>
      <c r="G175">
        <f t="shared" si="8"/>
        <v>2024</v>
      </c>
      <c r="H175">
        <f t="shared" si="9"/>
        <v>2</v>
      </c>
      <c r="I175">
        <f t="shared" si="10"/>
        <v>2</v>
      </c>
      <c r="J175" s="2" t="s">
        <v>11</v>
      </c>
      <c r="K175">
        <f t="shared" si="11"/>
        <v>0.28800000000000003</v>
      </c>
      <c r="M175" s="37"/>
      <c r="N175" s="37"/>
      <c r="O175" s="37"/>
      <c r="P175" s="37"/>
      <c r="Q175" s="37"/>
      <c r="R175" s="37"/>
      <c r="S175" s="37"/>
    </row>
    <row r="176" spans="1:19" ht="14.4" hidden="1" customHeight="1" x14ac:dyDescent="0.3">
      <c r="A176" s="1">
        <v>45324.8125</v>
      </c>
      <c r="B176">
        <v>0</v>
      </c>
      <c r="C176" t="s">
        <v>5</v>
      </c>
      <c r="D176">
        <v>0.436</v>
      </c>
      <c r="E176" t="s">
        <v>5</v>
      </c>
      <c r="G176">
        <f t="shared" si="8"/>
        <v>2024</v>
      </c>
      <c r="H176">
        <f t="shared" si="9"/>
        <v>2</v>
      </c>
      <c r="I176">
        <f t="shared" si="10"/>
        <v>2</v>
      </c>
      <c r="J176" s="2" t="s">
        <v>11</v>
      </c>
      <c r="K176">
        <f t="shared" si="11"/>
        <v>0.436</v>
      </c>
      <c r="M176" s="37"/>
      <c r="N176" s="37"/>
      <c r="O176" s="37"/>
      <c r="P176" s="37"/>
      <c r="Q176" s="37"/>
      <c r="R176" s="37"/>
      <c r="S176" s="37"/>
    </row>
    <row r="177" spans="1:19" ht="14.4" hidden="1" customHeight="1" x14ac:dyDescent="0.3">
      <c r="A177" s="1">
        <v>45324.822916666701</v>
      </c>
      <c r="B177">
        <v>0</v>
      </c>
      <c r="C177" t="s">
        <v>5</v>
      </c>
      <c r="D177">
        <v>0.24400000000000002</v>
      </c>
      <c r="E177" t="s">
        <v>5</v>
      </c>
      <c r="G177">
        <f t="shared" si="8"/>
        <v>2024</v>
      </c>
      <c r="H177">
        <f t="shared" si="9"/>
        <v>2</v>
      </c>
      <c r="I177">
        <f t="shared" si="10"/>
        <v>2</v>
      </c>
      <c r="J177" s="2" t="s">
        <v>11</v>
      </c>
      <c r="K177">
        <f t="shared" si="11"/>
        <v>0.24400000000000002</v>
      </c>
      <c r="M177" s="37"/>
      <c r="N177" s="37"/>
      <c r="O177" s="37"/>
      <c r="P177" s="37"/>
      <c r="Q177" s="37"/>
      <c r="R177" s="37"/>
      <c r="S177" s="37"/>
    </row>
    <row r="178" spans="1:19" ht="14.4" hidden="1" customHeight="1" x14ac:dyDescent="0.3">
      <c r="A178" s="1">
        <v>45324.833333333299</v>
      </c>
      <c r="B178">
        <v>0</v>
      </c>
      <c r="C178" t="s">
        <v>5</v>
      </c>
      <c r="D178">
        <v>0.36399999999999999</v>
      </c>
      <c r="E178" t="s">
        <v>5</v>
      </c>
      <c r="G178">
        <f t="shared" si="8"/>
        <v>2024</v>
      </c>
      <c r="H178">
        <f t="shared" si="9"/>
        <v>2</v>
      </c>
      <c r="I178">
        <f t="shared" si="10"/>
        <v>2</v>
      </c>
      <c r="J178" s="2" t="s">
        <v>11</v>
      </c>
      <c r="K178">
        <f t="shared" si="11"/>
        <v>0.36399999999999999</v>
      </c>
      <c r="M178" s="37"/>
      <c r="N178" s="37"/>
      <c r="O178" s="37"/>
      <c r="P178" s="37"/>
      <c r="Q178" s="37"/>
      <c r="R178" s="37"/>
      <c r="S178" s="37"/>
    </row>
    <row r="179" spans="1:19" ht="14.4" hidden="1" customHeight="1" x14ac:dyDescent="0.3">
      <c r="A179" s="1">
        <v>45324.84375</v>
      </c>
      <c r="B179">
        <v>0</v>
      </c>
      <c r="C179" t="s">
        <v>5</v>
      </c>
      <c r="D179">
        <v>0.60399999999999998</v>
      </c>
      <c r="E179" t="s">
        <v>5</v>
      </c>
      <c r="G179">
        <f t="shared" si="8"/>
        <v>2024</v>
      </c>
      <c r="H179">
        <f t="shared" si="9"/>
        <v>2</v>
      </c>
      <c r="I179">
        <f t="shared" si="10"/>
        <v>2</v>
      </c>
      <c r="J179" s="2" t="s">
        <v>11</v>
      </c>
      <c r="K179">
        <f t="shared" si="11"/>
        <v>0.60399999999999998</v>
      </c>
      <c r="M179" s="37"/>
      <c r="N179" s="37"/>
      <c r="O179" s="37"/>
      <c r="P179" s="37"/>
      <c r="Q179" s="37"/>
      <c r="R179" s="37"/>
      <c r="S179" s="37"/>
    </row>
    <row r="180" spans="1:19" ht="14.4" hidden="1" customHeight="1" x14ac:dyDescent="0.3">
      <c r="A180" s="1">
        <v>45324.854166666701</v>
      </c>
      <c r="B180">
        <v>0</v>
      </c>
      <c r="C180" t="s">
        <v>5</v>
      </c>
      <c r="D180">
        <v>0.29200000000000004</v>
      </c>
      <c r="E180" t="s">
        <v>5</v>
      </c>
      <c r="G180">
        <f t="shared" si="8"/>
        <v>2024</v>
      </c>
      <c r="H180">
        <f t="shared" si="9"/>
        <v>2</v>
      </c>
      <c r="I180">
        <f t="shared" si="10"/>
        <v>2</v>
      </c>
      <c r="J180" s="2" t="s">
        <v>11</v>
      </c>
      <c r="K180">
        <f t="shared" si="11"/>
        <v>0.29200000000000004</v>
      </c>
      <c r="M180" s="37"/>
      <c r="N180" s="37"/>
      <c r="O180" s="37"/>
      <c r="P180" s="37"/>
      <c r="Q180" s="37"/>
      <c r="R180" s="37"/>
      <c r="S180" s="37"/>
    </row>
    <row r="181" spans="1:19" ht="14.4" hidden="1" customHeight="1" x14ac:dyDescent="0.3">
      <c r="A181" s="1">
        <v>45324.864583333299</v>
      </c>
      <c r="B181">
        <v>0</v>
      </c>
      <c r="C181" t="s">
        <v>5</v>
      </c>
      <c r="D181">
        <v>0.30399999999999999</v>
      </c>
      <c r="E181" t="s">
        <v>5</v>
      </c>
      <c r="G181">
        <f t="shared" si="8"/>
        <v>2024</v>
      </c>
      <c r="H181">
        <f t="shared" si="9"/>
        <v>2</v>
      </c>
      <c r="I181">
        <f t="shared" si="10"/>
        <v>2</v>
      </c>
      <c r="J181" s="2" t="s">
        <v>11</v>
      </c>
      <c r="K181">
        <f t="shared" si="11"/>
        <v>0.30399999999999999</v>
      </c>
      <c r="M181" s="37"/>
      <c r="N181" s="37"/>
      <c r="O181" s="37"/>
      <c r="P181" s="37"/>
      <c r="Q181" s="37"/>
      <c r="R181" s="37"/>
      <c r="S181" s="37"/>
    </row>
    <row r="182" spans="1:19" ht="14.4" hidden="1" customHeight="1" x14ac:dyDescent="0.3">
      <c r="A182" s="1">
        <v>45324.875</v>
      </c>
      <c r="B182">
        <v>0</v>
      </c>
      <c r="C182" t="s">
        <v>5</v>
      </c>
      <c r="D182">
        <v>0.38</v>
      </c>
      <c r="E182" t="s">
        <v>5</v>
      </c>
      <c r="G182">
        <f t="shared" si="8"/>
        <v>2024</v>
      </c>
      <c r="H182">
        <f t="shared" si="9"/>
        <v>2</v>
      </c>
      <c r="I182">
        <f t="shared" si="10"/>
        <v>2</v>
      </c>
      <c r="J182" s="2" t="s">
        <v>11</v>
      </c>
      <c r="K182">
        <f t="shared" si="11"/>
        <v>0.38</v>
      </c>
      <c r="M182" s="37"/>
      <c r="N182" s="37"/>
      <c r="O182" s="37"/>
      <c r="P182" s="37"/>
      <c r="Q182" s="37"/>
      <c r="R182" s="37"/>
      <c r="S182" s="37"/>
    </row>
    <row r="183" spans="1:19" ht="14.4" hidden="1" customHeight="1" x14ac:dyDescent="0.3">
      <c r="A183" s="1">
        <v>45324.885416666701</v>
      </c>
      <c r="B183">
        <v>0</v>
      </c>
      <c r="C183" t="s">
        <v>5</v>
      </c>
      <c r="D183">
        <v>0.4</v>
      </c>
      <c r="E183" t="s">
        <v>5</v>
      </c>
      <c r="G183">
        <f t="shared" si="8"/>
        <v>2024</v>
      </c>
      <c r="H183">
        <f t="shared" si="9"/>
        <v>2</v>
      </c>
      <c r="I183">
        <f t="shared" si="10"/>
        <v>2</v>
      </c>
      <c r="J183" s="2" t="s">
        <v>11</v>
      </c>
      <c r="K183">
        <f t="shared" si="11"/>
        <v>0.4</v>
      </c>
      <c r="M183" s="37"/>
      <c r="N183" s="37"/>
      <c r="O183" s="37"/>
      <c r="P183" s="37"/>
      <c r="Q183" s="37"/>
      <c r="R183" s="37"/>
      <c r="S183" s="37"/>
    </row>
    <row r="184" spans="1:19" ht="14.4" hidden="1" customHeight="1" x14ac:dyDescent="0.3">
      <c r="A184" s="1">
        <v>45324.895833333299</v>
      </c>
      <c r="B184">
        <v>0</v>
      </c>
      <c r="C184" t="s">
        <v>5</v>
      </c>
      <c r="D184">
        <v>0.42400000000000004</v>
      </c>
      <c r="E184" t="s">
        <v>5</v>
      </c>
      <c r="G184">
        <f t="shared" si="8"/>
        <v>2024</v>
      </c>
      <c r="H184">
        <f t="shared" si="9"/>
        <v>2</v>
      </c>
      <c r="I184">
        <f t="shared" si="10"/>
        <v>2</v>
      </c>
      <c r="J184" s="2" t="s">
        <v>11</v>
      </c>
      <c r="K184">
        <f t="shared" si="11"/>
        <v>0.42400000000000004</v>
      </c>
      <c r="M184" s="37"/>
      <c r="N184" s="37"/>
      <c r="O184" s="37"/>
      <c r="P184" s="37"/>
      <c r="Q184" s="37"/>
      <c r="R184" s="37"/>
      <c r="S184" s="37"/>
    </row>
    <row r="185" spans="1:19" ht="14.4" hidden="1" customHeight="1" x14ac:dyDescent="0.3">
      <c r="A185" s="1">
        <v>45324.90625</v>
      </c>
      <c r="B185">
        <v>0</v>
      </c>
      <c r="C185" t="s">
        <v>5</v>
      </c>
      <c r="D185">
        <v>0.38800000000000001</v>
      </c>
      <c r="E185" t="s">
        <v>5</v>
      </c>
      <c r="G185">
        <f t="shared" si="8"/>
        <v>2024</v>
      </c>
      <c r="H185">
        <f t="shared" si="9"/>
        <v>2</v>
      </c>
      <c r="I185">
        <f t="shared" si="10"/>
        <v>2</v>
      </c>
      <c r="J185" s="2" t="s">
        <v>11</v>
      </c>
      <c r="K185">
        <f t="shared" si="11"/>
        <v>0.38800000000000001</v>
      </c>
      <c r="M185" s="37"/>
      <c r="N185" s="37"/>
      <c r="O185" s="37"/>
      <c r="P185" s="37"/>
      <c r="Q185" s="37"/>
      <c r="R185" s="37"/>
      <c r="S185" s="37"/>
    </row>
    <row r="186" spans="1:19" ht="14.4" hidden="1" customHeight="1" x14ac:dyDescent="0.3">
      <c r="A186" s="1">
        <v>45324.916666666701</v>
      </c>
      <c r="B186">
        <v>0.192</v>
      </c>
      <c r="C186" t="s">
        <v>5</v>
      </c>
      <c r="D186">
        <v>0.36</v>
      </c>
      <c r="E186" t="s">
        <v>5</v>
      </c>
      <c r="G186">
        <f t="shared" si="8"/>
        <v>2024</v>
      </c>
      <c r="H186">
        <f t="shared" si="9"/>
        <v>2</v>
      </c>
      <c r="I186">
        <f t="shared" si="10"/>
        <v>2</v>
      </c>
      <c r="J186" s="2" t="s">
        <v>11</v>
      </c>
      <c r="K186">
        <f t="shared" si="11"/>
        <v>0.36</v>
      </c>
      <c r="M186" s="37"/>
      <c r="N186" s="37"/>
      <c r="O186" s="37"/>
      <c r="P186" s="37"/>
      <c r="Q186" s="37"/>
      <c r="R186" s="37"/>
      <c r="S186" s="37"/>
    </row>
    <row r="187" spans="1:19" ht="14.4" hidden="1" customHeight="1" x14ac:dyDescent="0.3">
      <c r="A187" s="1">
        <v>45324.927083333299</v>
      </c>
      <c r="B187">
        <v>2.58</v>
      </c>
      <c r="C187" t="s">
        <v>5</v>
      </c>
      <c r="D187">
        <v>0.46800000000000003</v>
      </c>
      <c r="E187" t="s">
        <v>5</v>
      </c>
      <c r="G187">
        <f t="shared" si="8"/>
        <v>2024</v>
      </c>
      <c r="H187">
        <f t="shared" si="9"/>
        <v>2</v>
      </c>
      <c r="I187">
        <f t="shared" si="10"/>
        <v>2</v>
      </c>
      <c r="J187" s="2" t="s">
        <v>11</v>
      </c>
      <c r="K187">
        <f t="shared" si="11"/>
        <v>0.46800000000000003</v>
      </c>
      <c r="M187" s="37"/>
      <c r="N187" s="37"/>
      <c r="O187" s="37"/>
      <c r="P187" s="37"/>
      <c r="Q187" s="37"/>
      <c r="R187" s="37"/>
      <c r="S187" s="37"/>
    </row>
    <row r="188" spans="1:19" ht="14.4" hidden="1" customHeight="1" x14ac:dyDescent="0.3">
      <c r="A188" s="1">
        <v>45324.9375</v>
      </c>
      <c r="B188">
        <v>2.5960000000000001</v>
      </c>
      <c r="C188" t="s">
        <v>5</v>
      </c>
      <c r="D188">
        <v>1.1480000000000001</v>
      </c>
      <c r="E188" t="s">
        <v>5</v>
      </c>
      <c r="G188">
        <f t="shared" si="8"/>
        <v>2024</v>
      </c>
      <c r="H188">
        <f t="shared" si="9"/>
        <v>2</v>
      </c>
      <c r="I188">
        <f t="shared" si="10"/>
        <v>2</v>
      </c>
      <c r="J188" s="2" t="s">
        <v>11</v>
      </c>
      <c r="K188">
        <f t="shared" si="11"/>
        <v>1.1480000000000001</v>
      </c>
      <c r="M188" s="37"/>
      <c r="N188" s="37"/>
      <c r="O188" s="37"/>
      <c r="P188" s="37"/>
      <c r="Q188" s="37"/>
      <c r="R188" s="37"/>
      <c r="S188" s="37"/>
    </row>
    <row r="189" spans="1:19" ht="14.4" hidden="1" customHeight="1" x14ac:dyDescent="0.3">
      <c r="A189" s="1">
        <v>45324.947916666701</v>
      </c>
      <c r="B189">
        <v>2.5960000000000001</v>
      </c>
      <c r="C189" t="s">
        <v>5</v>
      </c>
      <c r="D189">
        <v>1.08</v>
      </c>
      <c r="E189" t="s">
        <v>5</v>
      </c>
      <c r="G189">
        <f t="shared" si="8"/>
        <v>2024</v>
      </c>
      <c r="H189">
        <f t="shared" si="9"/>
        <v>2</v>
      </c>
      <c r="I189">
        <f t="shared" si="10"/>
        <v>2</v>
      </c>
      <c r="J189" s="2" t="s">
        <v>11</v>
      </c>
      <c r="K189">
        <f t="shared" si="11"/>
        <v>1.08</v>
      </c>
      <c r="M189" s="37"/>
      <c r="N189" s="37"/>
      <c r="O189" s="37"/>
      <c r="P189" s="37"/>
      <c r="Q189" s="37"/>
      <c r="R189" s="37"/>
      <c r="S189" s="37"/>
    </row>
    <row r="190" spans="1:19" ht="14.4" hidden="1" customHeight="1" x14ac:dyDescent="0.3">
      <c r="A190" s="1">
        <v>45324.958333333299</v>
      </c>
      <c r="B190">
        <v>1.58</v>
      </c>
      <c r="C190" t="s">
        <v>5</v>
      </c>
      <c r="D190">
        <v>0.32800000000000001</v>
      </c>
      <c r="E190" t="s">
        <v>5</v>
      </c>
      <c r="G190">
        <f t="shared" si="8"/>
        <v>2024</v>
      </c>
      <c r="H190">
        <f t="shared" si="9"/>
        <v>2</v>
      </c>
      <c r="I190">
        <f t="shared" si="10"/>
        <v>2</v>
      </c>
      <c r="J190" s="2" t="s">
        <v>11</v>
      </c>
      <c r="K190">
        <f t="shared" si="11"/>
        <v>0.32800000000000001</v>
      </c>
      <c r="M190" s="37"/>
      <c r="N190" s="37"/>
      <c r="O190" s="37"/>
      <c r="P190" s="37"/>
      <c r="Q190" s="37"/>
      <c r="R190" s="37"/>
      <c r="S190" s="37"/>
    </row>
    <row r="191" spans="1:19" ht="14.4" hidden="1" customHeight="1" x14ac:dyDescent="0.3">
      <c r="A191" s="1">
        <v>45324.96875</v>
      </c>
      <c r="B191">
        <v>0.84800000000000009</v>
      </c>
      <c r="C191" t="s">
        <v>5</v>
      </c>
      <c r="D191">
        <v>0.308</v>
      </c>
      <c r="E191" t="s">
        <v>5</v>
      </c>
      <c r="G191">
        <f t="shared" si="8"/>
        <v>2024</v>
      </c>
      <c r="H191">
        <f t="shared" si="9"/>
        <v>2</v>
      </c>
      <c r="I191">
        <f t="shared" si="10"/>
        <v>2</v>
      </c>
      <c r="J191" s="2" t="s">
        <v>11</v>
      </c>
      <c r="K191">
        <f t="shared" si="11"/>
        <v>0.308</v>
      </c>
      <c r="M191" s="37"/>
      <c r="N191" s="37"/>
      <c r="O191" s="37"/>
      <c r="P191" s="37"/>
      <c r="Q191" s="37"/>
      <c r="R191" s="37"/>
      <c r="S191" s="37"/>
    </row>
    <row r="192" spans="1:19" ht="14.4" hidden="1" customHeight="1" x14ac:dyDescent="0.3">
      <c r="A192" s="1">
        <v>45324.979166666701</v>
      </c>
      <c r="B192">
        <v>0.55200000000000005</v>
      </c>
      <c r="C192" t="s">
        <v>5</v>
      </c>
      <c r="D192">
        <v>0.61599999999999999</v>
      </c>
      <c r="E192" t="s">
        <v>5</v>
      </c>
      <c r="G192">
        <f t="shared" si="8"/>
        <v>2024</v>
      </c>
      <c r="H192">
        <f t="shared" si="9"/>
        <v>2</v>
      </c>
      <c r="I192">
        <f t="shared" si="10"/>
        <v>2</v>
      </c>
      <c r="J192" s="2" t="s">
        <v>11</v>
      </c>
      <c r="K192">
        <f t="shared" si="11"/>
        <v>0.61599999999999999</v>
      </c>
      <c r="M192" s="37"/>
      <c r="N192" s="37"/>
      <c r="O192" s="37"/>
      <c r="P192" s="37"/>
      <c r="Q192" s="37"/>
      <c r="R192" s="37"/>
      <c r="S192" s="37"/>
    </row>
    <row r="193" spans="1:19" ht="14.4" hidden="1" customHeight="1" x14ac:dyDescent="0.3">
      <c r="A193" s="1">
        <v>45324.989583333299</v>
      </c>
      <c r="B193">
        <v>0.45600000000000002</v>
      </c>
      <c r="C193" t="s">
        <v>5</v>
      </c>
      <c r="D193">
        <v>2.36</v>
      </c>
      <c r="E193" t="s">
        <v>5</v>
      </c>
      <c r="G193">
        <f t="shared" si="8"/>
        <v>2024</v>
      </c>
      <c r="H193">
        <f t="shared" si="9"/>
        <v>2</v>
      </c>
      <c r="I193">
        <f t="shared" si="10"/>
        <v>2</v>
      </c>
      <c r="J193" s="2" t="s">
        <v>11</v>
      </c>
      <c r="K193">
        <f t="shared" si="11"/>
        <v>2.36</v>
      </c>
      <c r="M193" s="37"/>
      <c r="N193" s="37"/>
      <c r="O193" s="37"/>
      <c r="P193" s="37"/>
      <c r="Q193" s="37"/>
      <c r="R193" s="37"/>
      <c r="S193" s="37"/>
    </row>
    <row r="194" spans="1:19" x14ac:dyDescent="0.3">
      <c r="A194" s="1">
        <v>45325</v>
      </c>
      <c r="B194">
        <v>0.32</v>
      </c>
      <c r="C194" t="s">
        <v>5</v>
      </c>
      <c r="D194">
        <v>0.29200000000000004</v>
      </c>
      <c r="E194" t="s">
        <v>5</v>
      </c>
      <c r="G194">
        <f t="shared" si="8"/>
        <v>2024</v>
      </c>
      <c r="H194">
        <f t="shared" si="9"/>
        <v>2</v>
      </c>
      <c r="I194">
        <f t="shared" si="10"/>
        <v>3</v>
      </c>
      <c r="J194" s="2" t="s">
        <v>11</v>
      </c>
      <c r="K194">
        <f t="shared" si="11"/>
        <v>0.29200000000000004</v>
      </c>
      <c r="M194" s="36"/>
      <c r="N194" s="36"/>
      <c r="O194" s="36"/>
      <c r="P194" s="36"/>
      <c r="Q194" s="36"/>
      <c r="R194" s="36"/>
      <c r="S194" s="36"/>
    </row>
    <row r="195" spans="1:19" x14ac:dyDescent="0.3">
      <c r="A195" s="1">
        <v>45325.010416666701</v>
      </c>
      <c r="B195">
        <v>0</v>
      </c>
      <c r="C195" t="s">
        <v>5</v>
      </c>
      <c r="D195">
        <v>0.192</v>
      </c>
      <c r="E195" t="s">
        <v>5</v>
      </c>
      <c r="G195">
        <f t="shared" si="8"/>
        <v>2024</v>
      </c>
      <c r="H195">
        <f t="shared" si="9"/>
        <v>2</v>
      </c>
      <c r="I195">
        <f t="shared" si="10"/>
        <v>3</v>
      </c>
      <c r="J195" s="2" t="s">
        <v>11</v>
      </c>
      <c r="K195">
        <f t="shared" si="11"/>
        <v>0.192</v>
      </c>
      <c r="M195" s="36"/>
      <c r="N195" s="36"/>
      <c r="O195" s="36"/>
      <c r="P195" s="36"/>
      <c r="Q195" s="36"/>
      <c r="R195" s="36"/>
      <c r="S195" s="36"/>
    </row>
    <row r="196" spans="1:19" x14ac:dyDescent="0.3">
      <c r="A196" s="1">
        <v>45325.020833333299</v>
      </c>
      <c r="B196">
        <v>0</v>
      </c>
      <c r="C196" t="s">
        <v>5</v>
      </c>
      <c r="D196">
        <v>0.17600000000000002</v>
      </c>
      <c r="E196" t="s">
        <v>5</v>
      </c>
      <c r="G196">
        <f t="shared" ref="G196:G259" si="12">YEAR(A196)</f>
        <v>2024</v>
      </c>
      <c r="H196">
        <f t="shared" ref="H196:H259" si="13">MONTH(A196)</f>
        <v>2</v>
      </c>
      <c r="I196">
        <f t="shared" ref="I196:I259" si="14">DAY(A196)</f>
        <v>3</v>
      </c>
      <c r="J196" s="2" t="s">
        <v>11</v>
      </c>
      <c r="K196">
        <f t="shared" ref="K196:K259" si="15">D196</f>
        <v>0.17600000000000002</v>
      </c>
      <c r="M196" s="36"/>
      <c r="N196" s="36"/>
      <c r="O196" s="36"/>
      <c r="P196" s="36"/>
      <c r="Q196" s="36"/>
      <c r="R196" s="36"/>
      <c r="S196" s="36"/>
    </row>
    <row r="197" spans="1:19" x14ac:dyDescent="0.3">
      <c r="A197" s="1">
        <v>45325.03125</v>
      </c>
      <c r="B197">
        <v>0</v>
      </c>
      <c r="C197" t="s">
        <v>5</v>
      </c>
      <c r="D197">
        <v>0.2</v>
      </c>
      <c r="E197" t="s">
        <v>5</v>
      </c>
      <c r="G197">
        <f t="shared" si="12"/>
        <v>2024</v>
      </c>
      <c r="H197">
        <f t="shared" si="13"/>
        <v>2</v>
      </c>
      <c r="I197">
        <f t="shared" si="14"/>
        <v>3</v>
      </c>
      <c r="J197" s="2" t="s">
        <v>11</v>
      </c>
      <c r="K197">
        <f t="shared" si="15"/>
        <v>0.2</v>
      </c>
      <c r="M197" s="36"/>
      <c r="N197" s="36"/>
      <c r="O197" s="36"/>
      <c r="P197" s="36"/>
      <c r="Q197" s="36"/>
      <c r="R197" s="36"/>
      <c r="S197" s="36"/>
    </row>
    <row r="198" spans="1:19" x14ac:dyDescent="0.3">
      <c r="A198" s="1">
        <v>45325.041666666701</v>
      </c>
      <c r="B198">
        <v>0</v>
      </c>
      <c r="C198" t="s">
        <v>5</v>
      </c>
      <c r="D198">
        <v>0.26400000000000001</v>
      </c>
      <c r="E198" t="s">
        <v>5</v>
      </c>
      <c r="G198">
        <f t="shared" si="12"/>
        <v>2024</v>
      </c>
      <c r="H198">
        <f t="shared" si="13"/>
        <v>2</v>
      </c>
      <c r="I198">
        <f t="shared" si="14"/>
        <v>3</v>
      </c>
      <c r="J198" s="2" t="s">
        <v>11</v>
      </c>
      <c r="K198">
        <f t="shared" si="15"/>
        <v>0.26400000000000001</v>
      </c>
      <c r="M198" s="36"/>
      <c r="N198" s="36"/>
      <c r="O198" s="36"/>
      <c r="P198" s="36"/>
      <c r="Q198" s="36"/>
      <c r="R198" s="36"/>
      <c r="S198" s="36"/>
    </row>
    <row r="199" spans="1:19" x14ac:dyDescent="0.3">
      <c r="A199" s="1">
        <v>45325.052083333299</v>
      </c>
      <c r="B199">
        <v>0.45200000000000001</v>
      </c>
      <c r="C199" t="s">
        <v>5</v>
      </c>
      <c r="D199">
        <v>0.26</v>
      </c>
      <c r="E199" t="s">
        <v>5</v>
      </c>
      <c r="G199">
        <f t="shared" si="12"/>
        <v>2024</v>
      </c>
      <c r="H199">
        <f t="shared" si="13"/>
        <v>2</v>
      </c>
      <c r="I199">
        <f t="shared" si="14"/>
        <v>3</v>
      </c>
      <c r="J199" s="2" t="s">
        <v>11</v>
      </c>
      <c r="K199">
        <f t="shared" si="15"/>
        <v>0.26</v>
      </c>
      <c r="M199" s="36"/>
      <c r="N199" s="36"/>
      <c r="O199" s="36"/>
      <c r="P199" s="36"/>
      <c r="Q199" s="36"/>
      <c r="R199" s="36"/>
      <c r="S199" s="36"/>
    </row>
    <row r="200" spans="1:19" x14ac:dyDescent="0.3">
      <c r="A200" s="1">
        <v>45325.0625</v>
      </c>
      <c r="B200">
        <v>0.40400000000000003</v>
      </c>
      <c r="C200" t="s">
        <v>5</v>
      </c>
      <c r="D200">
        <v>0.20800000000000002</v>
      </c>
      <c r="E200" t="s">
        <v>5</v>
      </c>
      <c r="G200">
        <f t="shared" si="12"/>
        <v>2024</v>
      </c>
      <c r="H200">
        <f t="shared" si="13"/>
        <v>2</v>
      </c>
      <c r="I200">
        <f t="shared" si="14"/>
        <v>3</v>
      </c>
      <c r="J200" s="2" t="s">
        <v>11</v>
      </c>
      <c r="K200">
        <f t="shared" si="15"/>
        <v>0.20800000000000002</v>
      </c>
      <c r="M200" s="36"/>
      <c r="N200" s="36"/>
      <c r="O200" s="36"/>
      <c r="P200" s="36"/>
      <c r="Q200" s="36"/>
      <c r="R200" s="36"/>
      <c r="S200" s="36"/>
    </row>
    <row r="201" spans="1:19" x14ac:dyDescent="0.3">
      <c r="A201" s="1">
        <v>45325.072916666701</v>
      </c>
      <c r="B201">
        <v>0.29600000000000004</v>
      </c>
      <c r="C201" t="s">
        <v>5</v>
      </c>
      <c r="D201">
        <v>0.20400000000000001</v>
      </c>
      <c r="E201" t="s">
        <v>5</v>
      </c>
      <c r="G201">
        <f t="shared" si="12"/>
        <v>2024</v>
      </c>
      <c r="H201">
        <f t="shared" si="13"/>
        <v>2</v>
      </c>
      <c r="I201">
        <f t="shared" si="14"/>
        <v>3</v>
      </c>
      <c r="J201" s="2" t="s">
        <v>11</v>
      </c>
      <c r="K201">
        <f t="shared" si="15"/>
        <v>0.20400000000000001</v>
      </c>
      <c r="M201" s="36"/>
      <c r="N201" s="36"/>
      <c r="O201" s="36"/>
      <c r="P201" s="36"/>
      <c r="Q201" s="36"/>
      <c r="R201" s="36"/>
      <c r="S201" s="36"/>
    </row>
    <row r="202" spans="1:19" x14ac:dyDescent="0.3">
      <c r="A202" s="1">
        <v>45325.083333333299</v>
      </c>
      <c r="B202">
        <v>0.27200000000000002</v>
      </c>
      <c r="C202" t="s">
        <v>5</v>
      </c>
      <c r="D202">
        <v>0.24400000000000002</v>
      </c>
      <c r="E202" t="s">
        <v>5</v>
      </c>
      <c r="G202">
        <f t="shared" si="12"/>
        <v>2024</v>
      </c>
      <c r="H202">
        <f t="shared" si="13"/>
        <v>2</v>
      </c>
      <c r="I202">
        <f t="shared" si="14"/>
        <v>3</v>
      </c>
      <c r="J202" s="2" t="s">
        <v>11</v>
      </c>
      <c r="K202">
        <f t="shared" si="15"/>
        <v>0.24400000000000002</v>
      </c>
      <c r="M202" s="36"/>
      <c r="N202" s="36"/>
      <c r="O202" s="36"/>
      <c r="P202" s="36"/>
      <c r="Q202" s="36"/>
      <c r="R202" s="36"/>
      <c r="S202" s="36"/>
    </row>
    <row r="203" spans="1:19" x14ac:dyDescent="0.3">
      <c r="A203" s="1">
        <v>45325.09375</v>
      </c>
      <c r="B203">
        <v>0.19600000000000001</v>
      </c>
      <c r="C203" t="s">
        <v>5</v>
      </c>
      <c r="D203">
        <v>0.248</v>
      </c>
      <c r="E203" t="s">
        <v>5</v>
      </c>
      <c r="G203">
        <f t="shared" si="12"/>
        <v>2024</v>
      </c>
      <c r="H203">
        <f t="shared" si="13"/>
        <v>2</v>
      </c>
      <c r="I203">
        <f t="shared" si="14"/>
        <v>3</v>
      </c>
      <c r="J203" s="2" t="s">
        <v>11</v>
      </c>
      <c r="K203">
        <f t="shared" si="15"/>
        <v>0.248</v>
      </c>
      <c r="M203" s="36"/>
      <c r="N203" s="36"/>
      <c r="O203" s="36"/>
      <c r="P203" s="36"/>
      <c r="Q203" s="36"/>
      <c r="R203" s="36"/>
      <c r="S203" s="36"/>
    </row>
    <row r="204" spans="1:19" x14ac:dyDescent="0.3">
      <c r="A204" s="1">
        <v>45325.104166666701</v>
      </c>
      <c r="B204">
        <v>0.1</v>
      </c>
      <c r="C204" t="s">
        <v>5</v>
      </c>
      <c r="D204">
        <v>0.24400000000000002</v>
      </c>
      <c r="E204" t="s">
        <v>5</v>
      </c>
      <c r="G204">
        <f t="shared" si="12"/>
        <v>2024</v>
      </c>
      <c r="H204">
        <f t="shared" si="13"/>
        <v>2</v>
      </c>
      <c r="I204">
        <f t="shared" si="14"/>
        <v>3</v>
      </c>
      <c r="J204" s="2" t="s">
        <v>11</v>
      </c>
      <c r="K204">
        <f t="shared" si="15"/>
        <v>0.24400000000000002</v>
      </c>
      <c r="M204" s="36"/>
      <c r="N204" s="36"/>
      <c r="O204" s="36"/>
      <c r="P204" s="36"/>
      <c r="Q204" s="36"/>
      <c r="R204" s="36"/>
      <c r="S204" s="36"/>
    </row>
    <row r="205" spans="1:19" x14ac:dyDescent="0.3">
      <c r="A205" s="1">
        <v>45325.114583333299</v>
      </c>
      <c r="B205">
        <v>0.17200000000000001</v>
      </c>
      <c r="C205" t="s">
        <v>5</v>
      </c>
      <c r="D205">
        <v>0.16</v>
      </c>
      <c r="E205" t="s">
        <v>5</v>
      </c>
      <c r="G205">
        <f t="shared" si="12"/>
        <v>2024</v>
      </c>
      <c r="H205">
        <f t="shared" si="13"/>
        <v>2</v>
      </c>
      <c r="I205">
        <f t="shared" si="14"/>
        <v>3</v>
      </c>
      <c r="J205" s="2" t="s">
        <v>11</v>
      </c>
      <c r="K205">
        <f t="shared" si="15"/>
        <v>0.16</v>
      </c>
      <c r="M205" s="36"/>
      <c r="N205" s="36"/>
      <c r="O205" s="36"/>
      <c r="P205" s="36"/>
      <c r="Q205" s="36"/>
      <c r="R205" s="36"/>
      <c r="S205" s="36"/>
    </row>
    <row r="206" spans="1:19" x14ac:dyDescent="0.3">
      <c r="A206" s="1">
        <v>45325.125</v>
      </c>
      <c r="B206">
        <v>0.17200000000000001</v>
      </c>
      <c r="C206" t="s">
        <v>5</v>
      </c>
      <c r="D206">
        <v>0.112</v>
      </c>
      <c r="E206" t="s">
        <v>5</v>
      </c>
      <c r="G206">
        <f t="shared" si="12"/>
        <v>2024</v>
      </c>
      <c r="H206">
        <f t="shared" si="13"/>
        <v>2</v>
      </c>
      <c r="I206">
        <f t="shared" si="14"/>
        <v>3</v>
      </c>
      <c r="J206" s="2" t="s">
        <v>11</v>
      </c>
      <c r="K206">
        <f t="shared" si="15"/>
        <v>0.112</v>
      </c>
    </row>
    <row r="207" spans="1:19" x14ac:dyDescent="0.3">
      <c r="A207" s="1">
        <v>45325.135416666701</v>
      </c>
      <c r="B207">
        <v>0</v>
      </c>
      <c r="C207" t="s">
        <v>5</v>
      </c>
      <c r="D207">
        <v>0.128</v>
      </c>
      <c r="E207" t="s">
        <v>5</v>
      </c>
      <c r="G207">
        <f t="shared" si="12"/>
        <v>2024</v>
      </c>
      <c r="H207">
        <f t="shared" si="13"/>
        <v>2</v>
      </c>
      <c r="I207">
        <f t="shared" si="14"/>
        <v>3</v>
      </c>
      <c r="J207" s="2" t="s">
        <v>11</v>
      </c>
      <c r="K207">
        <f t="shared" si="15"/>
        <v>0.128</v>
      </c>
    </row>
    <row r="208" spans="1:19" x14ac:dyDescent="0.3">
      <c r="A208" s="1">
        <v>45325.145833333299</v>
      </c>
      <c r="B208">
        <v>0</v>
      </c>
      <c r="C208" t="s">
        <v>5</v>
      </c>
      <c r="D208">
        <v>0.14000000000000001</v>
      </c>
      <c r="E208" t="s">
        <v>5</v>
      </c>
      <c r="G208">
        <f t="shared" si="12"/>
        <v>2024</v>
      </c>
      <c r="H208">
        <f t="shared" si="13"/>
        <v>2</v>
      </c>
      <c r="I208">
        <f t="shared" si="14"/>
        <v>3</v>
      </c>
      <c r="J208" s="2" t="s">
        <v>11</v>
      </c>
      <c r="K208">
        <f t="shared" si="15"/>
        <v>0.14000000000000001</v>
      </c>
    </row>
    <row r="209" spans="1:11" x14ac:dyDescent="0.3">
      <c r="A209" s="1">
        <v>45325.15625</v>
      </c>
      <c r="B209">
        <v>0</v>
      </c>
      <c r="C209" t="s">
        <v>5</v>
      </c>
      <c r="D209">
        <v>0.14000000000000001</v>
      </c>
      <c r="E209" t="s">
        <v>5</v>
      </c>
      <c r="G209">
        <f t="shared" si="12"/>
        <v>2024</v>
      </c>
      <c r="H209">
        <f t="shared" si="13"/>
        <v>2</v>
      </c>
      <c r="I209">
        <f t="shared" si="14"/>
        <v>3</v>
      </c>
      <c r="J209" s="2" t="s">
        <v>11</v>
      </c>
      <c r="K209">
        <f t="shared" si="15"/>
        <v>0.14000000000000001</v>
      </c>
    </row>
    <row r="210" spans="1:11" x14ac:dyDescent="0.3">
      <c r="A210" s="1">
        <v>45325.166666666701</v>
      </c>
      <c r="B210">
        <v>0</v>
      </c>
      <c r="C210" t="s">
        <v>5</v>
      </c>
      <c r="D210">
        <v>0.13600000000000001</v>
      </c>
      <c r="E210" t="s">
        <v>5</v>
      </c>
      <c r="G210">
        <f t="shared" si="12"/>
        <v>2024</v>
      </c>
      <c r="H210">
        <f t="shared" si="13"/>
        <v>2</v>
      </c>
      <c r="I210">
        <f t="shared" si="14"/>
        <v>3</v>
      </c>
      <c r="J210" s="2" t="s">
        <v>11</v>
      </c>
      <c r="K210">
        <f t="shared" si="15"/>
        <v>0.13600000000000001</v>
      </c>
    </row>
    <row r="211" spans="1:11" x14ac:dyDescent="0.3">
      <c r="A211" s="1">
        <v>45325.177083333299</v>
      </c>
      <c r="B211">
        <v>0</v>
      </c>
      <c r="C211" t="s">
        <v>5</v>
      </c>
      <c r="D211">
        <v>0.152</v>
      </c>
      <c r="E211" t="s">
        <v>5</v>
      </c>
      <c r="G211">
        <f t="shared" si="12"/>
        <v>2024</v>
      </c>
      <c r="H211">
        <f t="shared" si="13"/>
        <v>2</v>
      </c>
      <c r="I211">
        <f t="shared" si="14"/>
        <v>3</v>
      </c>
      <c r="J211" s="2" t="s">
        <v>11</v>
      </c>
      <c r="K211">
        <f t="shared" si="15"/>
        <v>0.152</v>
      </c>
    </row>
    <row r="212" spans="1:11" x14ac:dyDescent="0.3">
      <c r="A212" s="1">
        <v>45325.1875</v>
      </c>
      <c r="B212">
        <v>0</v>
      </c>
      <c r="C212" t="s">
        <v>5</v>
      </c>
      <c r="D212">
        <v>0.192</v>
      </c>
      <c r="E212" t="s">
        <v>5</v>
      </c>
      <c r="G212">
        <f t="shared" si="12"/>
        <v>2024</v>
      </c>
      <c r="H212">
        <f t="shared" si="13"/>
        <v>2</v>
      </c>
      <c r="I212">
        <f t="shared" si="14"/>
        <v>3</v>
      </c>
      <c r="J212" s="2" t="s">
        <v>11</v>
      </c>
      <c r="K212">
        <f t="shared" si="15"/>
        <v>0.192</v>
      </c>
    </row>
    <row r="213" spans="1:11" x14ac:dyDescent="0.3">
      <c r="A213" s="1">
        <v>45325.197916666701</v>
      </c>
      <c r="B213">
        <v>0.14800000000000002</v>
      </c>
      <c r="C213" t="s">
        <v>5</v>
      </c>
      <c r="D213">
        <v>0.21200000000000002</v>
      </c>
      <c r="E213" t="s">
        <v>5</v>
      </c>
      <c r="G213">
        <f t="shared" si="12"/>
        <v>2024</v>
      </c>
      <c r="H213">
        <f t="shared" si="13"/>
        <v>2</v>
      </c>
      <c r="I213">
        <f t="shared" si="14"/>
        <v>3</v>
      </c>
      <c r="J213" s="2" t="s">
        <v>11</v>
      </c>
      <c r="K213">
        <f t="shared" si="15"/>
        <v>0.21200000000000002</v>
      </c>
    </row>
    <row r="214" spans="1:11" x14ac:dyDescent="0.3">
      <c r="A214" s="1">
        <v>45325.208333333299</v>
      </c>
      <c r="B214">
        <v>0.51600000000000001</v>
      </c>
      <c r="C214" t="s">
        <v>5</v>
      </c>
      <c r="D214">
        <v>0.36799999999999999</v>
      </c>
      <c r="E214" t="s">
        <v>5</v>
      </c>
      <c r="G214">
        <f t="shared" si="12"/>
        <v>2024</v>
      </c>
      <c r="H214">
        <f t="shared" si="13"/>
        <v>2</v>
      </c>
      <c r="I214">
        <f t="shared" si="14"/>
        <v>3</v>
      </c>
      <c r="J214" s="2" t="s">
        <v>11</v>
      </c>
      <c r="K214">
        <f t="shared" si="15"/>
        <v>0.36799999999999999</v>
      </c>
    </row>
    <row r="215" spans="1:11" x14ac:dyDescent="0.3">
      <c r="A215" s="1">
        <v>45325.21875</v>
      </c>
      <c r="B215">
        <v>0.36799999999999999</v>
      </c>
      <c r="C215" t="s">
        <v>5</v>
      </c>
      <c r="D215">
        <v>0.372</v>
      </c>
      <c r="E215" t="s">
        <v>5</v>
      </c>
      <c r="G215">
        <f t="shared" si="12"/>
        <v>2024</v>
      </c>
      <c r="H215">
        <f t="shared" si="13"/>
        <v>2</v>
      </c>
      <c r="I215">
        <f t="shared" si="14"/>
        <v>3</v>
      </c>
      <c r="J215" s="2" t="s">
        <v>11</v>
      </c>
      <c r="K215">
        <f t="shared" si="15"/>
        <v>0.372</v>
      </c>
    </row>
    <row r="216" spans="1:11" x14ac:dyDescent="0.3">
      <c r="A216" s="1">
        <v>45325.229166666701</v>
      </c>
      <c r="B216">
        <v>0.20800000000000002</v>
      </c>
      <c r="C216" t="s">
        <v>5</v>
      </c>
      <c r="D216">
        <v>0.24</v>
      </c>
      <c r="E216" t="s">
        <v>5</v>
      </c>
      <c r="G216">
        <f t="shared" si="12"/>
        <v>2024</v>
      </c>
      <c r="H216">
        <f t="shared" si="13"/>
        <v>2</v>
      </c>
      <c r="I216">
        <f t="shared" si="14"/>
        <v>3</v>
      </c>
      <c r="J216" s="2" t="s">
        <v>11</v>
      </c>
      <c r="K216">
        <f t="shared" si="15"/>
        <v>0.24</v>
      </c>
    </row>
    <row r="217" spans="1:11" x14ac:dyDescent="0.3">
      <c r="A217" s="1">
        <v>45325.239583333299</v>
      </c>
      <c r="B217">
        <v>9.1999999999999998E-2</v>
      </c>
      <c r="C217" t="s">
        <v>5</v>
      </c>
      <c r="D217">
        <v>0.17600000000000002</v>
      </c>
      <c r="E217" t="s">
        <v>5</v>
      </c>
      <c r="G217">
        <f t="shared" si="12"/>
        <v>2024</v>
      </c>
      <c r="H217">
        <f t="shared" si="13"/>
        <v>2</v>
      </c>
      <c r="I217">
        <f t="shared" si="14"/>
        <v>3</v>
      </c>
      <c r="J217" s="2" t="s">
        <v>11</v>
      </c>
      <c r="K217">
        <f t="shared" si="15"/>
        <v>0.17600000000000002</v>
      </c>
    </row>
    <row r="218" spans="1:11" x14ac:dyDescent="0.3">
      <c r="A218" s="1">
        <v>45325.25</v>
      </c>
      <c r="B218">
        <v>0.216</v>
      </c>
      <c r="C218" t="s">
        <v>5</v>
      </c>
      <c r="D218">
        <v>0.20400000000000001</v>
      </c>
      <c r="E218" t="s">
        <v>5</v>
      </c>
      <c r="G218">
        <f t="shared" si="12"/>
        <v>2024</v>
      </c>
      <c r="H218">
        <f t="shared" si="13"/>
        <v>2</v>
      </c>
      <c r="I218">
        <f t="shared" si="14"/>
        <v>3</v>
      </c>
      <c r="J218" s="2" t="s">
        <v>11</v>
      </c>
      <c r="K218">
        <f t="shared" si="15"/>
        <v>0.20400000000000001</v>
      </c>
    </row>
    <row r="219" spans="1:11" x14ac:dyDescent="0.3">
      <c r="A219" s="1">
        <v>45325.260416666701</v>
      </c>
      <c r="B219">
        <v>0.14400000000000002</v>
      </c>
      <c r="C219" t="s">
        <v>5</v>
      </c>
      <c r="D219">
        <v>0.216</v>
      </c>
      <c r="E219" t="s">
        <v>5</v>
      </c>
      <c r="G219">
        <f t="shared" si="12"/>
        <v>2024</v>
      </c>
      <c r="H219">
        <f t="shared" si="13"/>
        <v>2</v>
      </c>
      <c r="I219">
        <f t="shared" si="14"/>
        <v>3</v>
      </c>
      <c r="J219" s="2" t="s">
        <v>11</v>
      </c>
      <c r="K219">
        <f t="shared" si="15"/>
        <v>0.216</v>
      </c>
    </row>
    <row r="220" spans="1:11" x14ac:dyDescent="0.3">
      <c r="A220" s="1">
        <v>45325.270833333299</v>
      </c>
      <c r="B220">
        <v>0.18</v>
      </c>
      <c r="C220" t="s">
        <v>5</v>
      </c>
      <c r="D220">
        <v>0.192</v>
      </c>
      <c r="E220" t="s">
        <v>5</v>
      </c>
      <c r="G220">
        <f t="shared" si="12"/>
        <v>2024</v>
      </c>
      <c r="H220">
        <f t="shared" si="13"/>
        <v>2</v>
      </c>
      <c r="I220">
        <f t="shared" si="14"/>
        <v>3</v>
      </c>
      <c r="J220" s="2" t="s">
        <v>11</v>
      </c>
      <c r="K220">
        <f t="shared" si="15"/>
        <v>0.192</v>
      </c>
    </row>
    <row r="221" spans="1:11" x14ac:dyDescent="0.3">
      <c r="A221" s="1">
        <v>45325.28125</v>
      </c>
      <c r="B221">
        <v>8.8000000000000009E-2</v>
      </c>
      <c r="C221" t="s">
        <v>5</v>
      </c>
      <c r="D221">
        <v>0.20800000000000002</v>
      </c>
      <c r="E221" t="s">
        <v>5</v>
      </c>
      <c r="G221">
        <f t="shared" si="12"/>
        <v>2024</v>
      </c>
      <c r="H221">
        <f t="shared" si="13"/>
        <v>2</v>
      </c>
      <c r="I221">
        <f t="shared" si="14"/>
        <v>3</v>
      </c>
      <c r="J221" s="2" t="s">
        <v>11</v>
      </c>
      <c r="K221">
        <f t="shared" si="15"/>
        <v>0.20800000000000002</v>
      </c>
    </row>
    <row r="222" spans="1:11" x14ac:dyDescent="0.3">
      <c r="A222" s="1">
        <v>45325.291666666701</v>
      </c>
      <c r="B222">
        <v>0.128</v>
      </c>
      <c r="C222" t="s">
        <v>5</v>
      </c>
      <c r="D222">
        <v>0.20800000000000002</v>
      </c>
      <c r="E222" t="s">
        <v>5</v>
      </c>
      <c r="G222">
        <f t="shared" si="12"/>
        <v>2024</v>
      </c>
      <c r="H222">
        <f t="shared" si="13"/>
        <v>2</v>
      </c>
      <c r="I222">
        <f t="shared" si="14"/>
        <v>3</v>
      </c>
      <c r="J222" s="2" t="s">
        <v>11</v>
      </c>
      <c r="K222">
        <f t="shared" si="15"/>
        <v>0.20800000000000002</v>
      </c>
    </row>
    <row r="223" spans="1:11" x14ac:dyDescent="0.3">
      <c r="A223" s="1">
        <v>45325.302083333299</v>
      </c>
      <c r="B223">
        <v>0.14400000000000002</v>
      </c>
      <c r="C223" t="s">
        <v>5</v>
      </c>
      <c r="D223">
        <v>0.20800000000000002</v>
      </c>
      <c r="E223" t="s">
        <v>5</v>
      </c>
      <c r="G223">
        <f t="shared" si="12"/>
        <v>2024</v>
      </c>
      <c r="H223">
        <f t="shared" si="13"/>
        <v>2</v>
      </c>
      <c r="I223">
        <f t="shared" si="14"/>
        <v>3</v>
      </c>
      <c r="J223" s="2" t="s">
        <v>11</v>
      </c>
      <c r="K223">
        <f t="shared" si="15"/>
        <v>0.20800000000000002</v>
      </c>
    </row>
    <row r="224" spans="1:11" x14ac:dyDescent="0.3">
      <c r="A224" s="1">
        <v>45325.3125</v>
      </c>
      <c r="B224">
        <v>0.17600000000000002</v>
      </c>
      <c r="C224" t="s">
        <v>5</v>
      </c>
      <c r="D224">
        <v>0.39600000000000002</v>
      </c>
      <c r="E224" t="s">
        <v>5</v>
      </c>
      <c r="G224">
        <f t="shared" si="12"/>
        <v>2024</v>
      </c>
      <c r="H224">
        <f t="shared" si="13"/>
        <v>2</v>
      </c>
      <c r="I224">
        <f t="shared" si="14"/>
        <v>3</v>
      </c>
      <c r="J224" s="2" t="s">
        <v>11</v>
      </c>
      <c r="K224">
        <f t="shared" si="15"/>
        <v>0.39600000000000002</v>
      </c>
    </row>
    <row r="225" spans="1:11" x14ac:dyDescent="0.3">
      <c r="A225" s="1">
        <v>45325.322916666701</v>
      </c>
      <c r="B225">
        <v>9.6000000000000002E-2</v>
      </c>
      <c r="C225" t="s">
        <v>5</v>
      </c>
      <c r="D225">
        <v>0.5</v>
      </c>
      <c r="E225" t="s">
        <v>5</v>
      </c>
      <c r="G225">
        <f t="shared" si="12"/>
        <v>2024</v>
      </c>
      <c r="H225">
        <f t="shared" si="13"/>
        <v>2</v>
      </c>
      <c r="I225">
        <f t="shared" si="14"/>
        <v>3</v>
      </c>
      <c r="J225" s="2" t="s">
        <v>11</v>
      </c>
      <c r="K225">
        <f t="shared" si="15"/>
        <v>0.5</v>
      </c>
    </row>
    <row r="226" spans="1:11" x14ac:dyDescent="0.3">
      <c r="A226" s="1">
        <v>45325.333333333299</v>
      </c>
      <c r="B226">
        <v>0</v>
      </c>
      <c r="C226" t="s">
        <v>5</v>
      </c>
      <c r="D226">
        <v>0.156</v>
      </c>
      <c r="E226" t="s">
        <v>5</v>
      </c>
      <c r="G226">
        <f t="shared" si="12"/>
        <v>2024</v>
      </c>
      <c r="H226">
        <f t="shared" si="13"/>
        <v>2</v>
      </c>
      <c r="I226">
        <f t="shared" si="14"/>
        <v>3</v>
      </c>
      <c r="J226" s="2" t="s">
        <v>11</v>
      </c>
      <c r="K226">
        <f t="shared" si="15"/>
        <v>0.156</v>
      </c>
    </row>
    <row r="227" spans="1:11" x14ac:dyDescent="0.3">
      <c r="A227" s="1">
        <v>45325.34375</v>
      </c>
      <c r="B227">
        <v>0</v>
      </c>
      <c r="C227" t="s">
        <v>5</v>
      </c>
      <c r="D227">
        <v>0.20400000000000001</v>
      </c>
      <c r="E227" t="s">
        <v>5</v>
      </c>
      <c r="G227">
        <f t="shared" si="12"/>
        <v>2024</v>
      </c>
      <c r="H227">
        <f t="shared" si="13"/>
        <v>2</v>
      </c>
      <c r="I227">
        <f t="shared" si="14"/>
        <v>3</v>
      </c>
      <c r="J227" s="2" t="s">
        <v>11</v>
      </c>
      <c r="K227">
        <f t="shared" si="15"/>
        <v>0.20400000000000001</v>
      </c>
    </row>
    <row r="228" spans="1:11" x14ac:dyDescent="0.3">
      <c r="A228" s="1">
        <v>45325.354166666701</v>
      </c>
      <c r="B228">
        <v>0</v>
      </c>
      <c r="C228" t="s">
        <v>5</v>
      </c>
      <c r="D228">
        <v>0.14400000000000002</v>
      </c>
      <c r="E228" t="s">
        <v>5</v>
      </c>
      <c r="G228">
        <f t="shared" si="12"/>
        <v>2024</v>
      </c>
      <c r="H228">
        <f t="shared" si="13"/>
        <v>2</v>
      </c>
      <c r="I228">
        <f t="shared" si="14"/>
        <v>3</v>
      </c>
      <c r="J228" s="2" t="s">
        <v>11</v>
      </c>
      <c r="K228">
        <f t="shared" si="15"/>
        <v>0.14400000000000002</v>
      </c>
    </row>
    <row r="229" spans="1:11" x14ac:dyDescent="0.3">
      <c r="A229" s="1">
        <v>45325.364583333299</v>
      </c>
      <c r="B229">
        <v>0</v>
      </c>
      <c r="C229" t="s">
        <v>5</v>
      </c>
      <c r="D229">
        <v>0.216</v>
      </c>
      <c r="E229" t="s">
        <v>5</v>
      </c>
      <c r="G229">
        <f t="shared" si="12"/>
        <v>2024</v>
      </c>
      <c r="H229">
        <f t="shared" si="13"/>
        <v>2</v>
      </c>
      <c r="I229">
        <f t="shared" si="14"/>
        <v>3</v>
      </c>
      <c r="J229" s="2" t="s">
        <v>11</v>
      </c>
      <c r="K229">
        <f t="shared" si="15"/>
        <v>0.216</v>
      </c>
    </row>
    <row r="230" spans="1:11" x14ac:dyDescent="0.3">
      <c r="A230" s="1">
        <v>45325.375</v>
      </c>
      <c r="B230">
        <v>0</v>
      </c>
      <c r="C230" t="s">
        <v>5</v>
      </c>
      <c r="D230">
        <v>0.26400000000000001</v>
      </c>
      <c r="E230" t="s">
        <v>5</v>
      </c>
      <c r="G230">
        <f t="shared" si="12"/>
        <v>2024</v>
      </c>
      <c r="H230">
        <f t="shared" si="13"/>
        <v>2</v>
      </c>
      <c r="I230">
        <f t="shared" si="14"/>
        <v>3</v>
      </c>
      <c r="J230" s="2" t="s">
        <v>11</v>
      </c>
      <c r="K230">
        <f t="shared" si="15"/>
        <v>0.26400000000000001</v>
      </c>
    </row>
    <row r="231" spans="1:11" x14ac:dyDescent="0.3">
      <c r="A231" s="1">
        <v>45325.385416666701</v>
      </c>
      <c r="B231">
        <v>0</v>
      </c>
      <c r="C231" t="s">
        <v>5</v>
      </c>
      <c r="D231">
        <v>0.27600000000000002</v>
      </c>
      <c r="E231" t="s">
        <v>5</v>
      </c>
      <c r="G231">
        <f t="shared" si="12"/>
        <v>2024</v>
      </c>
      <c r="H231">
        <f t="shared" si="13"/>
        <v>2</v>
      </c>
      <c r="I231">
        <f t="shared" si="14"/>
        <v>3</v>
      </c>
      <c r="J231" s="2" t="s">
        <v>11</v>
      </c>
      <c r="K231">
        <f t="shared" si="15"/>
        <v>0.27600000000000002</v>
      </c>
    </row>
    <row r="232" spans="1:11" x14ac:dyDescent="0.3">
      <c r="A232" s="1">
        <v>45325.395833333299</v>
      </c>
      <c r="B232">
        <v>0</v>
      </c>
      <c r="C232" t="s">
        <v>5</v>
      </c>
      <c r="D232">
        <v>0.48800000000000004</v>
      </c>
      <c r="E232" t="s">
        <v>5</v>
      </c>
      <c r="G232">
        <f t="shared" si="12"/>
        <v>2024</v>
      </c>
      <c r="H232">
        <f t="shared" si="13"/>
        <v>2</v>
      </c>
      <c r="I232">
        <f t="shared" si="14"/>
        <v>3</v>
      </c>
      <c r="J232" s="2" t="s">
        <v>11</v>
      </c>
      <c r="K232">
        <f t="shared" si="15"/>
        <v>0.48800000000000004</v>
      </c>
    </row>
    <row r="233" spans="1:11" x14ac:dyDescent="0.3">
      <c r="A233" s="1">
        <v>45325.40625</v>
      </c>
      <c r="B233">
        <v>0</v>
      </c>
      <c r="C233" t="s">
        <v>5</v>
      </c>
      <c r="D233">
        <v>0.32800000000000001</v>
      </c>
      <c r="E233" t="s">
        <v>5</v>
      </c>
      <c r="G233">
        <f t="shared" si="12"/>
        <v>2024</v>
      </c>
      <c r="H233">
        <f t="shared" si="13"/>
        <v>2</v>
      </c>
      <c r="I233">
        <f t="shared" si="14"/>
        <v>3</v>
      </c>
      <c r="J233" s="2" t="s">
        <v>11</v>
      </c>
      <c r="K233">
        <f t="shared" si="15"/>
        <v>0.32800000000000001</v>
      </c>
    </row>
    <row r="234" spans="1:11" x14ac:dyDescent="0.3">
      <c r="A234" s="1">
        <v>45325.416666666701</v>
      </c>
      <c r="B234">
        <v>0</v>
      </c>
      <c r="C234" t="s">
        <v>5</v>
      </c>
      <c r="D234">
        <v>0.26400000000000001</v>
      </c>
      <c r="E234" t="s">
        <v>5</v>
      </c>
      <c r="G234">
        <f t="shared" si="12"/>
        <v>2024</v>
      </c>
      <c r="H234">
        <f t="shared" si="13"/>
        <v>2</v>
      </c>
      <c r="I234">
        <f t="shared" si="14"/>
        <v>3</v>
      </c>
      <c r="J234" s="2" t="s">
        <v>11</v>
      </c>
      <c r="K234">
        <f t="shared" si="15"/>
        <v>0.26400000000000001</v>
      </c>
    </row>
    <row r="235" spans="1:11" x14ac:dyDescent="0.3">
      <c r="A235" s="1">
        <v>45325.427083333299</v>
      </c>
      <c r="B235">
        <v>0</v>
      </c>
      <c r="C235" t="s">
        <v>5</v>
      </c>
      <c r="D235">
        <v>0.26400000000000001</v>
      </c>
      <c r="E235" t="s">
        <v>5</v>
      </c>
      <c r="G235">
        <f t="shared" si="12"/>
        <v>2024</v>
      </c>
      <c r="H235">
        <f t="shared" si="13"/>
        <v>2</v>
      </c>
      <c r="I235">
        <f t="shared" si="14"/>
        <v>3</v>
      </c>
      <c r="J235" s="2" t="s">
        <v>11</v>
      </c>
      <c r="K235">
        <f t="shared" si="15"/>
        <v>0.26400000000000001</v>
      </c>
    </row>
    <row r="236" spans="1:11" x14ac:dyDescent="0.3">
      <c r="A236" s="1">
        <v>45325.4375</v>
      </c>
      <c r="B236">
        <v>0</v>
      </c>
      <c r="C236" t="s">
        <v>5</v>
      </c>
      <c r="D236">
        <v>0.224</v>
      </c>
      <c r="E236" t="s">
        <v>5</v>
      </c>
      <c r="G236">
        <f t="shared" si="12"/>
        <v>2024</v>
      </c>
      <c r="H236">
        <f t="shared" si="13"/>
        <v>2</v>
      </c>
      <c r="I236">
        <f t="shared" si="14"/>
        <v>3</v>
      </c>
      <c r="J236" s="2" t="s">
        <v>11</v>
      </c>
      <c r="K236">
        <f t="shared" si="15"/>
        <v>0.224</v>
      </c>
    </row>
    <row r="237" spans="1:11" x14ac:dyDescent="0.3">
      <c r="A237" s="1">
        <v>45325.447916666701</v>
      </c>
      <c r="B237">
        <v>0</v>
      </c>
      <c r="C237" t="s">
        <v>5</v>
      </c>
      <c r="D237">
        <v>0.20400000000000001</v>
      </c>
      <c r="E237" t="s">
        <v>5</v>
      </c>
      <c r="G237">
        <f t="shared" si="12"/>
        <v>2024</v>
      </c>
      <c r="H237">
        <f t="shared" si="13"/>
        <v>2</v>
      </c>
      <c r="I237">
        <f t="shared" si="14"/>
        <v>3</v>
      </c>
      <c r="J237" s="2" t="s">
        <v>11</v>
      </c>
      <c r="K237">
        <f t="shared" si="15"/>
        <v>0.20400000000000001</v>
      </c>
    </row>
    <row r="238" spans="1:11" x14ac:dyDescent="0.3">
      <c r="A238" s="1">
        <v>45325.458333333299</v>
      </c>
      <c r="B238">
        <v>0</v>
      </c>
      <c r="C238" t="s">
        <v>5</v>
      </c>
      <c r="D238">
        <v>0.17600000000000002</v>
      </c>
      <c r="E238" t="s">
        <v>5</v>
      </c>
      <c r="G238">
        <f t="shared" si="12"/>
        <v>2024</v>
      </c>
      <c r="H238">
        <f t="shared" si="13"/>
        <v>2</v>
      </c>
      <c r="I238">
        <f t="shared" si="14"/>
        <v>3</v>
      </c>
      <c r="J238" s="2" t="s">
        <v>11</v>
      </c>
      <c r="K238">
        <f t="shared" si="15"/>
        <v>0.17600000000000002</v>
      </c>
    </row>
    <row r="239" spans="1:11" x14ac:dyDescent="0.3">
      <c r="A239" s="1">
        <v>45325.46875</v>
      </c>
      <c r="B239">
        <v>0</v>
      </c>
      <c r="C239" t="s">
        <v>5</v>
      </c>
      <c r="D239">
        <v>0.17200000000000001</v>
      </c>
      <c r="E239" t="s">
        <v>5</v>
      </c>
      <c r="G239">
        <f t="shared" si="12"/>
        <v>2024</v>
      </c>
      <c r="H239">
        <f t="shared" si="13"/>
        <v>2</v>
      </c>
      <c r="I239">
        <f t="shared" si="14"/>
        <v>3</v>
      </c>
      <c r="J239" s="2" t="s">
        <v>11</v>
      </c>
      <c r="K239">
        <f t="shared" si="15"/>
        <v>0.17200000000000001</v>
      </c>
    </row>
    <row r="240" spans="1:11" x14ac:dyDescent="0.3">
      <c r="A240" s="1">
        <v>45325.479166666701</v>
      </c>
      <c r="B240">
        <v>0</v>
      </c>
      <c r="C240" t="s">
        <v>5</v>
      </c>
      <c r="D240">
        <v>0.16800000000000001</v>
      </c>
      <c r="E240" t="s">
        <v>5</v>
      </c>
      <c r="G240">
        <f t="shared" si="12"/>
        <v>2024</v>
      </c>
      <c r="H240">
        <f t="shared" si="13"/>
        <v>2</v>
      </c>
      <c r="I240">
        <f t="shared" si="14"/>
        <v>3</v>
      </c>
      <c r="J240" s="2" t="s">
        <v>11</v>
      </c>
      <c r="K240">
        <f t="shared" si="15"/>
        <v>0.16800000000000001</v>
      </c>
    </row>
    <row r="241" spans="1:11" x14ac:dyDescent="0.3">
      <c r="A241" s="1">
        <v>45325.489583333299</v>
      </c>
      <c r="B241">
        <v>0</v>
      </c>
      <c r="C241" t="s">
        <v>5</v>
      </c>
      <c r="D241">
        <v>0.216</v>
      </c>
      <c r="E241" t="s">
        <v>5</v>
      </c>
      <c r="G241">
        <f t="shared" si="12"/>
        <v>2024</v>
      </c>
      <c r="H241">
        <f t="shared" si="13"/>
        <v>2</v>
      </c>
      <c r="I241">
        <f t="shared" si="14"/>
        <v>3</v>
      </c>
      <c r="J241" s="2" t="s">
        <v>11</v>
      </c>
      <c r="K241">
        <f t="shared" si="15"/>
        <v>0.216</v>
      </c>
    </row>
    <row r="242" spans="1:11" x14ac:dyDescent="0.3">
      <c r="A242" s="1">
        <v>45325.5</v>
      </c>
      <c r="B242">
        <v>0</v>
      </c>
      <c r="C242" t="s">
        <v>5</v>
      </c>
      <c r="D242">
        <v>0.21200000000000002</v>
      </c>
      <c r="E242" t="s">
        <v>5</v>
      </c>
      <c r="G242">
        <f t="shared" si="12"/>
        <v>2024</v>
      </c>
      <c r="H242">
        <f t="shared" si="13"/>
        <v>2</v>
      </c>
      <c r="I242">
        <f t="shared" si="14"/>
        <v>3</v>
      </c>
      <c r="J242" s="2" t="s">
        <v>11</v>
      </c>
      <c r="K242">
        <f t="shared" si="15"/>
        <v>0.21200000000000002</v>
      </c>
    </row>
    <row r="243" spans="1:11" x14ac:dyDescent="0.3">
      <c r="A243" s="1">
        <v>45325.510416666701</v>
      </c>
      <c r="B243">
        <v>0</v>
      </c>
      <c r="C243" t="s">
        <v>5</v>
      </c>
      <c r="D243">
        <v>0.17600000000000002</v>
      </c>
      <c r="E243" t="s">
        <v>5</v>
      </c>
      <c r="G243">
        <f t="shared" si="12"/>
        <v>2024</v>
      </c>
      <c r="H243">
        <f t="shared" si="13"/>
        <v>2</v>
      </c>
      <c r="I243">
        <f t="shared" si="14"/>
        <v>3</v>
      </c>
      <c r="J243" s="2" t="s">
        <v>11</v>
      </c>
      <c r="K243">
        <f t="shared" si="15"/>
        <v>0.17600000000000002</v>
      </c>
    </row>
    <row r="244" spans="1:11" x14ac:dyDescent="0.3">
      <c r="A244" s="1">
        <v>45325.520833333299</v>
      </c>
      <c r="B244">
        <v>0</v>
      </c>
      <c r="C244" t="s">
        <v>5</v>
      </c>
      <c r="D244">
        <v>0.2</v>
      </c>
      <c r="E244" t="s">
        <v>5</v>
      </c>
      <c r="G244">
        <f t="shared" si="12"/>
        <v>2024</v>
      </c>
      <c r="H244">
        <f t="shared" si="13"/>
        <v>2</v>
      </c>
      <c r="I244">
        <f t="shared" si="14"/>
        <v>3</v>
      </c>
      <c r="J244" s="2" t="s">
        <v>11</v>
      </c>
      <c r="K244">
        <f t="shared" si="15"/>
        <v>0.2</v>
      </c>
    </row>
    <row r="245" spans="1:11" x14ac:dyDescent="0.3">
      <c r="A245" s="1">
        <v>45325.53125</v>
      </c>
      <c r="B245">
        <v>0</v>
      </c>
      <c r="C245" t="s">
        <v>5</v>
      </c>
      <c r="D245">
        <v>0.224</v>
      </c>
      <c r="E245" t="s">
        <v>5</v>
      </c>
      <c r="G245">
        <f t="shared" si="12"/>
        <v>2024</v>
      </c>
      <c r="H245">
        <f t="shared" si="13"/>
        <v>2</v>
      </c>
      <c r="I245">
        <f t="shared" si="14"/>
        <v>3</v>
      </c>
      <c r="J245" s="2" t="s">
        <v>11</v>
      </c>
      <c r="K245">
        <f t="shared" si="15"/>
        <v>0.224</v>
      </c>
    </row>
    <row r="246" spans="1:11" x14ac:dyDescent="0.3">
      <c r="A246" s="1">
        <v>45325.541666666701</v>
      </c>
      <c r="B246">
        <v>0</v>
      </c>
      <c r="C246" t="s">
        <v>5</v>
      </c>
      <c r="D246">
        <v>0.22</v>
      </c>
      <c r="E246" t="s">
        <v>5</v>
      </c>
      <c r="G246">
        <f t="shared" si="12"/>
        <v>2024</v>
      </c>
      <c r="H246">
        <f t="shared" si="13"/>
        <v>2</v>
      </c>
      <c r="I246">
        <f t="shared" si="14"/>
        <v>3</v>
      </c>
      <c r="J246" s="2" t="s">
        <v>11</v>
      </c>
      <c r="K246">
        <f t="shared" si="15"/>
        <v>0.22</v>
      </c>
    </row>
    <row r="247" spans="1:11" x14ac:dyDescent="0.3">
      <c r="A247" s="1">
        <v>45325.552083333299</v>
      </c>
      <c r="B247">
        <v>0</v>
      </c>
      <c r="C247" t="s">
        <v>5</v>
      </c>
      <c r="D247">
        <v>0.20800000000000002</v>
      </c>
      <c r="E247" t="s">
        <v>5</v>
      </c>
      <c r="G247">
        <f t="shared" si="12"/>
        <v>2024</v>
      </c>
      <c r="H247">
        <f t="shared" si="13"/>
        <v>2</v>
      </c>
      <c r="I247">
        <f t="shared" si="14"/>
        <v>3</v>
      </c>
      <c r="J247" s="2" t="s">
        <v>11</v>
      </c>
      <c r="K247">
        <f t="shared" si="15"/>
        <v>0.20800000000000002</v>
      </c>
    </row>
    <row r="248" spans="1:11" x14ac:dyDescent="0.3">
      <c r="A248" s="1">
        <v>45325.5625</v>
      </c>
      <c r="B248">
        <v>0</v>
      </c>
      <c r="C248" t="s">
        <v>5</v>
      </c>
      <c r="D248">
        <v>0.20800000000000002</v>
      </c>
      <c r="E248" t="s">
        <v>5</v>
      </c>
      <c r="G248">
        <f t="shared" si="12"/>
        <v>2024</v>
      </c>
      <c r="H248">
        <f t="shared" si="13"/>
        <v>2</v>
      </c>
      <c r="I248">
        <f t="shared" si="14"/>
        <v>3</v>
      </c>
      <c r="J248" s="2" t="s">
        <v>11</v>
      </c>
      <c r="K248">
        <f t="shared" si="15"/>
        <v>0.20800000000000002</v>
      </c>
    </row>
    <row r="249" spans="1:11" x14ac:dyDescent="0.3">
      <c r="A249" s="1">
        <v>45325.572916666701</v>
      </c>
      <c r="B249">
        <v>0</v>
      </c>
      <c r="C249" t="s">
        <v>5</v>
      </c>
      <c r="D249">
        <v>0.33600000000000002</v>
      </c>
      <c r="E249" t="s">
        <v>5</v>
      </c>
      <c r="G249">
        <f t="shared" si="12"/>
        <v>2024</v>
      </c>
      <c r="H249">
        <f t="shared" si="13"/>
        <v>2</v>
      </c>
      <c r="I249">
        <f t="shared" si="14"/>
        <v>3</v>
      </c>
      <c r="J249" s="2" t="s">
        <v>11</v>
      </c>
      <c r="K249">
        <f t="shared" si="15"/>
        <v>0.33600000000000002</v>
      </c>
    </row>
    <row r="250" spans="1:11" x14ac:dyDescent="0.3">
      <c r="A250" s="1">
        <v>45325.583333333299</v>
      </c>
      <c r="B250">
        <v>0</v>
      </c>
      <c r="C250" t="s">
        <v>5</v>
      </c>
      <c r="D250">
        <v>0.33200000000000002</v>
      </c>
      <c r="E250" t="s">
        <v>5</v>
      </c>
      <c r="G250">
        <f t="shared" si="12"/>
        <v>2024</v>
      </c>
      <c r="H250">
        <f t="shared" si="13"/>
        <v>2</v>
      </c>
      <c r="I250">
        <f t="shared" si="14"/>
        <v>3</v>
      </c>
      <c r="J250" s="2" t="s">
        <v>11</v>
      </c>
      <c r="K250">
        <f t="shared" si="15"/>
        <v>0.33200000000000002</v>
      </c>
    </row>
    <row r="251" spans="1:11" x14ac:dyDescent="0.3">
      <c r="A251" s="1">
        <v>45325.59375</v>
      </c>
      <c r="B251">
        <v>1.0680000000000001</v>
      </c>
      <c r="C251" t="s">
        <v>5</v>
      </c>
      <c r="D251">
        <v>0.27200000000000002</v>
      </c>
      <c r="E251" t="s">
        <v>5</v>
      </c>
      <c r="G251">
        <f t="shared" si="12"/>
        <v>2024</v>
      </c>
      <c r="H251">
        <f t="shared" si="13"/>
        <v>2</v>
      </c>
      <c r="I251">
        <f t="shared" si="14"/>
        <v>3</v>
      </c>
      <c r="J251" s="2" t="s">
        <v>11</v>
      </c>
      <c r="K251">
        <f t="shared" si="15"/>
        <v>0.27200000000000002</v>
      </c>
    </row>
    <row r="252" spans="1:11" x14ac:dyDescent="0.3">
      <c r="A252" s="1">
        <v>45325.604166666701</v>
      </c>
      <c r="B252">
        <v>0.88</v>
      </c>
      <c r="C252" t="s">
        <v>5</v>
      </c>
      <c r="D252">
        <v>0.312</v>
      </c>
      <c r="E252" t="s">
        <v>5</v>
      </c>
      <c r="G252">
        <f t="shared" si="12"/>
        <v>2024</v>
      </c>
      <c r="H252">
        <f t="shared" si="13"/>
        <v>2</v>
      </c>
      <c r="I252">
        <f t="shared" si="14"/>
        <v>3</v>
      </c>
      <c r="J252" s="2" t="s">
        <v>11</v>
      </c>
      <c r="K252">
        <f t="shared" si="15"/>
        <v>0.312</v>
      </c>
    </row>
    <row r="253" spans="1:11" x14ac:dyDescent="0.3">
      <c r="A253" s="1">
        <v>45325.614583333299</v>
      </c>
      <c r="B253">
        <v>0.56400000000000006</v>
      </c>
      <c r="C253" t="s">
        <v>5</v>
      </c>
      <c r="D253">
        <v>0.28800000000000003</v>
      </c>
      <c r="E253" t="s">
        <v>5</v>
      </c>
      <c r="G253">
        <f t="shared" si="12"/>
        <v>2024</v>
      </c>
      <c r="H253">
        <f t="shared" si="13"/>
        <v>2</v>
      </c>
      <c r="I253">
        <f t="shared" si="14"/>
        <v>3</v>
      </c>
      <c r="J253" s="2" t="s">
        <v>11</v>
      </c>
      <c r="K253">
        <f t="shared" si="15"/>
        <v>0.28800000000000003</v>
      </c>
    </row>
    <row r="254" spans="1:11" x14ac:dyDescent="0.3">
      <c r="A254" s="1">
        <v>45325.625</v>
      </c>
      <c r="B254">
        <v>0.44800000000000001</v>
      </c>
      <c r="C254" t="s">
        <v>5</v>
      </c>
      <c r="D254">
        <v>0.27600000000000002</v>
      </c>
      <c r="E254" t="s">
        <v>5</v>
      </c>
      <c r="G254">
        <f t="shared" si="12"/>
        <v>2024</v>
      </c>
      <c r="H254">
        <f t="shared" si="13"/>
        <v>2</v>
      </c>
      <c r="I254">
        <f t="shared" si="14"/>
        <v>3</v>
      </c>
      <c r="J254" s="2" t="s">
        <v>11</v>
      </c>
      <c r="K254">
        <f t="shared" si="15"/>
        <v>0.27600000000000002</v>
      </c>
    </row>
    <row r="255" spans="1:11" x14ac:dyDescent="0.3">
      <c r="A255" s="1">
        <v>45325.635416666701</v>
      </c>
      <c r="B255">
        <v>0.04</v>
      </c>
      <c r="C255" t="s">
        <v>5</v>
      </c>
      <c r="D255">
        <v>0.25600000000000001</v>
      </c>
      <c r="E255" t="s">
        <v>5</v>
      </c>
      <c r="G255">
        <f t="shared" si="12"/>
        <v>2024</v>
      </c>
      <c r="H255">
        <f t="shared" si="13"/>
        <v>2</v>
      </c>
      <c r="I255">
        <f t="shared" si="14"/>
        <v>3</v>
      </c>
      <c r="J255" s="2" t="s">
        <v>11</v>
      </c>
      <c r="K255">
        <f t="shared" si="15"/>
        <v>0.25600000000000001</v>
      </c>
    </row>
    <row r="256" spans="1:11" x14ac:dyDescent="0.3">
      <c r="A256" s="1">
        <v>45325.645833333299</v>
      </c>
      <c r="B256">
        <v>0</v>
      </c>
      <c r="C256" t="s">
        <v>5</v>
      </c>
      <c r="D256">
        <v>0.23200000000000001</v>
      </c>
      <c r="E256" t="s">
        <v>5</v>
      </c>
      <c r="G256">
        <f t="shared" si="12"/>
        <v>2024</v>
      </c>
      <c r="H256">
        <f t="shared" si="13"/>
        <v>2</v>
      </c>
      <c r="I256">
        <f t="shared" si="14"/>
        <v>3</v>
      </c>
      <c r="J256" s="2" t="s">
        <v>11</v>
      </c>
      <c r="K256">
        <f t="shared" si="15"/>
        <v>0.23200000000000001</v>
      </c>
    </row>
    <row r="257" spans="1:11" x14ac:dyDescent="0.3">
      <c r="A257" s="1">
        <v>45325.65625</v>
      </c>
      <c r="B257">
        <v>0</v>
      </c>
      <c r="C257" t="s">
        <v>5</v>
      </c>
      <c r="D257">
        <v>0.216</v>
      </c>
      <c r="E257" t="s">
        <v>5</v>
      </c>
      <c r="G257">
        <f t="shared" si="12"/>
        <v>2024</v>
      </c>
      <c r="H257">
        <f t="shared" si="13"/>
        <v>2</v>
      </c>
      <c r="I257">
        <f t="shared" si="14"/>
        <v>3</v>
      </c>
      <c r="J257" s="2" t="s">
        <v>11</v>
      </c>
      <c r="K257">
        <f t="shared" si="15"/>
        <v>0.216</v>
      </c>
    </row>
    <row r="258" spans="1:11" x14ac:dyDescent="0.3">
      <c r="A258" s="1">
        <v>45325.666666666701</v>
      </c>
      <c r="B258">
        <v>0</v>
      </c>
      <c r="C258" t="s">
        <v>5</v>
      </c>
      <c r="D258">
        <v>0.25600000000000001</v>
      </c>
      <c r="E258" t="s">
        <v>5</v>
      </c>
      <c r="G258">
        <f t="shared" si="12"/>
        <v>2024</v>
      </c>
      <c r="H258">
        <f t="shared" si="13"/>
        <v>2</v>
      </c>
      <c r="I258">
        <f t="shared" si="14"/>
        <v>3</v>
      </c>
      <c r="J258" s="2" t="s">
        <v>11</v>
      </c>
      <c r="K258">
        <f t="shared" si="15"/>
        <v>0.25600000000000001</v>
      </c>
    </row>
    <row r="259" spans="1:11" x14ac:dyDescent="0.3">
      <c r="A259" s="1">
        <v>45325.677083333299</v>
      </c>
      <c r="B259">
        <v>0</v>
      </c>
      <c r="C259" t="s">
        <v>5</v>
      </c>
      <c r="D259">
        <v>0.25600000000000001</v>
      </c>
      <c r="E259" t="s">
        <v>5</v>
      </c>
      <c r="G259">
        <f t="shared" si="12"/>
        <v>2024</v>
      </c>
      <c r="H259">
        <f t="shared" si="13"/>
        <v>2</v>
      </c>
      <c r="I259">
        <f t="shared" si="14"/>
        <v>3</v>
      </c>
      <c r="J259" s="2" t="s">
        <v>11</v>
      </c>
      <c r="K259">
        <f t="shared" si="15"/>
        <v>0.25600000000000001</v>
      </c>
    </row>
    <row r="260" spans="1:11" x14ac:dyDescent="0.3">
      <c r="A260" s="1">
        <v>45325.6875</v>
      </c>
      <c r="B260">
        <v>0</v>
      </c>
      <c r="C260" t="s">
        <v>5</v>
      </c>
      <c r="D260">
        <v>0.29200000000000004</v>
      </c>
      <c r="E260" t="s">
        <v>5</v>
      </c>
      <c r="G260">
        <f t="shared" ref="G260:G323" si="16">YEAR(A260)</f>
        <v>2024</v>
      </c>
      <c r="H260">
        <f t="shared" ref="H260:H323" si="17">MONTH(A260)</f>
        <v>2</v>
      </c>
      <c r="I260">
        <f t="shared" ref="I260:I323" si="18">DAY(A260)</f>
        <v>3</v>
      </c>
      <c r="J260" s="2" t="s">
        <v>11</v>
      </c>
      <c r="K260">
        <f t="shared" ref="K260:K323" si="19">D260</f>
        <v>0.29200000000000004</v>
      </c>
    </row>
    <row r="261" spans="1:11" x14ac:dyDescent="0.3">
      <c r="A261" s="1">
        <v>45325.697916666701</v>
      </c>
      <c r="B261">
        <v>0</v>
      </c>
      <c r="C261" t="s">
        <v>5</v>
      </c>
      <c r="D261">
        <v>0.63600000000000001</v>
      </c>
      <c r="E261" t="s">
        <v>5</v>
      </c>
      <c r="G261">
        <f t="shared" si="16"/>
        <v>2024</v>
      </c>
      <c r="H261">
        <f t="shared" si="17"/>
        <v>2</v>
      </c>
      <c r="I261">
        <f t="shared" si="18"/>
        <v>3</v>
      </c>
      <c r="J261" s="2" t="s">
        <v>11</v>
      </c>
      <c r="K261">
        <f t="shared" si="19"/>
        <v>0.63600000000000001</v>
      </c>
    </row>
    <row r="262" spans="1:11" x14ac:dyDescent="0.3">
      <c r="A262" s="1">
        <v>45325.708333333299</v>
      </c>
      <c r="B262">
        <v>0</v>
      </c>
      <c r="C262" t="s">
        <v>5</v>
      </c>
      <c r="D262">
        <v>0.5</v>
      </c>
      <c r="E262" t="s">
        <v>5</v>
      </c>
      <c r="G262">
        <f t="shared" si="16"/>
        <v>2024</v>
      </c>
      <c r="H262">
        <f t="shared" si="17"/>
        <v>2</v>
      </c>
      <c r="I262">
        <f t="shared" si="18"/>
        <v>3</v>
      </c>
      <c r="J262" s="2" t="s">
        <v>11</v>
      </c>
      <c r="K262">
        <f t="shared" si="19"/>
        <v>0.5</v>
      </c>
    </row>
    <row r="263" spans="1:11" x14ac:dyDescent="0.3">
      <c r="A263" s="1">
        <v>45325.71875</v>
      </c>
      <c r="B263">
        <v>0</v>
      </c>
      <c r="C263" t="s">
        <v>5</v>
      </c>
      <c r="D263">
        <v>0.58400000000000007</v>
      </c>
      <c r="E263" t="s">
        <v>5</v>
      </c>
      <c r="G263">
        <f t="shared" si="16"/>
        <v>2024</v>
      </c>
      <c r="H263">
        <f t="shared" si="17"/>
        <v>2</v>
      </c>
      <c r="I263">
        <f t="shared" si="18"/>
        <v>3</v>
      </c>
      <c r="J263" s="2" t="s">
        <v>11</v>
      </c>
      <c r="K263">
        <f t="shared" si="19"/>
        <v>0.58400000000000007</v>
      </c>
    </row>
    <row r="264" spans="1:11" x14ac:dyDescent="0.3">
      <c r="A264" s="1">
        <v>45325.729166666701</v>
      </c>
      <c r="B264">
        <v>0</v>
      </c>
      <c r="C264" t="s">
        <v>5</v>
      </c>
      <c r="D264">
        <v>0.44</v>
      </c>
      <c r="E264" t="s">
        <v>5</v>
      </c>
      <c r="G264">
        <f t="shared" si="16"/>
        <v>2024</v>
      </c>
      <c r="H264">
        <f t="shared" si="17"/>
        <v>2</v>
      </c>
      <c r="I264">
        <f t="shared" si="18"/>
        <v>3</v>
      </c>
      <c r="J264" s="2" t="s">
        <v>11</v>
      </c>
      <c r="K264">
        <f t="shared" si="19"/>
        <v>0.44</v>
      </c>
    </row>
    <row r="265" spans="1:11" x14ac:dyDescent="0.3">
      <c r="A265" s="1">
        <v>45325.739583333299</v>
      </c>
      <c r="B265">
        <v>0</v>
      </c>
      <c r="C265" t="s">
        <v>5</v>
      </c>
      <c r="D265">
        <v>0.45200000000000001</v>
      </c>
      <c r="E265" t="s">
        <v>5</v>
      </c>
      <c r="G265">
        <f t="shared" si="16"/>
        <v>2024</v>
      </c>
      <c r="H265">
        <f t="shared" si="17"/>
        <v>2</v>
      </c>
      <c r="I265">
        <f t="shared" si="18"/>
        <v>3</v>
      </c>
      <c r="J265" s="2" t="s">
        <v>11</v>
      </c>
      <c r="K265">
        <f t="shared" si="19"/>
        <v>0.45200000000000001</v>
      </c>
    </row>
    <row r="266" spans="1:11" x14ac:dyDescent="0.3">
      <c r="A266" s="1">
        <v>45325.75</v>
      </c>
      <c r="B266">
        <v>0</v>
      </c>
      <c r="C266" t="s">
        <v>5</v>
      </c>
      <c r="D266">
        <v>0.38400000000000001</v>
      </c>
      <c r="E266" t="s">
        <v>5</v>
      </c>
      <c r="G266">
        <f t="shared" si="16"/>
        <v>2024</v>
      </c>
      <c r="H266">
        <f t="shared" si="17"/>
        <v>2</v>
      </c>
      <c r="I266">
        <f t="shared" si="18"/>
        <v>3</v>
      </c>
      <c r="J266" s="2" t="s">
        <v>11</v>
      </c>
      <c r="K266">
        <f t="shared" si="19"/>
        <v>0.38400000000000001</v>
      </c>
    </row>
    <row r="267" spans="1:11" x14ac:dyDescent="0.3">
      <c r="A267" s="1">
        <v>45325.760416666701</v>
      </c>
      <c r="B267">
        <v>0</v>
      </c>
      <c r="C267" t="s">
        <v>5</v>
      </c>
      <c r="D267">
        <v>0.38800000000000001</v>
      </c>
      <c r="E267" t="s">
        <v>5</v>
      </c>
      <c r="G267">
        <f t="shared" si="16"/>
        <v>2024</v>
      </c>
      <c r="H267">
        <f t="shared" si="17"/>
        <v>2</v>
      </c>
      <c r="I267">
        <f t="shared" si="18"/>
        <v>3</v>
      </c>
      <c r="J267" s="2" t="s">
        <v>11</v>
      </c>
      <c r="K267">
        <f t="shared" si="19"/>
        <v>0.38800000000000001</v>
      </c>
    </row>
    <row r="268" spans="1:11" x14ac:dyDescent="0.3">
      <c r="A268" s="1">
        <v>45325.770833333299</v>
      </c>
      <c r="B268">
        <v>0</v>
      </c>
      <c r="C268" t="s">
        <v>5</v>
      </c>
      <c r="D268">
        <v>0.42</v>
      </c>
      <c r="E268" t="s">
        <v>5</v>
      </c>
      <c r="G268">
        <f t="shared" si="16"/>
        <v>2024</v>
      </c>
      <c r="H268">
        <f t="shared" si="17"/>
        <v>2</v>
      </c>
      <c r="I268">
        <f t="shared" si="18"/>
        <v>3</v>
      </c>
      <c r="J268" s="2" t="s">
        <v>11</v>
      </c>
      <c r="K268">
        <f t="shared" si="19"/>
        <v>0.42</v>
      </c>
    </row>
    <row r="269" spans="1:11" x14ac:dyDescent="0.3">
      <c r="A269" s="1">
        <v>45325.78125</v>
      </c>
      <c r="B269">
        <v>0</v>
      </c>
      <c r="C269" t="s">
        <v>5</v>
      </c>
      <c r="D269">
        <v>0.35600000000000004</v>
      </c>
      <c r="E269" t="s">
        <v>5</v>
      </c>
      <c r="G269">
        <f t="shared" si="16"/>
        <v>2024</v>
      </c>
      <c r="H269">
        <f t="shared" si="17"/>
        <v>2</v>
      </c>
      <c r="I269">
        <f t="shared" si="18"/>
        <v>3</v>
      </c>
      <c r="J269" s="2" t="s">
        <v>11</v>
      </c>
      <c r="K269">
        <f t="shared" si="19"/>
        <v>0.35600000000000004</v>
      </c>
    </row>
    <row r="270" spans="1:11" x14ac:dyDescent="0.3">
      <c r="A270" s="1">
        <v>45325.791666666701</v>
      </c>
      <c r="B270">
        <v>0</v>
      </c>
      <c r="C270" t="s">
        <v>5</v>
      </c>
      <c r="D270">
        <v>0.40800000000000003</v>
      </c>
      <c r="E270" t="s">
        <v>5</v>
      </c>
      <c r="G270">
        <f t="shared" si="16"/>
        <v>2024</v>
      </c>
      <c r="H270">
        <f t="shared" si="17"/>
        <v>2</v>
      </c>
      <c r="I270">
        <f t="shared" si="18"/>
        <v>3</v>
      </c>
      <c r="J270" s="2" t="s">
        <v>11</v>
      </c>
      <c r="K270">
        <f t="shared" si="19"/>
        <v>0.40800000000000003</v>
      </c>
    </row>
    <row r="271" spans="1:11" x14ac:dyDescent="0.3">
      <c r="A271" s="1">
        <v>45325.802083333299</v>
      </c>
      <c r="B271">
        <v>0</v>
      </c>
      <c r="C271" t="s">
        <v>5</v>
      </c>
      <c r="D271">
        <v>0.54400000000000004</v>
      </c>
      <c r="E271" t="s">
        <v>5</v>
      </c>
      <c r="G271">
        <f t="shared" si="16"/>
        <v>2024</v>
      </c>
      <c r="H271">
        <f t="shared" si="17"/>
        <v>2</v>
      </c>
      <c r="I271">
        <f t="shared" si="18"/>
        <v>3</v>
      </c>
      <c r="J271" s="2" t="s">
        <v>11</v>
      </c>
      <c r="K271">
        <f t="shared" si="19"/>
        <v>0.54400000000000004</v>
      </c>
    </row>
    <row r="272" spans="1:11" x14ac:dyDescent="0.3">
      <c r="A272" s="1">
        <v>45325.8125</v>
      </c>
      <c r="B272">
        <v>0</v>
      </c>
      <c r="C272" t="s">
        <v>5</v>
      </c>
      <c r="D272">
        <v>0.29600000000000004</v>
      </c>
      <c r="E272" t="s">
        <v>5</v>
      </c>
      <c r="G272">
        <f t="shared" si="16"/>
        <v>2024</v>
      </c>
      <c r="H272">
        <f t="shared" si="17"/>
        <v>2</v>
      </c>
      <c r="I272">
        <f t="shared" si="18"/>
        <v>3</v>
      </c>
      <c r="J272" s="2" t="s">
        <v>11</v>
      </c>
      <c r="K272">
        <f t="shared" si="19"/>
        <v>0.29600000000000004</v>
      </c>
    </row>
    <row r="273" spans="1:11" x14ac:dyDescent="0.3">
      <c r="A273" s="1">
        <v>45325.822916666701</v>
      </c>
      <c r="B273">
        <v>0</v>
      </c>
      <c r="C273" t="s">
        <v>5</v>
      </c>
      <c r="D273">
        <v>0.316</v>
      </c>
      <c r="E273" t="s">
        <v>5</v>
      </c>
      <c r="G273">
        <f t="shared" si="16"/>
        <v>2024</v>
      </c>
      <c r="H273">
        <f t="shared" si="17"/>
        <v>2</v>
      </c>
      <c r="I273">
        <f t="shared" si="18"/>
        <v>3</v>
      </c>
      <c r="J273" s="2" t="s">
        <v>11</v>
      </c>
      <c r="K273">
        <f t="shared" si="19"/>
        <v>0.316</v>
      </c>
    </row>
    <row r="274" spans="1:11" x14ac:dyDescent="0.3">
      <c r="A274" s="1">
        <v>45325.833333333299</v>
      </c>
      <c r="B274">
        <v>0</v>
      </c>
      <c r="C274" t="s">
        <v>5</v>
      </c>
      <c r="D274">
        <v>0.3</v>
      </c>
      <c r="E274" t="s">
        <v>5</v>
      </c>
      <c r="G274">
        <f t="shared" si="16"/>
        <v>2024</v>
      </c>
      <c r="H274">
        <f t="shared" si="17"/>
        <v>2</v>
      </c>
      <c r="I274">
        <f t="shared" si="18"/>
        <v>3</v>
      </c>
      <c r="J274" s="2" t="s">
        <v>11</v>
      </c>
      <c r="K274">
        <f t="shared" si="19"/>
        <v>0.3</v>
      </c>
    </row>
    <row r="275" spans="1:11" x14ac:dyDescent="0.3">
      <c r="A275" s="1">
        <v>45325.84375</v>
      </c>
      <c r="B275">
        <v>0</v>
      </c>
      <c r="C275" t="s">
        <v>5</v>
      </c>
      <c r="D275">
        <v>0.28400000000000003</v>
      </c>
      <c r="E275" t="s">
        <v>5</v>
      </c>
      <c r="G275">
        <f t="shared" si="16"/>
        <v>2024</v>
      </c>
      <c r="H275">
        <f t="shared" si="17"/>
        <v>2</v>
      </c>
      <c r="I275">
        <f t="shared" si="18"/>
        <v>3</v>
      </c>
      <c r="J275" s="2" t="s">
        <v>11</v>
      </c>
      <c r="K275">
        <f t="shared" si="19"/>
        <v>0.28400000000000003</v>
      </c>
    </row>
    <row r="276" spans="1:11" x14ac:dyDescent="0.3">
      <c r="A276" s="1">
        <v>45325.854166666701</v>
      </c>
      <c r="B276">
        <v>0</v>
      </c>
      <c r="C276" t="s">
        <v>5</v>
      </c>
      <c r="D276">
        <v>0.28000000000000003</v>
      </c>
      <c r="E276" t="s">
        <v>5</v>
      </c>
      <c r="G276">
        <f t="shared" si="16"/>
        <v>2024</v>
      </c>
      <c r="H276">
        <f t="shared" si="17"/>
        <v>2</v>
      </c>
      <c r="I276">
        <f t="shared" si="18"/>
        <v>3</v>
      </c>
      <c r="J276" s="2" t="s">
        <v>11</v>
      </c>
      <c r="K276">
        <f t="shared" si="19"/>
        <v>0.28000000000000003</v>
      </c>
    </row>
    <row r="277" spans="1:11" x14ac:dyDescent="0.3">
      <c r="A277" s="1">
        <v>45325.864583333299</v>
      </c>
      <c r="B277">
        <v>0</v>
      </c>
      <c r="C277" t="s">
        <v>5</v>
      </c>
      <c r="D277">
        <v>0.372</v>
      </c>
      <c r="E277" t="s">
        <v>5</v>
      </c>
      <c r="G277">
        <f t="shared" si="16"/>
        <v>2024</v>
      </c>
      <c r="H277">
        <f t="shared" si="17"/>
        <v>2</v>
      </c>
      <c r="I277">
        <f t="shared" si="18"/>
        <v>3</v>
      </c>
      <c r="J277" s="2" t="s">
        <v>11</v>
      </c>
      <c r="K277">
        <f t="shared" si="19"/>
        <v>0.372</v>
      </c>
    </row>
    <row r="278" spans="1:11" x14ac:dyDescent="0.3">
      <c r="A278" s="1">
        <v>45325.875</v>
      </c>
      <c r="B278">
        <v>0</v>
      </c>
      <c r="C278" t="s">
        <v>5</v>
      </c>
      <c r="D278">
        <v>0.42</v>
      </c>
      <c r="E278" t="s">
        <v>5</v>
      </c>
      <c r="G278">
        <f t="shared" si="16"/>
        <v>2024</v>
      </c>
      <c r="H278">
        <f t="shared" si="17"/>
        <v>2</v>
      </c>
      <c r="I278">
        <f t="shared" si="18"/>
        <v>3</v>
      </c>
      <c r="J278" s="2" t="s">
        <v>11</v>
      </c>
      <c r="K278">
        <f t="shared" si="19"/>
        <v>0.42</v>
      </c>
    </row>
    <row r="279" spans="1:11" x14ac:dyDescent="0.3">
      <c r="A279" s="1">
        <v>45325.885416666701</v>
      </c>
      <c r="B279">
        <v>0</v>
      </c>
      <c r="C279" t="s">
        <v>5</v>
      </c>
      <c r="D279">
        <v>1.744</v>
      </c>
      <c r="E279" t="s">
        <v>5</v>
      </c>
      <c r="G279">
        <f t="shared" si="16"/>
        <v>2024</v>
      </c>
      <c r="H279">
        <f t="shared" si="17"/>
        <v>2</v>
      </c>
      <c r="I279">
        <f t="shared" si="18"/>
        <v>3</v>
      </c>
      <c r="J279" s="2" t="s">
        <v>11</v>
      </c>
      <c r="K279">
        <f t="shared" si="19"/>
        <v>1.744</v>
      </c>
    </row>
    <row r="280" spans="1:11" x14ac:dyDescent="0.3">
      <c r="A280" s="1">
        <v>45325.895833333299</v>
      </c>
      <c r="B280">
        <v>0</v>
      </c>
      <c r="C280" t="s">
        <v>5</v>
      </c>
      <c r="D280">
        <v>0.38800000000000001</v>
      </c>
      <c r="E280" t="s">
        <v>5</v>
      </c>
      <c r="G280">
        <f t="shared" si="16"/>
        <v>2024</v>
      </c>
      <c r="H280">
        <f t="shared" si="17"/>
        <v>2</v>
      </c>
      <c r="I280">
        <f t="shared" si="18"/>
        <v>3</v>
      </c>
      <c r="J280" s="2" t="s">
        <v>11</v>
      </c>
      <c r="K280">
        <f t="shared" si="19"/>
        <v>0.38800000000000001</v>
      </c>
    </row>
    <row r="281" spans="1:11" x14ac:dyDescent="0.3">
      <c r="A281" s="1">
        <v>45325.90625</v>
      </c>
      <c r="B281">
        <v>0</v>
      </c>
      <c r="C281" t="s">
        <v>5</v>
      </c>
      <c r="D281">
        <v>0.36799999999999999</v>
      </c>
      <c r="E281" t="s">
        <v>5</v>
      </c>
      <c r="G281">
        <f t="shared" si="16"/>
        <v>2024</v>
      </c>
      <c r="H281">
        <f t="shared" si="17"/>
        <v>2</v>
      </c>
      <c r="I281">
        <f t="shared" si="18"/>
        <v>3</v>
      </c>
      <c r="J281" s="2" t="s">
        <v>11</v>
      </c>
      <c r="K281">
        <f t="shared" si="19"/>
        <v>0.36799999999999999</v>
      </c>
    </row>
    <row r="282" spans="1:11" x14ac:dyDescent="0.3">
      <c r="A282" s="1">
        <v>45325.916666666701</v>
      </c>
      <c r="B282">
        <v>0.192</v>
      </c>
      <c r="C282" t="s">
        <v>5</v>
      </c>
      <c r="D282">
        <v>0.38800000000000001</v>
      </c>
      <c r="E282" t="s">
        <v>5</v>
      </c>
      <c r="G282">
        <f t="shared" si="16"/>
        <v>2024</v>
      </c>
      <c r="H282">
        <f t="shared" si="17"/>
        <v>2</v>
      </c>
      <c r="I282">
        <f t="shared" si="18"/>
        <v>3</v>
      </c>
      <c r="J282" s="2" t="s">
        <v>11</v>
      </c>
      <c r="K282">
        <f t="shared" si="19"/>
        <v>0.38800000000000001</v>
      </c>
    </row>
    <row r="283" spans="1:11" x14ac:dyDescent="0.3">
      <c r="A283" s="1">
        <v>45325.927083333299</v>
      </c>
      <c r="B283">
        <v>2.5640000000000001</v>
      </c>
      <c r="C283" t="s">
        <v>5</v>
      </c>
      <c r="D283">
        <v>1.528</v>
      </c>
      <c r="E283" t="s">
        <v>5</v>
      </c>
      <c r="G283">
        <f t="shared" si="16"/>
        <v>2024</v>
      </c>
      <c r="H283">
        <f t="shared" si="17"/>
        <v>2</v>
      </c>
      <c r="I283">
        <f t="shared" si="18"/>
        <v>3</v>
      </c>
      <c r="J283" s="2" t="s">
        <v>11</v>
      </c>
      <c r="K283">
        <f t="shared" si="19"/>
        <v>1.528</v>
      </c>
    </row>
    <row r="284" spans="1:11" x14ac:dyDescent="0.3">
      <c r="A284" s="1">
        <v>45325.9375</v>
      </c>
      <c r="B284">
        <v>2.44</v>
      </c>
      <c r="C284" t="s">
        <v>5</v>
      </c>
      <c r="D284">
        <v>1.556</v>
      </c>
      <c r="E284" t="s">
        <v>5</v>
      </c>
      <c r="G284">
        <f t="shared" si="16"/>
        <v>2024</v>
      </c>
      <c r="H284">
        <f t="shared" si="17"/>
        <v>2</v>
      </c>
      <c r="I284">
        <f t="shared" si="18"/>
        <v>3</v>
      </c>
      <c r="J284" s="2" t="s">
        <v>11</v>
      </c>
      <c r="K284">
        <f t="shared" si="19"/>
        <v>1.556</v>
      </c>
    </row>
    <row r="285" spans="1:11" x14ac:dyDescent="0.3">
      <c r="A285" s="1">
        <v>45325.947916666701</v>
      </c>
      <c r="B285">
        <v>1.9320000000000002</v>
      </c>
      <c r="C285" t="s">
        <v>5</v>
      </c>
      <c r="D285">
        <v>0.24</v>
      </c>
      <c r="E285" t="s">
        <v>5</v>
      </c>
      <c r="G285">
        <f t="shared" si="16"/>
        <v>2024</v>
      </c>
      <c r="H285">
        <f t="shared" si="17"/>
        <v>2</v>
      </c>
      <c r="I285">
        <f t="shared" si="18"/>
        <v>3</v>
      </c>
      <c r="J285" s="2" t="s">
        <v>11</v>
      </c>
      <c r="K285">
        <f t="shared" si="19"/>
        <v>0.24</v>
      </c>
    </row>
    <row r="286" spans="1:11" x14ac:dyDescent="0.3">
      <c r="A286" s="1">
        <v>45325.958333333299</v>
      </c>
      <c r="B286">
        <v>1.3560000000000001</v>
      </c>
      <c r="C286" t="s">
        <v>5</v>
      </c>
      <c r="D286">
        <v>0.184</v>
      </c>
      <c r="E286" t="s">
        <v>5</v>
      </c>
      <c r="G286">
        <f t="shared" si="16"/>
        <v>2024</v>
      </c>
      <c r="H286">
        <f t="shared" si="17"/>
        <v>2</v>
      </c>
      <c r="I286">
        <f t="shared" si="18"/>
        <v>3</v>
      </c>
      <c r="J286" s="2" t="s">
        <v>11</v>
      </c>
      <c r="K286">
        <f t="shared" si="19"/>
        <v>0.184</v>
      </c>
    </row>
    <row r="287" spans="1:11" x14ac:dyDescent="0.3">
      <c r="A287" s="1">
        <v>45325.96875</v>
      </c>
      <c r="B287">
        <v>0.36399999999999999</v>
      </c>
      <c r="C287" t="s">
        <v>5</v>
      </c>
      <c r="D287">
        <v>0.184</v>
      </c>
      <c r="E287" t="s">
        <v>5</v>
      </c>
      <c r="G287">
        <f t="shared" si="16"/>
        <v>2024</v>
      </c>
      <c r="H287">
        <f t="shared" si="17"/>
        <v>2</v>
      </c>
      <c r="I287">
        <f t="shared" si="18"/>
        <v>3</v>
      </c>
      <c r="J287" s="2" t="s">
        <v>11</v>
      </c>
      <c r="K287">
        <f t="shared" si="19"/>
        <v>0.184</v>
      </c>
    </row>
    <row r="288" spans="1:11" x14ac:dyDescent="0.3">
      <c r="A288" s="1">
        <v>45325.979166666701</v>
      </c>
      <c r="B288">
        <v>0.312</v>
      </c>
      <c r="C288" t="s">
        <v>5</v>
      </c>
      <c r="D288">
        <v>0.16400000000000001</v>
      </c>
      <c r="E288" t="s">
        <v>5</v>
      </c>
      <c r="G288">
        <f t="shared" si="16"/>
        <v>2024</v>
      </c>
      <c r="H288">
        <f t="shared" si="17"/>
        <v>2</v>
      </c>
      <c r="I288">
        <f t="shared" si="18"/>
        <v>3</v>
      </c>
      <c r="J288" s="2" t="s">
        <v>11</v>
      </c>
      <c r="K288">
        <f t="shared" si="19"/>
        <v>0.16400000000000001</v>
      </c>
    </row>
    <row r="289" spans="1:11" x14ac:dyDescent="0.3">
      <c r="A289" s="1">
        <v>45325.989583333299</v>
      </c>
      <c r="B289">
        <v>0.29200000000000004</v>
      </c>
      <c r="C289" t="s">
        <v>5</v>
      </c>
      <c r="D289">
        <v>0.152</v>
      </c>
      <c r="E289" t="s">
        <v>5</v>
      </c>
      <c r="G289">
        <f t="shared" si="16"/>
        <v>2024</v>
      </c>
      <c r="H289">
        <f t="shared" si="17"/>
        <v>2</v>
      </c>
      <c r="I289">
        <f t="shared" si="18"/>
        <v>3</v>
      </c>
      <c r="J289" s="2" t="s">
        <v>11</v>
      </c>
      <c r="K289">
        <f t="shared" si="19"/>
        <v>0.152</v>
      </c>
    </row>
    <row r="290" spans="1:11" hidden="1" x14ac:dyDescent="0.3">
      <c r="A290" s="1">
        <v>45326</v>
      </c>
      <c r="B290">
        <v>0.17200000000000001</v>
      </c>
      <c r="C290" t="s">
        <v>5</v>
      </c>
      <c r="D290">
        <v>0.14800000000000002</v>
      </c>
      <c r="E290" t="s">
        <v>5</v>
      </c>
      <c r="G290">
        <f t="shared" si="16"/>
        <v>2024</v>
      </c>
      <c r="H290">
        <f t="shared" si="17"/>
        <v>2</v>
      </c>
      <c r="I290">
        <f t="shared" si="18"/>
        <v>4</v>
      </c>
      <c r="J290" s="2" t="s">
        <v>11</v>
      </c>
      <c r="K290">
        <f t="shared" si="19"/>
        <v>0.14800000000000002</v>
      </c>
    </row>
    <row r="291" spans="1:11" hidden="1" x14ac:dyDescent="0.3">
      <c r="A291" s="1">
        <v>45326.010416666701</v>
      </c>
      <c r="B291">
        <v>0</v>
      </c>
      <c r="C291" t="s">
        <v>5</v>
      </c>
      <c r="D291">
        <v>0.16</v>
      </c>
      <c r="E291" t="s">
        <v>5</v>
      </c>
      <c r="G291">
        <f t="shared" si="16"/>
        <v>2024</v>
      </c>
      <c r="H291">
        <f t="shared" si="17"/>
        <v>2</v>
      </c>
      <c r="I291">
        <f t="shared" si="18"/>
        <v>4</v>
      </c>
      <c r="J291" s="2" t="s">
        <v>11</v>
      </c>
      <c r="K291">
        <f t="shared" si="19"/>
        <v>0.16</v>
      </c>
    </row>
    <row r="292" spans="1:11" hidden="1" x14ac:dyDescent="0.3">
      <c r="A292" s="1">
        <v>45326.020833333299</v>
      </c>
      <c r="B292">
        <v>0</v>
      </c>
      <c r="C292" t="s">
        <v>5</v>
      </c>
      <c r="D292">
        <v>0.224</v>
      </c>
      <c r="E292" t="s">
        <v>5</v>
      </c>
      <c r="G292">
        <f t="shared" si="16"/>
        <v>2024</v>
      </c>
      <c r="H292">
        <f t="shared" si="17"/>
        <v>2</v>
      </c>
      <c r="I292">
        <f t="shared" si="18"/>
        <v>4</v>
      </c>
      <c r="J292" s="2" t="s">
        <v>11</v>
      </c>
      <c r="K292">
        <f t="shared" si="19"/>
        <v>0.224</v>
      </c>
    </row>
    <row r="293" spans="1:11" hidden="1" x14ac:dyDescent="0.3">
      <c r="A293" s="1">
        <v>45326.03125</v>
      </c>
      <c r="B293">
        <v>0</v>
      </c>
      <c r="C293" t="s">
        <v>5</v>
      </c>
      <c r="D293">
        <v>0.28000000000000003</v>
      </c>
      <c r="E293" t="s">
        <v>5</v>
      </c>
      <c r="G293">
        <f t="shared" si="16"/>
        <v>2024</v>
      </c>
      <c r="H293">
        <f t="shared" si="17"/>
        <v>2</v>
      </c>
      <c r="I293">
        <f t="shared" si="18"/>
        <v>4</v>
      </c>
      <c r="J293" s="2" t="s">
        <v>11</v>
      </c>
      <c r="K293">
        <f t="shared" si="19"/>
        <v>0.28000000000000003</v>
      </c>
    </row>
    <row r="294" spans="1:11" hidden="1" x14ac:dyDescent="0.3">
      <c r="A294" s="1">
        <v>45326.041666666701</v>
      </c>
      <c r="B294">
        <v>0</v>
      </c>
      <c r="C294" t="s">
        <v>5</v>
      </c>
      <c r="D294">
        <v>0.25600000000000001</v>
      </c>
      <c r="E294" t="s">
        <v>5</v>
      </c>
      <c r="G294">
        <f t="shared" si="16"/>
        <v>2024</v>
      </c>
      <c r="H294">
        <f t="shared" si="17"/>
        <v>2</v>
      </c>
      <c r="I294">
        <f t="shared" si="18"/>
        <v>4</v>
      </c>
      <c r="J294" s="2" t="s">
        <v>11</v>
      </c>
      <c r="K294">
        <f t="shared" si="19"/>
        <v>0.25600000000000001</v>
      </c>
    </row>
    <row r="295" spans="1:11" hidden="1" x14ac:dyDescent="0.3">
      <c r="A295" s="1">
        <v>45326.052083333299</v>
      </c>
      <c r="B295">
        <v>0.45200000000000001</v>
      </c>
      <c r="C295" t="s">
        <v>5</v>
      </c>
      <c r="D295">
        <v>0.22</v>
      </c>
      <c r="E295" t="s">
        <v>5</v>
      </c>
      <c r="G295">
        <f t="shared" si="16"/>
        <v>2024</v>
      </c>
      <c r="H295">
        <f t="shared" si="17"/>
        <v>2</v>
      </c>
      <c r="I295">
        <f t="shared" si="18"/>
        <v>4</v>
      </c>
      <c r="J295" s="2" t="s">
        <v>11</v>
      </c>
      <c r="K295">
        <f t="shared" si="19"/>
        <v>0.22</v>
      </c>
    </row>
    <row r="296" spans="1:11" hidden="1" x14ac:dyDescent="0.3">
      <c r="A296" s="1">
        <v>45326.0625</v>
      </c>
      <c r="B296">
        <v>0.27200000000000002</v>
      </c>
      <c r="C296" t="s">
        <v>5</v>
      </c>
      <c r="D296">
        <v>0.2</v>
      </c>
      <c r="E296" t="s">
        <v>5</v>
      </c>
      <c r="G296">
        <f t="shared" si="16"/>
        <v>2024</v>
      </c>
      <c r="H296">
        <f t="shared" si="17"/>
        <v>2</v>
      </c>
      <c r="I296">
        <f t="shared" si="18"/>
        <v>4</v>
      </c>
      <c r="J296" s="2" t="s">
        <v>11</v>
      </c>
      <c r="K296">
        <f t="shared" si="19"/>
        <v>0.2</v>
      </c>
    </row>
    <row r="297" spans="1:11" hidden="1" x14ac:dyDescent="0.3">
      <c r="A297" s="1">
        <v>45326.072916666701</v>
      </c>
      <c r="B297">
        <v>0.26800000000000002</v>
      </c>
      <c r="C297" t="s">
        <v>5</v>
      </c>
      <c r="D297">
        <v>0.21200000000000002</v>
      </c>
      <c r="E297" t="s">
        <v>5</v>
      </c>
      <c r="G297">
        <f t="shared" si="16"/>
        <v>2024</v>
      </c>
      <c r="H297">
        <f t="shared" si="17"/>
        <v>2</v>
      </c>
      <c r="I297">
        <f t="shared" si="18"/>
        <v>4</v>
      </c>
      <c r="J297" s="2" t="s">
        <v>11</v>
      </c>
      <c r="K297">
        <f t="shared" si="19"/>
        <v>0.21200000000000002</v>
      </c>
    </row>
    <row r="298" spans="1:11" hidden="1" x14ac:dyDescent="0.3">
      <c r="A298" s="1">
        <v>45326.083333333299</v>
      </c>
      <c r="B298">
        <v>0.108</v>
      </c>
      <c r="C298" t="s">
        <v>5</v>
      </c>
      <c r="D298">
        <v>0.22</v>
      </c>
      <c r="E298" t="s">
        <v>5</v>
      </c>
      <c r="G298">
        <f t="shared" si="16"/>
        <v>2024</v>
      </c>
      <c r="H298">
        <f t="shared" si="17"/>
        <v>2</v>
      </c>
      <c r="I298">
        <f t="shared" si="18"/>
        <v>4</v>
      </c>
      <c r="J298" s="2" t="s">
        <v>11</v>
      </c>
      <c r="K298">
        <f t="shared" si="19"/>
        <v>0.22</v>
      </c>
    </row>
    <row r="299" spans="1:11" hidden="1" x14ac:dyDescent="0.3">
      <c r="A299" s="1">
        <v>45326.09375</v>
      </c>
      <c r="B299">
        <v>0.17600000000000002</v>
      </c>
      <c r="C299" t="s">
        <v>5</v>
      </c>
      <c r="D299">
        <v>0.2</v>
      </c>
      <c r="E299" t="s">
        <v>5</v>
      </c>
      <c r="G299">
        <f t="shared" si="16"/>
        <v>2024</v>
      </c>
      <c r="H299">
        <f t="shared" si="17"/>
        <v>2</v>
      </c>
      <c r="I299">
        <f t="shared" si="18"/>
        <v>4</v>
      </c>
      <c r="J299" s="2" t="s">
        <v>11</v>
      </c>
      <c r="K299">
        <f t="shared" si="19"/>
        <v>0.2</v>
      </c>
    </row>
    <row r="300" spans="1:11" hidden="1" x14ac:dyDescent="0.3">
      <c r="A300" s="1">
        <v>45326.104166666701</v>
      </c>
      <c r="B300">
        <v>0.192</v>
      </c>
      <c r="C300" t="s">
        <v>5</v>
      </c>
      <c r="D300">
        <v>0.16</v>
      </c>
      <c r="E300" t="s">
        <v>5</v>
      </c>
      <c r="G300">
        <f t="shared" si="16"/>
        <v>2024</v>
      </c>
      <c r="H300">
        <f t="shared" si="17"/>
        <v>2</v>
      </c>
      <c r="I300">
        <f t="shared" si="18"/>
        <v>4</v>
      </c>
      <c r="J300" s="2" t="s">
        <v>11</v>
      </c>
      <c r="K300">
        <f t="shared" si="19"/>
        <v>0.16</v>
      </c>
    </row>
    <row r="301" spans="1:11" hidden="1" x14ac:dyDescent="0.3">
      <c r="A301" s="1">
        <v>45326.114583333299</v>
      </c>
      <c r="B301">
        <v>9.6000000000000002E-2</v>
      </c>
      <c r="C301" t="s">
        <v>5</v>
      </c>
      <c r="D301">
        <v>0.152</v>
      </c>
      <c r="E301" t="s">
        <v>5</v>
      </c>
      <c r="G301">
        <f t="shared" si="16"/>
        <v>2024</v>
      </c>
      <c r="H301">
        <f t="shared" si="17"/>
        <v>2</v>
      </c>
      <c r="I301">
        <f t="shared" si="18"/>
        <v>4</v>
      </c>
      <c r="J301" s="2" t="s">
        <v>11</v>
      </c>
      <c r="K301">
        <f t="shared" si="19"/>
        <v>0.152</v>
      </c>
    </row>
    <row r="302" spans="1:11" hidden="1" x14ac:dyDescent="0.3">
      <c r="A302" s="1">
        <v>45326.125</v>
      </c>
      <c r="B302">
        <v>0.19600000000000001</v>
      </c>
      <c r="C302" t="s">
        <v>5</v>
      </c>
      <c r="D302">
        <v>0.16400000000000001</v>
      </c>
      <c r="E302" t="s">
        <v>5</v>
      </c>
      <c r="G302">
        <f t="shared" si="16"/>
        <v>2024</v>
      </c>
      <c r="H302">
        <f t="shared" si="17"/>
        <v>2</v>
      </c>
      <c r="I302">
        <f t="shared" si="18"/>
        <v>4</v>
      </c>
      <c r="J302" s="2" t="s">
        <v>11</v>
      </c>
      <c r="K302">
        <f t="shared" si="19"/>
        <v>0.16400000000000001</v>
      </c>
    </row>
    <row r="303" spans="1:11" hidden="1" x14ac:dyDescent="0.3">
      <c r="A303" s="1">
        <v>45326.135416666701</v>
      </c>
      <c r="B303">
        <v>0</v>
      </c>
      <c r="C303" t="s">
        <v>5</v>
      </c>
      <c r="D303">
        <v>0.17200000000000001</v>
      </c>
      <c r="E303" t="s">
        <v>5</v>
      </c>
      <c r="G303">
        <f t="shared" si="16"/>
        <v>2024</v>
      </c>
      <c r="H303">
        <f t="shared" si="17"/>
        <v>2</v>
      </c>
      <c r="I303">
        <f t="shared" si="18"/>
        <v>4</v>
      </c>
      <c r="J303" s="2" t="s">
        <v>11</v>
      </c>
      <c r="K303">
        <f t="shared" si="19"/>
        <v>0.17200000000000001</v>
      </c>
    </row>
    <row r="304" spans="1:11" hidden="1" x14ac:dyDescent="0.3">
      <c r="A304" s="1">
        <v>45326.145833333299</v>
      </c>
      <c r="B304">
        <v>0</v>
      </c>
      <c r="C304" t="s">
        <v>5</v>
      </c>
      <c r="D304">
        <v>0.20800000000000002</v>
      </c>
      <c r="E304" t="s">
        <v>5</v>
      </c>
      <c r="G304">
        <f t="shared" si="16"/>
        <v>2024</v>
      </c>
      <c r="H304">
        <f t="shared" si="17"/>
        <v>2</v>
      </c>
      <c r="I304">
        <f t="shared" si="18"/>
        <v>4</v>
      </c>
      <c r="J304" s="2" t="s">
        <v>11</v>
      </c>
      <c r="K304">
        <f t="shared" si="19"/>
        <v>0.20800000000000002</v>
      </c>
    </row>
    <row r="305" spans="1:11" hidden="1" x14ac:dyDescent="0.3">
      <c r="A305" s="1">
        <v>45326.15625</v>
      </c>
      <c r="B305">
        <v>0</v>
      </c>
      <c r="C305" t="s">
        <v>5</v>
      </c>
      <c r="D305">
        <v>0.156</v>
      </c>
      <c r="E305" t="s">
        <v>5</v>
      </c>
      <c r="G305">
        <f t="shared" si="16"/>
        <v>2024</v>
      </c>
      <c r="H305">
        <f t="shared" si="17"/>
        <v>2</v>
      </c>
      <c r="I305">
        <f t="shared" si="18"/>
        <v>4</v>
      </c>
      <c r="J305" s="2" t="s">
        <v>11</v>
      </c>
      <c r="K305">
        <f t="shared" si="19"/>
        <v>0.156</v>
      </c>
    </row>
    <row r="306" spans="1:11" hidden="1" x14ac:dyDescent="0.3">
      <c r="A306" s="1">
        <v>45326.166666666701</v>
      </c>
      <c r="B306">
        <v>0</v>
      </c>
      <c r="C306" t="s">
        <v>5</v>
      </c>
      <c r="D306">
        <v>0.14800000000000002</v>
      </c>
      <c r="E306" t="s">
        <v>5</v>
      </c>
      <c r="G306">
        <f t="shared" si="16"/>
        <v>2024</v>
      </c>
      <c r="H306">
        <f t="shared" si="17"/>
        <v>2</v>
      </c>
      <c r="I306">
        <f t="shared" si="18"/>
        <v>4</v>
      </c>
      <c r="J306" s="2" t="s">
        <v>11</v>
      </c>
      <c r="K306">
        <f t="shared" si="19"/>
        <v>0.14800000000000002</v>
      </c>
    </row>
    <row r="307" spans="1:11" hidden="1" x14ac:dyDescent="0.3">
      <c r="A307" s="1">
        <v>45326.177083333299</v>
      </c>
      <c r="B307">
        <v>0</v>
      </c>
      <c r="C307" t="s">
        <v>5</v>
      </c>
      <c r="D307">
        <v>0.16400000000000001</v>
      </c>
      <c r="E307" t="s">
        <v>5</v>
      </c>
      <c r="G307">
        <f t="shared" si="16"/>
        <v>2024</v>
      </c>
      <c r="H307">
        <f t="shared" si="17"/>
        <v>2</v>
      </c>
      <c r="I307">
        <f t="shared" si="18"/>
        <v>4</v>
      </c>
      <c r="J307" s="2" t="s">
        <v>11</v>
      </c>
      <c r="K307">
        <f t="shared" si="19"/>
        <v>0.16400000000000001</v>
      </c>
    </row>
    <row r="308" spans="1:11" hidden="1" x14ac:dyDescent="0.3">
      <c r="A308" s="1">
        <v>45326.1875</v>
      </c>
      <c r="B308">
        <v>0</v>
      </c>
      <c r="C308" t="s">
        <v>5</v>
      </c>
      <c r="D308">
        <v>0.22800000000000001</v>
      </c>
      <c r="E308" t="s">
        <v>5</v>
      </c>
      <c r="G308">
        <f t="shared" si="16"/>
        <v>2024</v>
      </c>
      <c r="H308">
        <f t="shared" si="17"/>
        <v>2</v>
      </c>
      <c r="I308">
        <f t="shared" si="18"/>
        <v>4</v>
      </c>
      <c r="J308" s="2" t="s">
        <v>11</v>
      </c>
      <c r="K308">
        <f t="shared" si="19"/>
        <v>0.22800000000000001</v>
      </c>
    </row>
    <row r="309" spans="1:11" hidden="1" x14ac:dyDescent="0.3">
      <c r="A309" s="1">
        <v>45326.197916666701</v>
      </c>
      <c r="B309">
        <v>0.20400000000000001</v>
      </c>
      <c r="C309" t="s">
        <v>5</v>
      </c>
      <c r="D309">
        <v>0.216</v>
      </c>
      <c r="E309" t="s">
        <v>5</v>
      </c>
      <c r="G309">
        <f t="shared" si="16"/>
        <v>2024</v>
      </c>
      <c r="H309">
        <f t="shared" si="17"/>
        <v>2</v>
      </c>
      <c r="I309">
        <f t="shared" si="18"/>
        <v>4</v>
      </c>
      <c r="J309" s="2" t="s">
        <v>11</v>
      </c>
      <c r="K309">
        <f t="shared" si="19"/>
        <v>0.216</v>
      </c>
    </row>
    <row r="310" spans="1:11" hidden="1" x14ac:dyDescent="0.3">
      <c r="A310" s="1">
        <v>45326.208333333299</v>
      </c>
      <c r="B310">
        <v>0.47200000000000003</v>
      </c>
      <c r="C310" t="s">
        <v>5</v>
      </c>
      <c r="D310">
        <v>0.216</v>
      </c>
      <c r="E310" t="s">
        <v>5</v>
      </c>
      <c r="G310">
        <f t="shared" si="16"/>
        <v>2024</v>
      </c>
      <c r="H310">
        <f t="shared" si="17"/>
        <v>2</v>
      </c>
      <c r="I310">
        <f t="shared" si="18"/>
        <v>4</v>
      </c>
      <c r="J310" s="2" t="s">
        <v>11</v>
      </c>
      <c r="K310">
        <f t="shared" si="19"/>
        <v>0.216</v>
      </c>
    </row>
    <row r="311" spans="1:11" hidden="1" x14ac:dyDescent="0.3">
      <c r="A311" s="1">
        <v>45326.21875</v>
      </c>
      <c r="B311">
        <v>0.32400000000000001</v>
      </c>
      <c r="C311" t="s">
        <v>5</v>
      </c>
      <c r="D311">
        <v>0.216</v>
      </c>
      <c r="E311" t="s">
        <v>5</v>
      </c>
      <c r="G311">
        <f t="shared" si="16"/>
        <v>2024</v>
      </c>
      <c r="H311">
        <f t="shared" si="17"/>
        <v>2</v>
      </c>
      <c r="I311">
        <f t="shared" si="18"/>
        <v>4</v>
      </c>
      <c r="J311" s="2" t="s">
        <v>11</v>
      </c>
      <c r="K311">
        <f t="shared" si="19"/>
        <v>0.216</v>
      </c>
    </row>
    <row r="312" spans="1:11" hidden="1" x14ac:dyDescent="0.3">
      <c r="A312" s="1">
        <v>45326.229166666701</v>
      </c>
      <c r="B312">
        <v>0.18</v>
      </c>
      <c r="C312" t="s">
        <v>5</v>
      </c>
      <c r="D312">
        <v>0.26800000000000002</v>
      </c>
      <c r="E312" t="s">
        <v>5</v>
      </c>
      <c r="G312">
        <f t="shared" si="16"/>
        <v>2024</v>
      </c>
      <c r="H312">
        <f t="shared" si="17"/>
        <v>2</v>
      </c>
      <c r="I312">
        <f t="shared" si="18"/>
        <v>4</v>
      </c>
      <c r="J312" s="2" t="s">
        <v>11</v>
      </c>
      <c r="K312">
        <f t="shared" si="19"/>
        <v>0.26800000000000002</v>
      </c>
    </row>
    <row r="313" spans="1:11" hidden="1" x14ac:dyDescent="0.3">
      <c r="A313" s="1">
        <v>45326.239583333299</v>
      </c>
      <c r="B313">
        <v>0.184</v>
      </c>
      <c r="C313" t="s">
        <v>5</v>
      </c>
      <c r="D313">
        <v>0.26800000000000002</v>
      </c>
      <c r="E313" t="s">
        <v>5</v>
      </c>
      <c r="G313">
        <f t="shared" si="16"/>
        <v>2024</v>
      </c>
      <c r="H313">
        <f t="shared" si="17"/>
        <v>2</v>
      </c>
      <c r="I313">
        <f t="shared" si="18"/>
        <v>4</v>
      </c>
      <c r="J313" s="2" t="s">
        <v>11</v>
      </c>
      <c r="K313">
        <f t="shared" si="19"/>
        <v>0.26800000000000002</v>
      </c>
    </row>
    <row r="314" spans="1:11" hidden="1" x14ac:dyDescent="0.3">
      <c r="A314" s="1">
        <v>45326.25</v>
      </c>
      <c r="B314">
        <v>0.16800000000000001</v>
      </c>
      <c r="C314" t="s">
        <v>5</v>
      </c>
      <c r="D314">
        <v>0.24</v>
      </c>
      <c r="E314" t="s">
        <v>5</v>
      </c>
      <c r="G314">
        <f t="shared" si="16"/>
        <v>2024</v>
      </c>
      <c r="H314">
        <f t="shared" si="17"/>
        <v>2</v>
      </c>
      <c r="I314">
        <f t="shared" si="18"/>
        <v>4</v>
      </c>
      <c r="J314" s="2" t="s">
        <v>11</v>
      </c>
      <c r="K314">
        <f t="shared" si="19"/>
        <v>0.24</v>
      </c>
    </row>
    <row r="315" spans="1:11" hidden="1" x14ac:dyDescent="0.3">
      <c r="A315" s="1">
        <v>45326.260416666701</v>
      </c>
      <c r="B315">
        <v>0.08</v>
      </c>
      <c r="C315" t="s">
        <v>5</v>
      </c>
      <c r="D315">
        <v>0.184</v>
      </c>
      <c r="E315" t="s">
        <v>5</v>
      </c>
      <c r="G315">
        <f t="shared" si="16"/>
        <v>2024</v>
      </c>
      <c r="H315">
        <f t="shared" si="17"/>
        <v>2</v>
      </c>
      <c r="I315">
        <f t="shared" si="18"/>
        <v>4</v>
      </c>
      <c r="J315" s="2" t="s">
        <v>11</v>
      </c>
      <c r="K315">
        <f t="shared" si="19"/>
        <v>0.184</v>
      </c>
    </row>
    <row r="316" spans="1:11" hidden="1" x14ac:dyDescent="0.3">
      <c r="A316" s="1">
        <v>45326.270833333299</v>
      </c>
      <c r="B316">
        <v>0.17600000000000002</v>
      </c>
      <c r="C316" t="s">
        <v>5</v>
      </c>
      <c r="D316">
        <v>0.16</v>
      </c>
      <c r="E316" t="s">
        <v>5</v>
      </c>
      <c r="G316">
        <f t="shared" si="16"/>
        <v>2024</v>
      </c>
      <c r="H316">
        <f t="shared" si="17"/>
        <v>2</v>
      </c>
      <c r="I316">
        <f t="shared" si="18"/>
        <v>4</v>
      </c>
      <c r="J316" s="2" t="s">
        <v>11</v>
      </c>
      <c r="K316">
        <f t="shared" si="19"/>
        <v>0.16</v>
      </c>
    </row>
    <row r="317" spans="1:11" hidden="1" x14ac:dyDescent="0.3">
      <c r="A317" s="1">
        <v>45326.28125</v>
      </c>
      <c r="B317">
        <v>5.2000000000000005E-2</v>
      </c>
      <c r="C317" t="s">
        <v>5</v>
      </c>
      <c r="D317">
        <v>0.16400000000000001</v>
      </c>
      <c r="E317" t="s">
        <v>5</v>
      </c>
      <c r="G317">
        <f t="shared" si="16"/>
        <v>2024</v>
      </c>
      <c r="H317">
        <f t="shared" si="17"/>
        <v>2</v>
      </c>
      <c r="I317">
        <f t="shared" si="18"/>
        <v>4</v>
      </c>
      <c r="J317" s="2" t="s">
        <v>11</v>
      </c>
      <c r="K317">
        <f t="shared" si="19"/>
        <v>0.16400000000000001</v>
      </c>
    </row>
    <row r="318" spans="1:11" hidden="1" x14ac:dyDescent="0.3">
      <c r="A318" s="1">
        <v>45326.291666666701</v>
      </c>
      <c r="B318">
        <v>0.19600000000000001</v>
      </c>
      <c r="C318" t="s">
        <v>5</v>
      </c>
      <c r="D318">
        <v>0.16800000000000001</v>
      </c>
      <c r="E318" t="s">
        <v>5</v>
      </c>
      <c r="G318">
        <f t="shared" si="16"/>
        <v>2024</v>
      </c>
      <c r="H318">
        <f t="shared" si="17"/>
        <v>2</v>
      </c>
      <c r="I318">
        <f t="shared" si="18"/>
        <v>4</v>
      </c>
      <c r="J318" s="2" t="s">
        <v>11</v>
      </c>
      <c r="K318">
        <f t="shared" si="19"/>
        <v>0.16800000000000001</v>
      </c>
    </row>
    <row r="319" spans="1:11" hidden="1" x14ac:dyDescent="0.3">
      <c r="A319" s="1">
        <v>45326.302083333299</v>
      </c>
      <c r="B319">
        <v>0.16800000000000001</v>
      </c>
      <c r="C319" t="s">
        <v>5</v>
      </c>
      <c r="D319">
        <v>0.13600000000000001</v>
      </c>
      <c r="E319" t="s">
        <v>5</v>
      </c>
      <c r="G319">
        <f t="shared" si="16"/>
        <v>2024</v>
      </c>
      <c r="H319">
        <f t="shared" si="17"/>
        <v>2</v>
      </c>
      <c r="I319">
        <f t="shared" si="18"/>
        <v>4</v>
      </c>
      <c r="J319" s="2" t="s">
        <v>11</v>
      </c>
      <c r="K319">
        <f t="shared" si="19"/>
        <v>0.13600000000000001</v>
      </c>
    </row>
    <row r="320" spans="1:11" hidden="1" x14ac:dyDescent="0.3">
      <c r="A320" s="1">
        <v>45326.3125</v>
      </c>
      <c r="B320">
        <v>0.08</v>
      </c>
      <c r="C320" t="s">
        <v>5</v>
      </c>
      <c r="D320">
        <v>0.14000000000000001</v>
      </c>
      <c r="E320" t="s">
        <v>5</v>
      </c>
      <c r="G320">
        <f t="shared" si="16"/>
        <v>2024</v>
      </c>
      <c r="H320">
        <f t="shared" si="17"/>
        <v>2</v>
      </c>
      <c r="I320">
        <f t="shared" si="18"/>
        <v>4</v>
      </c>
      <c r="J320" s="2" t="s">
        <v>11</v>
      </c>
      <c r="K320">
        <f t="shared" si="19"/>
        <v>0.14000000000000001</v>
      </c>
    </row>
    <row r="321" spans="1:11" hidden="1" x14ac:dyDescent="0.3">
      <c r="A321" s="1">
        <v>45326.322916666701</v>
      </c>
      <c r="B321">
        <v>8.8000000000000009E-2</v>
      </c>
      <c r="C321" t="s">
        <v>5</v>
      </c>
      <c r="D321">
        <v>0.20800000000000002</v>
      </c>
      <c r="E321" t="s">
        <v>5</v>
      </c>
      <c r="G321">
        <f t="shared" si="16"/>
        <v>2024</v>
      </c>
      <c r="H321">
        <f t="shared" si="17"/>
        <v>2</v>
      </c>
      <c r="I321">
        <f t="shared" si="18"/>
        <v>4</v>
      </c>
      <c r="J321" s="2" t="s">
        <v>11</v>
      </c>
      <c r="K321">
        <f t="shared" si="19"/>
        <v>0.20800000000000002</v>
      </c>
    </row>
    <row r="322" spans="1:11" hidden="1" x14ac:dyDescent="0.3">
      <c r="A322" s="1">
        <v>45326.333333333299</v>
      </c>
      <c r="B322">
        <v>0</v>
      </c>
      <c r="C322" t="s">
        <v>5</v>
      </c>
      <c r="D322">
        <v>0.23200000000000001</v>
      </c>
      <c r="E322" t="s">
        <v>5</v>
      </c>
      <c r="G322">
        <f t="shared" si="16"/>
        <v>2024</v>
      </c>
      <c r="H322">
        <f t="shared" si="17"/>
        <v>2</v>
      </c>
      <c r="I322">
        <f t="shared" si="18"/>
        <v>4</v>
      </c>
      <c r="J322" s="2" t="s">
        <v>11</v>
      </c>
      <c r="K322">
        <f t="shared" si="19"/>
        <v>0.23200000000000001</v>
      </c>
    </row>
    <row r="323" spans="1:11" hidden="1" x14ac:dyDescent="0.3">
      <c r="A323" s="1">
        <v>45326.34375</v>
      </c>
      <c r="B323">
        <v>0</v>
      </c>
      <c r="C323" t="s">
        <v>5</v>
      </c>
      <c r="D323">
        <v>0.3</v>
      </c>
      <c r="E323" t="s">
        <v>5</v>
      </c>
      <c r="G323">
        <f t="shared" si="16"/>
        <v>2024</v>
      </c>
      <c r="H323">
        <f t="shared" si="17"/>
        <v>2</v>
      </c>
      <c r="I323">
        <f t="shared" si="18"/>
        <v>4</v>
      </c>
      <c r="J323" s="2" t="s">
        <v>11</v>
      </c>
      <c r="K323">
        <f t="shared" si="19"/>
        <v>0.3</v>
      </c>
    </row>
    <row r="324" spans="1:11" hidden="1" x14ac:dyDescent="0.3">
      <c r="A324" s="1">
        <v>45326.354166666701</v>
      </c>
      <c r="B324">
        <v>0</v>
      </c>
      <c r="C324" t="s">
        <v>5</v>
      </c>
      <c r="D324">
        <v>1.036</v>
      </c>
      <c r="E324" t="s">
        <v>5</v>
      </c>
      <c r="G324">
        <f t="shared" ref="G324:G387" si="20">YEAR(A324)</f>
        <v>2024</v>
      </c>
      <c r="H324">
        <f t="shared" ref="H324:H387" si="21">MONTH(A324)</f>
        <v>2</v>
      </c>
      <c r="I324">
        <f t="shared" ref="I324:I387" si="22">DAY(A324)</f>
        <v>4</v>
      </c>
      <c r="J324" s="2" t="s">
        <v>11</v>
      </c>
      <c r="K324">
        <f t="shared" ref="K324:K387" si="23">D324</f>
        <v>1.036</v>
      </c>
    </row>
    <row r="325" spans="1:11" hidden="1" x14ac:dyDescent="0.3">
      <c r="A325" s="1">
        <v>45326.364583333299</v>
      </c>
      <c r="B325">
        <v>0</v>
      </c>
      <c r="C325" t="s">
        <v>5</v>
      </c>
      <c r="D325">
        <v>0.23200000000000001</v>
      </c>
      <c r="E325" t="s">
        <v>5</v>
      </c>
      <c r="G325">
        <f t="shared" si="20"/>
        <v>2024</v>
      </c>
      <c r="H325">
        <f t="shared" si="21"/>
        <v>2</v>
      </c>
      <c r="I325">
        <f t="shared" si="22"/>
        <v>4</v>
      </c>
      <c r="J325" s="2" t="s">
        <v>11</v>
      </c>
      <c r="K325">
        <f t="shared" si="23"/>
        <v>0.23200000000000001</v>
      </c>
    </row>
    <row r="326" spans="1:11" hidden="1" x14ac:dyDescent="0.3">
      <c r="A326" s="1">
        <v>45326.375</v>
      </c>
      <c r="B326">
        <v>0</v>
      </c>
      <c r="C326" t="s">
        <v>5</v>
      </c>
      <c r="D326">
        <v>0.22800000000000001</v>
      </c>
      <c r="E326" t="s">
        <v>5</v>
      </c>
      <c r="G326">
        <f t="shared" si="20"/>
        <v>2024</v>
      </c>
      <c r="H326">
        <f t="shared" si="21"/>
        <v>2</v>
      </c>
      <c r="I326">
        <f t="shared" si="22"/>
        <v>4</v>
      </c>
      <c r="J326" s="2" t="s">
        <v>11</v>
      </c>
      <c r="K326">
        <f t="shared" si="23"/>
        <v>0.22800000000000001</v>
      </c>
    </row>
    <row r="327" spans="1:11" hidden="1" x14ac:dyDescent="0.3">
      <c r="A327" s="1">
        <v>45326.385416666701</v>
      </c>
      <c r="B327">
        <v>0</v>
      </c>
      <c r="C327" t="s">
        <v>5</v>
      </c>
      <c r="D327">
        <v>0.24400000000000002</v>
      </c>
      <c r="E327" t="s">
        <v>5</v>
      </c>
      <c r="G327">
        <f t="shared" si="20"/>
        <v>2024</v>
      </c>
      <c r="H327">
        <f t="shared" si="21"/>
        <v>2</v>
      </c>
      <c r="I327">
        <f t="shared" si="22"/>
        <v>4</v>
      </c>
      <c r="J327" s="2" t="s">
        <v>11</v>
      </c>
      <c r="K327">
        <f t="shared" si="23"/>
        <v>0.24400000000000002</v>
      </c>
    </row>
    <row r="328" spans="1:11" hidden="1" x14ac:dyDescent="0.3">
      <c r="A328" s="1">
        <v>45326.395833333299</v>
      </c>
      <c r="B328">
        <v>0</v>
      </c>
      <c r="C328" t="s">
        <v>5</v>
      </c>
      <c r="D328">
        <v>0.44800000000000001</v>
      </c>
      <c r="E328" t="s">
        <v>5</v>
      </c>
      <c r="G328">
        <f t="shared" si="20"/>
        <v>2024</v>
      </c>
      <c r="H328">
        <f t="shared" si="21"/>
        <v>2</v>
      </c>
      <c r="I328">
        <f t="shared" si="22"/>
        <v>4</v>
      </c>
      <c r="J328" s="2" t="s">
        <v>11</v>
      </c>
      <c r="K328">
        <f t="shared" si="23"/>
        <v>0.44800000000000001</v>
      </c>
    </row>
    <row r="329" spans="1:11" hidden="1" x14ac:dyDescent="0.3">
      <c r="A329" s="1">
        <v>45326.40625</v>
      </c>
      <c r="B329">
        <v>0</v>
      </c>
      <c r="C329" t="s">
        <v>5</v>
      </c>
      <c r="D329">
        <v>2.2840000000000003</v>
      </c>
      <c r="E329" t="s">
        <v>5</v>
      </c>
      <c r="G329">
        <f t="shared" si="20"/>
        <v>2024</v>
      </c>
      <c r="H329">
        <f t="shared" si="21"/>
        <v>2</v>
      </c>
      <c r="I329">
        <f t="shared" si="22"/>
        <v>4</v>
      </c>
      <c r="J329" s="2" t="s">
        <v>11</v>
      </c>
      <c r="K329">
        <f t="shared" si="23"/>
        <v>2.2840000000000003</v>
      </c>
    </row>
    <row r="330" spans="1:11" hidden="1" x14ac:dyDescent="0.3">
      <c r="A330" s="1">
        <v>45326.416666666701</v>
      </c>
      <c r="B330">
        <v>0</v>
      </c>
      <c r="C330" t="s">
        <v>5</v>
      </c>
      <c r="D330">
        <v>1.052</v>
      </c>
      <c r="E330" t="s">
        <v>5</v>
      </c>
      <c r="G330">
        <f t="shared" si="20"/>
        <v>2024</v>
      </c>
      <c r="H330">
        <f t="shared" si="21"/>
        <v>2</v>
      </c>
      <c r="I330">
        <f t="shared" si="22"/>
        <v>4</v>
      </c>
      <c r="J330" s="2" t="s">
        <v>11</v>
      </c>
      <c r="K330">
        <f t="shared" si="23"/>
        <v>1.052</v>
      </c>
    </row>
    <row r="331" spans="1:11" hidden="1" x14ac:dyDescent="0.3">
      <c r="A331" s="1">
        <v>45326.427083333299</v>
      </c>
      <c r="B331">
        <v>0</v>
      </c>
      <c r="C331" t="s">
        <v>5</v>
      </c>
      <c r="D331">
        <v>1.44</v>
      </c>
      <c r="E331" t="s">
        <v>5</v>
      </c>
      <c r="G331">
        <f t="shared" si="20"/>
        <v>2024</v>
      </c>
      <c r="H331">
        <f t="shared" si="21"/>
        <v>2</v>
      </c>
      <c r="I331">
        <f t="shared" si="22"/>
        <v>4</v>
      </c>
      <c r="J331" s="2" t="s">
        <v>11</v>
      </c>
      <c r="K331">
        <f t="shared" si="23"/>
        <v>1.44</v>
      </c>
    </row>
    <row r="332" spans="1:11" hidden="1" x14ac:dyDescent="0.3">
      <c r="A332" s="1">
        <v>45326.4375</v>
      </c>
      <c r="B332">
        <v>0</v>
      </c>
      <c r="C332" t="s">
        <v>5</v>
      </c>
      <c r="D332">
        <v>1.544</v>
      </c>
      <c r="E332" t="s">
        <v>5</v>
      </c>
      <c r="G332">
        <f t="shared" si="20"/>
        <v>2024</v>
      </c>
      <c r="H332">
        <f t="shared" si="21"/>
        <v>2</v>
      </c>
      <c r="I332">
        <f t="shared" si="22"/>
        <v>4</v>
      </c>
      <c r="J332" s="2" t="s">
        <v>11</v>
      </c>
      <c r="K332">
        <f t="shared" si="23"/>
        <v>1.544</v>
      </c>
    </row>
    <row r="333" spans="1:11" hidden="1" x14ac:dyDescent="0.3">
      <c r="A333" s="1">
        <v>45326.447916666701</v>
      </c>
      <c r="B333">
        <v>0</v>
      </c>
      <c r="C333" t="s">
        <v>5</v>
      </c>
      <c r="D333">
        <v>1.224</v>
      </c>
      <c r="E333" t="s">
        <v>5</v>
      </c>
      <c r="G333">
        <f t="shared" si="20"/>
        <v>2024</v>
      </c>
      <c r="H333">
        <f t="shared" si="21"/>
        <v>2</v>
      </c>
      <c r="I333">
        <f t="shared" si="22"/>
        <v>4</v>
      </c>
      <c r="J333" s="2" t="s">
        <v>11</v>
      </c>
      <c r="K333">
        <f t="shared" si="23"/>
        <v>1.224</v>
      </c>
    </row>
    <row r="334" spans="1:11" hidden="1" x14ac:dyDescent="0.3">
      <c r="A334" s="1">
        <v>45326.458333333299</v>
      </c>
      <c r="B334">
        <v>0</v>
      </c>
      <c r="C334" t="s">
        <v>5</v>
      </c>
      <c r="D334">
        <v>1.1680000000000001</v>
      </c>
      <c r="E334" t="s">
        <v>5</v>
      </c>
      <c r="G334">
        <f t="shared" si="20"/>
        <v>2024</v>
      </c>
      <c r="H334">
        <f t="shared" si="21"/>
        <v>2</v>
      </c>
      <c r="I334">
        <f t="shared" si="22"/>
        <v>4</v>
      </c>
      <c r="J334" s="2" t="s">
        <v>11</v>
      </c>
      <c r="K334">
        <f t="shared" si="23"/>
        <v>1.1680000000000001</v>
      </c>
    </row>
    <row r="335" spans="1:11" hidden="1" x14ac:dyDescent="0.3">
      <c r="A335" s="1">
        <v>45326.46875</v>
      </c>
      <c r="B335">
        <v>0</v>
      </c>
      <c r="C335" t="s">
        <v>5</v>
      </c>
      <c r="D335">
        <v>1.1880000000000002</v>
      </c>
      <c r="E335" t="s">
        <v>5</v>
      </c>
      <c r="G335">
        <f t="shared" si="20"/>
        <v>2024</v>
      </c>
      <c r="H335">
        <f t="shared" si="21"/>
        <v>2</v>
      </c>
      <c r="I335">
        <f t="shared" si="22"/>
        <v>4</v>
      </c>
      <c r="J335" s="2" t="s">
        <v>11</v>
      </c>
      <c r="K335">
        <f t="shared" si="23"/>
        <v>1.1880000000000002</v>
      </c>
    </row>
    <row r="336" spans="1:11" hidden="1" x14ac:dyDescent="0.3">
      <c r="A336" s="1">
        <v>45326.479166666701</v>
      </c>
      <c r="B336">
        <v>0</v>
      </c>
      <c r="C336" t="s">
        <v>5</v>
      </c>
      <c r="D336">
        <v>1.0640000000000001</v>
      </c>
      <c r="E336" t="s">
        <v>5</v>
      </c>
      <c r="G336">
        <f t="shared" si="20"/>
        <v>2024</v>
      </c>
      <c r="H336">
        <f t="shared" si="21"/>
        <v>2</v>
      </c>
      <c r="I336">
        <f t="shared" si="22"/>
        <v>4</v>
      </c>
      <c r="J336" s="2" t="s">
        <v>11</v>
      </c>
      <c r="K336">
        <f t="shared" si="23"/>
        <v>1.0640000000000001</v>
      </c>
    </row>
    <row r="337" spans="1:11" hidden="1" x14ac:dyDescent="0.3">
      <c r="A337" s="1">
        <v>45326.489583333299</v>
      </c>
      <c r="B337">
        <v>0</v>
      </c>
      <c r="C337" t="s">
        <v>5</v>
      </c>
      <c r="D337">
        <v>1.032</v>
      </c>
      <c r="E337" t="s">
        <v>5</v>
      </c>
      <c r="G337">
        <f t="shared" si="20"/>
        <v>2024</v>
      </c>
      <c r="H337">
        <f t="shared" si="21"/>
        <v>2</v>
      </c>
      <c r="I337">
        <f t="shared" si="22"/>
        <v>4</v>
      </c>
      <c r="J337" s="2" t="s">
        <v>11</v>
      </c>
      <c r="K337">
        <f t="shared" si="23"/>
        <v>1.032</v>
      </c>
    </row>
    <row r="338" spans="1:11" hidden="1" x14ac:dyDescent="0.3">
      <c r="A338" s="1">
        <v>45326.5</v>
      </c>
      <c r="B338">
        <v>0</v>
      </c>
      <c r="C338" t="s">
        <v>5</v>
      </c>
      <c r="D338">
        <v>1.228</v>
      </c>
      <c r="E338" t="s">
        <v>5</v>
      </c>
      <c r="G338">
        <f t="shared" si="20"/>
        <v>2024</v>
      </c>
      <c r="H338">
        <f t="shared" si="21"/>
        <v>2</v>
      </c>
      <c r="I338">
        <f t="shared" si="22"/>
        <v>4</v>
      </c>
      <c r="J338" s="2" t="s">
        <v>11</v>
      </c>
      <c r="K338">
        <f t="shared" si="23"/>
        <v>1.228</v>
      </c>
    </row>
    <row r="339" spans="1:11" hidden="1" x14ac:dyDescent="0.3">
      <c r="A339" s="1">
        <v>45326.510416666701</v>
      </c>
      <c r="B339">
        <v>0</v>
      </c>
      <c r="C339" t="s">
        <v>5</v>
      </c>
      <c r="D339">
        <v>1.08</v>
      </c>
      <c r="E339" t="s">
        <v>5</v>
      </c>
      <c r="G339">
        <f t="shared" si="20"/>
        <v>2024</v>
      </c>
      <c r="H339">
        <f t="shared" si="21"/>
        <v>2</v>
      </c>
      <c r="I339">
        <f t="shared" si="22"/>
        <v>4</v>
      </c>
      <c r="J339" s="2" t="s">
        <v>11</v>
      </c>
      <c r="K339">
        <f t="shared" si="23"/>
        <v>1.08</v>
      </c>
    </row>
    <row r="340" spans="1:11" hidden="1" x14ac:dyDescent="0.3">
      <c r="A340" s="1">
        <v>45326.520833333299</v>
      </c>
      <c r="B340">
        <v>0</v>
      </c>
      <c r="C340" t="s">
        <v>5</v>
      </c>
      <c r="D340">
        <v>1.1599999999999999</v>
      </c>
      <c r="E340" t="s">
        <v>5</v>
      </c>
      <c r="G340">
        <f t="shared" si="20"/>
        <v>2024</v>
      </c>
      <c r="H340">
        <f t="shared" si="21"/>
        <v>2</v>
      </c>
      <c r="I340">
        <f t="shared" si="22"/>
        <v>4</v>
      </c>
      <c r="J340" s="2" t="s">
        <v>11</v>
      </c>
      <c r="K340">
        <f t="shared" si="23"/>
        <v>1.1599999999999999</v>
      </c>
    </row>
    <row r="341" spans="1:11" hidden="1" x14ac:dyDescent="0.3">
      <c r="A341" s="1">
        <v>45326.53125</v>
      </c>
      <c r="B341">
        <v>0</v>
      </c>
      <c r="C341" t="s">
        <v>5</v>
      </c>
      <c r="D341">
        <v>1.284</v>
      </c>
      <c r="E341" t="s">
        <v>5</v>
      </c>
      <c r="G341">
        <f t="shared" si="20"/>
        <v>2024</v>
      </c>
      <c r="H341">
        <f t="shared" si="21"/>
        <v>2</v>
      </c>
      <c r="I341">
        <f t="shared" si="22"/>
        <v>4</v>
      </c>
      <c r="J341" s="2" t="s">
        <v>11</v>
      </c>
      <c r="K341">
        <f t="shared" si="23"/>
        <v>1.284</v>
      </c>
    </row>
    <row r="342" spans="1:11" hidden="1" x14ac:dyDescent="0.3">
      <c r="A342" s="1">
        <v>45326.541666666701</v>
      </c>
      <c r="B342">
        <v>0</v>
      </c>
      <c r="C342" t="s">
        <v>5</v>
      </c>
      <c r="D342">
        <v>1.3080000000000001</v>
      </c>
      <c r="E342" t="s">
        <v>5</v>
      </c>
      <c r="G342">
        <f t="shared" si="20"/>
        <v>2024</v>
      </c>
      <c r="H342">
        <f t="shared" si="21"/>
        <v>2</v>
      </c>
      <c r="I342">
        <f t="shared" si="22"/>
        <v>4</v>
      </c>
      <c r="J342" s="2" t="s">
        <v>11</v>
      </c>
      <c r="K342">
        <f t="shared" si="23"/>
        <v>1.3080000000000001</v>
      </c>
    </row>
    <row r="343" spans="1:11" hidden="1" x14ac:dyDescent="0.3">
      <c r="A343" s="1">
        <v>45326.552083333299</v>
      </c>
      <c r="B343">
        <v>0</v>
      </c>
      <c r="C343" t="s">
        <v>5</v>
      </c>
      <c r="D343">
        <v>2.1880000000000002</v>
      </c>
      <c r="E343" t="s">
        <v>5</v>
      </c>
      <c r="G343">
        <f t="shared" si="20"/>
        <v>2024</v>
      </c>
      <c r="H343">
        <f t="shared" si="21"/>
        <v>2</v>
      </c>
      <c r="I343">
        <f t="shared" si="22"/>
        <v>4</v>
      </c>
      <c r="J343" s="2" t="s">
        <v>11</v>
      </c>
      <c r="K343">
        <f t="shared" si="23"/>
        <v>2.1880000000000002</v>
      </c>
    </row>
    <row r="344" spans="1:11" hidden="1" x14ac:dyDescent="0.3">
      <c r="A344" s="1">
        <v>45326.5625</v>
      </c>
      <c r="B344">
        <v>0</v>
      </c>
      <c r="C344" t="s">
        <v>5</v>
      </c>
      <c r="D344">
        <v>1.1760000000000002</v>
      </c>
      <c r="E344" t="s">
        <v>5</v>
      </c>
      <c r="G344">
        <f t="shared" si="20"/>
        <v>2024</v>
      </c>
      <c r="H344">
        <f t="shared" si="21"/>
        <v>2</v>
      </c>
      <c r="I344">
        <f t="shared" si="22"/>
        <v>4</v>
      </c>
      <c r="J344" s="2" t="s">
        <v>11</v>
      </c>
      <c r="K344">
        <f t="shared" si="23"/>
        <v>1.1760000000000002</v>
      </c>
    </row>
    <row r="345" spans="1:11" hidden="1" x14ac:dyDescent="0.3">
      <c r="A345" s="1">
        <v>45326.572916666701</v>
      </c>
      <c r="B345">
        <v>0</v>
      </c>
      <c r="C345" t="s">
        <v>5</v>
      </c>
      <c r="D345">
        <v>1.3960000000000001</v>
      </c>
      <c r="E345" t="s">
        <v>5</v>
      </c>
      <c r="G345">
        <f t="shared" si="20"/>
        <v>2024</v>
      </c>
      <c r="H345">
        <f t="shared" si="21"/>
        <v>2</v>
      </c>
      <c r="I345">
        <f t="shared" si="22"/>
        <v>4</v>
      </c>
      <c r="J345" s="2" t="s">
        <v>11</v>
      </c>
      <c r="K345">
        <f t="shared" si="23"/>
        <v>1.3960000000000001</v>
      </c>
    </row>
    <row r="346" spans="1:11" hidden="1" x14ac:dyDescent="0.3">
      <c r="A346" s="1">
        <v>45326.583333333299</v>
      </c>
      <c r="B346">
        <v>0</v>
      </c>
      <c r="C346" t="s">
        <v>5</v>
      </c>
      <c r="D346">
        <v>1.08</v>
      </c>
      <c r="E346" t="s">
        <v>5</v>
      </c>
      <c r="G346">
        <f t="shared" si="20"/>
        <v>2024</v>
      </c>
      <c r="H346">
        <f t="shared" si="21"/>
        <v>2</v>
      </c>
      <c r="I346">
        <f t="shared" si="22"/>
        <v>4</v>
      </c>
      <c r="J346" s="2" t="s">
        <v>11</v>
      </c>
      <c r="K346">
        <f t="shared" si="23"/>
        <v>1.08</v>
      </c>
    </row>
    <row r="347" spans="1:11" hidden="1" x14ac:dyDescent="0.3">
      <c r="A347" s="1">
        <v>45326.59375</v>
      </c>
      <c r="B347">
        <v>2.2360000000000002</v>
      </c>
      <c r="C347" t="s">
        <v>5</v>
      </c>
      <c r="D347">
        <v>1.524</v>
      </c>
      <c r="E347" t="s">
        <v>5</v>
      </c>
      <c r="G347">
        <f t="shared" si="20"/>
        <v>2024</v>
      </c>
      <c r="H347">
        <f t="shared" si="21"/>
        <v>2</v>
      </c>
      <c r="I347">
        <f t="shared" si="22"/>
        <v>4</v>
      </c>
      <c r="J347" s="2" t="s">
        <v>11</v>
      </c>
      <c r="K347">
        <f t="shared" si="23"/>
        <v>1.524</v>
      </c>
    </row>
    <row r="348" spans="1:11" hidden="1" x14ac:dyDescent="0.3">
      <c r="A348" s="1">
        <v>45326.604166666701</v>
      </c>
      <c r="B348">
        <v>2.2760000000000002</v>
      </c>
      <c r="C348" t="s">
        <v>5</v>
      </c>
      <c r="D348">
        <v>1.3080000000000001</v>
      </c>
      <c r="E348" t="s">
        <v>5</v>
      </c>
      <c r="G348">
        <f t="shared" si="20"/>
        <v>2024</v>
      </c>
      <c r="H348">
        <f t="shared" si="21"/>
        <v>2</v>
      </c>
      <c r="I348">
        <f t="shared" si="22"/>
        <v>4</v>
      </c>
      <c r="J348" s="2" t="s">
        <v>11</v>
      </c>
      <c r="K348">
        <f t="shared" si="23"/>
        <v>1.3080000000000001</v>
      </c>
    </row>
    <row r="349" spans="1:11" hidden="1" x14ac:dyDescent="0.3">
      <c r="A349" s="1">
        <v>45326.614583333299</v>
      </c>
      <c r="B349">
        <v>1.96</v>
      </c>
      <c r="C349" t="s">
        <v>5</v>
      </c>
      <c r="D349">
        <v>0.92</v>
      </c>
      <c r="E349" t="s">
        <v>5</v>
      </c>
      <c r="G349">
        <f t="shared" si="20"/>
        <v>2024</v>
      </c>
      <c r="H349">
        <f t="shared" si="21"/>
        <v>2</v>
      </c>
      <c r="I349">
        <f t="shared" si="22"/>
        <v>4</v>
      </c>
      <c r="J349" s="2" t="s">
        <v>11</v>
      </c>
      <c r="K349">
        <f t="shared" si="23"/>
        <v>0.92</v>
      </c>
    </row>
    <row r="350" spans="1:11" hidden="1" x14ac:dyDescent="0.3">
      <c r="A350" s="1">
        <v>45326.625</v>
      </c>
      <c r="B350">
        <v>1.6920000000000002</v>
      </c>
      <c r="C350" t="s">
        <v>5</v>
      </c>
      <c r="D350">
        <v>1.2</v>
      </c>
      <c r="E350" t="s">
        <v>5</v>
      </c>
      <c r="G350">
        <f t="shared" si="20"/>
        <v>2024</v>
      </c>
      <c r="H350">
        <f t="shared" si="21"/>
        <v>2</v>
      </c>
      <c r="I350">
        <f t="shared" si="22"/>
        <v>4</v>
      </c>
      <c r="J350" s="2" t="s">
        <v>11</v>
      </c>
      <c r="K350">
        <f t="shared" si="23"/>
        <v>1.2</v>
      </c>
    </row>
    <row r="351" spans="1:11" hidden="1" x14ac:dyDescent="0.3">
      <c r="A351" s="1">
        <v>45326.635416666701</v>
      </c>
      <c r="B351">
        <v>7.2000000000000008E-2</v>
      </c>
      <c r="C351" t="s">
        <v>5</v>
      </c>
      <c r="D351">
        <v>1.1480000000000001</v>
      </c>
      <c r="E351" t="s">
        <v>5</v>
      </c>
      <c r="G351">
        <f t="shared" si="20"/>
        <v>2024</v>
      </c>
      <c r="H351">
        <f t="shared" si="21"/>
        <v>2</v>
      </c>
      <c r="I351">
        <f t="shared" si="22"/>
        <v>4</v>
      </c>
      <c r="J351" s="2" t="s">
        <v>11</v>
      </c>
      <c r="K351">
        <f t="shared" si="23"/>
        <v>1.1480000000000001</v>
      </c>
    </row>
    <row r="352" spans="1:11" hidden="1" x14ac:dyDescent="0.3">
      <c r="A352" s="1">
        <v>45326.645833333299</v>
      </c>
      <c r="B352">
        <v>0</v>
      </c>
      <c r="C352" t="s">
        <v>5</v>
      </c>
      <c r="D352">
        <v>1.1680000000000001</v>
      </c>
      <c r="E352" t="s">
        <v>5</v>
      </c>
      <c r="G352">
        <f t="shared" si="20"/>
        <v>2024</v>
      </c>
      <c r="H352">
        <f t="shared" si="21"/>
        <v>2</v>
      </c>
      <c r="I352">
        <f t="shared" si="22"/>
        <v>4</v>
      </c>
      <c r="J352" s="2" t="s">
        <v>11</v>
      </c>
      <c r="K352">
        <f t="shared" si="23"/>
        <v>1.1680000000000001</v>
      </c>
    </row>
    <row r="353" spans="1:11" hidden="1" x14ac:dyDescent="0.3">
      <c r="A353" s="1">
        <v>45326.65625</v>
      </c>
      <c r="B353">
        <v>0</v>
      </c>
      <c r="C353" t="s">
        <v>5</v>
      </c>
      <c r="D353">
        <v>2.504</v>
      </c>
      <c r="E353" t="s">
        <v>5</v>
      </c>
      <c r="G353">
        <f t="shared" si="20"/>
        <v>2024</v>
      </c>
      <c r="H353">
        <f t="shared" si="21"/>
        <v>2</v>
      </c>
      <c r="I353">
        <f t="shared" si="22"/>
        <v>4</v>
      </c>
      <c r="J353" s="2" t="s">
        <v>11</v>
      </c>
      <c r="K353">
        <f t="shared" si="23"/>
        <v>2.504</v>
      </c>
    </row>
    <row r="354" spans="1:11" hidden="1" x14ac:dyDescent="0.3">
      <c r="A354" s="1">
        <v>45326.666666666701</v>
      </c>
      <c r="B354">
        <v>0</v>
      </c>
      <c r="C354" t="s">
        <v>5</v>
      </c>
      <c r="D354">
        <v>1.6320000000000001</v>
      </c>
      <c r="E354" t="s">
        <v>5</v>
      </c>
      <c r="G354">
        <f t="shared" si="20"/>
        <v>2024</v>
      </c>
      <c r="H354">
        <f t="shared" si="21"/>
        <v>2</v>
      </c>
      <c r="I354">
        <f t="shared" si="22"/>
        <v>4</v>
      </c>
      <c r="J354" s="2" t="s">
        <v>11</v>
      </c>
      <c r="K354">
        <f t="shared" si="23"/>
        <v>1.6320000000000001</v>
      </c>
    </row>
    <row r="355" spans="1:11" hidden="1" x14ac:dyDescent="0.3">
      <c r="A355" s="1">
        <v>45326.677083333299</v>
      </c>
      <c r="B355">
        <v>0</v>
      </c>
      <c r="C355" t="s">
        <v>5</v>
      </c>
      <c r="D355">
        <v>1.6320000000000001</v>
      </c>
      <c r="E355" t="s">
        <v>5</v>
      </c>
      <c r="G355">
        <f t="shared" si="20"/>
        <v>2024</v>
      </c>
      <c r="H355">
        <f t="shared" si="21"/>
        <v>2</v>
      </c>
      <c r="I355">
        <f t="shared" si="22"/>
        <v>4</v>
      </c>
      <c r="J355" s="2" t="s">
        <v>11</v>
      </c>
      <c r="K355">
        <f t="shared" si="23"/>
        <v>1.6320000000000001</v>
      </c>
    </row>
    <row r="356" spans="1:11" hidden="1" x14ac:dyDescent="0.3">
      <c r="A356" s="1">
        <v>45326.6875</v>
      </c>
      <c r="B356">
        <v>0</v>
      </c>
      <c r="C356" t="s">
        <v>5</v>
      </c>
      <c r="D356">
        <v>1.5680000000000001</v>
      </c>
      <c r="E356" t="s">
        <v>5</v>
      </c>
      <c r="G356">
        <f t="shared" si="20"/>
        <v>2024</v>
      </c>
      <c r="H356">
        <f t="shared" si="21"/>
        <v>2</v>
      </c>
      <c r="I356">
        <f t="shared" si="22"/>
        <v>4</v>
      </c>
      <c r="J356" s="2" t="s">
        <v>11</v>
      </c>
      <c r="K356">
        <f t="shared" si="23"/>
        <v>1.5680000000000001</v>
      </c>
    </row>
    <row r="357" spans="1:11" hidden="1" x14ac:dyDescent="0.3">
      <c r="A357" s="1">
        <v>45326.697916666701</v>
      </c>
      <c r="B357">
        <v>0</v>
      </c>
      <c r="C357" t="s">
        <v>5</v>
      </c>
      <c r="D357">
        <v>2.544</v>
      </c>
      <c r="E357" t="s">
        <v>5</v>
      </c>
      <c r="G357">
        <f t="shared" si="20"/>
        <v>2024</v>
      </c>
      <c r="H357">
        <f t="shared" si="21"/>
        <v>2</v>
      </c>
      <c r="I357">
        <f t="shared" si="22"/>
        <v>4</v>
      </c>
      <c r="J357" s="2" t="s">
        <v>11</v>
      </c>
      <c r="K357">
        <f t="shared" si="23"/>
        <v>2.544</v>
      </c>
    </row>
    <row r="358" spans="1:11" hidden="1" x14ac:dyDescent="0.3">
      <c r="A358" s="1">
        <v>45326.708333333299</v>
      </c>
      <c r="B358">
        <v>0</v>
      </c>
      <c r="C358" t="s">
        <v>5</v>
      </c>
      <c r="D358">
        <v>3.0680000000000001</v>
      </c>
      <c r="E358" t="s">
        <v>5</v>
      </c>
      <c r="G358">
        <f t="shared" si="20"/>
        <v>2024</v>
      </c>
      <c r="H358">
        <f t="shared" si="21"/>
        <v>2</v>
      </c>
      <c r="I358">
        <f t="shared" si="22"/>
        <v>4</v>
      </c>
      <c r="J358" s="2" t="s">
        <v>11</v>
      </c>
      <c r="K358">
        <f t="shared" si="23"/>
        <v>3.0680000000000001</v>
      </c>
    </row>
    <row r="359" spans="1:11" hidden="1" x14ac:dyDescent="0.3">
      <c r="A359" s="1">
        <v>45326.71875</v>
      </c>
      <c r="B359">
        <v>0</v>
      </c>
      <c r="C359" t="s">
        <v>5</v>
      </c>
      <c r="D359">
        <v>1.3960000000000001</v>
      </c>
      <c r="E359" t="s">
        <v>5</v>
      </c>
      <c r="G359">
        <f t="shared" si="20"/>
        <v>2024</v>
      </c>
      <c r="H359">
        <f t="shared" si="21"/>
        <v>2</v>
      </c>
      <c r="I359">
        <f t="shared" si="22"/>
        <v>4</v>
      </c>
      <c r="J359" s="2" t="s">
        <v>11</v>
      </c>
      <c r="K359">
        <f t="shared" si="23"/>
        <v>1.3960000000000001</v>
      </c>
    </row>
    <row r="360" spans="1:11" hidden="1" x14ac:dyDescent="0.3">
      <c r="A360" s="1">
        <v>45326.729166666701</v>
      </c>
      <c r="B360">
        <v>0</v>
      </c>
      <c r="C360" t="s">
        <v>5</v>
      </c>
      <c r="D360">
        <v>1.056</v>
      </c>
      <c r="E360" t="s">
        <v>5</v>
      </c>
      <c r="G360">
        <f t="shared" si="20"/>
        <v>2024</v>
      </c>
      <c r="H360">
        <f t="shared" si="21"/>
        <v>2</v>
      </c>
      <c r="I360">
        <f t="shared" si="22"/>
        <v>4</v>
      </c>
      <c r="J360" s="2" t="s">
        <v>11</v>
      </c>
      <c r="K360">
        <f t="shared" si="23"/>
        <v>1.056</v>
      </c>
    </row>
    <row r="361" spans="1:11" hidden="1" x14ac:dyDescent="0.3">
      <c r="A361" s="1">
        <v>45326.739583333299</v>
      </c>
      <c r="B361">
        <v>0</v>
      </c>
      <c r="C361" t="s">
        <v>5</v>
      </c>
      <c r="D361">
        <v>1.244</v>
      </c>
      <c r="E361" t="s">
        <v>5</v>
      </c>
      <c r="G361">
        <f t="shared" si="20"/>
        <v>2024</v>
      </c>
      <c r="H361">
        <f t="shared" si="21"/>
        <v>2</v>
      </c>
      <c r="I361">
        <f t="shared" si="22"/>
        <v>4</v>
      </c>
      <c r="J361" s="2" t="s">
        <v>11</v>
      </c>
      <c r="K361">
        <f t="shared" si="23"/>
        <v>1.244</v>
      </c>
    </row>
    <row r="362" spans="1:11" hidden="1" x14ac:dyDescent="0.3">
      <c r="A362" s="1">
        <v>45326.75</v>
      </c>
      <c r="B362">
        <v>0</v>
      </c>
      <c r="C362" t="s">
        <v>5</v>
      </c>
      <c r="D362">
        <v>1.4000000000000001</v>
      </c>
      <c r="E362" t="s">
        <v>5</v>
      </c>
      <c r="G362">
        <f t="shared" si="20"/>
        <v>2024</v>
      </c>
      <c r="H362">
        <f t="shared" si="21"/>
        <v>2</v>
      </c>
      <c r="I362">
        <f t="shared" si="22"/>
        <v>4</v>
      </c>
      <c r="J362" s="2" t="s">
        <v>11</v>
      </c>
      <c r="K362">
        <f t="shared" si="23"/>
        <v>1.4000000000000001</v>
      </c>
    </row>
    <row r="363" spans="1:11" hidden="1" x14ac:dyDescent="0.3">
      <c r="A363" s="1">
        <v>45326.760416666701</v>
      </c>
      <c r="B363">
        <v>0</v>
      </c>
      <c r="C363" t="s">
        <v>5</v>
      </c>
      <c r="D363">
        <v>1.268</v>
      </c>
      <c r="E363" t="s">
        <v>5</v>
      </c>
      <c r="G363">
        <f t="shared" si="20"/>
        <v>2024</v>
      </c>
      <c r="H363">
        <f t="shared" si="21"/>
        <v>2</v>
      </c>
      <c r="I363">
        <f t="shared" si="22"/>
        <v>4</v>
      </c>
      <c r="J363" s="2" t="s">
        <v>11</v>
      </c>
      <c r="K363">
        <f t="shared" si="23"/>
        <v>1.268</v>
      </c>
    </row>
    <row r="364" spans="1:11" hidden="1" x14ac:dyDescent="0.3">
      <c r="A364" s="1">
        <v>45326.770833333299</v>
      </c>
      <c r="B364">
        <v>0</v>
      </c>
      <c r="C364" t="s">
        <v>5</v>
      </c>
      <c r="D364">
        <v>1.252</v>
      </c>
      <c r="E364" t="s">
        <v>5</v>
      </c>
      <c r="G364">
        <f t="shared" si="20"/>
        <v>2024</v>
      </c>
      <c r="H364">
        <f t="shared" si="21"/>
        <v>2</v>
      </c>
      <c r="I364">
        <f t="shared" si="22"/>
        <v>4</v>
      </c>
      <c r="J364" s="2" t="s">
        <v>11</v>
      </c>
      <c r="K364">
        <f t="shared" si="23"/>
        <v>1.252</v>
      </c>
    </row>
    <row r="365" spans="1:11" hidden="1" x14ac:dyDescent="0.3">
      <c r="A365" s="1">
        <v>45326.78125</v>
      </c>
      <c r="B365">
        <v>0</v>
      </c>
      <c r="C365" t="s">
        <v>5</v>
      </c>
      <c r="D365">
        <v>1.6600000000000001</v>
      </c>
      <c r="E365" t="s">
        <v>5</v>
      </c>
      <c r="G365">
        <f t="shared" si="20"/>
        <v>2024</v>
      </c>
      <c r="H365">
        <f t="shared" si="21"/>
        <v>2</v>
      </c>
      <c r="I365">
        <f t="shared" si="22"/>
        <v>4</v>
      </c>
      <c r="J365" s="2" t="s">
        <v>11</v>
      </c>
      <c r="K365">
        <f t="shared" si="23"/>
        <v>1.6600000000000001</v>
      </c>
    </row>
    <row r="366" spans="1:11" hidden="1" x14ac:dyDescent="0.3">
      <c r="A366" s="1">
        <v>45326.791666666701</v>
      </c>
      <c r="B366">
        <v>0</v>
      </c>
      <c r="C366" t="s">
        <v>5</v>
      </c>
      <c r="D366">
        <v>1.6320000000000001</v>
      </c>
      <c r="E366" t="s">
        <v>5</v>
      </c>
      <c r="G366">
        <f t="shared" si="20"/>
        <v>2024</v>
      </c>
      <c r="H366">
        <f t="shared" si="21"/>
        <v>2</v>
      </c>
      <c r="I366">
        <f t="shared" si="22"/>
        <v>4</v>
      </c>
      <c r="J366" s="2" t="s">
        <v>11</v>
      </c>
      <c r="K366">
        <f t="shared" si="23"/>
        <v>1.6320000000000001</v>
      </c>
    </row>
    <row r="367" spans="1:11" hidden="1" x14ac:dyDescent="0.3">
      <c r="A367" s="1">
        <v>45326.802083333299</v>
      </c>
      <c r="B367">
        <v>0</v>
      </c>
      <c r="C367" t="s">
        <v>5</v>
      </c>
      <c r="D367">
        <v>1.3440000000000001</v>
      </c>
      <c r="E367" t="s">
        <v>5</v>
      </c>
      <c r="G367">
        <f t="shared" si="20"/>
        <v>2024</v>
      </c>
      <c r="H367">
        <f t="shared" si="21"/>
        <v>2</v>
      </c>
      <c r="I367">
        <f t="shared" si="22"/>
        <v>4</v>
      </c>
      <c r="J367" s="2" t="s">
        <v>11</v>
      </c>
      <c r="K367">
        <f t="shared" si="23"/>
        <v>1.3440000000000001</v>
      </c>
    </row>
    <row r="368" spans="1:11" hidden="1" x14ac:dyDescent="0.3">
      <c r="A368" s="1">
        <v>45326.8125</v>
      </c>
      <c r="B368">
        <v>0</v>
      </c>
      <c r="C368" t="s">
        <v>5</v>
      </c>
      <c r="D368">
        <v>0.9840000000000001</v>
      </c>
      <c r="E368" t="s">
        <v>5</v>
      </c>
      <c r="G368">
        <f t="shared" si="20"/>
        <v>2024</v>
      </c>
      <c r="H368">
        <f t="shared" si="21"/>
        <v>2</v>
      </c>
      <c r="I368">
        <f t="shared" si="22"/>
        <v>4</v>
      </c>
      <c r="J368" s="2" t="s">
        <v>11</v>
      </c>
      <c r="K368">
        <f t="shared" si="23"/>
        <v>0.9840000000000001</v>
      </c>
    </row>
    <row r="369" spans="1:11" hidden="1" x14ac:dyDescent="0.3">
      <c r="A369" s="1">
        <v>45326.822916666701</v>
      </c>
      <c r="B369">
        <v>0</v>
      </c>
      <c r="C369" t="s">
        <v>5</v>
      </c>
      <c r="D369">
        <v>1.4520000000000002</v>
      </c>
      <c r="E369" t="s">
        <v>5</v>
      </c>
      <c r="G369">
        <f t="shared" si="20"/>
        <v>2024</v>
      </c>
      <c r="H369">
        <f t="shared" si="21"/>
        <v>2</v>
      </c>
      <c r="I369">
        <f t="shared" si="22"/>
        <v>4</v>
      </c>
      <c r="J369" s="2" t="s">
        <v>11</v>
      </c>
      <c r="K369">
        <f t="shared" si="23"/>
        <v>1.4520000000000002</v>
      </c>
    </row>
    <row r="370" spans="1:11" hidden="1" x14ac:dyDescent="0.3">
      <c r="A370" s="1">
        <v>45326.833333333299</v>
      </c>
      <c r="B370">
        <v>0</v>
      </c>
      <c r="C370" t="s">
        <v>5</v>
      </c>
      <c r="D370">
        <v>1.284</v>
      </c>
      <c r="E370" t="s">
        <v>5</v>
      </c>
      <c r="G370">
        <f t="shared" si="20"/>
        <v>2024</v>
      </c>
      <c r="H370">
        <f t="shared" si="21"/>
        <v>2</v>
      </c>
      <c r="I370">
        <f t="shared" si="22"/>
        <v>4</v>
      </c>
      <c r="J370" s="2" t="s">
        <v>11</v>
      </c>
      <c r="K370">
        <f t="shared" si="23"/>
        <v>1.284</v>
      </c>
    </row>
    <row r="371" spans="1:11" hidden="1" x14ac:dyDescent="0.3">
      <c r="A371" s="1">
        <v>45326.84375</v>
      </c>
      <c r="B371">
        <v>0</v>
      </c>
      <c r="C371" t="s">
        <v>5</v>
      </c>
      <c r="D371">
        <v>1.54</v>
      </c>
      <c r="E371" t="s">
        <v>5</v>
      </c>
      <c r="G371">
        <f t="shared" si="20"/>
        <v>2024</v>
      </c>
      <c r="H371">
        <f t="shared" si="21"/>
        <v>2</v>
      </c>
      <c r="I371">
        <f t="shared" si="22"/>
        <v>4</v>
      </c>
      <c r="J371" s="2" t="s">
        <v>11</v>
      </c>
      <c r="K371">
        <f t="shared" si="23"/>
        <v>1.54</v>
      </c>
    </row>
    <row r="372" spans="1:11" hidden="1" x14ac:dyDescent="0.3">
      <c r="A372" s="1">
        <v>45326.854166666701</v>
      </c>
      <c r="B372">
        <v>0</v>
      </c>
      <c r="C372" t="s">
        <v>5</v>
      </c>
      <c r="D372">
        <v>0.75600000000000001</v>
      </c>
      <c r="E372" t="s">
        <v>5</v>
      </c>
      <c r="G372">
        <f t="shared" si="20"/>
        <v>2024</v>
      </c>
      <c r="H372">
        <f t="shared" si="21"/>
        <v>2</v>
      </c>
      <c r="I372">
        <f t="shared" si="22"/>
        <v>4</v>
      </c>
      <c r="J372" s="2" t="s">
        <v>11</v>
      </c>
      <c r="K372">
        <f t="shared" si="23"/>
        <v>0.75600000000000001</v>
      </c>
    </row>
    <row r="373" spans="1:11" hidden="1" x14ac:dyDescent="0.3">
      <c r="A373" s="1">
        <v>45326.864583333299</v>
      </c>
      <c r="B373">
        <v>0</v>
      </c>
      <c r="C373" t="s">
        <v>5</v>
      </c>
      <c r="D373">
        <v>0.35200000000000004</v>
      </c>
      <c r="E373" t="s">
        <v>5</v>
      </c>
      <c r="G373">
        <f t="shared" si="20"/>
        <v>2024</v>
      </c>
      <c r="H373">
        <f t="shared" si="21"/>
        <v>2</v>
      </c>
      <c r="I373">
        <f t="shared" si="22"/>
        <v>4</v>
      </c>
      <c r="J373" s="2" t="s">
        <v>11</v>
      </c>
      <c r="K373">
        <f t="shared" si="23"/>
        <v>0.35200000000000004</v>
      </c>
    </row>
    <row r="374" spans="1:11" hidden="1" x14ac:dyDescent="0.3">
      <c r="A374" s="1">
        <v>45326.875</v>
      </c>
      <c r="B374">
        <v>0</v>
      </c>
      <c r="C374" t="s">
        <v>5</v>
      </c>
      <c r="D374">
        <v>0.376</v>
      </c>
      <c r="E374" t="s">
        <v>5</v>
      </c>
      <c r="G374">
        <f t="shared" si="20"/>
        <v>2024</v>
      </c>
      <c r="H374">
        <f t="shared" si="21"/>
        <v>2</v>
      </c>
      <c r="I374">
        <f t="shared" si="22"/>
        <v>4</v>
      </c>
      <c r="J374" s="2" t="s">
        <v>11</v>
      </c>
      <c r="K374">
        <f t="shared" si="23"/>
        <v>0.376</v>
      </c>
    </row>
    <row r="375" spans="1:11" hidden="1" x14ac:dyDescent="0.3">
      <c r="A375" s="1">
        <v>45326.885416666701</v>
      </c>
      <c r="B375">
        <v>0</v>
      </c>
      <c r="C375" t="s">
        <v>5</v>
      </c>
      <c r="D375">
        <v>0.66400000000000003</v>
      </c>
      <c r="E375" t="s">
        <v>5</v>
      </c>
      <c r="G375">
        <f t="shared" si="20"/>
        <v>2024</v>
      </c>
      <c r="H375">
        <f t="shared" si="21"/>
        <v>2</v>
      </c>
      <c r="I375">
        <f t="shared" si="22"/>
        <v>4</v>
      </c>
      <c r="J375" s="2" t="s">
        <v>11</v>
      </c>
      <c r="K375">
        <f t="shared" si="23"/>
        <v>0.66400000000000003</v>
      </c>
    </row>
    <row r="376" spans="1:11" hidden="1" x14ac:dyDescent="0.3">
      <c r="A376" s="1">
        <v>45326.895833333299</v>
      </c>
      <c r="B376">
        <v>0</v>
      </c>
      <c r="C376" t="s">
        <v>5</v>
      </c>
      <c r="D376">
        <v>0.3</v>
      </c>
      <c r="E376" t="s">
        <v>5</v>
      </c>
      <c r="G376">
        <f t="shared" si="20"/>
        <v>2024</v>
      </c>
      <c r="H376">
        <f t="shared" si="21"/>
        <v>2</v>
      </c>
      <c r="I376">
        <f t="shared" si="22"/>
        <v>4</v>
      </c>
      <c r="J376" s="2" t="s">
        <v>11</v>
      </c>
      <c r="K376">
        <f t="shared" si="23"/>
        <v>0.3</v>
      </c>
    </row>
    <row r="377" spans="1:11" hidden="1" x14ac:dyDescent="0.3">
      <c r="A377" s="1">
        <v>45326.90625</v>
      </c>
      <c r="B377">
        <v>0</v>
      </c>
      <c r="C377" t="s">
        <v>5</v>
      </c>
      <c r="D377">
        <v>0.32800000000000001</v>
      </c>
      <c r="E377" t="s">
        <v>5</v>
      </c>
      <c r="G377">
        <f t="shared" si="20"/>
        <v>2024</v>
      </c>
      <c r="H377">
        <f t="shared" si="21"/>
        <v>2</v>
      </c>
      <c r="I377">
        <f t="shared" si="22"/>
        <v>4</v>
      </c>
      <c r="J377" s="2" t="s">
        <v>11</v>
      </c>
      <c r="K377">
        <f t="shared" si="23"/>
        <v>0.32800000000000001</v>
      </c>
    </row>
    <row r="378" spans="1:11" hidden="1" x14ac:dyDescent="0.3">
      <c r="A378" s="1">
        <v>45326.916666666701</v>
      </c>
      <c r="B378">
        <v>0.192</v>
      </c>
      <c r="C378" t="s">
        <v>5</v>
      </c>
      <c r="D378">
        <v>0.34400000000000003</v>
      </c>
      <c r="E378" t="s">
        <v>5</v>
      </c>
      <c r="G378">
        <f t="shared" si="20"/>
        <v>2024</v>
      </c>
      <c r="H378">
        <f t="shared" si="21"/>
        <v>2</v>
      </c>
      <c r="I378">
        <f t="shared" si="22"/>
        <v>4</v>
      </c>
      <c r="J378" s="2" t="s">
        <v>11</v>
      </c>
      <c r="K378">
        <f t="shared" si="23"/>
        <v>0.34400000000000003</v>
      </c>
    </row>
    <row r="379" spans="1:11" hidden="1" x14ac:dyDescent="0.3">
      <c r="A379" s="1">
        <v>45326.927083333299</v>
      </c>
      <c r="B379">
        <v>2.5760000000000001</v>
      </c>
      <c r="C379" t="s">
        <v>5</v>
      </c>
      <c r="D379">
        <v>0.30399999999999999</v>
      </c>
      <c r="E379" t="s">
        <v>5</v>
      </c>
      <c r="G379">
        <f t="shared" si="20"/>
        <v>2024</v>
      </c>
      <c r="H379">
        <f t="shared" si="21"/>
        <v>2</v>
      </c>
      <c r="I379">
        <f t="shared" si="22"/>
        <v>4</v>
      </c>
      <c r="J379" s="2" t="s">
        <v>11</v>
      </c>
      <c r="K379">
        <f t="shared" si="23"/>
        <v>0.30399999999999999</v>
      </c>
    </row>
    <row r="380" spans="1:11" hidden="1" x14ac:dyDescent="0.3">
      <c r="A380" s="1">
        <v>45326.9375</v>
      </c>
      <c r="B380">
        <v>2.536</v>
      </c>
      <c r="C380" t="s">
        <v>5</v>
      </c>
      <c r="D380">
        <v>0.23600000000000002</v>
      </c>
      <c r="E380" t="s">
        <v>5</v>
      </c>
      <c r="G380">
        <f t="shared" si="20"/>
        <v>2024</v>
      </c>
      <c r="H380">
        <f t="shared" si="21"/>
        <v>2</v>
      </c>
      <c r="I380">
        <f t="shared" si="22"/>
        <v>4</v>
      </c>
      <c r="J380" s="2" t="s">
        <v>11</v>
      </c>
      <c r="K380">
        <f t="shared" si="23"/>
        <v>0.23600000000000002</v>
      </c>
    </row>
    <row r="381" spans="1:11" hidden="1" x14ac:dyDescent="0.3">
      <c r="A381" s="1">
        <v>45326.947916666701</v>
      </c>
      <c r="B381">
        <v>2.54</v>
      </c>
      <c r="C381" t="s">
        <v>5</v>
      </c>
      <c r="D381">
        <v>0.28800000000000003</v>
      </c>
      <c r="E381" t="s">
        <v>5</v>
      </c>
      <c r="G381">
        <f t="shared" si="20"/>
        <v>2024</v>
      </c>
      <c r="H381">
        <f t="shared" si="21"/>
        <v>2</v>
      </c>
      <c r="I381">
        <f t="shared" si="22"/>
        <v>4</v>
      </c>
      <c r="J381" s="2" t="s">
        <v>11</v>
      </c>
      <c r="K381">
        <f t="shared" si="23"/>
        <v>0.28800000000000003</v>
      </c>
    </row>
    <row r="382" spans="1:11" hidden="1" x14ac:dyDescent="0.3">
      <c r="A382" s="1">
        <v>45326.958333333299</v>
      </c>
      <c r="B382">
        <v>2.548</v>
      </c>
      <c r="C382" t="s">
        <v>5</v>
      </c>
      <c r="D382">
        <v>0.40800000000000003</v>
      </c>
      <c r="E382" t="s">
        <v>5</v>
      </c>
      <c r="G382">
        <f t="shared" si="20"/>
        <v>2024</v>
      </c>
      <c r="H382">
        <f t="shared" si="21"/>
        <v>2</v>
      </c>
      <c r="I382">
        <f t="shared" si="22"/>
        <v>4</v>
      </c>
      <c r="J382" s="2" t="s">
        <v>11</v>
      </c>
      <c r="K382">
        <f t="shared" si="23"/>
        <v>0.40800000000000003</v>
      </c>
    </row>
    <row r="383" spans="1:11" hidden="1" x14ac:dyDescent="0.3">
      <c r="A383" s="1">
        <v>45326.96875</v>
      </c>
      <c r="B383">
        <v>2.58</v>
      </c>
      <c r="C383" t="s">
        <v>5</v>
      </c>
      <c r="D383">
        <v>0.76</v>
      </c>
      <c r="E383" t="s">
        <v>5</v>
      </c>
      <c r="G383">
        <f t="shared" si="20"/>
        <v>2024</v>
      </c>
      <c r="H383">
        <f t="shared" si="21"/>
        <v>2</v>
      </c>
      <c r="I383">
        <f t="shared" si="22"/>
        <v>4</v>
      </c>
      <c r="J383" s="2" t="s">
        <v>11</v>
      </c>
      <c r="K383">
        <f t="shared" si="23"/>
        <v>0.76</v>
      </c>
    </row>
    <row r="384" spans="1:11" hidden="1" x14ac:dyDescent="0.3">
      <c r="A384" s="1">
        <v>45326.979166666701</v>
      </c>
      <c r="B384">
        <v>2.0920000000000001</v>
      </c>
      <c r="C384" t="s">
        <v>5</v>
      </c>
      <c r="D384">
        <v>1.524</v>
      </c>
      <c r="E384" t="s">
        <v>5</v>
      </c>
      <c r="G384">
        <f t="shared" si="20"/>
        <v>2024</v>
      </c>
      <c r="H384">
        <f t="shared" si="21"/>
        <v>2</v>
      </c>
      <c r="I384">
        <f t="shared" si="22"/>
        <v>4</v>
      </c>
      <c r="J384" s="2" t="s">
        <v>11</v>
      </c>
      <c r="K384">
        <f t="shared" si="23"/>
        <v>1.524</v>
      </c>
    </row>
    <row r="385" spans="1:11" hidden="1" x14ac:dyDescent="0.3">
      <c r="A385" s="1">
        <v>45326.989583333299</v>
      </c>
      <c r="B385">
        <v>1.744</v>
      </c>
      <c r="C385" t="s">
        <v>5</v>
      </c>
      <c r="D385">
        <v>0.40400000000000003</v>
      </c>
      <c r="E385" t="s">
        <v>5</v>
      </c>
      <c r="G385">
        <f t="shared" si="20"/>
        <v>2024</v>
      </c>
      <c r="H385">
        <f t="shared" si="21"/>
        <v>2</v>
      </c>
      <c r="I385">
        <f t="shared" si="22"/>
        <v>4</v>
      </c>
      <c r="J385" s="2" t="s">
        <v>11</v>
      </c>
      <c r="K385">
        <f t="shared" si="23"/>
        <v>0.40400000000000003</v>
      </c>
    </row>
    <row r="386" spans="1:11" hidden="1" x14ac:dyDescent="0.3">
      <c r="A386" s="1">
        <v>45327</v>
      </c>
      <c r="B386">
        <v>1.516</v>
      </c>
      <c r="C386" t="s">
        <v>5</v>
      </c>
      <c r="D386">
        <v>0.38800000000000001</v>
      </c>
      <c r="E386" t="s">
        <v>5</v>
      </c>
      <c r="G386">
        <f t="shared" si="20"/>
        <v>2024</v>
      </c>
      <c r="H386">
        <f t="shared" si="21"/>
        <v>2</v>
      </c>
      <c r="I386">
        <f t="shared" si="22"/>
        <v>5</v>
      </c>
      <c r="J386" s="2" t="s">
        <v>11</v>
      </c>
      <c r="K386">
        <f t="shared" si="23"/>
        <v>0.38800000000000001</v>
      </c>
    </row>
    <row r="387" spans="1:11" hidden="1" x14ac:dyDescent="0.3">
      <c r="A387" s="1">
        <v>45327.010416666701</v>
      </c>
      <c r="B387">
        <v>0</v>
      </c>
      <c r="C387" t="s">
        <v>5</v>
      </c>
      <c r="D387">
        <v>0.34800000000000003</v>
      </c>
      <c r="E387" t="s">
        <v>5</v>
      </c>
      <c r="G387">
        <f t="shared" si="20"/>
        <v>2024</v>
      </c>
      <c r="H387">
        <f t="shared" si="21"/>
        <v>2</v>
      </c>
      <c r="I387">
        <f t="shared" si="22"/>
        <v>5</v>
      </c>
      <c r="J387" s="2" t="s">
        <v>11</v>
      </c>
      <c r="K387">
        <f t="shared" si="23"/>
        <v>0.34800000000000003</v>
      </c>
    </row>
    <row r="388" spans="1:11" hidden="1" x14ac:dyDescent="0.3">
      <c r="A388" s="1">
        <v>45327.020833333299</v>
      </c>
      <c r="B388">
        <v>0</v>
      </c>
      <c r="C388" t="s">
        <v>5</v>
      </c>
      <c r="D388">
        <v>1.992</v>
      </c>
      <c r="E388" t="s">
        <v>5</v>
      </c>
      <c r="G388">
        <f t="shared" ref="G388:G451" si="24">YEAR(A388)</f>
        <v>2024</v>
      </c>
      <c r="H388">
        <f t="shared" ref="H388:H451" si="25">MONTH(A388)</f>
        <v>2</v>
      </c>
      <c r="I388">
        <f t="shared" ref="I388:I451" si="26">DAY(A388)</f>
        <v>5</v>
      </c>
      <c r="J388" s="2" t="s">
        <v>11</v>
      </c>
      <c r="K388">
        <f t="shared" ref="K388:K451" si="27">D388</f>
        <v>1.992</v>
      </c>
    </row>
    <row r="389" spans="1:11" hidden="1" x14ac:dyDescent="0.3">
      <c r="A389" s="1">
        <v>45327.03125</v>
      </c>
      <c r="B389">
        <v>0</v>
      </c>
      <c r="C389" t="s">
        <v>5</v>
      </c>
      <c r="D389">
        <v>1.0920000000000001</v>
      </c>
      <c r="E389" t="s">
        <v>5</v>
      </c>
      <c r="G389">
        <f t="shared" si="24"/>
        <v>2024</v>
      </c>
      <c r="H389">
        <f t="shared" si="25"/>
        <v>2</v>
      </c>
      <c r="I389">
        <f t="shared" si="26"/>
        <v>5</v>
      </c>
      <c r="J389" s="2" t="s">
        <v>11</v>
      </c>
      <c r="K389">
        <f t="shared" si="27"/>
        <v>1.0920000000000001</v>
      </c>
    </row>
    <row r="390" spans="1:11" hidden="1" x14ac:dyDescent="0.3">
      <c r="A390" s="1">
        <v>45327.041666666701</v>
      </c>
      <c r="B390">
        <v>0</v>
      </c>
      <c r="C390" t="s">
        <v>5</v>
      </c>
      <c r="D390">
        <v>0.27200000000000002</v>
      </c>
      <c r="E390" t="s">
        <v>5</v>
      </c>
      <c r="G390">
        <f t="shared" si="24"/>
        <v>2024</v>
      </c>
      <c r="H390">
        <f t="shared" si="25"/>
        <v>2</v>
      </c>
      <c r="I390">
        <f t="shared" si="26"/>
        <v>5</v>
      </c>
      <c r="J390" s="2" t="s">
        <v>11</v>
      </c>
      <c r="K390">
        <f t="shared" si="27"/>
        <v>0.27200000000000002</v>
      </c>
    </row>
    <row r="391" spans="1:11" hidden="1" x14ac:dyDescent="0.3">
      <c r="A391" s="1">
        <v>45327.052083333299</v>
      </c>
      <c r="B391">
        <v>1.6600000000000001</v>
      </c>
      <c r="C391" t="s">
        <v>5</v>
      </c>
      <c r="D391">
        <v>0.26800000000000002</v>
      </c>
      <c r="E391" t="s">
        <v>5</v>
      </c>
      <c r="G391">
        <f t="shared" si="24"/>
        <v>2024</v>
      </c>
      <c r="H391">
        <f t="shared" si="25"/>
        <v>2</v>
      </c>
      <c r="I391">
        <f t="shared" si="26"/>
        <v>5</v>
      </c>
      <c r="J391" s="2" t="s">
        <v>11</v>
      </c>
      <c r="K391">
        <f t="shared" si="27"/>
        <v>0.26800000000000002</v>
      </c>
    </row>
    <row r="392" spans="1:11" hidden="1" x14ac:dyDescent="0.3">
      <c r="A392" s="1">
        <v>45327.0625</v>
      </c>
      <c r="B392">
        <v>1.016</v>
      </c>
      <c r="C392" t="s">
        <v>5</v>
      </c>
      <c r="D392">
        <v>0.24</v>
      </c>
      <c r="E392" t="s">
        <v>5</v>
      </c>
      <c r="G392">
        <f t="shared" si="24"/>
        <v>2024</v>
      </c>
      <c r="H392">
        <f t="shared" si="25"/>
        <v>2</v>
      </c>
      <c r="I392">
        <f t="shared" si="26"/>
        <v>5</v>
      </c>
      <c r="J392" s="2" t="s">
        <v>11</v>
      </c>
      <c r="K392">
        <f t="shared" si="27"/>
        <v>0.24</v>
      </c>
    </row>
    <row r="393" spans="1:11" hidden="1" x14ac:dyDescent="0.3">
      <c r="A393" s="1">
        <v>45327.072916666701</v>
      </c>
      <c r="B393">
        <v>0.25600000000000001</v>
      </c>
      <c r="C393" t="s">
        <v>5</v>
      </c>
      <c r="D393">
        <v>0.20800000000000002</v>
      </c>
      <c r="E393" t="s">
        <v>5</v>
      </c>
      <c r="G393">
        <f t="shared" si="24"/>
        <v>2024</v>
      </c>
      <c r="H393">
        <f t="shared" si="25"/>
        <v>2</v>
      </c>
      <c r="I393">
        <f t="shared" si="26"/>
        <v>5</v>
      </c>
      <c r="J393" s="2" t="s">
        <v>11</v>
      </c>
      <c r="K393">
        <f t="shared" si="27"/>
        <v>0.20800000000000002</v>
      </c>
    </row>
    <row r="394" spans="1:11" hidden="1" x14ac:dyDescent="0.3">
      <c r="A394" s="1">
        <v>45327.083333333299</v>
      </c>
      <c r="B394">
        <v>0.16800000000000001</v>
      </c>
      <c r="C394" t="s">
        <v>5</v>
      </c>
      <c r="D394">
        <v>0.22</v>
      </c>
      <c r="E394" t="s">
        <v>5</v>
      </c>
      <c r="G394">
        <f t="shared" si="24"/>
        <v>2024</v>
      </c>
      <c r="H394">
        <f t="shared" si="25"/>
        <v>2</v>
      </c>
      <c r="I394">
        <f t="shared" si="26"/>
        <v>5</v>
      </c>
      <c r="J394" s="2" t="s">
        <v>11</v>
      </c>
      <c r="K394">
        <f t="shared" si="27"/>
        <v>0.22</v>
      </c>
    </row>
    <row r="395" spans="1:11" hidden="1" x14ac:dyDescent="0.3">
      <c r="A395" s="1">
        <v>45327.09375</v>
      </c>
      <c r="B395">
        <v>0.16800000000000001</v>
      </c>
      <c r="C395" t="s">
        <v>5</v>
      </c>
      <c r="D395">
        <v>0.18</v>
      </c>
      <c r="E395" t="s">
        <v>5</v>
      </c>
      <c r="G395">
        <f t="shared" si="24"/>
        <v>2024</v>
      </c>
      <c r="H395">
        <f t="shared" si="25"/>
        <v>2</v>
      </c>
      <c r="I395">
        <f t="shared" si="26"/>
        <v>5</v>
      </c>
      <c r="J395" s="2" t="s">
        <v>11</v>
      </c>
      <c r="K395">
        <f t="shared" si="27"/>
        <v>0.18</v>
      </c>
    </row>
    <row r="396" spans="1:11" hidden="1" x14ac:dyDescent="0.3">
      <c r="A396" s="1">
        <v>45327.104166666701</v>
      </c>
      <c r="B396">
        <v>0.16400000000000001</v>
      </c>
      <c r="C396" t="s">
        <v>5</v>
      </c>
      <c r="D396">
        <v>0.156</v>
      </c>
      <c r="E396" t="s">
        <v>5</v>
      </c>
      <c r="G396">
        <f t="shared" si="24"/>
        <v>2024</v>
      </c>
      <c r="H396">
        <f t="shared" si="25"/>
        <v>2</v>
      </c>
      <c r="I396">
        <f t="shared" si="26"/>
        <v>5</v>
      </c>
      <c r="J396" s="2" t="s">
        <v>11</v>
      </c>
      <c r="K396">
        <f t="shared" si="27"/>
        <v>0.156</v>
      </c>
    </row>
    <row r="397" spans="1:11" hidden="1" x14ac:dyDescent="0.3">
      <c r="A397" s="1">
        <v>45327.114583333299</v>
      </c>
      <c r="B397">
        <v>0.16800000000000001</v>
      </c>
      <c r="C397" t="s">
        <v>5</v>
      </c>
      <c r="D397">
        <v>0.152</v>
      </c>
      <c r="E397" t="s">
        <v>5</v>
      </c>
      <c r="G397">
        <f t="shared" si="24"/>
        <v>2024</v>
      </c>
      <c r="H397">
        <f t="shared" si="25"/>
        <v>2</v>
      </c>
      <c r="I397">
        <f t="shared" si="26"/>
        <v>5</v>
      </c>
      <c r="J397" s="2" t="s">
        <v>11</v>
      </c>
      <c r="K397">
        <f t="shared" si="27"/>
        <v>0.152</v>
      </c>
    </row>
    <row r="398" spans="1:11" hidden="1" x14ac:dyDescent="0.3">
      <c r="A398" s="1">
        <v>45327.125</v>
      </c>
      <c r="B398">
        <v>0.08</v>
      </c>
      <c r="C398" t="s">
        <v>5</v>
      </c>
      <c r="D398">
        <v>0.14000000000000001</v>
      </c>
      <c r="E398" t="s">
        <v>5</v>
      </c>
      <c r="G398">
        <f t="shared" si="24"/>
        <v>2024</v>
      </c>
      <c r="H398">
        <f t="shared" si="25"/>
        <v>2</v>
      </c>
      <c r="I398">
        <f t="shared" si="26"/>
        <v>5</v>
      </c>
      <c r="J398" s="2" t="s">
        <v>11</v>
      </c>
      <c r="K398">
        <f t="shared" si="27"/>
        <v>0.14000000000000001</v>
      </c>
    </row>
    <row r="399" spans="1:11" hidden="1" x14ac:dyDescent="0.3">
      <c r="A399" s="1">
        <v>45327.135416666701</v>
      </c>
      <c r="B399">
        <v>3.6000000000000004E-2</v>
      </c>
      <c r="C399" t="s">
        <v>5</v>
      </c>
      <c r="D399">
        <v>0.192</v>
      </c>
      <c r="E399" t="s">
        <v>5</v>
      </c>
      <c r="G399">
        <f t="shared" si="24"/>
        <v>2024</v>
      </c>
      <c r="H399">
        <f t="shared" si="25"/>
        <v>2</v>
      </c>
      <c r="I399">
        <f t="shared" si="26"/>
        <v>5</v>
      </c>
      <c r="J399" s="2" t="s">
        <v>11</v>
      </c>
      <c r="K399">
        <f t="shared" si="27"/>
        <v>0.192</v>
      </c>
    </row>
    <row r="400" spans="1:11" hidden="1" x14ac:dyDescent="0.3">
      <c r="A400" s="1">
        <v>45327.145833333299</v>
      </c>
      <c r="B400">
        <v>0</v>
      </c>
      <c r="C400" t="s">
        <v>5</v>
      </c>
      <c r="D400">
        <v>0.192</v>
      </c>
      <c r="E400" t="s">
        <v>5</v>
      </c>
      <c r="G400">
        <f t="shared" si="24"/>
        <v>2024</v>
      </c>
      <c r="H400">
        <f t="shared" si="25"/>
        <v>2</v>
      </c>
      <c r="I400">
        <f t="shared" si="26"/>
        <v>5</v>
      </c>
      <c r="J400" s="2" t="s">
        <v>11</v>
      </c>
      <c r="K400">
        <f t="shared" si="27"/>
        <v>0.192</v>
      </c>
    </row>
    <row r="401" spans="1:11" hidden="1" x14ac:dyDescent="0.3">
      <c r="A401" s="1">
        <v>45327.15625</v>
      </c>
      <c r="B401">
        <v>0</v>
      </c>
      <c r="C401" t="s">
        <v>5</v>
      </c>
      <c r="D401">
        <v>0.188</v>
      </c>
      <c r="E401" t="s">
        <v>5</v>
      </c>
      <c r="G401">
        <f t="shared" si="24"/>
        <v>2024</v>
      </c>
      <c r="H401">
        <f t="shared" si="25"/>
        <v>2</v>
      </c>
      <c r="I401">
        <f t="shared" si="26"/>
        <v>5</v>
      </c>
      <c r="J401" s="2" t="s">
        <v>11</v>
      </c>
      <c r="K401">
        <f t="shared" si="27"/>
        <v>0.188</v>
      </c>
    </row>
    <row r="402" spans="1:11" hidden="1" x14ac:dyDescent="0.3">
      <c r="A402" s="1">
        <v>45327.166666666701</v>
      </c>
      <c r="B402">
        <v>0</v>
      </c>
      <c r="C402" t="s">
        <v>5</v>
      </c>
      <c r="D402">
        <v>0.19600000000000001</v>
      </c>
      <c r="E402" t="s">
        <v>5</v>
      </c>
      <c r="G402">
        <f t="shared" si="24"/>
        <v>2024</v>
      </c>
      <c r="H402">
        <f t="shared" si="25"/>
        <v>2</v>
      </c>
      <c r="I402">
        <f t="shared" si="26"/>
        <v>5</v>
      </c>
      <c r="J402" s="2" t="s">
        <v>11</v>
      </c>
      <c r="K402">
        <f t="shared" si="27"/>
        <v>0.19600000000000001</v>
      </c>
    </row>
    <row r="403" spans="1:11" hidden="1" x14ac:dyDescent="0.3">
      <c r="A403" s="1">
        <v>45327.177083333299</v>
      </c>
      <c r="B403">
        <v>0</v>
      </c>
      <c r="C403" t="s">
        <v>5</v>
      </c>
      <c r="D403">
        <v>0.24</v>
      </c>
      <c r="E403" t="s">
        <v>5</v>
      </c>
      <c r="G403">
        <f t="shared" si="24"/>
        <v>2024</v>
      </c>
      <c r="H403">
        <f t="shared" si="25"/>
        <v>2</v>
      </c>
      <c r="I403">
        <f t="shared" si="26"/>
        <v>5</v>
      </c>
      <c r="J403" s="2" t="s">
        <v>11</v>
      </c>
      <c r="K403">
        <f t="shared" si="27"/>
        <v>0.24</v>
      </c>
    </row>
    <row r="404" spans="1:11" hidden="1" x14ac:dyDescent="0.3">
      <c r="A404" s="1">
        <v>45327.1875</v>
      </c>
      <c r="B404">
        <v>0</v>
      </c>
      <c r="C404" t="s">
        <v>5</v>
      </c>
      <c r="D404">
        <v>0.23200000000000001</v>
      </c>
      <c r="E404" t="s">
        <v>5</v>
      </c>
      <c r="G404">
        <f t="shared" si="24"/>
        <v>2024</v>
      </c>
      <c r="H404">
        <f t="shared" si="25"/>
        <v>2</v>
      </c>
      <c r="I404">
        <f t="shared" si="26"/>
        <v>5</v>
      </c>
      <c r="J404" s="2" t="s">
        <v>11</v>
      </c>
      <c r="K404">
        <f t="shared" si="27"/>
        <v>0.23200000000000001</v>
      </c>
    </row>
    <row r="405" spans="1:11" hidden="1" x14ac:dyDescent="0.3">
      <c r="A405" s="1">
        <v>45327.197916666701</v>
      </c>
      <c r="B405">
        <v>0.124</v>
      </c>
      <c r="C405" t="s">
        <v>5</v>
      </c>
      <c r="D405">
        <v>0.192</v>
      </c>
      <c r="E405" t="s">
        <v>5</v>
      </c>
      <c r="G405">
        <f t="shared" si="24"/>
        <v>2024</v>
      </c>
      <c r="H405">
        <f t="shared" si="25"/>
        <v>2</v>
      </c>
      <c r="I405">
        <f t="shared" si="26"/>
        <v>5</v>
      </c>
      <c r="J405" s="2" t="s">
        <v>11</v>
      </c>
      <c r="K405">
        <f t="shared" si="27"/>
        <v>0.192</v>
      </c>
    </row>
    <row r="406" spans="1:11" hidden="1" x14ac:dyDescent="0.3">
      <c r="A406" s="1">
        <v>45327.208333333299</v>
      </c>
      <c r="B406">
        <v>0.436</v>
      </c>
      <c r="C406" t="s">
        <v>5</v>
      </c>
      <c r="D406">
        <v>0.21200000000000002</v>
      </c>
      <c r="E406" t="s">
        <v>5</v>
      </c>
      <c r="G406">
        <f t="shared" si="24"/>
        <v>2024</v>
      </c>
      <c r="H406">
        <f t="shared" si="25"/>
        <v>2</v>
      </c>
      <c r="I406">
        <f t="shared" si="26"/>
        <v>5</v>
      </c>
      <c r="J406" s="2" t="s">
        <v>11</v>
      </c>
      <c r="K406">
        <f t="shared" si="27"/>
        <v>0.21200000000000002</v>
      </c>
    </row>
    <row r="407" spans="1:11" hidden="1" x14ac:dyDescent="0.3">
      <c r="A407" s="1">
        <v>45327.21875</v>
      </c>
      <c r="B407">
        <v>0.34800000000000003</v>
      </c>
      <c r="C407" t="s">
        <v>5</v>
      </c>
      <c r="D407">
        <v>0.216</v>
      </c>
      <c r="E407" t="s">
        <v>5</v>
      </c>
      <c r="G407">
        <f t="shared" si="24"/>
        <v>2024</v>
      </c>
      <c r="H407">
        <f t="shared" si="25"/>
        <v>2</v>
      </c>
      <c r="I407">
        <f t="shared" si="26"/>
        <v>5</v>
      </c>
      <c r="J407" s="2" t="s">
        <v>11</v>
      </c>
      <c r="K407">
        <f t="shared" si="27"/>
        <v>0.216</v>
      </c>
    </row>
    <row r="408" spans="1:11" hidden="1" x14ac:dyDescent="0.3">
      <c r="A408" s="1">
        <v>45327.229166666701</v>
      </c>
      <c r="B408">
        <v>0.26</v>
      </c>
      <c r="C408" t="s">
        <v>5</v>
      </c>
      <c r="D408">
        <v>0.216</v>
      </c>
      <c r="E408" t="s">
        <v>5</v>
      </c>
      <c r="G408">
        <f t="shared" si="24"/>
        <v>2024</v>
      </c>
      <c r="H408">
        <f t="shared" si="25"/>
        <v>2</v>
      </c>
      <c r="I408">
        <f t="shared" si="26"/>
        <v>5</v>
      </c>
      <c r="J408" s="2" t="s">
        <v>11</v>
      </c>
      <c r="K408">
        <f t="shared" si="27"/>
        <v>0.216</v>
      </c>
    </row>
    <row r="409" spans="1:11" hidden="1" x14ac:dyDescent="0.3">
      <c r="A409" s="1">
        <v>45327.239583333299</v>
      </c>
      <c r="B409">
        <v>0.16800000000000001</v>
      </c>
      <c r="C409" t="s">
        <v>5</v>
      </c>
      <c r="D409">
        <v>0.23200000000000001</v>
      </c>
      <c r="E409" t="s">
        <v>5</v>
      </c>
      <c r="G409">
        <f t="shared" si="24"/>
        <v>2024</v>
      </c>
      <c r="H409">
        <f t="shared" si="25"/>
        <v>2</v>
      </c>
      <c r="I409">
        <f t="shared" si="26"/>
        <v>5</v>
      </c>
      <c r="J409" s="2" t="s">
        <v>11</v>
      </c>
      <c r="K409">
        <f t="shared" si="27"/>
        <v>0.23200000000000001</v>
      </c>
    </row>
    <row r="410" spans="1:11" hidden="1" x14ac:dyDescent="0.3">
      <c r="A410" s="1">
        <v>45327.25</v>
      </c>
      <c r="B410">
        <v>0.16</v>
      </c>
      <c r="C410" t="s">
        <v>5</v>
      </c>
      <c r="D410">
        <v>0.27200000000000002</v>
      </c>
      <c r="E410" t="s">
        <v>5</v>
      </c>
      <c r="G410">
        <f t="shared" si="24"/>
        <v>2024</v>
      </c>
      <c r="H410">
        <f t="shared" si="25"/>
        <v>2</v>
      </c>
      <c r="I410">
        <f t="shared" si="26"/>
        <v>5</v>
      </c>
      <c r="J410" s="2" t="s">
        <v>11</v>
      </c>
      <c r="K410">
        <f t="shared" si="27"/>
        <v>0.27200000000000002</v>
      </c>
    </row>
    <row r="411" spans="1:11" hidden="1" x14ac:dyDescent="0.3">
      <c r="A411" s="1">
        <v>45327.260416666701</v>
      </c>
      <c r="B411">
        <v>0.16400000000000001</v>
      </c>
      <c r="C411" t="s">
        <v>5</v>
      </c>
      <c r="D411">
        <v>0.252</v>
      </c>
      <c r="E411" t="s">
        <v>5</v>
      </c>
      <c r="G411">
        <f t="shared" si="24"/>
        <v>2024</v>
      </c>
      <c r="H411">
        <f t="shared" si="25"/>
        <v>2</v>
      </c>
      <c r="I411">
        <f t="shared" si="26"/>
        <v>5</v>
      </c>
      <c r="J411" s="2" t="s">
        <v>11</v>
      </c>
      <c r="K411">
        <f t="shared" si="27"/>
        <v>0.252</v>
      </c>
    </row>
    <row r="412" spans="1:11" hidden="1" x14ac:dyDescent="0.3">
      <c r="A412" s="1">
        <v>45327.270833333299</v>
      </c>
      <c r="B412">
        <v>0.17200000000000001</v>
      </c>
      <c r="C412" t="s">
        <v>5</v>
      </c>
      <c r="D412">
        <v>0.216</v>
      </c>
      <c r="E412" t="s">
        <v>5</v>
      </c>
      <c r="G412">
        <f t="shared" si="24"/>
        <v>2024</v>
      </c>
      <c r="H412">
        <f t="shared" si="25"/>
        <v>2</v>
      </c>
      <c r="I412">
        <f t="shared" si="26"/>
        <v>5</v>
      </c>
      <c r="J412" s="2" t="s">
        <v>11</v>
      </c>
      <c r="K412">
        <f t="shared" si="27"/>
        <v>0.216</v>
      </c>
    </row>
    <row r="413" spans="1:11" hidden="1" x14ac:dyDescent="0.3">
      <c r="A413" s="1">
        <v>45327.28125</v>
      </c>
      <c r="B413">
        <v>8.8000000000000009E-2</v>
      </c>
      <c r="C413" t="s">
        <v>5</v>
      </c>
      <c r="D413">
        <v>0.16</v>
      </c>
      <c r="E413" t="s">
        <v>5</v>
      </c>
      <c r="G413">
        <f t="shared" si="24"/>
        <v>2024</v>
      </c>
      <c r="H413">
        <f t="shared" si="25"/>
        <v>2</v>
      </c>
      <c r="I413">
        <f t="shared" si="26"/>
        <v>5</v>
      </c>
      <c r="J413" s="2" t="s">
        <v>11</v>
      </c>
      <c r="K413">
        <f t="shared" si="27"/>
        <v>0.16</v>
      </c>
    </row>
    <row r="414" spans="1:11" hidden="1" x14ac:dyDescent="0.3">
      <c r="A414" s="1">
        <v>45327.291666666701</v>
      </c>
      <c r="B414">
        <v>0.188</v>
      </c>
      <c r="C414" t="s">
        <v>5</v>
      </c>
      <c r="D414">
        <v>0.16400000000000001</v>
      </c>
      <c r="E414" t="s">
        <v>5</v>
      </c>
      <c r="G414">
        <f t="shared" si="24"/>
        <v>2024</v>
      </c>
      <c r="H414">
        <f t="shared" si="25"/>
        <v>2</v>
      </c>
      <c r="I414">
        <f t="shared" si="26"/>
        <v>5</v>
      </c>
      <c r="J414" s="2" t="s">
        <v>11</v>
      </c>
      <c r="K414">
        <f t="shared" si="27"/>
        <v>0.16400000000000001</v>
      </c>
    </row>
    <row r="415" spans="1:11" hidden="1" x14ac:dyDescent="0.3">
      <c r="A415" s="1">
        <v>45327.302083333299</v>
      </c>
      <c r="B415">
        <v>0.1</v>
      </c>
      <c r="C415" t="s">
        <v>5</v>
      </c>
      <c r="D415">
        <v>0.86</v>
      </c>
      <c r="E415" t="s">
        <v>5</v>
      </c>
      <c r="G415">
        <f t="shared" si="24"/>
        <v>2024</v>
      </c>
      <c r="H415">
        <f t="shared" si="25"/>
        <v>2</v>
      </c>
      <c r="I415">
        <f t="shared" si="26"/>
        <v>5</v>
      </c>
      <c r="J415" s="2" t="s">
        <v>11</v>
      </c>
      <c r="K415">
        <f t="shared" si="27"/>
        <v>0.86</v>
      </c>
    </row>
    <row r="416" spans="1:11" hidden="1" x14ac:dyDescent="0.3">
      <c r="A416" s="1">
        <v>45327.3125</v>
      </c>
      <c r="B416">
        <v>0.188</v>
      </c>
      <c r="C416" t="s">
        <v>5</v>
      </c>
      <c r="D416">
        <v>0.34</v>
      </c>
      <c r="E416" t="s">
        <v>5</v>
      </c>
      <c r="G416">
        <f t="shared" si="24"/>
        <v>2024</v>
      </c>
      <c r="H416">
        <f t="shared" si="25"/>
        <v>2</v>
      </c>
      <c r="I416">
        <f t="shared" si="26"/>
        <v>5</v>
      </c>
      <c r="J416" s="2" t="s">
        <v>11</v>
      </c>
      <c r="K416">
        <f t="shared" si="27"/>
        <v>0.34</v>
      </c>
    </row>
    <row r="417" spans="1:11" hidden="1" x14ac:dyDescent="0.3">
      <c r="A417" s="1">
        <v>45327.322916666701</v>
      </c>
      <c r="B417">
        <v>0</v>
      </c>
      <c r="C417" t="s">
        <v>5</v>
      </c>
      <c r="D417">
        <v>0.184</v>
      </c>
      <c r="E417" t="s">
        <v>5</v>
      </c>
      <c r="G417">
        <f t="shared" si="24"/>
        <v>2024</v>
      </c>
      <c r="H417">
        <f t="shared" si="25"/>
        <v>2</v>
      </c>
      <c r="I417">
        <f t="shared" si="26"/>
        <v>5</v>
      </c>
      <c r="J417" s="2" t="s">
        <v>11</v>
      </c>
      <c r="K417">
        <f t="shared" si="27"/>
        <v>0.184</v>
      </c>
    </row>
    <row r="418" spans="1:11" hidden="1" x14ac:dyDescent="0.3">
      <c r="A418" s="1">
        <v>45327.333333333299</v>
      </c>
      <c r="B418">
        <v>0</v>
      </c>
      <c r="C418" t="s">
        <v>5</v>
      </c>
      <c r="D418">
        <v>0.18</v>
      </c>
      <c r="E418" t="s">
        <v>5</v>
      </c>
      <c r="G418">
        <f t="shared" si="24"/>
        <v>2024</v>
      </c>
      <c r="H418">
        <f t="shared" si="25"/>
        <v>2</v>
      </c>
      <c r="I418">
        <f t="shared" si="26"/>
        <v>5</v>
      </c>
      <c r="J418" s="2" t="s">
        <v>11</v>
      </c>
      <c r="K418">
        <f t="shared" si="27"/>
        <v>0.18</v>
      </c>
    </row>
    <row r="419" spans="1:11" hidden="1" x14ac:dyDescent="0.3">
      <c r="A419" s="1">
        <v>45327.34375</v>
      </c>
      <c r="B419">
        <v>0</v>
      </c>
      <c r="C419" t="s">
        <v>5</v>
      </c>
      <c r="D419">
        <v>0.308</v>
      </c>
      <c r="E419" t="s">
        <v>5</v>
      </c>
      <c r="G419">
        <f t="shared" si="24"/>
        <v>2024</v>
      </c>
      <c r="H419">
        <f t="shared" si="25"/>
        <v>2</v>
      </c>
      <c r="I419">
        <f t="shared" si="26"/>
        <v>5</v>
      </c>
      <c r="J419" s="2" t="s">
        <v>11</v>
      </c>
      <c r="K419">
        <f t="shared" si="27"/>
        <v>0.308</v>
      </c>
    </row>
    <row r="420" spans="1:11" hidden="1" x14ac:dyDescent="0.3">
      <c r="A420" s="1">
        <v>45327.354166666701</v>
      </c>
      <c r="B420">
        <v>0</v>
      </c>
      <c r="C420" t="s">
        <v>5</v>
      </c>
      <c r="D420">
        <v>0.22800000000000001</v>
      </c>
      <c r="E420" t="s">
        <v>5</v>
      </c>
      <c r="G420">
        <f t="shared" si="24"/>
        <v>2024</v>
      </c>
      <c r="H420">
        <f t="shared" si="25"/>
        <v>2</v>
      </c>
      <c r="I420">
        <f t="shared" si="26"/>
        <v>5</v>
      </c>
      <c r="J420" s="2" t="s">
        <v>11</v>
      </c>
      <c r="K420">
        <f t="shared" si="27"/>
        <v>0.22800000000000001</v>
      </c>
    </row>
    <row r="421" spans="1:11" hidden="1" x14ac:dyDescent="0.3">
      <c r="A421" s="1">
        <v>45327.364583333299</v>
      </c>
      <c r="B421">
        <v>0</v>
      </c>
      <c r="C421" t="s">
        <v>5</v>
      </c>
      <c r="D421">
        <v>0.308</v>
      </c>
      <c r="E421" t="s">
        <v>5</v>
      </c>
      <c r="G421">
        <f t="shared" si="24"/>
        <v>2024</v>
      </c>
      <c r="H421">
        <f t="shared" si="25"/>
        <v>2</v>
      </c>
      <c r="I421">
        <f t="shared" si="26"/>
        <v>5</v>
      </c>
      <c r="J421" s="2" t="s">
        <v>11</v>
      </c>
      <c r="K421">
        <f t="shared" si="27"/>
        <v>0.308</v>
      </c>
    </row>
    <row r="422" spans="1:11" hidden="1" x14ac:dyDescent="0.3">
      <c r="A422" s="1">
        <v>45327.375</v>
      </c>
      <c r="B422">
        <v>0</v>
      </c>
      <c r="C422" t="s">
        <v>5</v>
      </c>
      <c r="D422">
        <v>0.34</v>
      </c>
      <c r="E422" t="s">
        <v>5</v>
      </c>
      <c r="G422">
        <f t="shared" si="24"/>
        <v>2024</v>
      </c>
      <c r="H422">
        <f t="shared" si="25"/>
        <v>2</v>
      </c>
      <c r="I422">
        <f t="shared" si="26"/>
        <v>5</v>
      </c>
      <c r="J422" s="2" t="s">
        <v>11</v>
      </c>
      <c r="K422">
        <f t="shared" si="27"/>
        <v>0.34</v>
      </c>
    </row>
    <row r="423" spans="1:11" hidden="1" x14ac:dyDescent="0.3">
      <c r="A423" s="1">
        <v>45327.385416666701</v>
      </c>
      <c r="B423">
        <v>0</v>
      </c>
      <c r="C423" t="s">
        <v>5</v>
      </c>
      <c r="D423">
        <v>0.25600000000000001</v>
      </c>
      <c r="E423" t="s">
        <v>5</v>
      </c>
      <c r="G423">
        <f t="shared" si="24"/>
        <v>2024</v>
      </c>
      <c r="H423">
        <f t="shared" si="25"/>
        <v>2</v>
      </c>
      <c r="I423">
        <f t="shared" si="26"/>
        <v>5</v>
      </c>
      <c r="J423" s="2" t="s">
        <v>11</v>
      </c>
      <c r="K423">
        <f t="shared" si="27"/>
        <v>0.25600000000000001</v>
      </c>
    </row>
    <row r="424" spans="1:11" hidden="1" x14ac:dyDescent="0.3">
      <c r="A424" s="1">
        <v>45327.395833333299</v>
      </c>
      <c r="B424">
        <v>0</v>
      </c>
      <c r="C424" t="s">
        <v>5</v>
      </c>
      <c r="D424">
        <v>0.224</v>
      </c>
      <c r="E424" t="s">
        <v>5</v>
      </c>
      <c r="G424">
        <f t="shared" si="24"/>
        <v>2024</v>
      </c>
      <c r="H424">
        <f t="shared" si="25"/>
        <v>2</v>
      </c>
      <c r="I424">
        <f t="shared" si="26"/>
        <v>5</v>
      </c>
      <c r="J424" s="2" t="s">
        <v>11</v>
      </c>
      <c r="K424">
        <f t="shared" si="27"/>
        <v>0.224</v>
      </c>
    </row>
    <row r="425" spans="1:11" hidden="1" x14ac:dyDescent="0.3">
      <c r="A425" s="1">
        <v>45327.40625</v>
      </c>
      <c r="B425">
        <v>0</v>
      </c>
      <c r="C425" t="s">
        <v>5</v>
      </c>
      <c r="D425">
        <v>0.216</v>
      </c>
      <c r="E425" t="s">
        <v>5</v>
      </c>
      <c r="G425">
        <f t="shared" si="24"/>
        <v>2024</v>
      </c>
      <c r="H425">
        <f t="shared" si="25"/>
        <v>2</v>
      </c>
      <c r="I425">
        <f t="shared" si="26"/>
        <v>5</v>
      </c>
      <c r="J425" s="2" t="s">
        <v>11</v>
      </c>
      <c r="K425">
        <f t="shared" si="27"/>
        <v>0.216</v>
      </c>
    </row>
    <row r="426" spans="1:11" hidden="1" x14ac:dyDescent="0.3">
      <c r="A426" s="1">
        <v>45327.416666666701</v>
      </c>
      <c r="B426">
        <v>0</v>
      </c>
      <c r="C426" t="s">
        <v>5</v>
      </c>
      <c r="D426">
        <v>0.224</v>
      </c>
      <c r="E426" t="s">
        <v>5</v>
      </c>
      <c r="G426">
        <f t="shared" si="24"/>
        <v>2024</v>
      </c>
      <c r="H426">
        <f t="shared" si="25"/>
        <v>2</v>
      </c>
      <c r="I426">
        <f t="shared" si="26"/>
        <v>5</v>
      </c>
      <c r="J426" s="2" t="s">
        <v>11</v>
      </c>
      <c r="K426">
        <f t="shared" si="27"/>
        <v>0.224</v>
      </c>
    </row>
    <row r="427" spans="1:11" hidden="1" x14ac:dyDescent="0.3">
      <c r="A427" s="1">
        <v>45327.427083333299</v>
      </c>
      <c r="B427">
        <v>0</v>
      </c>
      <c r="C427" t="s">
        <v>5</v>
      </c>
      <c r="D427">
        <v>0.216</v>
      </c>
      <c r="E427" t="s">
        <v>5</v>
      </c>
      <c r="G427">
        <f t="shared" si="24"/>
        <v>2024</v>
      </c>
      <c r="H427">
        <f t="shared" si="25"/>
        <v>2</v>
      </c>
      <c r="I427">
        <f t="shared" si="26"/>
        <v>5</v>
      </c>
      <c r="J427" s="2" t="s">
        <v>11</v>
      </c>
      <c r="K427">
        <f t="shared" si="27"/>
        <v>0.216</v>
      </c>
    </row>
    <row r="428" spans="1:11" hidden="1" x14ac:dyDescent="0.3">
      <c r="A428" s="1">
        <v>45327.4375</v>
      </c>
      <c r="B428">
        <v>0</v>
      </c>
      <c r="C428" t="s">
        <v>5</v>
      </c>
      <c r="D428">
        <v>0.25600000000000001</v>
      </c>
      <c r="E428" t="s">
        <v>5</v>
      </c>
      <c r="G428">
        <f t="shared" si="24"/>
        <v>2024</v>
      </c>
      <c r="H428">
        <f t="shared" si="25"/>
        <v>2</v>
      </c>
      <c r="I428">
        <f t="shared" si="26"/>
        <v>5</v>
      </c>
      <c r="J428" s="2" t="s">
        <v>11</v>
      </c>
      <c r="K428">
        <f t="shared" si="27"/>
        <v>0.25600000000000001</v>
      </c>
    </row>
    <row r="429" spans="1:11" hidden="1" x14ac:dyDescent="0.3">
      <c r="A429" s="1">
        <v>45327.447916666701</v>
      </c>
      <c r="B429">
        <v>0</v>
      </c>
      <c r="C429" t="s">
        <v>5</v>
      </c>
      <c r="D429">
        <v>0.19600000000000001</v>
      </c>
      <c r="E429" t="s">
        <v>5</v>
      </c>
      <c r="G429">
        <f t="shared" si="24"/>
        <v>2024</v>
      </c>
      <c r="H429">
        <f t="shared" si="25"/>
        <v>2</v>
      </c>
      <c r="I429">
        <f t="shared" si="26"/>
        <v>5</v>
      </c>
      <c r="J429" s="2" t="s">
        <v>11</v>
      </c>
      <c r="K429">
        <f t="shared" si="27"/>
        <v>0.19600000000000001</v>
      </c>
    </row>
    <row r="430" spans="1:11" hidden="1" x14ac:dyDescent="0.3">
      <c r="A430" s="1">
        <v>45327.458333333299</v>
      </c>
      <c r="B430">
        <v>0</v>
      </c>
      <c r="C430" t="s">
        <v>5</v>
      </c>
      <c r="D430">
        <v>0.23600000000000002</v>
      </c>
      <c r="E430" t="s">
        <v>5</v>
      </c>
      <c r="G430">
        <f t="shared" si="24"/>
        <v>2024</v>
      </c>
      <c r="H430">
        <f t="shared" si="25"/>
        <v>2</v>
      </c>
      <c r="I430">
        <f t="shared" si="26"/>
        <v>5</v>
      </c>
      <c r="J430" s="2" t="s">
        <v>11</v>
      </c>
      <c r="K430">
        <f t="shared" si="27"/>
        <v>0.23600000000000002</v>
      </c>
    </row>
    <row r="431" spans="1:11" hidden="1" x14ac:dyDescent="0.3">
      <c r="A431" s="1">
        <v>45327.46875</v>
      </c>
      <c r="B431">
        <v>0</v>
      </c>
      <c r="C431" t="s">
        <v>5</v>
      </c>
      <c r="D431">
        <v>0.23600000000000002</v>
      </c>
      <c r="E431" t="s">
        <v>5</v>
      </c>
      <c r="G431">
        <f t="shared" si="24"/>
        <v>2024</v>
      </c>
      <c r="H431">
        <f t="shared" si="25"/>
        <v>2</v>
      </c>
      <c r="I431">
        <f t="shared" si="26"/>
        <v>5</v>
      </c>
      <c r="J431" s="2" t="s">
        <v>11</v>
      </c>
      <c r="K431">
        <f t="shared" si="27"/>
        <v>0.23600000000000002</v>
      </c>
    </row>
    <row r="432" spans="1:11" hidden="1" x14ac:dyDescent="0.3">
      <c r="A432" s="1">
        <v>45327.479166666701</v>
      </c>
      <c r="B432">
        <v>0</v>
      </c>
      <c r="C432" t="s">
        <v>5</v>
      </c>
      <c r="D432">
        <v>0.22800000000000001</v>
      </c>
      <c r="E432" t="s">
        <v>5</v>
      </c>
      <c r="G432">
        <f t="shared" si="24"/>
        <v>2024</v>
      </c>
      <c r="H432">
        <f t="shared" si="25"/>
        <v>2</v>
      </c>
      <c r="I432">
        <f t="shared" si="26"/>
        <v>5</v>
      </c>
      <c r="J432" s="2" t="s">
        <v>11</v>
      </c>
      <c r="K432">
        <f t="shared" si="27"/>
        <v>0.22800000000000001</v>
      </c>
    </row>
    <row r="433" spans="1:11" hidden="1" x14ac:dyDescent="0.3">
      <c r="A433" s="1">
        <v>45327.489583333299</v>
      </c>
      <c r="B433">
        <v>0</v>
      </c>
      <c r="C433" t="s">
        <v>5</v>
      </c>
      <c r="D433">
        <v>0.216</v>
      </c>
      <c r="E433" t="s">
        <v>5</v>
      </c>
      <c r="G433">
        <f t="shared" si="24"/>
        <v>2024</v>
      </c>
      <c r="H433">
        <f t="shared" si="25"/>
        <v>2</v>
      </c>
      <c r="I433">
        <f t="shared" si="26"/>
        <v>5</v>
      </c>
      <c r="J433" s="2" t="s">
        <v>11</v>
      </c>
      <c r="K433">
        <f t="shared" si="27"/>
        <v>0.216</v>
      </c>
    </row>
    <row r="434" spans="1:11" hidden="1" x14ac:dyDescent="0.3">
      <c r="A434" s="1">
        <v>45327.5</v>
      </c>
      <c r="B434">
        <v>0</v>
      </c>
      <c r="C434" t="s">
        <v>5</v>
      </c>
      <c r="D434">
        <v>0.376</v>
      </c>
      <c r="E434" t="s">
        <v>5</v>
      </c>
      <c r="G434">
        <f t="shared" si="24"/>
        <v>2024</v>
      </c>
      <c r="H434">
        <f t="shared" si="25"/>
        <v>2</v>
      </c>
      <c r="I434">
        <f t="shared" si="26"/>
        <v>5</v>
      </c>
      <c r="J434" s="2" t="s">
        <v>11</v>
      </c>
      <c r="K434">
        <f t="shared" si="27"/>
        <v>0.376</v>
      </c>
    </row>
    <row r="435" spans="1:11" hidden="1" x14ac:dyDescent="0.3">
      <c r="A435" s="1">
        <v>45327.510416666701</v>
      </c>
      <c r="B435">
        <v>0</v>
      </c>
      <c r="C435" t="s">
        <v>5</v>
      </c>
      <c r="D435">
        <v>0.30399999999999999</v>
      </c>
      <c r="E435" t="s">
        <v>5</v>
      </c>
      <c r="G435">
        <f t="shared" si="24"/>
        <v>2024</v>
      </c>
      <c r="H435">
        <f t="shared" si="25"/>
        <v>2</v>
      </c>
      <c r="I435">
        <f t="shared" si="26"/>
        <v>5</v>
      </c>
      <c r="J435" s="2" t="s">
        <v>11</v>
      </c>
      <c r="K435">
        <f t="shared" si="27"/>
        <v>0.30399999999999999</v>
      </c>
    </row>
    <row r="436" spans="1:11" hidden="1" x14ac:dyDescent="0.3">
      <c r="A436" s="1">
        <v>45327.520833333299</v>
      </c>
      <c r="B436">
        <v>0</v>
      </c>
      <c r="C436" t="s">
        <v>5</v>
      </c>
      <c r="D436">
        <v>0.184</v>
      </c>
      <c r="E436" t="s">
        <v>5</v>
      </c>
      <c r="G436">
        <f t="shared" si="24"/>
        <v>2024</v>
      </c>
      <c r="H436">
        <f t="shared" si="25"/>
        <v>2</v>
      </c>
      <c r="I436">
        <f t="shared" si="26"/>
        <v>5</v>
      </c>
      <c r="J436" s="2" t="s">
        <v>11</v>
      </c>
      <c r="K436">
        <f t="shared" si="27"/>
        <v>0.184</v>
      </c>
    </row>
    <row r="437" spans="1:11" hidden="1" x14ac:dyDescent="0.3">
      <c r="A437" s="1">
        <v>45327.53125</v>
      </c>
      <c r="B437">
        <v>0</v>
      </c>
      <c r="C437" t="s">
        <v>5</v>
      </c>
      <c r="D437">
        <v>0.24400000000000002</v>
      </c>
      <c r="E437" t="s">
        <v>5</v>
      </c>
      <c r="G437">
        <f t="shared" si="24"/>
        <v>2024</v>
      </c>
      <c r="H437">
        <f t="shared" si="25"/>
        <v>2</v>
      </c>
      <c r="I437">
        <f t="shared" si="26"/>
        <v>5</v>
      </c>
      <c r="J437" s="2" t="s">
        <v>11</v>
      </c>
      <c r="K437">
        <f t="shared" si="27"/>
        <v>0.24400000000000002</v>
      </c>
    </row>
    <row r="438" spans="1:11" hidden="1" x14ac:dyDescent="0.3">
      <c r="A438" s="1">
        <v>45327.541666666701</v>
      </c>
      <c r="B438">
        <v>0</v>
      </c>
      <c r="C438" t="s">
        <v>5</v>
      </c>
      <c r="D438">
        <v>0.27200000000000002</v>
      </c>
      <c r="E438" t="s">
        <v>5</v>
      </c>
      <c r="G438">
        <f t="shared" si="24"/>
        <v>2024</v>
      </c>
      <c r="H438">
        <f t="shared" si="25"/>
        <v>2</v>
      </c>
      <c r="I438">
        <f t="shared" si="26"/>
        <v>5</v>
      </c>
      <c r="J438" s="2" t="s">
        <v>11</v>
      </c>
      <c r="K438">
        <f t="shared" si="27"/>
        <v>0.27200000000000002</v>
      </c>
    </row>
    <row r="439" spans="1:11" hidden="1" x14ac:dyDescent="0.3">
      <c r="A439" s="1">
        <v>45327.552083333299</v>
      </c>
      <c r="B439">
        <v>0</v>
      </c>
      <c r="C439" t="s">
        <v>5</v>
      </c>
      <c r="D439">
        <v>0.32400000000000001</v>
      </c>
      <c r="E439" t="s">
        <v>5</v>
      </c>
      <c r="G439">
        <f t="shared" si="24"/>
        <v>2024</v>
      </c>
      <c r="H439">
        <f t="shared" si="25"/>
        <v>2</v>
      </c>
      <c r="I439">
        <f t="shared" si="26"/>
        <v>5</v>
      </c>
      <c r="J439" s="2" t="s">
        <v>11</v>
      </c>
      <c r="K439">
        <f t="shared" si="27"/>
        <v>0.32400000000000001</v>
      </c>
    </row>
    <row r="440" spans="1:11" hidden="1" x14ac:dyDescent="0.3">
      <c r="A440" s="1">
        <v>45327.5625</v>
      </c>
      <c r="B440">
        <v>0</v>
      </c>
      <c r="C440" t="s">
        <v>5</v>
      </c>
      <c r="D440">
        <v>0.30399999999999999</v>
      </c>
      <c r="E440" t="s">
        <v>5</v>
      </c>
      <c r="G440">
        <f t="shared" si="24"/>
        <v>2024</v>
      </c>
      <c r="H440">
        <f t="shared" si="25"/>
        <v>2</v>
      </c>
      <c r="I440">
        <f t="shared" si="26"/>
        <v>5</v>
      </c>
      <c r="J440" s="2" t="s">
        <v>11</v>
      </c>
      <c r="K440">
        <f t="shared" si="27"/>
        <v>0.30399999999999999</v>
      </c>
    </row>
    <row r="441" spans="1:11" hidden="1" x14ac:dyDescent="0.3">
      <c r="A441" s="1">
        <v>45327.572916666701</v>
      </c>
      <c r="B441">
        <v>0</v>
      </c>
      <c r="C441" t="s">
        <v>5</v>
      </c>
      <c r="D441">
        <v>0.30399999999999999</v>
      </c>
      <c r="E441" t="s">
        <v>5</v>
      </c>
      <c r="G441">
        <f t="shared" si="24"/>
        <v>2024</v>
      </c>
      <c r="H441">
        <f t="shared" si="25"/>
        <v>2</v>
      </c>
      <c r="I441">
        <f t="shared" si="26"/>
        <v>5</v>
      </c>
      <c r="J441" s="2" t="s">
        <v>11</v>
      </c>
      <c r="K441">
        <f t="shared" si="27"/>
        <v>0.30399999999999999</v>
      </c>
    </row>
    <row r="442" spans="1:11" hidden="1" x14ac:dyDescent="0.3">
      <c r="A442" s="1">
        <v>45327.583333333299</v>
      </c>
      <c r="B442">
        <v>0</v>
      </c>
      <c r="C442" t="s">
        <v>5</v>
      </c>
      <c r="D442">
        <v>0.30399999999999999</v>
      </c>
      <c r="E442" t="s">
        <v>5</v>
      </c>
      <c r="G442">
        <f t="shared" si="24"/>
        <v>2024</v>
      </c>
      <c r="H442">
        <f t="shared" si="25"/>
        <v>2</v>
      </c>
      <c r="I442">
        <f t="shared" si="26"/>
        <v>5</v>
      </c>
      <c r="J442" s="2" t="s">
        <v>11</v>
      </c>
      <c r="K442">
        <f t="shared" si="27"/>
        <v>0.30399999999999999</v>
      </c>
    </row>
    <row r="443" spans="1:11" hidden="1" x14ac:dyDescent="0.3">
      <c r="A443" s="1">
        <v>45327.59375</v>
      </c>
      <c r="B443">
        <v>1.3120000000000001</v>
      </c>
      <c r="C443" t="s">
        <v>5</v>
      </c>
      <c r="D443">
        <v>0.27600000000000002</v>
      </c>
      <c r="E443" t="s">
        <v>5</v>
      </c>
      <c r="G443">
        <f t="shared" si="24"/>
        <v>2024</v>
      </c>
      <c r="H443">
        <f t="shared" si="25"/>
        <v>2</v>
      </c>
      <c r="I443">
        <f t="shared" si="26"/>
        <v>5</v>
      </c>
      <c r="J443" s="2" t="s">
        <v>11</v>
      </c>
      <c r="K443">
        <f t="shared" si="27"/>
        <v>0.27600000000000002</v>
      </c>
    </row>
    <row r="444" spans="1:11" hidden="1" x14ac:dyDescent="0.3">
      <c r="A444" s="1">
        <v>45327.604166666701</v>
      </c>
      <c r="B444">
        <v>1.488</v>
      </c>
      <c r="C444" t="s">
        <v>5</v>
      </c>
      <c r="D444">
        <v>0.28000000000000003</v>
      </c>
      <c r="E444" t="s">
        <v>5</v>
      </c>
      <c r="G444">
        <f t="shared" si="24"/>
        <v>2024</v>
      </c>
      <c r="H444">
        <f t="shared" si="25"/>
        <v>2</v>
      </c>
      <c r="I444">
        <f t="shared" si="26"/>
        <v>5</v>
      </c>
      <c r="J444" s="2" t="s">
        <v>11</v>
      </c>
      <c r="K444">
        <f t="shared" si="27"/>
        <v>0.28000000000000003</v>
      </c>
    </row>
    <row r="445" spans="1:11" hidden="1" x14ac:dyDescent="0.3">
      <c r="A445" s="1">
        <v>45327.614583333299</v>
      </c>
      <c r="B445">
        <v>1.488</v>
      </c>
      <c r="C445" t="s">
        <v>5</v>
      </c>
      <c r="D445">
        <v>0.61199999999999999</v>
      </c>
      <c r="E445" t="s">
        <v>5</v>
      </c>
      <c r="G445">
        <f t="shared" si="24"/>
        <v>2024</v>
      </c>
      <c r="H445">
        <f t="shared" si="25"/>
        <v>2</v>
      </c>
      <c r="I445">
        <f t="shared" si="26"/>
        <v>5</v>
      </c>
      <c r="J445" s="2" t="s">
        <v>11</v>
      </c>
      <c r="K445">
        <f t="shared" si="27"/>
        <v>0.61199999999999999</v>
      </c>
    </row>
    <row r="446" spans="1:11" hidden="1" x14ac:dyDescent="0.3">
      <c r="A446" s="1">
        <v>45327.625</v>
      </c>
      <c r="B446">
        <v>1.484</v>
      </c>
      <c r="C446" t="s">
        <v>5</v>
      </c>
      <c r="D446">
        <v>0.34</v>
      </c>
      <c r="E446" t="s">
        <v>5</v>
      </c>
      <c r="G446">
        <f t="shared" si="24"/>
        <v>2024</v>
      </c>
      <c r="H446">
        <f t="shared" si="25"/>
        <v>2</v>
      </c>
      <c r="I446">
        <f t="shared" si="26"/>
        <v>5</v>
      </c>
      <c r="J446" s="2" t="s">
        <v>11</v>
      </c>
      <c r="K446">
        <f t="shared" si="27"/>
        <v>0.34</v>
      </c>
    </row>
    <row r="447" spans="1:11" hidden="1" x14ac:dyDescent="0.3">
      <c r="A447" s="1">
        <v>45327.635416666701</v>
      </c>
      <c r="B447">
        <v>0.08</v>
      </c>
      <c r="C447" t="s">
        <v>5</v>
      </c>
      <c r="D447">
        <v>0.308</v>
      </c>
      <c r="E447" t="s">
        <v>5</v>
      </c>
      <c r="G447">
        <f t="shared" si="24"/>
        <v>2024</v>
      </c>
      <c r="H447">
        <f t="shared" si="25"/>
        <v>2</v>
      </c>
      <c r="I447">
        <f t="shared" si="26"/>
        <v>5</v>
      </c>
      <c r="J447" s="2" t="s">
        <v>11</v>
      </c>
      <c r="K447">
        <f t="shared" si="27"/>
        <v>0.308</v>
      </c>
    </row>
    <row r="448" spans="1:11" hidden="1" x14ac:dyDescent="0.3">
      <c r="A448" s="1">
        <v>45327.645833333299</v>
      </c>
      <c r="B448">
        <v>0</v>
      </c>
      <c r="C448" t="s">
        <v>5</v>
      </c>
      <c r="D448">
        <v>0.30399999999999999</v>
      </c>
      <c r="E448" t="s">
        <v>5</v>
      </c>
      <c r="G448">
        <f t="shared" si="24"/>
        <v>2024</v>
      </c>
      <c r="H448">
        <f t="shared" si="25"/>
        <v>2</v>
      </c>
      <c r="I448">
        <f t="shared" si="26"/>
        <v>5</v>
      </c>
      <c r="J448" s="2" t="s">
        <v>11</v>
      </c>
      <c r="K448">
        <f t="shared" si="27"/>
        <v>0.30399999999999999</v>
      </c>
    </row>
    <row r="449" spans="1:11" hidden="1" x14ac:dyDescent="0.3">
      <c r="A449" s="1">
        <v>45327.65625</v>
      </c>
      <c r="B449">
        <v>0</v>
      </c>
      <c r="C449" t="s">
        <v>5</v>
      </c>
      <c r="D449">
        <v>0.29200000000000004</v>
      </c>
      <c r="E449" t="s">
        <v>5</v>
      </c>
      <c r="G449">
        <f t="shared" si="24"/>
        <v>2024</v>
      </c>
      <c r="H449">
        <f t="shared" si="25"/>
        <v>2</v>
      </c>
      <c r="I449">
        <f t="shared" si="26"/>
        <v>5</v>
      </c>
      <c r="J449" s="2" t="s">
        <v>11</v>
      </c>
      <c r="K449">
        <f t="shared" si="27"/>
        <v>0.29200000000000004</v>
      </c>
    </row>
    <row r="450" spans="1:11" hidden="1" x14ac:dyDescent="0.3">
      <c r="A450" s="1">
        <v>45327.666666666701</v>
      </c>
      <c r="B450">
        <v>0</v>
      </c>
      <c r="C450" t="s">
        <v>5</v>
      </c>
      <c r="D450">
        <v>0.2</v>
      </c>
      <c r="E450" t="s">
        <v>5</v>
      </c>
      <c r="G450">
        <f t="shared" si="24"/>
        <v>2024</v>
      </c>
      <c r="H450">
        <f t="shared" si="25"/>
        <v>2</v>
      </c>
      <c r="I450">
        <f t="shared" si="26"/>
        <v>5</v>
      </c>
      <c r="J450" s="2" t="s">
        <v>11</v>
      </c>
      <c r="K450">
        <f t="shared" si="27"/>
        <v>0.2</v>
      </c>
    </row>
    <row r="451" spans="1:11" hidden="1" x14ac:dyDescent="0.3">
      <c r="A451" s="1">
        <v>45327.677083333299</v>
      </c>
      <c r="B451">
        <v>0</v>
      </c>
      <c r="C451" t="s">
        <v>5</v>
      </c>
      <c r="D451">
        <v>0.17600000000000002</v>
      </c>
      <c r="E451" t="s">
        <v>5</v>
      </c>
      <c r="G451">
        <f t="shared" si="24"/>
        <v>2024</v>
      </c>
      <c r="H451">
        <f t="shared" si="25"/>
        <v>2</v>
      </c>
      <c r="I451">
        <f t="shared" si="26"/>
        <v>5</v>
      </c>
      <c r="J451" s="2" t="s">
        <v>11</v>
      </c>
      <c r="K451">
        <f t="shared" si="27"/>
        <v>0.17600000000000002</v>
      </c>
    </row>
    <row r="452" spans="1:11" hidden="1" x14ac:dyDescent="0.3">
      <c r="A452" s="1">
        <v>45327.6875</v>
      </c>
      <c r="B452">
        <v>0</v>
      </c>
      <c r="C452" t="s">
        <v>5</v>
      </c>
      <c r="D452">
        <v>0.14800000000000002</v>
      </c>
      <c r="E452" t="s">
        <v>5</v>
      </c>
      <c r="G452">
        <f t="shared" ref="G452:G515" si="28">YEAR(A452)</f>
        <v>2024</v>
      </c>
      <c r="H452">
        <f t="shared" ref="H452:H515" si="29">MONTH(A452)</f>
        <v>2</v>
      </c>
      <c r="I452">
        <f t="shared" ref="I452:I515" si="30">DAY(A452)</f>
        <v>5</v>
      </c>
      <c r="J452" s="2" t="s">
        <v>11</v>
      </c>
      <c r="K452">
        <f t="shared" ref="K452:K515" si="31">D452</f>
        <v>0.14800000000000002</v>
      </c>
    </row>
    <row r="453" spans="1:11" hidden="1" x14ac:dyDescent="0.3">
      <c r="A453" s="1">
        <v>45327.697916666701</v>
      </c>
      <c r="B453">
        <v>0</v>
      </c>
      <c r="C453" t="s">
        <v>5</v>
      </c>
      <c r="D453">
        <v>0.16800000000000001</v>
      </c>
      <c r="E453" t="s">
        <v>5</v>
      </c>
      <c r="G453">
        <f t="shared" si="28"/>
        <v>2024</v>
      </c>
      <c r="H453">
        <f t="shared" si="29"/>
        <v>2</v>
      </c>
      <c r="I453">
        <f t="shared" si="30"/>
        <v>5</v>
      </c>
      <c r="J453" s="2" t="s">
        <v>11</v>
      </c>
      <c r="K453">
        <f t="shared" si="31"/>
        <v>0.16800000000000001</v>
      </c>
    </row>
    <row r="454" spans="1:11" hidden="1" x14ac:dyDescent="0.3">
      <c r="A454" s="1">
        <v>45327.708333333299</v>
      </c>
      <c r="B454">
        <v>0</v>
      </c>
      <c r="C454" t="s">
        <v>5</v>
      </c>
      <c r="D454">
        <v>0.19600000000000001</v>
      </c>
      <c r="E454" t="s">
        <v>5</v>
      </c>
      <c r="G454">
        <f t="shared" si="28"/>
        <v>2024</v>
      </c>
      <c r="H454">
        <f t="shared" si="29"/>
        <v>2</v>
      </c>
      <c r="I454">
        <f t="shared" si="30"/>
        <v>5</v>
      </c>
      <c r="J454" s="2" t="s">
        <v>11</v>
      </c>
      <c r="K454">
        <f t="shared" si="31"/>
        <v>0.19600000000000001</v>
      </c>
    </row>
    <row r="455" spans="1:11" hidden="1" x14ac:dyDescent="0.3">
      <c r="A455" s="1">
        <v>45327.71875</v>
      </c>
      <c r="B455">
        <v>0</v>
      </c>
      <c r="C455" t="s">
        <v>5</v>
      </c>
      <c r="D455">
        <v>0.20800000000000002</v>
      </c>
      <c r="E455" t="s">
        <v>5</v>
      </c>
      <c r="G455">
        <f t="shared" si="28"/>
        <v>2024</v>
      </c>
      <c r="H455">
        <f t="shared" si="29"/>
        <v>2</v>
      </c>
      <c r="I455">
        <f t="shared" si="30"/>
        <v>5</v>
      </c>
      <c r="J455" s="2" t="s">
        <v>11</v>
      </c>
      <c r="K455">
        <f t="shared" si="31"/>
        <v>0.20800000000000002</v>
      </c>
    </row>
    <row r="456" spans="1:11" hidden="1" x14ac:dyDescent="0.3">
      <c r="A456" s="1">
        <v>45327.729166666701</v>
      </c>
      <c r="B456">
        <v>0</v>
      </c>
      <c r="C456" t="s">
        <v>5</v>
      </c>
      <c r="D456">
        <v>0.20800000000000002</v>
      </c>
      <c r="E456" t="s">
        <v>5</v>
      </c>
      <c r="G456">
        <f t="shared" si="28"/>
        <v>2024</v>
      </c>
      <c r="H456">
        <f t="shared" si="29"/>
        <v>2</v>
      </c>
      <c r="I456">
        <f t="shared" si="30"/>
        <v>5</v>
      </c>
      <c r="J456" s="2" t="s">
        <v>11</v>
      </c>
      <c r="K456">
        <f t="shared" si="31"/>
        <v>0.20800000000000002</v>
      </c>
    </row>
    <row r="457" spans="1:11" hidden="1" x14ac:dyDescent="0.3">
      <c r="A457" s="1">
        <v>45327.739583333299</v>
      </c>
      <c r="B457">
        <v>0</v>
      </c>
      <c r="C457" t="s">
        <v>5</v>
      </c>
      <c r="D457">
        <v>0.27200000000000002</v>
      </c>
      <c r="E457" t="s">
        <v>5</v>
      </c>
      <c r="G457">
        <f t="shared" si="28"/>
        <v>2024</v>
      </c>
      <c r="H457">
        <f t="shared" si="29"/>
        <v>2</v>
      </c>
      <c r="I457">
        <f t="shared" si="30"/>
        <v>5</v>
      </c>
      <c r="J457" s="2" t="s">
        <v>11</v>
      </c>
      <c r="K457">
        <f t="shared" si="31"/>
        <v>0.27200000000000002</v>
      </c>
    </row>
    <row r="458" spans="1:11" hidden="1" x14ac:dyDescent="0.3">
      <c r="A458" s="1">
        <v>45327.75</v>
      </c>
      <c r="B458">
        <v>0</v>
      </c>
      <c r="C458" t="s">
        <v>5</v>
      </c>
      <c r="D458">
        <v>0.36</v>
      </c>
      <c r="E458" t="s">
        <v>5</v>
      </c>
      <c r="G458">
        <f t="shared" si="28"/>
        <v>2024</v>
      </c>
      <c r="H458">
        <f t="shared" si="29"/>
        <v>2</v>
      </c>
      <c r="I458">
        <f t="shared" si="30"/>
        <v>5</v>
      </c>
      <c r="J458" s="2" t="s">
        <v>11</v>
      </c>
      <c r="K458">
        <f t="shared" si="31"/>
        <v>0.36</v>
      </c>
    </row>
    <row r="459" spans="1:11" hidden="1" x14ac:dyDescent="0.3">
      <c r="A459" s="1">
        <v>45327.760416666701</v>
      </c>
      <c r="B459">
        <v>0</v>
      </c>
      <c r="C459" t="s">
        <v>5</v>
      </c>
      <c r="D459">
        <v>0.36</v>
      </c>
      <c r="E459" t="s">
        <v>5</v>
      </c>
      <c r="G459">
        <f t="shared" si="28"/>
        <v>2024</v>
      </c>
      <c r="H459">
        <f t="shared" si="29"/>
        <v>2</v>
      </c>
      <c r="I459">
        <f t="shared" si="30"/>
        <v>5</v>
      </c>
      <c r="J459" s="2" t="s">
        <v>11</v>
      </c>
      <c r="K459">
        <f t="shared" si="31"/>
        <v>0.36</v>
      </c>
    </row>
    <row r="460" spans="1:11" hidden="1" x14ac:dyDescent="0.3">
      <c r="A460" s="1">
        <v>45327.770833333299</v>
      </c>
      <c r="B460">
        <v>0</v>
      </c>
      <c r="C460" t="s">
        <v>5</v>
      </c>
      <c r="D460">
        <v>0.36399999999999999</v>
      </c>
      <c r="E460" t="s">
        <v>5</v>
      </c>
      <c r="G460">
        <f t="shared" si="28"/>
        <v>2024</v>
      </c>
      <c r="H460">
        <f t="shared" si="29"/>
        <v>2</v>
      </c>
      <c r="I460">
        <f t="shared" si="30"/>
        <v>5</v>
      </c>
      <c r="J460" s="2" t="s">
        <v>11</v>
      </c>
      <c r="K460">
        <f t="shared" si="31"/>
        <v>0.36399999999999999</v>
      </c>
    </row>
    <row r="461" spans="1:11" hidden="1" x14ac:dyDescent="0.3">
      <c r="A461" s="1">
        <v>45327.78125</v>
      </c>
      <c r="B461">
        <v>0</v>
      </c>
      <c r="C461" t="s">
        <v>5</v>
      </c>
      <c r="D461">
        <v>0.32400000000000001</v>
      </c>
      <c r="E461" t="s">
        <v>5</v>
      </c>
      <c r="G461">
        <f t="shared" si="28"/>
        <v>2024</v>
      </c>
      <c r="H461">
        <f t="shared" si="29"/>
        <v>2</v>
      </c>
      <c r="I461">
        <f t="shared" si="30"/>
        <v>5</v>
      </c>
      <c r="J461" s="2" t="s">
        <v>11</v>
      </c>
      <c r="K461">
        <f t="shared" si="31"/>
        <v>0.32400000000000001</v>
      </c>
    </row>
    <row r="462" spans="1:11" hidden="1" x14ac:dyDescent="0.3">
      <c r="A462" s="1">
        <v>45327.791666666701</v>
      </c>
      <c r="B462">
        <v>0</v>
      </c>
      <c r="C462" t="s">
        <v>5</v>
      </c>
      <c r="D462">
        <v>0.59599999999999997</v>
      </c>
      <c r="E462" t="s">
        <v>5</v>
      </c>
      <c r="G462">
        <f t="shared" si="28"/>
        <v>2024</v>
      </c>
      <c r="H462">
        <f t="shared" si="29"/>
        <v>2</v>
      </c>
      <c r="I462">
        <f t="shared" si="30"/>
        <v>5</v>
      </c>
      <c r="J462" s="2" t="s">
        <v>11</v>
      </c>
      <c r="K462">
        <f t="shared" si="31"/>
        <v>0.59599999999999997</v>
      </c>
    </row>
    <row r="463" spans="1:11" hidden="1" x14ac:dyDescent="0.3">
      <c r="A463" s="1">
        <v>45327.802083333299</v>
      </c>
      <c r="B463">
        <v>0</v>
      </c>
      <c r="C463" t="s">
        <v>5</v>
      </c>
      <c r="D463">
        <v>0.29200000000000004</v>
      </c>
      <c r="E463" t="s">
        <v>5</v>
      </c>
      <c r="G463">
        <f t="shared" si="28"/>
        <v>2024</v>
      </c>
      <c r="H463">
        <f t="shared" si="29"/>
        <v>2</v>
      </c>
      <c r="I463">
        <f t="shared" si="30"/>
        <v>5</v>
      </c>
      <c r="J463" s="2" t="s">
        <v>11</v>
      </c>
      <c r="K463">
        <f t="shared" si="31"/>
        <v>0.29200000000000004</v>
      </c>
    </row>
    <row r="464" spans="1:11" hidden="1" x14ac:dyDescent="0.3">
      <c r="A464" s="1">
        <v>45327.8125</v>
      </c>
      <c r="B464">
        <v>0</v>
      </c>
      <c r="C464" t="s">
        <v>5</v>
      </c>
      <c r="D464">
        <v>0.8</v>
      </c>
      <c r="E464" t="s">
        <v>5</v>
      </c>
      <c r="G464">
        <f t="shared" si="28"/>
        <v>2024</v>
      </c>
      <c r="H464">
        <f t="shared" si="29"/>
        <v>2</v>
      </c>
      <c r="I464">
        <f t="shared" si="30"/>
        <v>5</v>
      </c>
      <c r="J464" s="2" t="s">
        <v>11</v>
      </c>
      <c r="K464">
        <f t="shared" si="31"/>
        <v>0.8</v>
      </c>
    </row>
    <row r="465" spans="1:11" hidden="1" x14ac:dyDescent="0.3">
      <c r="A465" s="1">
        <v>45327.822916666701</v>
      </c>
      <c r="B465">
        <v>0</v>
      </c>
      <c r="C465" t="s">
        <v>5</v>
      </c>
      <c r="D465">
        <v>0.32800000000000001</v>
      </c>
      <c r="E465" t="s">
        <v>5</v>
      </c>
      <c r="G465">
        <f t="shared" si="28"/>
        <v>2024</v>
      </c>
      <c r="H465">
        <f t="shared" si="29"/>
        <v>2</v>
      </c>
      <c r="I465">
        <f t="shared" si="30"/>
        <v>5</v>
      </c>
      <c r="J465" s="2" t="s">
        <v>11</v>
      </c>
      <c r="K465">
        <f t="shared" si="31"/>
        <v>0.32800000000000001</v>
      </c>
    </row>
    <row r="466" spans="1:11" hidden="1" x14ac:dyDescent="0.3">
      <c r="A466" s="1">
        <v>45327.833333333299</v>
      </c>
      <c r="B466">
        <v>0</v>
      </c>
      <c r="C466" t="s">
        <v>5</v>
      </c>
      <c r="D466">
        <v>0.33600000000000002</v>
      </c>
      <c r="E466" t="s">
        <v>5</v>
      </c>
      <c r="G466">
        <f t="shared" si="28"/>
        <v>2024</v>
      </c>
      <c r="H466">
        <f t="shared" si="29"/>
        <v>2</v>
      </c>
      <c r="I466">
        <f t="shared" si="30"/>
        <v>5</v>
      </c>
      <c r="J466" s="2" t="s">
        <v>11</v>
      </c>
      <c r="K466">
        <f t="shared" si="31"/>
        <v>0.33600000000000002</v>
      </c>
    </row>
    <row r="467" spans="1:11" hidden="1" x14ac:dyDescent="0.3">
      <c r="A467" s="1">
        <v>45327.84375</v>
      </c>
      <c r="B467">
        <v>0</v>
      </c>
      <c r="C467" t="s">
        <v>5</v>
      </c>
      <c r="D467">
        <v>0.39600000000000002</v>
      </c>
      <c r="E467" t="s">
        <v>5</v>
      </c>
      <c r="G467">
        <f t="shared" si="28"/>
        <v>2024</v>
      </c>
      <c r="H467">
        <f t="shared" si="29"/>
        <v>2</v>
      </c>
      <c r="I467">
        <f t="shared" si="30"/>
        <v>5</v>
      </c>
      <c r="J467" s="2" t="s">
        <v>11</v>
      </c>
      <c r="K467">
        <f t="shared" si="31"/>
        <v>0.39600000000000002</v>
      </c>
    </row>
    <row r="468" spans="1:11" hidden="1" x14ac:dyDescent="0.3">
      <c r="A468" s="1">
        <v>45327.854166666701</v>
      </c>
      <c r="B468">
        <v>0</v>
      </c>
      <c r="C468" t="s">
        <v>5</v>
      </c>
      <c r="D468">
        <v>0.372</v>
      </c>
      <c r="E468" t="s">
        <v>5</v>
      </c>
      <c r="G468">
        <f t="shared" si="28"/>
        <v>2024</v>
      </c>
      <c r="H468">
        <f t="shared" si="29"/>
        <v>2</v>
      </c>
      <c r="I468">
        <f t="shared" si="30"/>
        <v>5</v>
      </c>
      <c r="J468" s="2" t="s">
        <v>11</v>
      </c>
      <c r="K468">
        <f t="shared" si="31"/>
        <v>0.372</v>
      </c>
    </row>
    <row r="469" spans="1:11" hidden="1" x14ac:dyDescent="0.3">
      <c r="A469" s="1">
        <v>45327.864583333299</v>
      </c>
      <c r="B469">
        <v>0</v>
      </c>
      <c r="C469" t="s">
        <v>5</v>
      </c>
      <c r="D469">
        <v>0.38800000000000001</v>
      </c>
      <c r="E469" t="s">
        <v>5</v>
      </c>
      <c r="G469">
        <f t="shared" si="28"/>
        <v>2024</v>
      </c>
      <c r="H469">
        <f t="shared" si="29"/>
        <v>2</v>
      </c>
      <c r="I469">
        <f t="shared" si="30"/>
        <v>5</v>
      </c>
      <c r="J469" s="2" t="s">
        <v>11</v>
      </c>
      <c r="K469">
        <f t="shared" si="31"/>
        <v>0.38800000000000001</v>
      </c>
    </row>
    <row r="470" spans="1:11" hidden="1" x14ac:dyDescent="0.3">
      <c r="A470" s="1">
        <v>45327.875</v>
      </c>
      <c r="B470">
        <v>0</v>
      </c>
      <c r="C470" t="s">
        <v>5</v>
      </c>
      <c r="D470">
        <v>0.39600000000000002</v>
      </c>
      <c r="E470" t="s">
        <v>5</v>
      </c>
      <c r="G470">
        <f t="shared" si="28"/>
        <v>2024</v>
      </c>
      <c r="H470">
        <f t="shared" si="29"/>
        <v>2</v>
      </c>
      <c r="I470">
        <f t="shared" si="30"/>
        <v>5</v>
      </c>
      <c r="J470" s="2" t="s">
        <v>11</v>
      </c>
      <c r="K470">
        <f t="shared" si="31"/>
        <v>0.39600000000000002</v>
      </c>
    </row>
    <row r="471" spans="1:11" hidden="1" x14ac:dyDescent="0.3">
      <c r="A471" s="1">
        <v>45327.885416666701</v>
      </c>
      <c r="B471">
        <v>0</v>
      </c>
      <c r="C471" t="s">
        <v>5</v>
      </c>
      <c r="D471">
        <v>0.36</v>
      </c>
      <c r="E471" t="s">
        <v>5</v>
      </c>
      <c r="G471">
        <f t="shared" si="28"/>
        <v>2024</v>
      </c>
      <c r="H471">
        <f t="shared" si="29"/>
        <v>2</v>
      </c>
      <c r="I471">
        <f t="shared" si="30"/>
        <v>5</v>
      </c>
      <c r="J471" s="2" t="s">
        <v>11</v>
      </c>
      <c r="K471">
        <f t="shared" si="31"/>
        <v>0.36</v>
      </c>
    </row>
    <row r="472" spans="1:11" hidden="1" x14ac:dyDescent="0.3">
      <c r="A472" s="1">
        <v>45327.895833333299</v>
      </c>
      <c r="B472">
        <v>0</v>
      </c>
      <c r="C472" t="s">
        <v>5</v>
      </c>
      <c r="D472">
        <v>1.6600000000000001</v>
      </c>
      <c r="E472" t="s">
        <v>5</v>
      </c>
      <c r="G472">
        <f t="shared" si="28"/>
        <v>2024</v>
      </c>
      <c r="H472">
        <f t="shared" si="29"/>
        <v>2</v>
      </c>
      <c r="I472">
        <f t="shared" si="30"/>
        <v>5</v>
      </c>
      <c r="J472" s="2" t="s">
        <v>11</v>
      </c>
      <c r="K472">
        <f t="shared" si="31"/>
        <v>1.6600000000000001</v>
      </c>
    </row>
    <row r="473" spans="1:11" hidden="1" x14ac:dyDescent="0.3">
      <c r="A473" s="1">
        <v>45327.90625</v>
      </c>
      <c r="B473">
        <v>0</v>
      </c>
      <c r="C473" t="s">
        <v>5</v>
      </c>
      <c r="D473">
        <v>0.28400000000000003</v>
      </c>
      <c r="E473" t="s">
        <v>5</v>
      </c>
      <c r="G473">
        <f t="shared" si="28"/>
        <v>2024</v>
      </c>
      <c r="H473">
        <f t="shared" si="29"/>
        <v>2</v>
      </c>
      <c r="I473">
        <f t="shared" si="30"/>
        <v>5</v>
      </c>
      <c r="J473" s="2" t="s">
        <v>11</v>
      </c>
      <c r="K473">
        <f t="shared" si="31"/>
        <v>0.28400000000000003</v>
      </c>
    </row>
    <row r="474" spans="1:11" hidden="1" x14ac:dyDescent="0.3">
      <c r="A474" s="1">
        <v>45327.916666666701</v>
      </c>
      <c r="B474">
        <v>0.19600000000000001</v>
      </c>
      <c r="C474" t="s">
        <v>5</v>
      </c>
      <c r="D474">
        <v>0.33600000000000002</v>
      </c>
      <c r="E474" t="s">
        <v>5</v>
      </c>
      <c r="G474">
        <f t="shared" si="28"/>
        <v>2024</v>
      </c>
      <c r="H474">
        <f t="shared" si="29"/>
        <v>2</v>
      </c>
      <c r="I474">
        <f t="shared" si="30"/>
        <v>5</v>
      </c>
      <c r="J474" s="2" t="s">
        <v>11</v>
      </c>
      <c r="K474">
        <f t="shared" si="31"/>
        <v>0.33600000000000002</v>
      </c>
    </row>
    <row r="475" spans="1:11" hidden="1" x14ac:dyDescent="0.3">
      <c r="A475" s="1">
        <v>45327.927083333299</v>
      </c>
      <c r="B475">
        <v>2.6720000000000002</v>
      </c>
      <c r="C475" t="s">
        <v>5</v>
      </c>
      <c r="D475">
        <v>0.33600000000000002</v>
      </c>
      <c r="E475" t="s">
        <v>5</v>
      </c>
      <c r="G475">
        <f t="shared" si="28"/>
        <v>2024</v>
      </c>
      <c r="H475">
        <f t="shared" si="29"/>
        <v>2</v>
      </c>
      <c r="I475">
        <f t="shared" si="30"/>
        <v>5</v>
      </c>
      <c r="J475" s="2" t="s">
        <v>11</v>
      </c>
      <c r="K475">
        <f t="shared" si="31"/>
        <v>0.33600000000000002</v>
      </c>
    </row>
    <row r="476" spans="1:11" hidden="1" x14ac:dyDescent="0.3">
      <c r="A476" s="1">
        <v>45327.9375</v>
      </c>
      <c r="B476">
        <v>2.6760000000000002</v>
      </c>
      <c r="C476" t="s">
        <v>5</v>
      </c>
      <c r="D476">
        <v>1.7</v>
      </c>
      <c r="E476" t="s">
        <v>5</v>
      </c>
      <c r="G476">
        <f t="shared" si="28"/>
        <v>2024</v>
      </c>
      <c r="H476">
        <f t="shared" si="29"/>
        <v>2</v>
      </c>
      <c r="I476">
        <f t="shared" si="30"/>
        <v>5</v>
      </c>
      <c r="J476" s="2" t="s">
        <v>11</v>
      </c>
      <c r="K476">
        <f t="shared" si="31"/>
        <v>1.7</v>
      </c>
    </row>
    <row r="477" spans="1:11" hidden="1" x14ac:dyDescent="0.3">
      <c r="A477" s="1">
        <v>45327.947916666701</v>
      </c>
      <c r="B477">
        <v>2.3760000000000003</v>
      </c>
      <c r="C477" t="s">
        <v>5</v>
      </c>
      <c r="D477">
        <v>1.212</v>
      </c>
      <c r="E477" t="s">
        <v>5</v>
      </c>
      <c r="G477">
        <f t="shared" si="28"/>
        <v>2024</v>
      </c>
      <c r="H477">
        <f t="shared" si="29"/>
        <v>2</v>
      </c>
      <c r="I477">
        <f t="shared" si="30"/>
        <v>5</v>
      </c>
      <c r="J477" s="2" t="s">
        <v>11</v>
      </c>
      <c r="K477">
        <f t="shared" si="31"/>
        <v>1.212</v>
      </c>
    </row>
    <row r="478" spans="1:11" hidden="1" x14ac:dyDescent="0.3">
      <c r="A478" s="1">
        <v>45327.958333333299</v>
      </c>
      <c r="B478">
        <v>1.22</v>
      </c>
      <c r="C478" t="s">
        <v>5</v>
      </c>
      <c r="D478">
        <v>0.29200000000000004</v>
      </c>
      <c r="E478" t="s">
        <v>5</v>
      </c>
      <c r="G478">
        <f t="shared" si="28"/>
        <v>2024</v>
      </c>
      <c r="H478">
        <f t="shared" si="29"/>
        <v>2</v>
      </c>
      <c r="I478">
        <f t="shared" si="30"/>
        <v>5</v>
      </c>
      <c r="J478" s="2" t="s">
        <v>11</v>
      </c>
      <c r="K478">
        <f t="shared" si="31"/>
        <v>0.29200000000000004</v>
      </c>
    </row>
    <row r="479" spans="1:11" hidden="1" x14ac:dyDescent="0.3">
      <c r="A479" s="1">
        <v>45327.96875</v>
      </c>
      <c r="B479">
        <v>1.216</v>
      </c>
      <c r="C479" t="s">
        <v>5</v>
      </c>
      <c r="D479">
        <v>0.32</v>
      </c>
      <c r="E479" t="s">
        <v>5</v>
      </c>
      <c r="G479">
        <f t="shared" si="28"/>
        <v>2024</v>
      </c>
      <c r="H479">
        <f t="shared" si="29"/>
        <v>2</v>
      </c>
      <c r="I479">
        <f t="shared" si="30"/>
        <v>5</v>
      </c>
      <c r="J479" s="2" t="s">
        <v>11</v>
      </c>
      <c r="K479">
        <f t="shared" si="31"/>
        <v>0.32</v>
      </c>
    </row>
    <row r="480" spans="1:11" hidden="1" x14ac:dyDescent="0.3">
      <c r="A480" s="1">
        <v>45327.979166666701</v>
      </c>
      <c r="B480">
        <v>1.224</v>
      </c>
      <c r="C480" t="s">
        <v>5</v>
      </c>
      <c r="D480">
        <v>0.32</v>
      </c>
      <c r="E480" t="s">
        <v>5</v>
      </c>
      <c r="G480">
        <f t="shared" si="28"/>
        <v>2024</v>
      </c>
      <c r="H480">
        <f t="shared" si="29"/>
        <v>2</v>
      </c>
      <c r="I480">
        <f t="shared" si="30"/>
        <v>5</v>
      </c>
      <c r="J480" s="2" t="s">
        <v>11</v>
      </c>
      <c r="K480">
        <f t="shared" si="31"/>
        <v>0.32</v>
      </c>
    </row>
    <row r="481" spans="1:11" hidden="1" x14ac:dyDescent="0.3">
      <c r="A481" s="1">
        <v>45327.989583333299</v>
      </c>
      <c r="B481">
        <v>1.216</v>
      </c>
      <c r="C481" t="s">
        <v>5</v>
      </c>
      <c r="D481">
        <v>0.28400000000000003</v>
      </c>
      <c r="E481" t="s">
        <v>5</v>
      </c>
      <c r="G481">
        <f t="shared" si="28"/>
        <v>2024</v>
      </c>
      <c r="H481">
        <f t="shared" si="29"/>
        <v>2</v>
      </c>
      <c r="I481">
        <f t="shared" si="30"/>
        <v>5</v>
      </c>
      <c r="J481" s="2" t="s">
        <v>11</v>
      </c>
      <c r="K481">
        <f t="shared" si="31"/>
        <v>0.28400000000000003</v>
      </c>
    </row>
    <row r="482" spans="1:11" hidden="1" x14ac:dyDescent="0.3">
      <c r="A482" s="1">
        <v>45328</v>
      </c>
      <c r="B482">
        <v>1.1160000000000001</v>
      </c>
      <c r="C482" t="s">
        <v>5</v>
      </c>
      <c r="D482">
        <v>0.22</v>
      </c>
      <c r="E482" t="s">
        <v>5</v>
      </c>
      <c r="G482">
        <f t="shared" si="28"/>
        <v>2024</v>
      </c>
      <c r="H482">
        <f t="shared" si="29"/>
        <v>2</v>
      </c>
      <c r="I482">
        <f t="shared" si="30"/>
        <v>6</v>
      </c>
      <c r="J482" s="2" t="s">
        <v>11</v>
      </c>
      <c r="K482">
        <f t="shared" si="31"/>
        <v>0.22</v>
      </c>
    </row>
    <row r="483" spans="1:11" hidden="1" x14ac:dyDescent="0.3">
      <c r="A483" s="1">
        <v>45328.010416666701</v>
      </c>
      <c r="B483">
        <v>0</v>
      </c>
      <c r="C483" t="s">
        <v>5</v>
      </c>
      <c r="D483">
        <v>0.20800000000000002</v>
      </c>
      <c r="E483" t="s">
        <v>5</v>
      </c>
      <c r="G483">
        <f t="shared" si="28"/>
        <v>2024</v>
      </c>
      <c r="H483">
        <f t="shared" si="29"/>
        <v>2</v>
      </c>
      <c r="I483">
        <f t="shared" si="30"/>
        <v>6</v>
      </c>
      <c r="J483" s="2" t="s">
        <v>11</v>
      </c>
      <c r="K483">
        <f t="shared" si="31"/>
        <v>0.20800000000000002</v>
      </c>
    </row>
    <row r="484" spans="1:11" hidden="1" x14ac:dyDescent="0.3">
      <c r="A484" s="1">
        <v>45328.020833333299</v>
      </c>
      <c r="B484">
        <v>0</v>
      </c>
      <c r="C484" t="s">
        <v>5</v>
      </c>
      <c r="D484">
        <v>0.2</v>
      </c>
      <c r="E484" t="s">
        <v>5</v>
      </c>
      <c r="G484">
        <f t="shared" si="28"/>
        <v>2024</v>
      </c>
      <c r="H484">
        <f t="shared" si="29"/>
        <v>2</v>
      </c>
      <c r="I484">
        <f t="shared" si="30"/>
        <v>6</v>
      </c>
      <c r="J484" s="2" t="s">
        <v>11</v>
      </c>
      <c r="K484">
        <f t="shared" si="31"/>
        <v>0.2</v>
      </c>
    </row>
    <row r="485" spans="1:11" hidden="1" x14ac:dyDescent="0.3">
      <c r="A485" s="1">
        <v>45328.03125</v>
      </c>
      <c r="B485">
        <v>0</v>
      </c>
      <c r="C485" t="s">
        <v>5</v>
      </c>
      <c r="D485">
        <v>0.19600000000000001</v>
      </c>
      <c r="E485" t="s">
        <v>5</v>
      </c>
      <c r="G485">
        <f t="shared" si="28"/>
        <v>2024</v>
      </c>
      <c r="H485">
        <f t="shared" si="29"/>
        <v>2</v>
      </c>
      <c r="I485">
        <f t="shared" si="30"/>
        <v>6</v>
      </c>
      <c r="J485" s="2" t="s">
        <v>11</v>
      </c>
      <c r="K485">
        <f t="shared" si="31"/>
        <v>0.19600000000000001</v>
      </c>
    </row>
    <row r="486" spans="1:11" hidden="1" x14ac:dyDescent="0.3">
      <c r="A486" s="1">
        <v>45328.041666666701</v>
      </c>
      <c r="B486">
        <v>0</v>
      </c>
      <c r="C486" t="s">
        <v>5</v>
      </c>
      <c r="D486">
        <v>0.156</v>
      </c>
      <c r="E486" t="s">
        <v>5</v>
      </c>
      <c r="G486">
        <f t="shared" si="28"/>
        <v>2024</v>
      </c>
      <c r="H486">
        <f t="shared" si="29"/>
        <v>2</v>
      </c>
      <c r="I486">
        <f t="shared" si="30"/>
        <v>6</v>
      </c>
      <c r="J486" s="2" t="s">
        <v>11</v>
      </c>
      <c r="K486">
        <f t="shared" si="31"/>
        <v>0.156</v>
      </c>
    </row>
    <row r="487" spans="1:11" hidden="1" x14ac:dyDescent="0.3">
      <c r="A487" s="1">
        <v>45328.052083333299</v>
      </c>
      <c r="B487">
        <v>2.4119999999999999</v>
      </c>
      <c r="C487" t="s">
        <v>5</v>
      </c>
      <c r="D487">
        <v>0.156</v>
      </c>
      <c r="E487" t="s">
        <v>5</v>
      </c>
      <c r="G487">
        <f t="shared" si="28"/>
        <v>2024</v>
      </c>
      <c r="H487">
        <f t="shared" si="29"/>
        <v>2</v>
      </c>
      <c r="I487">
        <f t="shared" si="30"/>
        <v>6</v>
      </c>
      <c r="J487" s="2" t="s">
        <v>11</v>
      </c>
      <c r="K487">
        <f t="shared" si="31"/>
        <v>0.156</v>
      </c>
    </row>
    <row r="488" spans="1:11" hidden="1" x14ac:dyDescent="0.3">
      <c r="A488" s="1">
        <v>45328.0625</v>
      </c>
      <c r="B488">
        <v>2.5640000000000001</v>
      </c>
      <c r="C488" t="s">
        <v>5</v>
      </c>
      <c r="D488">
        <v>0.19600000000000001</v>
      </c>
      <c r="E488" t="s">
        <v>5</v>
      </c>
      <c r="G488">
        <f t="shared" si="28"/>
        <v>2024</v>
      </c>
      <c r="H488">
        <f t="shared" si="29"/>
        <v>2</v>
      </c>
      <c r="I488">
        <f t="shared" si="30"/>
        <v>6</v>
      </c>
      <c r="J488" s="2" t="s">
        <v>11</v>
      </c>
      <c r="K488">
        <f t="shared" si="31"/>
        <v>0.19600000000000001</v>
      </c>
    </row>
    <row r="489" spans="1:11" hidden="1" x14ac:dyDescent="0.3">
      <c r="A489" s="1">
        <v>45328.072916666701</v>
      </c>
      <c r="B489">
        <v>2.556</v>
      </c>
      <c r="C489" t="s">
        <v>5</v>
      </c>
      <c r="D489">
        <v>0.20400000000000001</v>
      </c>
      <c r="E489" t="s">
        <v>5</v>
      </c>
      <c r="G489">
        <f t="shared" si="28"/>
        <v>2024</v>
      </c>
      <c r="H489">
        <f t="shared" si="29"/>
        <v>2</v>
      </c>
      <c r="I489">
        <f t="shared" si="30"/>
        <v>6</v>
      </c>
      <c r="J489" s="2" t="s">
        <v>11</v>
      </c>
      <c r="K489">
        <f t="shared" si="31"/>
        <v>0.20400000000000001</v>
      </c>
    </row>
    <row r="490" spans="1:11" hidden="1" x14ac:dyDescent="0.3">
      <c r="A490" s="1">
        <v>45328.083333333299</v>
      </c>
      <c r="B490">
        <v>1.9640000000000002</v>
      </c>
      <c r="C490" t="s">
        <v>5</v>
      </c>
      <c r="D490">
        <v>0.22800000000000001</v>
      </c>
      <c r="E490" t="s">
        <v>5</v>
      </c>
      <c r="G490">
        <f t="shared" si="28"/>
        <v>2024</v>
      </c>
      <c r="H490">
        <f t="shared" si="29"/>
        <v>2</v>
      </c>
      <c r="I490">
        <f t="shared" si="30"/>
        <v>6</v>
      </c>
      <c r="J490" s="2" t="s">
        <v>11</v>
      </c>
      <c r="K490">
        <f t="shared" si="31"/>
        <v>0.22800000000000001</v>
      </c>
    </row>
    <row r="491" spans="1:11" hidden="1" x14ac:dyDescent="0.3">
      <c r="A491" s="1">
        <v>45328.09375</v>
      </c>
      <c r="B491">
        <v>1.228</v>
      </c>
      <c r="C491" t="s">
        <v>5</v>
      </c>
      <c r="D491">
        <v>0.20400000000000001</v>
      </c>
      <c r="E491" t="s">
        <v>5</v>
      </c>
      <c r="G491">
        <f t="shared" si="28"/>
        <v>2024</v>
      </c>
      <c r="H491">
        <f t="shared" si="29"/>
        <v>2</v>
      </c>
      <c r="I491">
        <f t="shared" si="30"/>
        <v>6</v>
      </c>
      <c r="J491" s="2" t="s">
        <v>11</v>
      </c>
      <c r="K491">
        <f t="shared" si="31"/>
        <v>0.20400000000000001</v>
      </c>
    </row>
    <row r="492" spans="1:11" hidden="1" x14ac:dyDescent="0.3">
      <c r="A492" s="1">
        <v>45328.104166666701</v>
      </c>
      <c r="B492">
        <v>1.228</v>
      </c>
      <c r="C492" t="s">
        <v>5</v>
      </c>
      <c r="D492">
        <v>0.216</v>
      </c>
      <c r="E492" t="s">
        <v>5</v>
      </c>
      <c r="G492">
        <f t="shared" si="28"/>
        <v>2024</v>
      </c>
      <c r="H492">
        <f t="shared" si="29"/>
        <v>2</v>
      </c>
      <c r="I492">
        <f t="shared" si="30"/>
        <v>6</v>
      </c>
      <c r="J492" s="2" t="s">
        <v>11</v>
      </c>
      <c r="K492">
        <f t="shared" si="31"/>
        <v>0.216</v>
      </c>
    </row>
    <row r="493" spans="1:11" hidden="1" x14ac:dyDescent="0.3">
      <c r="A493" s="1">
        <v>45328.114583333299</v>
      </c>
      <c r="B493">
        <v>1.232</v>
      </c>
      <c r="C493" t="s">
        <v>5</v>
      </c>
      <c r="D493">
        <v>0.216</v>
      </c>
      <c r="E493" t="s">
        <v>5</v>
      </c>
      <c r="G493">
        <f t="shared" si="28"/>
        <v>2024</v>
      </c>
      <c r="H493">
        <f t="shared" si="29"/>
        <v>2</v>
      </c>
      <c r="I493">
        <f t="shared" si="30"/>
        <v>6</v>
      </c>
      <c r="J493" s="2" t="s">
        <v>11</v>
      </c>
      <c r="K493">
        <f t="shared" si="31"/>
        <v>0.216</v>
      </c>
    </row>
    <row r="494" spans="1:11" hidden="1" x14ac:dyDescent="0.3">
      <c r="A494" s="1">
        <v>45328.125</v>
      </c>
      <c r="B494">
        <v>1.232</v>
      </c>
      <c r="C494" t="s">
        <v>5</v>
      </c>
      <c r="D494">
        <v>0.20800000000000002</v>
      </c>
      <c r="E494" t="s">
        <v>5</v>
      </c>
      <c r="G494">
        <f t="shared" si="28"/>
        <v>2024</v>
      </c>
      <c r="H494">
        <f t="shared" si="29"/>
        <v>2</v>
      </c>
      <c r="I494">
        <f t="shared" si="30"/>
        <v>6</v>
      </c>
      <c r="J494" s="2" t="s">
        <v>11</v>
      </c>
      <c r="K494">
        <f t="shared" si="31"/>
        <v>0.20800000000000002</v>
      </c>
    </row>
    <row r="495" spans="1:11" hidden="1" x14ac:dyDescent="0.3">
      <c r="A495" s="1">
        <v>45328.135416666701</v>
      </c>
      <c r="B495">
        <v>6.4000000000000001E-2</v>
      </c>
      <c r="C495" t="s">
        <v>5</v>
      </c>
      <c r="D495">
        <v>0.21200000000000002</v>
      </c>
      <c r="E495" t="s">
        <v>5</v>
      </c>
      <c r="G495">
        <f t="shared" si="28"/>
        <v>2024</v>
      </c>
      <c r="H495">
        <f t="shared" si="29"/>
        <v>2</v>
      </c>
      <c r="I495">
        <f t="shared" si="30"/>
        <v>6</v>
      </c>
      <c r="J495" s="2" t="s">
        <v>11</v>
      </c>
      <c r="K495">
        <f t="shared" si="31"/>
        <v>0.21200000000000002</v>
      </c>
    </row>
    <row r="496" spans="1:11" hidden="1" x14ac:dyDescent="0.3">
      <c r="A496" s="1">
        <v>45328.145833333299</v>
      </c>
      <c r="B496">
        <v>0</v>
      </c>
      <c r="C496" t="s">
        <v>5</v>
      </c>
      <c r="D496">
        <v>0.184</v>
      </c>
      <c r="E496" t="s">
        <v>5</v>
      </c>
      <c r="G496">
        <f t="shared" si="28"/>
        <v>2024</v>
      </c>
      <c r="H496">
        <f t="shared" si="29"/>
        <v>2</v>
      </c>
      <c r="I496">
        <f t="shared" si="30"/>
        <v>6</v>
      </c>
      <c r="J496" s="2" t="s">
        <v>11</v>
      </c>
      <c r="K496">
        <f t="shared" si="31"/>
        <v>0.184</v>
      </c>
    </row>
    <row r="497" spans="1:11" hidden="1" x14ac:dyDescent="0.3">
      <c r="A497" s="1">
        <v>45328.15625</v>
      </c>
      <c r="B497">
        <v>0</v>
      </c>
      <c r="C497" t="s">
        <v>5</v>
      </c>
      <c r="D497">
        <v>0.2</v>
      </c>
      <c r="E497" t="s">
        <v>5</v>
      </c>
      <c r="G497">
        <f t="shared" si="28"/>
        <v>2024</v>
      </c>
      <c r="H497">
        <f t="shared" si="29"/>
        <v>2</v>
      </c>
      <c r="I497">
        <f t="shared" si="30"/>
        <v>6</v>
      </c>
      <c r="J497" s="2" t="s">
        <v>11</v>
      </c>
      <c r="K497">
        <f t="shared" si="31"/>
        <v>0.2</v>
      </c>
    </row>
    <row r="498" spans="1:11" hidden="1" x14ac:dyDescent="0.3">
      <c r="A498" s="1">
        <v>45328.166666666701</v>
      </c>
      <c r="B498">
        <v>0</v>
      </c>
      <c r="C498" t="s">
        <v>5</v>
      </c>
      <c r="D498">
        <v>0.26400000000000001</v>
      </c>
      <c r="E498" t="s">
        <v>5</v>
      </c>
      <c r="G498">
        <f t="shared" si="28"/>
        <v>2024</v>
      </c>
      <c r="H498">
        <f t="shared" si="29"/>
        <v>2</v>
      </c>
      <c r="I498">
        <f t="shared" si="30"/>
        <v>6</v>
      </c>
      <c r="J498" s="2" t="s">
        <v>11</v>
      </c>
      <c r="K498">
        <f t="shared" si="31"/>
        <v>0.26400000000000001</v>
      </c>
    </row>
    <row r="499" spans="1:11" hidden="1" x14ac:dyDescent="0.3">
      <c r="A499" s="1">
        <v>45328.177083333299</v>
      </c>
      <c r="B499">
        <v>0</v>
      </c>
      <c r="C499" t="s">
        <v>5</v>
      </c>
      <c r="D499">
        <v>0.2</v>
      </c>
      <c r="E499" t="s">
        <v>5</v>
      </c>
      <c r="G499">
        <f t="shared" si="28"/>
        <v>2024</v>
      </c>
      <c r="H499">
        <f t="shared" si="29"/>
        <v>2</v>
      </c>
      <c r="I499">
        <f t="shared" si="30"/>
        <v>6</v>
      </c>
      <c r="J499" s="2" t="s">
        <v>11</v>
      </c>
      <c r="K499">
        <f t="shared" si="31"/>
        <v>0.2</v>
      </c>
    </row>
    <row r="500" spans="1:11" hidden="1" x14ac:dyDescent="0.3">
      <c r="A500" s="1">
        <v>45328.1875</v>
      </c>
      <c r="B500">
        <v>0</v>
      </c>
      <c r="C500" t="s">
        <v>5</v>
      </c>
      <c r="D500">
        <v>0.17600000000000002</v>
      </c>
      <c r="E500" t="s">
        <v>5</v>
      </c>
      <c r="G500">
        <f t="shared" si="28"/>
        <v>2024</v>
      </c>
      <c r="H500">
        <f t="shared" si="29"/>
        <v>2</v>
      </c>
      <c r="I500">
        <f t="shared" si="30"/>
        <v>6</v>
      </c>
      <c r="J500" s="2" t="s">
        <v>11</v>
      </c>
      <c r="K500">
        <f t="shared" si="31"/>
        <v>0.17600000000000002</v>
      </c>
    </row>
    <row r="501" spans="1:11" hidden="1" x14ac:dyDescent="0.3">
      <c r="A501" s="1">
        <v>45328.197916666701</v>
      </c>
      <c r="B501">
        <v>0.252</v>
      </c>
      <c r="C501" t="s">
        <v>5</v>
      </c>
      <c r="D501">
        <v>0.152</v>
      </c>
      <c r="E501" t="s">
        <v>5</v>
      </c>
      <c r="G501">
        <f t="shared" si="28"/>
        <v>2024</v>
      </c>
      <c r="H501">
        <f t="shared" si="29"/>
        <v>2</v>
      </c>
      <c r="I501">
        <f t="shared" si="30"/>
        <v>6</v>
      </c>
      <c r="J501" s="2" t="s">
        <v>11</v>
      </c>
      <c r="K501">
        <f t="shared" si="31"/>
        <v>0.152</v>
      </c>
    </row>
    <row r="502" spans="1:11" hidden="1" x14ac:dyDescent="0.3">
      <c r="A502" s="1">
        <v>45328.208333333299</v>
      </c>
      <c r="B502">
        <v>1.208</v>
      </c>
      <c r="C502" t="s">
        <v>5</v>
      </c>
      <c r="D502">
        <v>0.14400000000000002</v>
      </c>
      <c r="E502" t="s">
        <v>5</v>
      </c>
      <c r="G502">
        <f t="shared" si="28"/>
        <v>2024</v>
      </c>
      <c r="H502">
        <f t="shared" si="29"/>
        <v>2</v>
      </c>
      <c r="I502">
        <f t="shared" si="30"/>
        <v>6</v>
      </c>
      <c r="J502" s="2" t="s">
        <v>11</v>
      </c>
      <c r="K502">
        <f t="shared" si="31"/>
        <v>0.14400000000000002</v>
      </c>
    </row>
    <row r="503" spans="1:11" hidden="1" x14ac:dyDescent="0.3">
      <c r="A503" s="1">
        <v>45328.21875</v>
      </c>
      <c r="B503">
        <v>1.208</v>
      </c>
      <c r="C503" t="s">
        <v>5</v>
      </c>
      <c r="D503">
        <v>0.14400000000000002</v>
      </c>
      <c r="E503" t="s">
        <v>5</v>
      </c>
      <c r="G503">
        <f t="shared" si="28"/>
        <v>2024</v>
      </c>
      <c r="H503">
        <f t="shared" si="29"/>
        <v>2</v>
      </c>
      <c r="I503">
        <f t="shared" si="30"/>
        <v>6</v>
      </c>
      <c r="J503" s="2" t="s">
        <v>11</v>
      </c>
      <c r="K503">
        <f t="shared" si="31"/>
        <v>0.14400000000000002</v>
      </c>
    </row>
    <row r="504" spans="1:11" hidden="1" x14ac:dyDescent="0.3">
      <c r="A504" s="1">
        <v>45328.229166666701</v>
      </c>
      <c r="B504">
        <v>1.212</v>
      </c>
      <c r="C504" t="s">
        <v>5</v>
      </c>
      <c r="D504">
        <v>0.152</v>
      </c>
      <c r="E504" t="s">
        <v>5</v>
      </c>
      <c r="G504">
        <f t="shared" si="28"/>
        <v>2024</v>
      </c>
      <c r="H504">
        <f t="shared" si="29"/>
        <v>2</v>
      </c>
      <c r="I504">
        <f t="shared" si="30"/>
        <v>6</v>
      </c>
      <c r="J504" s="2" t="s">
        <v>11</v>
      </c>
      <c r="K504">
        <f t="shared" si="31"/>
        <v>0.152</v>
      </c>
    </row>
    <row r="505" spans="1:11" hidden="1" x14ac:dyDescent="0.3">
      <c r="A505" s="1">
        <v>45328.239583333299</v>
      </c>
      <c r="B505">
        <v>1.2</v>
      </c>
      <c r="C505" t="s">
        <v>5</v>
      </c>
      <c r="D505">
        <v>0.17600000000000002</v>
      </c>
      <c r="E505" t="s">
        <v>5</v>
      </c>
      <c r="G505">
        <f t="shared" si="28"/>
        <v>2024</v>
      </c>
      <c r="H505">
        <f t="shared" si="29"/>
        <v>2</v>
      </c>
      <c r="I505">
        <f t="shared" si="30"/>
        <v>6</v>
      </c>
      <c r="J505" s="2" t="s">
        <v>11</v>
      </c>
      <c r="K505">
        <f t="shared" si="31"/>
        <v>0.17600000000000002</v>
      </c>
    </row>
    <row r="506" spans="1:11" hidden="1" x14ac:dyDescent="0.3">
      <c r="A506" s="1">
        <v>45328.25</v>
      </c>
      <c r="B506">
        <v>1.196</v>
      </c>
      <c r="C506" t="s">
        <v>5</v>
      </c>
      <c r="D506">
        <v>0.18</v>
      </c>
      <c r="E506" t="s">
        <v>5</v>
      </c>
      <c r="G506">
        <f t="shared" si="28"/>
        <v>2024</v>
      </c>
      <c r="H506">
        <f t="shared" si="29"/>
        <v>2</v>
      </c>
      <c r="I506">
        <f t="shared" si="30"/>
        <v>6</v>
      </c>
      <c r="J506" s="2" t="s">
        <v>11</v>
      </c>
      <c r="K506">
        <f t="shared" si="31"/>
        <v>0.18</v>
      </c>
    </row>
    <row r="507" spans="1:11" hidden="1" x14ac:dyDescent="0.3">
      <c r="A507" s="1">
        <v>45328.260416666701</v>
      </c>
      <c r="B507">
        <v>1.2</v>
      </c>
      <c r="C507" t="s">
        <v>5</v>
      </c>
      <c r="D507">
        <v>0.28800000000000003</v>
      </c>
      <c r="E507" t="s">
        <v>5</v>
      </c>
      <c r="G507">
        <f t="shared" si="28"/>
        <v>2024</v>
      </c>
      <c r="H507">
        <f t="shared" si="29"/>
        <v>2</v>
      </c>
      <c r="I507">
        <f t="shared" si="30"/>
        <v>6</v>
      </c>
      <c r="J507" s="2" t="s">
        <v>11</v>
      </c>
      <c r="K507">
        <f t="shared" si="31"/>
        <v>0.28800000000000003</v>
      </c>
    </row>
    <row r="508" spans="1:11" hidden="1" x14ac:dyDescent="0.3">
      <c r="A508" s="1">
        <v>45328.270833333299</v>
      </c>
      <c r="B508">
        <v>1.1880000000000002</v>
      </c>
      <c r="C508" t="s">
        <v>5</v>
      </c>
      <c r="D508">
        <v>0.29200000000000004</v>
      </c>
      <c r="E508" t="s">
        <v>5</v>
      </c>
      <c r="G508">
        <f t="shared" si="28"/>
        <v>2024</v>
      </c>
      <c r="H508">
        <f t="shared" si="29"/>
        <v>2</v>
      </c>
      <c r="I508">
        <f t="shared" si="30"/>
        <v>6</v>
      </c>
      <c r="J508" s="2" t="s">
        <v>11</v>
      </c>
      <c r="K508">
        <f t="shared" si="31"/>
        <v>0.29200000000000004</v>
      </c>
    </row>
    <row r="509" spans="1:11" hidden="1" x14ac:dyDescent="0.3">
      <c r="A509" s="1">
        <v>45328.28125</v>
      </c>
      <c r="B509">
        <v>1.216</v>
      </c>
      <c r="C509" t="s">
        <v>5</v>
      </c>
      <c r="D509">
        <v>0.27600000000000002</v>
      </c>
      <c r="E509" t="s">
        <v>5</v>
      </c>
      <c r="G509">
        <f t="shared" si="28"/>
        <v>2024</v>
      </c>
      <c r="H509">
        <f t="shared" si="29"/>
        <v>2</v>
      </c>
      <c r="I509">
        <f t="shared" si="30"/>
        <v>6</v>
      </c>
      <c r="J509" s="2" t="s">
        <v>11</v>
      </c>
      <c r="K509">
        <f t="shared" si="31"/>
        <v>0.27600000000000002</v>
      </c>
    </row>
    <row r="510" spans="1:11" hidden="1" x14ac:dyDescent="0.3">
      <c r="A510" s="1">
        <v>45328.291666666701</v>
      </c>
      <c r="B510">
        <v>1.212</v>
      </c>
      <c r="C510" t="s">
        <v>5</v>
      </c>
      <c r="D510">
        <v>0.22800000000000001</v>
      </c>
      <c r="E510" t="s">
        <v>5</v>
      </c>
      <c r="G510">
        <f t="shared" si="28"/>
        <v>2024</v>
      </c>
      <c r="H510">
        <f t="shared" si="29"/>
        <v>2</v>
      </c>
      <c r="I510">
        <f t="shared" si="30"/>
        <v>6</v>
      </c>
      <c r="J510" s="2" t="s">
        <v>11</v>
      </c>
      <c r="K510">
        <f t="shared" si="31"/>
        <v>0.22800000000000001</v>
      </c>
    </row>
    <row r="511" spans="1:11" hidden="1" x14ac:dyDescent="0.3">
      <c r="A511" s="1">
        <v>45328.302083333299</v>
      </c>
      <c r="B511">
        <v>1.1919999999999999</v>
      </c>
      <c r="C511" t="s">
        <v>5</v>
      </c>
      <c r="D511">
        <v>0.83600000000000008</v>
      </c>
      <c r="E511" t="s">
        <v>5</v>
      </c>
      <c r="G511">
        <f t="shared" si="28"/>
        <v>2024</v>
      </c>
      <c r="H511">
        <f t="shared" si="29"/>
        <v>2</v>
      </c>
      <c r="I511">
        <f t="shared" si="30"/>
        <v>6</v>
      </c>
      <c r="J511" s="2" t="s">
        <v>11</v>
      </c>
      <c r="K511">
        <f t="shared" si="31"/>
        <v>0.83600000000000008</v>
      </c>
    </row>
    <row r="512" spans="1:11" hidden="1" x14ac:dyDescent="0.3">
      <c r="A512" s="1">
        <v>45328.3125</v>
      </c>
      <c r="B512">
        <v>1.204</v>
      </c>
      <c r="C512" t="s">
        <v>5</v>
      </c>
      <c r="D512">
        <v>0.44400000000000001</v>
      </c>
      <c r="E512" t="s">
        <v>5</v>
      </c>
      <c r="G512">
        <f t="shared" si="28"/>
        <v>2024</v>
      </c>
      <c r="H512">
        <f t="shared" si="29"/>
        <v>2</v>
      </c>
      <c r="I512">
        <f t="shared" si="30"/>
        <v>6</v>
      </c>
      <c r="J512" s="2" t="s">
        <v>11</v>
      </c>
      <c r="K512">
        <f t="shared" si="31"/>
        <v>0.44400000000000001</v>
      </c>
    </row>
    <row r="513" spans="1:11" hidden="1" x14ac:dyDescent="0.3">
      <c r="A513" s="1">
        <v>45328.322916666701</v>
      </c>
      <c r="B513">
        <v>0.94400000000000006</v>
      </c>
      <c r="C513" t="s">
        <v>5</v>
      </c>
      <c r="D513">
        <v>0.26</v>
      </c>
      <c r="E513" t="s">
        <v>5</v>
      </c>
      <c r="G513">
        <f t="shared" si="28"/>
        <v>2024</v>
      </c>
      <c r="H513">
        <f t="shared" si="29"/>
        <v>2</v>
      </c>
      <c r="I513">
        <f t="shared" si="30"/>
        <v>6</v>
      </c>
      <c r="J513" s="2" t="s">
        <v>11</v>
      </c>
      <c r="K513">
        <f t="shared" si="31"/>
        <v>0.26</v>
      </c>
    </row>
    <row r="514" spans="1:11" hidden="1" x14ac:dyDescent="0.3">
      <c r="A514" s="1">
        <v>45328.333333333299</v>
      </c>
      <c r="B514">
        <v>0</v>
      </c>
      <c r="C514" t="s">
        <v>5</v>
      </c>
      <c r="D514">
        <v>0.20400000000000001</v>
      </c>
      <c r="E514" t="s">
        <v>5</v>
      </c>
      <c r="G514">
        <f t="shared" si="28"/>
        <v>2024</v>
      </c>
      <c r="H514">
        <f t="shared" si="29"/>
        <v>2</v>
      </c>
      <c r="I514">
        <f t="shared" si="30"/>
        <v>6</v>
      </c>
      <c r="J514" s="2" t="s">
        <v>11</v>
      </c>
      <c r="K514">
        <f t="shared" si="31"/>
        <v>0.20400000000000001</v>
      </c>
    </row>
    <row r="515" spans="1:11" hidden="1" x14ac:dyDescent="0.3">
      <c r="A515" s="1">
        <v>45328.34375</v>
      </c>
      <c r="B515">
        <v>0</v>
      </c>
      <c r="C515" t="s">
        <v>5</v>
      </c>
      <c r="D515">
        <v>0.19600000000000001</v>
      </c>
      <c r="E515" t="s">
        <v>5</v>
      </c>
      <c r="G515">
        <f t="shared" si="28"/>
        <v>2024</v>
      </c>
      <c r="H515">
        <f t="shared" si="29"/>
        <v>2</v>
      </c>
      <c r="I515">
        <f t="shared" si="30"/>
        <v>6</v>
      </c>
      <c r="J515" s="2" t="s">
        <v>11</v>
      </c>
      <c r="K515">
        <f t="shared" si="31"/>
        <v>0.19600000000000001</v>
      </c>
    </row>
    <row r="516" spans="1:11" hidden="1" x14ac:dyDescent="0.3">
      <c r="A516" s="1">
        <v>45328.354166666701</v>
      </c>
      <c r="B516">
        <v>0</v>
      </c>
      <c r="C516" t="s">
        <v>5</v>
      </c>
      <c r="D516">
        <v>0.21200000000000002</v>
      </c>
      <c r="E516" t="s">
        <v>5</v>
      </c>
      <c r="G516">
        <f t="shared" ref="G516:G579" si="32">YEAR(A516)</f>
        <v>2024</v>
      </c>
      <c r="H516">
        <f t="shared" ref="H516:H579" si="33">MONTH(A516)</f>
        <v>2</v>
      </c>
      <c r="I516">
        <f t="shared" ref="I516:I579" si="34">DAY(A516)</f>
        <v>6</v>
      </c>
      <c r="J516" s="2" t="s">
        <v>11</v>
      </c>
      <c r="K516">
        <f t="shared" ref="K516:K579" si="35">D516</f>
        <v>0.21200000000000002</v>
      </c>
    </row>
    <row r="517" spans="1:11" hidden="1" x14ac:dyDescent="0.3">
      <c r="A517" s="1">
        <v>45328.364583333299</v>
      </c>
      <c r="B517">
        <v>0</v>
      </c>
      <c r="C517" t="s">
        <v>5</v>
      </c>
      <c r="D517">
        <v>0.23200000000000001</v>
      </c>
      <c r="E517" t="s">
        <v>5</v>
      </c>
      <c r="G517">
        <f t="shared" si="32"/>
        <v>2024</v>
      </c>
      <c r="H517">
        <f t="shared" si="33"/>
        <v>2</v>
      </c>
      <c r="I517">
        <f t="shared" si="34"/>
        <v>6</v>
      </c>
      <c r="J517" s="2" t="s">
        <v>11</v>
      </c>
      <c r="K517">
        <f t="shared" si="35"/>
        <v>0.23200000000000001</v>
      </c>
    </row>
    <row r="518" spans="1:11" hidden="1" x14ac:dyDescent="0.3">
      <c r="A518" s="1">
        <v>45328.375</v>
      </c>
      <c r="B518">
        <v>0</v>
      </c>
      <c r="C518" t="s">
        <v>5</v>
      </c>
      <c r="D518">
        <v>0.192</v>
      </c>
      <c r="E518" t="s">
        <v>5</v>
      </c>
      <c r="G518">
        <f t="shared" si="32"/>
        <v>2024</v>
      </c>
      <c r="H518">
        <f t="shared" si="33"/>
        <v>2</v>
      </c>
      <c r="I518">
        <f t="shared" si="34"/>
        <v>6</v>
      </c>
      <c r="J518" s="2" t="s">
        <v>11</v>
      </c>
      <c r="K518">
        <f t="shared" si="35"/>
        <v>0.192</v>
      </c>
    </row>
    <row r="519" spans="1:11" hidden="1" x14ac:dyDescent="0.3">
      <c r="A519" s="1">
        <v>45328.385416666701</v>
      </c>
      <c r="B519">
        <v>0</v>
      </c>
      <c r="C519" t="s">
        <v>5</v>
      </c>
      <c r="D519">
        <v>0.156</v>
      </c>
      <c r="E519" t="s">
        <v>5</v>
      </c>
      <c r="G519">
        <f t="shared" si="32"/>
        <v>2024</v>
      </c>
      <c r="H519">
        <f t="shared" si="33"/>
        <v>2</v>
      </c>
      <c r="I519">
        <f t="shared" si="34"/>
        <v>6</v>
      </c>
      <c r="J519" s="2" t="s">
        <v>11</v>
      </c>
      <c r="K519">
        <f t="shared" si="35"/>
        <v>0.156</v>
      </c>
    </row>
    <row r="520" spans="1:11" hidden="1" x14ac:dyDescent="0.3">
      <c r="A520" s="1">
        <v>45328.395833333299</v>
      </c>
      <c r="B520">
        <v>0</v>
      </c>
      <c r="C520" t="s">
        <v>5</v>
      </c>
      <c r="D520">
        <v>0.16</v>
      </c>
      <c r="E520" t="s">
        <v>5</v>
      </c>
      <c r="G520">
        <f t="shared" si="32"/>
        <v>2024</v>
      </c>
      <c r="H520">
        <f t="shared" si="33"/>
        <v>2</v>
      </c>
      <c r="I520">
        <f t="shared" si="34"/>
        <v>6</v>
      </c>
      <c r="J520" s="2" t="s">
        <v>11</v>
      </c>
      <c r="K520">
        <f t="shared" si="35"/>
        <v>0.16</v>
      </c>
    </row>
    <row r="521" spans="1:11" hidden="1" x14ac:dyDescent="0.3">
      <c r="A521" s="1">
        <v>45328.40625</v>
      </c>
      <c r="B521">
        <v>0</v>
      </c>
      <c r="C521" t="s">
        <v>5</v>
      </c>
      <c r="D521">
        <v>0.152</v>
      </c>
      <c r="E521" t="s">
        <v>5</v>
      </c>
      <c r="G521">
        <f t="shared" si="32"/>
        <v>2024</v>
      </c>
      <c r="H521">
        <f t="shared" si="33"/>
        <v>2</v>
      </c>
      <c r="I521">
        <f t="shared" si="34"/>
        <v>6</v>
      </c>
      <c r="J521" s="2" t="s">
        <v>11</v>
      </c>
      <c r="K521">
        <f t="shared" si="35"/>
        <v>0.152</v>
      </c>
    </row>
    <row r="522" spans="1:11" hidden="1" x14ac:dyDescent="0.3">
      <c r="A522" s="1">
        <v>45328.416666666701</v>
      </c>
      <c r="B522">
        <v>0</v>
      </c>
      <c r="C522" t="s">
        <v>5</v>
      </c>
      <c r="D522">
        <v>0.2</v>
      </c>
      <c r="E522" t="s">
        <v>5</v>
      </c>
      <c r="G522">
        <f t="shared" si="32"/>
        <v>2024</v>
      </c>
      <c r="H522">
        <f t="shared" si="33"/>
        <v>2</v>
      </c>
      <c r="I522">
        <f t="shared" si="34"/>
        <v>6</v>
      </c>
      <c r="J522" s="2" t="s">
        <v>11</v>
      </c>
      <c r="K522">
        <f t="shared" si="35"/>
        <v>0.2</v>
      </c>
    </row>
    <row r="523" spans="1:11" hidden="1" x14ac:dyDescent="0.3">
      <c r="A523" s="1">
        <v>45328.427083333299</v>
      </c>
      <c r="B523">
        <v>0</v>
      </c>
      <c r="C523" t="s">
        <v>5</v>
      </c>
      <c r="D523">
        <v>0.22</v>
      </c>
      <c r="E523" t="s">
        <v>5</v>
      </c>
      <c r="G523">
        <f t="shared" si="32"/>
        <v>2024</v>
      </c>
      <c r="H523">
        <f t="shared" si="33"/>
        <v>2</v>
      </c>
      <c r="I523">
        <f t="shared" si="34"/>
        <v>6</v>
      </c>
      <c r="J523" s="2" t="s">
        <v>11</v>
      </c>
      <c r="K523">
        <f t="shared" si="35"/>
        <v>0.22</v>
      </c>
    </row>
    <row r="524" spans="1:11" hidden="1" x14ac:dyDescent="0.3">
      <c r="A524" s="1">
        <v>45328.4375</v>
      </c>
      <c r="B524">
        <v>0</v>
      </c>
      <c r="C524" t="s">
        <v>5</v>
      </c>
      <c r="D524">
        <v>0.22</v>
      </c>
      <c r="E524" t="s">
        <v>5</v>
      </c>
      <c r="G524">
        <f t="shared" si="32"/>
        <v>2024</v>
      </c>
      <c r="H524">
        <f t="shared" si="33"/>
        <v>2</v>
      </c>
      <c r="I524">
        <f t="shared" si="34"/>
        <v>6</v>
      </c>
      <c r="J524" s="2" t="s">
        <v>11</v>
      </c>
      <c r="K524">
        <f t="shared" si="35"/>
        <v>0.22</v>
      </c>
    </row>
    <row r="525" spans="1:11" hidden="1" x14ac:dyDescent="0.3">
      <c r="A525" s="1">
        <v>45328.447916666701</v>
      </c>
      <c r="B525">
        <v>0</v>
      </c>
      <c r="C525" t="s">
        <v>5</v>
      </c>
      <c r="D525">
        <v>0.4</v>
      </c>
      <c r="E525" t="s">
        <v>5</v>
      </c>
      <c r="G525">
        <f t="shared" si="32"/>
        <v>2024</v>
      </c>
      <c r="H525">
        <f t="shared" si="33"/>
        <v>2</v>
      </c>
      <c r="I525">
        <f t="shared" si="34"/>
        <v>6</v>
      </c>
      <c r="J525" s="2" t="s">
        <v>11</v>
      </c>
      <c r="K525">
        <f t="shared" si="35"/>
        <v>0.4</v>
      </c>
    </row>
    <row r="526" spans="1:11" hidden="1" x14ac:dyDescent="0.3">
      <c r="A526" s="1">
        <v>45328.458333333299</v>
      </c>
      <c r="B526">
        <v>0</v>
      </c>
      <c r="C526" t="s">
        <v>5</v>
      </c>
      <c r="D526">
        <v>0.28000000000000003</v>
      </c>
      <c r="E526" t="s">
        <v>5</v>
      </c>
      <c r="G526">
        <f t="shared" si="32"/>
        <v>2024</v>
      </c>
      <c r="H526">
        <f t="shared" si="33"/>
        <v>2</v>
      </c>
      <c r="I526">
        <f t="shared" si="34"/>
        <v>6</v>
      </c>
      <c r="J526" s="2" t="s">
        <v>11</v>
      </c>
      <c r="K526">
        <f t="shared" si="35"/>
        <v>0.28000000000000003</v>
      </c>
    </row>
    <row r="527" spans="1:11" hidden="1" x14ac:dyDescent="0.3">
      <c r="A527" s="1">
        <v>45328.46875</v>
      </c>
      <c r="B527">
        <v>0</v>
      </c>
      <c r="C527" t="s">
        <v>5</v>
      </c>
      <c r="D527">
        <v>0.436</v>
      </c>
      <c r="E527" t="s">
        <v>5</v>
      </c>
      <c r="G527">
        <f t="shared" si="32"/>
        <v>2024</v>
      </c>
      <c r="H527">
        <f t="shared" si="33"/>
        <v>2</v>
      </c>
      <c r="I527">
        <f t="shared" si="34"/>
        <v>6</v>
      </c>
      <c r="J527" s="2" t="s">
        <v>11</v>
      </c>
      <c r="K527">
        <f t="shared" si="35"/>
        <v>0.436</v>
      </c>
    </row>
    <row r="528" spans="1:11" hidden="1" x14ac:dyDescent="0.3">
      <c r="A528" s="1">
        <v>45328.479166666701</v>
      </c>
      <c r="B528">
        <v>0</v>
      </c>
      <c r="C528" t="s">
        <v>5</v>
      </c>
      <c r="D528">
        <v>0.33200000000000002</v>
      </c>
      <c r="E528" t="s">
        <v>5</v>
      </c>
      <c r="G528">
        <f t="shared" si="32"/>
        <v>2024</v>
      </c>
      <c r="H528">
        <f t="shared" si="33"/>
        <v>2</v>
      </c>
      <c r="I528">
        <f t="shared" si="34"/>
        <v>6</v>
      </c>
      <c r="J528" s="2" t="s">
        <v>11</v>
      </c>
      <c r="K528">
        <f t="shared" si="35"/>
        <v>0.33200000000000002</v>
      </c>
    </row>
    <row r="529" spans="1:11" hidden="1" x14ac:dyDescent="0.3">
      <c r="A529" s="1">
        <v>45328.489583333299</v>
      </c>
      <c r="B529">
        <v>0</v>
      </c>
      <c r="C529" t="s">
        <v>5</v>
      </c>
      <c r="D529">
        <v>0.22800000000000001</v>
      </c>
      <c r="E529" t="s">
        <v>5</v>
      </c>
      <c r="G529">
        <f t="shared" si="32"/>
        <v>2024</v>
      </c>
      <c r="H529">
        <f t="shared" si="33"/>
        <v>2</v>
      </c>
      <c r="I529">
        <f t="shared" si="34"/>
        <v>6</v>
      </c>
      <c r="J529" s="2" t="s">
        <v>11</v>
      </c>
      <c r="K529">
        <f t="shared" si="35"/>
        <v>0.22800000000000001</v>
      </c>
    </row>
    <row r="530" spans="1:11" hidden="1" x14ac:dyDescent="0.3">
      <c r="A530" s="1">
        <v>45328.5</v>
      </c>
      <c r="B530">
        <v>0</v>
      </c>
      <c r="C530" t="s">
        <v>5</v>
      </c>
      <c r="D530">
        <v>0.22</v>
      </c>
      <c r="E530" t="s">
        <v>5</v>
      </c>
      <c r="G530">
        <f t="shared" si="32"/>
        <v>2024</v>
      </c>
      <c r="H530">
        <f t="shared" si="33"/>
        <v>2</v>
      </c>
      <c r="I530">
        <f t="shared" si="34"/>
        <v>6</v>
      </c>
      <c r="J530" s="2" t="s">
        <v>11</v>
      </c>
      <c r="K530">
        <f t="shared" si="35"/>
        <v>0.22</v>
      </c>
    </row>
    <row r="531" spans="1:11" hidden="1" x14ac:dyDescent="0.3">
      <c r="A531" s="1">
        <v>45328.510416666701</v>
      </c>
      <c r="B531">
        <v>0</v>
      </c>
      <c r="C531" t="s">
        <v>5</v>
      </c>
      <c r="D531">
        <v>0.216</v>
      </c>
      <c r="E531" t="s">
        <v>5</v>
      </c>
      <c r="G531">
        <f t="shared" si="32"/>
        <v>2024</v>
      </c>
      <c r="H531">
        <f t="shared" si="33"/>
        <v>2</v>
      </c>
      <c r="I531">
        <f t="shared" si="34"/>
        <v>6</v>
      </c>
      <c r="J531" s="2" t="s">
        <v>11</v>
      </c>
      <c r="K531">
        <f t="shared" si="35"/>
        <v>0.216</v>
      </c>
    </row>
    <row r="532" spans="1:11" hidden="1" x14ac:dyDescent="0.3">
      <c r="A532" s="1">
        <v>45328.520833333299</v>
      </c>
      <c r="B532">
        <v>0</v>
      </c>
      <c r="C532" t="s">
        <v>5</v>
      </c>
      <c r="D532">
        <v>0.16</v>
      </c>
      <c r="E532" t="s">
        <v>5</v>
      </c>
      <c r="G532">
        <f t="shared" si="32"/>
        <v>2024</v>
      </c>
      <c r="H532">
        <f t="shared" si="33"/>
        <v>2</v>
      </c>
      <c r="I532">
        <f t="shared" si="34"/>
        <v>6</v>
      </c>
      <c r="J532" s="2" t="s">
        <v>11</v>
      </c>
      <c r="K532">
        <f t="shared" si="35"/>
        <v>0.16</v>
      </c>
    </row>
    <row r="533" spans="1:11" hidden="1" x14ac:dyDescent="0.3">
      <c r="A533" s="1">
        <v>45328.53125</v>
      </c>
      <c r="B533">
        <v>0</v>
      </c>
      <c r="C533" t="s">
        <v>5</v>
      </c>
      <c r="D533">
        <v>0.14400000000000002</v>
      </c>
      <c r="E533" t="s">
        <v>5</v>
      </c>
      <c r="G533">
        <f t="shared" si="32"/>
        <v>2024</v>
      </c>
      <c r="H533">
        <f t="shared" si="33"/>
        <v>2</v>
      </c>
      <c r="I533">
        <f t="shared" si="34"/>
        <v>6</v>
      </c>
      <c r="J533" s="2" t="s">
        <v>11</v>
      </c>
      <c r="K533">
        <f t="shared" si="35"/>
        <v>0.14400000000000002</v>
      </c>
    </row>
    <row r="534" spans="1:11" hidden="1" x14ac:dyDescent="0.3">
      <c r="A534" s="1">
        <v>45328.541666666701</v>
      </c>
      <c r="B534">
        <v>0</v>
      </c>
      <c r="C534" t="s">
        <v>5</v>
      </c>
      <c r="D534">
        <v>0.13200000000000001</v>
      </c>
      <c r="E534" t="s">
        <v>5</v>
      </c>
      <c r="G534">
        <f t="shared" si="32"/>
        <v>2024</v>
      </c>
      <c r="H534">
        <f t="shared" si="33"/>
        <v>2</v>
      </c>
      <c r="I534">
        <f t="shared" si="34"/>
        <v>6</v>
      </c>
      <c r="J534" s="2" t="s">
        <v>11</v>
      </c>
      <c r="K534">
        <f t="shared" si="35"/>
        <v>0.13200000000000001</v>
      </c>
    </row>
    <row r="535" spans="1:11" hidden="1" x14ac:dyDescent="0.3">
      <c r="A535" s="1">
        <v>45328.552083333299</v>
      </c>
      <c r="B535">
        <v>0</v>
      </c>
      <c r="C535" t="s">
        <v>5</v>
      </c>
      <c r="D535">
        <v>0.13200000000000001</v>
      </c>
      <c r="E535" t="s">
        <v>5</v>
      </c>
      <c r="G535">
        <f t="shared" si="32"/>
        <v>2024</v>
      </c>
      <c r="H535">
        <f t="shared" si="33"/>
        <v>2</v>
      </c>
      <c r="I535">
        <f t="shared" si="34"/>
        <v>6</v>
      </c>
      <c r="J535" s="2" t="s">
        <v>11</v>
      </c>
      <c r="K535">
        <f t="shared" si="35"/>
        <v>0.13200000000000001</v>
      </c>
    </row>
    <row r="536" spans="1:11" hidden="1" x14ac:dyDescent="0.3">
      <c r="A536" s="1">
        <v>45328.5625</v>
      </c>
      <c r="B536">
        <v>0</v>
      </c>
      <c r="C536" t="s">
        <v>5</v>
      </c>
      <c r="D536">
        <v>0.192</v>
      </c>
      <c r="E536" t="s">
        <v>5</v>
      </c>
      <c r="G536">
        <f t="shared" si="32"/>
        <v>2024</v>
      </c>
      <c r="H536">
        <f t="shared" si="33"/>
        <v>2</v>
      </c>
      <c r="I536">
        <f t="shared" si="34"/>
        <v>6</v>
      </c>
      <c r="J536" s="2" t="s">
        <v>11</v>
      </c>
      <c r="K536">
        <f t="shared" si="35"/>
        <v>0.192</v>
      </c>
    </row>
    <row r="537" spans="1:11" hidden="1" x14ac:dyDescent="0.3">
      <c r="A537" s="1">
        <v>45328.572916666701</v>
      </c>
      <c r="B537">
        <v>0</v>
      </c>
      <c r="C537" t="s">
        <v>5</v>
      </c>
      <c r="D537">
        <v>0.20800000000000002</v>
      </c>
      <c r="E537" t="s">
        <v>5</v>
      </c>
      <c r="G537">
        <f t="shared" si="32"/>
        <v>2024</v>
      </c>
      <c r="H537">
        <f t="shared" si="33"/>
        <v>2</v>
      </c>
      <c r="I537">
        <f t="shared" si="34"/>
        <v>6</v>
      </c>
      <c r="J537" s="2" t="s">
        <v>11</v>
      </c>
      <c r="K537">
        <f t="shared" si="35"/>
        <v>0.20800000000000002</v>
      </c>
    </row>
    <row r="538" spans="1:11" hidden="1" x14ac:dyDescent="0.3">
      <c r="A538" s="1">
        <v>45328.583333333299</v>
      </c>
      <c r="B538">
        <v>0</v>
      </c>
      <c r="C538" t="s">
        <v>5</v>
      </c>
      <c r="D538">
        <v>0.13600000000000001</v>
      </c>
      <c r="E538" t="s">
        <v>5</v>
      </c>
      <c r="G538">
        <f t="shared" si="32"/>
        <v>2024</v>
      </c>
      <c r="H538">
        <f t="shared" si="33"/>
        <v>2</v>
      </c>
      <c r="I538">
        <f t="shared" si="34"/>
        <v>6</v>
      </c>
      <c r="J538" s="2" t="s">
        <v>11</v>
      </c>
      <c r="K538">
        <f t="shared" si="35"/>
        <v>0.13600000000000001</v>
      </c>
    </row>
    <row r="539" spans="1:11" hidden="1" x14ac:dyDescent="0.3">
      <c r="A539" s="1">
        <v>45328.59375</v>
      </c>
      <c r="B539">
        <v>2.2400000000000002</v>
      </c>
      <c r="C539" t="s">
        <v>5</v>
      </c>
      <c r="D539">
        <v>0.12</v>
      </c>
      <c r="E539" t="s">
        <v>5</v>
      </c>
      <c r="G539">
        <f t="shared" si="32"/>
        <v>2024</v>
      </c>
      <c r="H539">
        <f t="shared" si="33"/>
        <v>2</v>
      </c>
      <c r="I539">
        <f t="shared" si="34"/>
        <v>6</v>
      </c>
      <c r="J539" s="2" t="s">
        <v>11</v>
      </c>
      <c r="K539">
        <f t="shared" si="35"/>
        <v>0.12</v>
      </c>
    </row>
    <row r="540" spans="1:11" hidden="1" x14ac:dyDescent="0.3">
      <c r="A540" s="1">
        <v>45328.604166666701</v>
      </c>
      <c r="B540">
        <v>2.1280000000000001</v>
      </c>
      <c r="C540" t="s">
        <v>5</v>
      </c>
      <c r="D540">
        <v>0.16</v>
      </c>
      <c r="E540" t="s">
        <v>5</v>
      </c>
      <c r="G540">
        <f t="shared" si="32"/>
        <v>2024</v>
      </c>
      <c r="H540">
        <f t="shared" si="33"/>
        <v>2</v>
      </c>
      <c r="I540">
        <f t="shared" si="34"/>
        <v>6</v>
      </c>
      <c r="J540" s="2" t="s">
        <v>11</v>
      </c>
      <c r="K540">
        <f t="shared" si="35"/>
        <v>0.16</v>
      </c>
    </row>
    <row r="541" spans="1:11" hidden="1" x14ac:dyDescent="0.3">
      <c r="A541" s="1">
        <v>45328.614583333299</v>
      </c>
      <c r="B541">
        <v>1.2</v>
      </c>
      <c r="C541" t="s">
        <v>5</v>
      </c>
      <c r="D541">
        <v>0.21200000000000002</v>
      </c>
      <c r="E541" t="s">
        <v>5</v>
      </c>
      <c r="G541">
        <f t="shared" si="32"/>
        <v>2024</v>
      </c>
      <c r="H541">
        <f t="shared" si="33"/>
        <v>2</v>
      </c>
      <c r="I541">
        <f t="shared" si="34"/>
        <v>6</v>
      </c>
      <c r="J541" s="2" t="s">
        <v>11</v>
      </c>
      <c r="K541">
        <f t="shared" si="35"/>
        <v>0.21200000000000002</v>
      </c>
    </row>
    <row r="542" spans="1:11" hidden="1" x14ac:dyDescent="0.3">
      <c r="A542" s="1">
        <v>45328.625</v>
      </c>
      <c r="B542">
        <v>1.196</v>
      </c>
      <c r="C542" t="s">
        <v>5</v>
      </c>
      <c r="D542">
        <v>0.21200000000000002</v>
      </c>
      <c r="E542" t="s">
        <v>5</v>
      </c>
      <c r="G542">
        <f t="shared" si="32"/>
        <v>2024</v>
      </c>
      <c r="H542">
        <f t="shared" si="33"/>
        <v>2</v>
      </c>
      <c r="I542">
        <f t="shared" si="34"/>
        <v>6</v>
      </c>
      <c r="J542" s="2" t="s">
        <v>11</v>
      </c>
      <c r="K542">
        <f t="shared" si="35"/>
        <v>0.21200000000000002</v>
      </c>
    </row>
    <row r="543" spans="1:11" hidden="1" x14ac:dyDescent="0.3">
      <c r="A543" s="1">
        <v>45328.635416666701</v>
      </c>
      <c r="B543">
        <v>0.06</v>
      </c>
      <c r="C543" t="s">
        <v>5</v>
      </c>
      <c r="D543">
        <v>0.2</v>
      </c>
      <c r="E543" t="s">
        <v>5</v>
      </c>
      <c r="G543">
        <f t="shared" si="32"/>
        <v>2024</v>
      </c>
      <c r="H543">
        <f t="shared" si="33"/>
        <v>2</v>
      </c>
      <c r="I543">
        <f t="shared" si="34"/>
        <v>6</v>
      </c>
      <c r="J543" s="2" t="s">
        <v>11</v>
      </c>
      <c r="K543">
        <f t="shared" si="35"/>
        <v>0.2</v>
      </c>
    </row>
    <row r="544" spans="1:11" hidden="1" x14ac:dyDescent="0.3">
      <c r="A544" s="1">
        <v>45328.645833333299</v>
      </c>
      <c r="B544">
        <v>0</v>
      </c>
      <c r="C544" t="s">
        <v>5</v>
      </c>
      <c r="D544">
        <v>0.19600000000000001</v>
      </c>
      <c r="E544" t="s">
        <v>5</v>
      </c>
      <c r="G544">
        <f t="shared" si="32"/>
        <v>2024</v>
      </c>
      <c r="H544">
        <f t="shared" si="33"/>
        <v>2</v>
      </c>
      <c r="I544">
        <f t="shared" si="34"/>
        <v>6</v>
      </c>
      <c r="J544" s="2" t="s">
        <v>11</v>
      </c>
      <c r="K544">
        <f t="shared" si="35"/>
        <v>0.19600000000000001</v>
      </c>
    </row>
    <row r="545" spans="1:11" hidden="1" x14ac:dyDescent="0.3">
      <c r="A545" s="1">
        <v>45328.65625</v>
      </c>
      <c r="B545">
        <v>0</v>
      </c>
      <c r="C545" t="s">
        <v>5</v>
      </c>
      <c r="D545">
        <v>0.26</v>
      </c>
      <c r="E545" t="s">
        <v>5</v>
      </c>
      <c r="G545">
        <f t="shared" si="32"/>
        <v>2024</v>
      </c>
      <c r="H545">
        <f t="shared" si="33"/>
        <v>2</v>
      </c>
      <c r="I545">
        <f t="shared" si="34"/>
        <v>6</v>
      </c>
      <c r="J545" s="2" t="s">
        <v>11</v>
      </c>
      <c r="K545">
        <f t="shared" si="35"/>
        <v>0.26</v>
      </c>
    </row>
    <row r="546" spans="1:11" hidden="1" x14ac:dyDescent="0.3">
      <c r="A546" s="1">
        <v>45328.666666666701</v>
      </c>
      <c r="B546">
        <v>0</v>
      </c>
      <c r="C546" t="s">
        <v>5</v>
      </c>
      <c r="D546">
        <v>0.25600000000000001</v>
      </c>
      <c r="E546" t="s">
        <v>5</v>
      </c>
      <c r="G546">
        <f t="shared" si="32"/>
        <v>2024</v>
      </c>
      <c r="H546">
        <f t="shared" si="33"/>
        <v>2</v>
      </c>
      <c r="I546">
        <f t="shared" si="34"/>
        <v>6</v>
      </c>
      <c r="J546" s="2" t="s">
        <v>11</v>
      </c>
      <c r="K546">
        <f t="shared" si="35"/>
        <v>0.25600000000000001</v>
      </c>
    </row>
    <row r="547" spans="1:11" hidden="1" x14ac:dyDescent="0.3">
      <c r="A547" s="1">
        <v>45328.677083333299</v>
      </c>
      <c r="B547">
        <v>0</v>
      </c>
      <c r="C547" t="s">
        <v>5</v>
      </c>
      <c r="D547">
        <v>0.17200000000000001</v>
      </c>
      <c r="E547" t="s">
        <v>5</v>
      </c>
      <c r="G547">
        <f t="shared" si="32"/>
        <v>2024</v>
      </c>
      <c r="H547">
        <f t="shared" si="33"/>
        <v>2</v>
      </c>
      <c r="I547">
        <f t="shared" si="34"/>
        <v>6</v>
      </c>
      <c r="J547" s="2" t="s">
        <v>11</v>
      </c>
      <c r="K547">
        <f t="shared" si="35"/>
        <v>0.17200000000000001</v>
      </c>
    </row>
    <row r="548" spans="1:11" hidden="1" x14ac:dyDescent="0.3">
      <c r="A548" s="1">
        <v>45328.6875</v>
      </c>
      <c r="B548">
        <v>0</v>
      </c>
      <c r="C548" t="s">
        <v>5</v>
      </c>
      <c r="D548">
        <v>0.112</v>
      </c>
      <c r="E548" t="s">
        <v>5</v>
      </c>
      <c r="G548">
        <f t="shared" si="32"/>
        <v>2024</v>
      </c>
      <c r="H548">
        <f t="shared" si="33"/>
        <v>2</v>
      </c>
      <c r="I548">
        <f t="shared" si="34"/>
        <v>6</v>
      </c>
      <c r="J548" s="2" t="s">
        <v>11</v>
      </c>
      <c r="K548">
        <f t="shared" si="35"/>
        <v>0.112</v>
      </c>
    </row>
    <row r="549" spans="1:11" hidden="1" x14ac:dyDescent="0.3">
      <c r="A549" s="1">
        <v>45328.697916666701</v>
      </c>
      <c r="B549">
        <v>0</v>
      </c>
      <c r="C549" t="s">
        <v>5</v>
      </c>
      <c r="D549">
        <v>0.13200000000000001</v>
      </c>
      <c r="E549" t="s">
        <v>5</v>
      </c>
      <c r="G549">
        <f t="shared" si="32"/>
        <v>2024</v>
      </c>
      <c r="H549">
        <f t="shared" si="33"/>
        <v>2</v>
      </c>
      <c r="I549">
        <f t="shared" si="34"/>
        <v>6</v>
      </c>
      <c r="J549" s="2" t="s">
        <v>11</v>
      </c>
      <c r="K549">
        <f t="shared" si="35"/>
        <v>0.13200000000000001</v>
      </c>
    </row>
    <row r="550" spans="1:11" hidden="1" x14ac:dyDescent="0.3">
      <c r="A550" s="1">
        <v>45328.708333333299</v>
      </c>
      <c r="B550">
        <v>0</v>
      </c>
      <c r="C550" t="s">
        <v>5</v>
      </c>
      <c r="D550">
        <v>0.40800000000000003</v>
      </c>
      <c r="E550" t="s">
        <v>5</v>
      </c>
      <c r="G550">
        <f t="shared" si="32"/>
        <v>2024</v>
      </c>
      <c r="H550">
        <f t="shared" si="33"/>
        <v>2</v>
      </c>
      <c r="I550">
        <f t="shared" si="34"/>
        <v>6</v>
      </c>
      <c r="J550" s="2" t="s">
        <v>11</v>
      </c>
      <c r="K550">
        <f t="shared" si="35"/>
        <v>0.40800000000000003</v>
      </c>
    </row>
    <row r="551" spans="1:11" hidden="1" x14ac:dyDescent="0.3">
      <c r="A551" s="1">
        <v>45328.71875</v>
      </c>
      <c r="B551">
        <v>0</v>
      </c>
      <c r="C551" t="s">
        <v>5</v>
      </c>
      <c r="D551">
        <v>0.248</v>
      </c>
      <c r="E551" t="s">
        <v>5</v>
      </c>
      <c r="G551">
        <f t="shared" si="32"/>
        <v>2024</v>
      </c>
      <c r="H551">
        <f t="shared" si="33"/>
        <v>2</v>
      </c>
      <c r="I551">
        <f t="shared" si="34"/>
        <v>6</v>
      </c>
      <c r="J551" s="2" t="s">
        <v>11</v>
      </c>
      <c r="K551">
        <f t="shared" si="35"/>
        <v>0.248</v>
      </c>
    </row>
    <row r="552" spans="1:11" hidden="1" x14ac:dyDescent="0.3">
      <c r="A552" s="1">
        <v>45328.729166666701</v>
      </c>
      <c r="B552">
        <v>0</v>
      </c>
      <c r="C552" t="s">
        <v>5</v>
      </c>
      <c r="D552">
        <v>0.22</v>
      </c>
      <c r="E552" t="s">
        <v>5</v>
      </c>
      <c r="G552">
        <f t="shared" si="32"/>
        <v>2024</v>
      </c>
      <c r="H552">
        <f t="shared" si="33"/>
        <v>2</v>
      </c>
      <c r="I552">
        <f t="shared" si="34"/>
        <v>6</v>
      </c>
      <c r="J552" s="2" t="s">
        <v>11</v>
      </c>
      <c r="K552">
        <f t="shared" si="35"/>
        <v>0.22</v>
      </c>
    </row>
    <row r="553" spans="1:11" hidden="1" x14ac:dyDescent="0.3">
      <c r="A553" s="1">
        <v>45328.739583333299</v>
      </c>
      <c r="B553">
        <v>0</v>
      </c>
      <c r="C553" t="s">
        <v>5</v>
      </c>
      <c r="D553">
        <v>0.28400000000000003</v>
      </c>
      <c r="E553" t="s">
        <v>5</v>
      </c>
      <c r="G553">
        <f t="shared" si="32"/>
        <v>2024</v>
      </c>
      <c r="H553">
        <f t="shared" si="33"/>
        <v>2</v>
      </c>
      <c r="I553">
        <f t="shared" si="34"/>
        <v>6</v>
      </c>
      <c r="J553" s="2" t="s">
        <v>11</v>
      </c>
      <c r="K553">
        <f t="shared" si="35"/>
        <v>0.28400000000000003</v>
      </c>
    </row>
    <row r="554" spans="1:11" hidden="1" x14ac:dyDescent="0.3">
      <c r="A554" s="1">
        <v>45328.75</v>
      </c>
      <c r="B554">
        <v>0</v>
      </c>
      <c r="C554" t="s">
        <v>5</v>
      </c>
      <c r="D554">
        <v>0.32400000000000001</v>
      </c>
      <c r="E554" t="s">
        <v>5</v>
      </c>
      <c r="G554">
        <f t="shared" si="32"/>
        <v>2024</v>
      </c>
      <c r="H554">
        <f t="shared" si="33"/>
        <v>2</v>
      </c>
      <c r="I554">
        <f t="shared" si="34"/>
        <v>6</v>
      </c>
      <c r="J554" s="2" t="s">
        <v>11</v>
      </c>
      <c r="K554">
        <f t="shared" si="35"/>
        <v>0.32400000000000001</v>
      </c>
    </row>
    <row r="555" spans="1:11" hidden="1" x14ac:dyDescent="0.3">
      <c r="A555" s="1">
        <v>45328.760416666701</v>
      </c>
      <c r="B555">
        <v>0</v>
      </c>
      <c r="C555" t="s">
        <v>5</v>
      </c>
      <c r="D555">
        <v>0.376</v>
      </c>
      <c r="E555" t="s">
        <v>5</v>
      </c>
      <c r="G555">
        <f t="shared" si="32"/>
        <v>2024</v>
      </c>
      <c r="H555">
        <f t="shared" si="33"/>
        <v>2</v>
      </c>
      <c r="I555">
        <f t="shared" si="34"/>
        <v>6</v>
      </c>
      <c r="J555" s="2" t="s">
        <v>11</v>
      </c>
      <c r="K555">
        <f t="shared" si="35"/>
        <v>0.376</v>
      </c>
    </row>
    <row r="556" spans="1:11" hidden="1" x14ac:dyDescent="0.3">
      <c r="A556" s="1">
        <v>45328.770833333299</v>
      </c>
      <c r="B556">
        <v>0</v>
      </c>
      <c r="C556" t="s">
        <v>5</v>
      </c>
      <c r="D556">
        <v>0.34</v>
      </c>
      <c r="E556" t="s">
        <v>5</v>
      </c>
      <c r="G556">
        <f t="shared" si="32"/>
        <v>2024</v>
      </c>
      <c r="H556">
        <f t="shared" si="33"/>
        <v>2</v>
      </c>
      <c r="I556">
        <f t="shared" si="34"/>
        <v>6</v>
      </c>
      <c r="J556" s="2" t="s">
        <v>11</v>
      </c>
      <c r="K556">
        <f t="shared" si="35"/>
        <v>0.34</v>
      </c>
    </row>
    <row r="557" spans="1:11" hidden="1" x14ac:dyDescent="0.3">
      <c r="A557" s="1">
        <v>45328.78125</v>
      </c>
      <c r="B557">
        <v>0</v>
      </c>
      <c r="C557" t="s">
        <v>5</v>
      </c>
      <c r="D557">
        <v>0.35600000000000004</v>
      </c>
      <c r="E557" t="s">
        <v>5</v>
      </c>
      <c r="G557">
        <f t="shared" si="32"/>
        <v>2024</v>
      </c>
      <c r="H557">
        <f t="shared" si="33"/>
        <v>2</v>
      </c>
      <c r="I557">
        <f t="shared" si="34"/>
        <v>6</v>
      </c>
      <c r="J557" s="2" t="s">
        <v>11</v>
      </c>
      <c r="K557">
        <f t="shared" si="35"/>
        <v>0.35600000000000004</v>
      </c>
    </row>
    <row r="558" spans="1:11" hidden="1" x14ac:dyDescent="0.3">
      <c r="A558" s="1">
        <v>45328.791666666701</v>
      </c>
      <c r="B558">
        <v>0</v>
      </c>
      <c r="C558" t="s">
        <v>5</v>
      </c>
      <c r="D558">
        <v>0.36799999999999999</v>
      </c>
      <c r="E558" t="s">
        <v>5</v>
      </c>
      <c r="G558">
        <f t="shared" si="32"/>
        <v>2024</v>
      </c>
      <c r="H558">
        <f t="shared" si="33"/>
        <v>2</v>
      </c>
      <c r="I558">
        <f t="shared" si="34"/>
        <v>6</v>
      </c>
      <c r="J558" s="2" t="s">
        <v>11</v>
      </c>
      <c r="K558">
        <f t="shared" si="35"/>
        <v>0.36799999999999999</v>
      </c>
    </row>
    <row r="559" spans="1:11" hidden="1" x14ac:dyDescent="0.3">
      <c r="A559" s="1">
        <v>45328.802083333299</v>
      </c>
      <c r="B559">
        <v>0</v>
      </c>
      <c r="C559" t="s">
        <v>5</v>
      </c>
      <c r="D559">
        <v>0.372</v>
      </c>
      <c r="E559" t="s">
        <v>5</v>
      </c>
      <c r="G559">
        <f t="shared" si="32"/>
        <v>2024</v>
      </c>
      <c r="H559">
        <f t="shared" si="33"/>
        <v>2</v>
      </c>
      <c r="I559">
        <f t="shared" si="34"/>
        <v>6</v>
      </c>
      <c r="J559" s="2" t="s">
        <v>11</v>
      </c>
      <c r="K559">
        <f t="shared" si="35"/>
        <v>0.372</v>
      </c>
    </row>
    <row r="560" spans="1:11" hidden="1" x14ac:dyDescent="0.3">
      <c r="A560" s="1">
        <v>45328.8125</v>
      </c>
      <c r="B560">
        <v>0</v>
      </c>
      <c r="C560" t="s">
        <v>5</v>
      </c>
      <c r="D560">
        <v>0.36</v>
      </c>
      <c r="E560" t="s">
        <v>5</v>
      </c>
      <c r="G560">
        <f t="shared" si="32"/>
        <v>2024</v>
      </c>
      <c r="H560">
        <f t="shared" si="33"/>
        <v>2</v>
      </c>
      <c r="I560">
        <f t="shared" si="34"/>
        <v>6</v>
      </c>
      <c r="J560" s="2" t="s">
        <v>11</v>
      </c>
      <c r="K560">
        <f t="shared" si="35"/>
        <v>0.36</v>
      </c>
    </row>
    <row r="561" spans="1:11" hidden="1" x14ac:dyDescent="0.3">
      <c r="A561" s="1">
        <v>45328.822916666701</v>
      </c>
      <c r="B561">
        <v>0</v>
      </c>
      <c r="C561" t="s">
        <v>5</v>
      </c>
      <c r="D561">
        <v>0.38800000000000001</v>
      </c>
      <c r="E561" t="s">
        <v>5</v>
      </c>
      <c r="G561">
        <f t="shared" si="32"/>
        <v>2024</v>
      </c>
      <c r="H561">
        <f t="shared" si="33"/>
        <v>2</v>
      </c>
      <c r="I561">
        <f t="shared" si="34"/>
        <v>6</v>
      </c>
      <c r="J561" s="2" t="s">
        <v>11</v>
      </c>
      <c r="K561">
        <f t="shared" si="35"/>
        <v>0.38800000000000001</v>
      </c>
    </row>
    <row r="562" spans="1:11" hidden="1" x14ac:dyDescent="0.3">
      <c r="A562" s="1">
        <v>45328.833333333299</v>
      </c>
      <c r="B562">
        <v>0</v>
      </c>
      <c r="C562" t="s">
        <v>5</v>
      </c>
      <c r="D562">
        <v>0.38</v>
      </c>
      <c r="E562" t="s">
        <v>5</v>
      </c>
      <c r="G562">
        <f t="shared" si="32"/>
        <v>2024</v>
      </c>
      <c r="H562">
        <f t="shared" si="33"/>
        <v>2</v>
      </c>
      <c r="I562">
        <f t="shared" si="34"/>
        <v>6</v>
      </c>
      <c r="J562" s="2" t="s">
        <v>11</v>
      </c>
      <c r="K562">
        <f t="shared" si="35"/>
        <v>0.38</v>
      </c>
    </row>
    <row r="563" spans="1:11" hidden="1" x14ac:dyDescent="0.3">
      <c r="A563" s="1">
        <v>45328.84375</v>
      </c>
      <c r="B563">
        <v>0</v>
      </c>
      <c r="C563" t="s">
        <v>5</v>
      </c>
      <c r="D563">
        <v>0.52</v>
      </c>
      <c r="E563" t="s">
        <v>5</v>
      </c>
      <c r="G563">
        <f t="shared" si="32"/>
        <v>2024</v>
      </c>
      <c r="H563">
        <f t="shared" si="33"/>
        <v>2</v>
      </c>
      <c r="I563">
        <f t="shared" si="34"/>
        <v>6</v>
      </c>
      <c r="J563" s="2" t="s">
        <v>11</v>
      </c>
      <c r="K563">
        <f t="shared" si="35"/>
        <v>0.52</v>
      </c>
    </row>
    <row r="564" spans="1:11" hidden="1" x14ac:dyDescent="0.3">
      <c r="A564" s="1">
        <v>45328.854166666701</v>
      </c>
      <c r="B564">
        <v>0</v>
      </c>
      <c r="C564" t="s">
        <v>5</v>
      </c>
      <c r="D564">
        <v>0.61599999999999999</v>
      </c>
      <c r="E564" t="s">
        <v>5</v>
      </c>
      <c r="G564">
        <f t="shared" si="32"/>
        <v>2024</v>
      </c>
      <c r="H564">
        <f t="shared" si="33"/>
        <v>2</v>
      </c>
      <c r="I564">
        <f t="shared" si="34"/>
        <v>6</v>
      </c>
      <c r="J564" s="2" t="s">
        <v>11</v>
      </c>
      <c r="K564">
        <f t="shared" si="35"/>
        <v>0.61599999999999999</v>
      </c>
    </row>
    <row r="565" spans="1:11" hidden="1" x14ac:dyDescent="0.3">
      <c r="A565" s="1">
        <v>45328.864583333299</v>
      </c>
      <c r="B565">
        <v>0</v>
      </c>
      <c r="C565" t="s">
        <v>5</v>
      </c>
      <c r="D565">
        <v>0.36</v>
      </c>
      <c r="E565" t="s">
        <v>5</v>
      </c>
      <c r="G565">
        <f t="shared" si="32"/>
        <v>2024</v>
      </c>
      <c r="H565">
        <f t="shared" si="33"/>
        <v>2</v>
      </c>
      <c r="I565">
        <f t="shared" si="34"/>
        <v>6</v>
      </c>
      <c r="J565" s="2" t="s">
        <v>11</v>
      </c>
      <c r="K565">
        <f t="shared" si="35"/>
        <v>0.36</v>
      </c>
    </row>
    <row r="566" spans="1:11" hidden="1" x14ac:dyDescent="0.3">
      <c r="A566" s="1">
        <v>45328.875</v>
      </c>
      <c r="B566">
        <v>0</v>
      </c>
      <c r="C566" t="s">
        <v>5</v>
      </c>
      <c r="D566">
        <v>0.36399999999999999</v>
      </c>
      <c r="E566" t="s">
        <v>5</v>
      </c>
      <c r="G566">
        <f t="shared" si="32"/>
        <v>2024</v>
      </c>
      <c r="H566">
        <f t="shared" si="33"/>
        <v>2</v>
      </c>
      <c r="I566">
        <f t="shared" si="34"/>
        <v>6</v>
      </c>
      <c r="J566" s="2" t="s">
        <v>11</v>
      </c>
      <c r="K566">
        <f t="shared" si="35"/>
        <v>0.36399999999999999</v>
      </c>
    </row>
    <row r="567" spans="1:11" hidden="1" x14ac:dyDescent="0.3">
      <c r="A567" s="1">
        <v>45328.885416666701</v>
      </c>
      <c r="B567">
        <v>0</v>
      </c>
      <c r="C567" t="s">
        <v>5</v>
      </c>
      <c r="D567">
        <v>0.376</v>
      </c>
      <c r="E567" t="s">
        <v>5</v>
      </c>
      <c r="G567">
        <f t="shared" si="32"/>
        <v>2024</v>
      </c>
      <c r="H567">
        <f t="shared" si="33"/>
        <v>2</v>
      </c>
      <c r="I567">
        <f t="shared" si="34"/>
        <v>6</v>
      </c>
      <c r="J567" s="2" t="s">
        <v>11</v>
      </c>
      <c r="K567">
        <f t="shared" si="35"/>
        <v>0.376</v>
      </c>
    </row>
    <row r="568" spans="1:11" hidden="1" x14ac:dyDescent="0.3">
      <c r="A568" s="1">
        <v>45328.895833333299</v>
      </c>
      <c r="B568">
        <v>0</v>
      </c>
      <c r="C568" t="s">
        <v>5</v>
      </c>
      <c r="D568">
        <v>0.432</v>
      </c>
      <c r="E568" t="s">
        <v>5</v>
      </c>
      <c r="G568">
        <f t="shared" si="32"/>
        <v>2024</v>
      </c>
      <c r="H568">
        <f t="shared" si="33"/>
        <v>2</v>
      </c>
      <c r="I568">
        <f t="shared" si="34"/>
        <v>6</v>
      </c>
      <c r="J568" s="2" t="s">
        <v>11</v>
      </c>
      <c r="K568">
        <f t="shared" si="35"/>
        <v>0.432</v>
      </c>
    </row>
    <row r="569" spans="1:11" hidden="1" x14ac:dyDescent="0.3">
      <c r="A569" s="1">
        <v>45328.90625</v>
      </c>
      <c r="B569">
        <v>0</v>
      </c>
      <c r="C569" t="s">
        <v>5</v>
      </c>
      <c r="D569">
        <v>1.7160000000000002</v>
      </c>
      <c r="E569" t="s">
        <v>5</v>
      </c>
      <c r="G569">
        <f t="shared" si="32"/>
        <v>2024</v>
      </c>
      <c r="H569">
        <f t="shared" si="33"/>
        <v>2</v>
      </c>
      <c r="I569">
        <f t="shared" si="34"/>
        <v>6</v>
      </c>
      <c r="J569" s="2" t="s">
        <v>11</v>
      </c>
      <c r="K569">
        <f t="shared" si="35"/>
        <v>1.7160000000000002</v>
      </c>
    </row>
    <row r="570" spans="1:11" hidden="1" x14ac:dyDescent="0.3">
      <c r="A570" s="1">
        <v>45328.916666666701</v>
      </c>
      <c r="B570">
        <v>0.192</v>
      </c>
      <c r="C570" t="s">
        <v>5</v>
      </c>
      <c r="D570">
        <v>0.44400000000000001</v>
      </c>
      <c r="E570" t="s">
        <v>5</v>
      </c>
      <c r="G570">
        <f t="shared" si="32"/>
        <v>2024</v>
      </c>
      <c r="H570">
        <f t="shared" si="33"/>
        <v>2</v>
      </c>
      <c r="I570">
        <f t="shared" si="34"/>
        <v>6</v>
      </c>
      <c r="J570" s="2" t="s">
        <v>11</v>
      </c>
      <c r="K570">
        <f t="shared" si="35"/>
        <v>0.44400000000000001</v>
      </c>
    </row>
    <row r="571" spans="1:11" hidden="1" x14ac:dyDescent="0.3">
      <c r="A571" s="1">
        <v>45328.927083333299</v>
      </c>
      <c r="B571">
        <v>2.56</v>
      </c>
      <c r="C571" t="s">
        <v>5</v>
      </c>
      <c r="D571">
        <v>0.39200000000000002</v>
      </c>
      <c r="E571" t="s">
        <v>5</v>
      </c>
      <c r="G571">
        <f t="shared" si="32"/>
        <v>2024</v>
      </c>
      <c r="H571">
        <f t="shared" si="33"/>
        <v>2</v>
      </c>
      <c r="I571">
        <f t="shared" si="34"/>
        <v>6</v>
      </c>
      <c r="J571" s="2" t="s">
        <v>11</v>
      </c>
      <c r="K571">
        <f t="shared" si="35"/>
        <v>0.39200000000000002</v>
      </c>
    </row>
    <row r="572" spans="1:11" hidden="1" x14ac:dyDescent="0.3">
      <c r="A572" s="1">
        <v>45328.9375</v>
      </c>
      <c r="B572">
        <v>2.556</v>
      </c>
      <c r="C572" t="s">
        <v>5</v>
      </c>
      <c r="D572">
        <v>0.376</v>
      </c>
      <c r="E572" t="s">
        <v>5</v>
      </c>
      <c r="G572">
        <f t="shared" si="32"/>
        <v>2024</v>
      </c>
      <c r="H572">
        <f t="shared" si="33"/>
        <v>2</v>
      </c>
      <c r="I572">
        <f t="shared" si="34"/>
        <v>6</v>
      </c>
      <c r="J572" s="2" t="s">
        <v>11</v>
      </c>
      <c r="K572">
        <f t="shared" si="35"/>
        <v>0.376</v>
      </c>
    </row>
    <row r="573" spans="1:11" hidden="1" x14ac:dyDescent="0.3">
      <c r="A573" s="1">
        <v>45328.947916666701</v>
      </c>
      <c r="B573">
        <v>1.94</v>
      </c>
      <c r="C573" t="s">
        <v>5</v>
      </c>
      <c r="D573">
        <v>1.1400000000000001</v>
      </c>
      <c r="E573" t="s">
        <v>5</v>
      </c>
      <c r="G573">
        <f t="shared" si="32"/>
        <v>2024</v>
      </c>
      <c r="H573">
        <f t="shared" si="33"/>
        <v>2</v>
      </c>
      <c r="I573">
        <f t="shared" si="34"/>
        <v>6</v>
      </c>
      <c r="J573" s="2" t="s">
        <v>11</v>
      </c>
      <c r="K573">
        <f t="shared" si="35"/>
        <v>1.1400000000000001</v>
      </c>
    </row>
    <row r="574" spans="1:11" hidden="1" x14ac:dyDescent="0.3">
      <c r="A574" s="1">
        <v>45328.958333333299</v>
      </c>
      <c r="B574">
        <v>1.216</v>
      </c>
      <c r="C574" t="s">
        <v>5</v>
      </c>
      <c r="D574">
        <v>1.9320000000000002</v>
      </c>
      <c r="E574" t="s">
        <v>5</v>
      </c>
      <c r="G574">
        <f t="shared" si="32"/>
        <v>2024</v>
      </c>
      <c r="H574">
        <f t="shared" si="33"/>
        <v>2</v>
      </c>
      <c r="I574">
        <f t="shared" si="34"/>
        <v>6</v>
      </c>
      <c r="J574" s="2" t="s">
        <v>11</v>
      </c>
      <c r="K574">
        <f t="shared" si="35"/>
        <v>1.9320000000000002</v>
      </c>
    </row>
    <row r="575" spans="1:11" hidden="1" x14ac:dyDescent="0.3">
      <c r="A575" s="1">
        <v>45328.96875</v>
      </c>
      <c r="B575">
        <v>0.41200000000000003</v>
      </c>
      <c r="C575" t="s">
        <v>5</v>
      </c>
      <c r="D575">
        <v>0.28800000000000003</v>
      </c>
      <c r="E575" t="s">
        <v>5</v>
      </c>
      <c r="G575">
        <f t="shared" si="32"/>
        <v>2024</v>
      </c>
      <c r="H575">
        <f t="shared" si="33"/>
        <v>2</v>
      </c>
      <c r="I575">
        <f t="shared" si="34"/>
        <v>6</v>
      </c>
      <c r="J575" s="2" t="s">
        <v>11</v>
      </c>
      <c r="K575">
        <f t="shared" si="35"/>
        <v>0.28800000000000003</v>
      </c>
    </row>
    <row r="576" spans="1:11" hidden="1" x14ac:dyDescent="0.3">
      <c r="A576" s="1">
        <v>45328.979166666701</v>
      </c>
      <c r="B576">
        <v>0</v>
      </c>
      <c r="C576" t="s">
        <v>5</v>
      </c>
      <c r="D576">
        <v>0.28400000000000003</v>
      </c>
      <c r="E576" t="s">
        <v>5</v>
      </c>
      <c r="G576">
        <f t="shared" si="32"/>
        <v>2024</v>
      </c>
      <c r="H576">
        <f t="shared" si="33"/>
        <v>2</v>
      </c>
      <c r="I576">
        <f t="shared" si="34"/>
        <v>6</v>
      </c>
      <c r="J576" s="2" t="s">
        <v>11</v>
      </c>
      <c r="K576">
        <f t="shared" si="35"/>
        <v>0.28400000000000003</v>
      </c>
    </row>
    <row r="577" spans="1:11" hidden="1" x14ac:dyDescent="0.3">
      <c r="A577" s="1">
        <v>45328.989583333299</v>
      </c>
      <c r="B577">
        <v>0</v>
      </c>
      <c r="C577" t="s">
        <v>5</v>
      </c>
      <c r="D577">
        <v>0.26</v>
      </c>
      <c r="E577" t="s">
        <v>5</v>
      </c>
      <c r="G577">
        <f t="shared" si="32"/>
        <v>2024</v>
      </c>
      <c r="H577">
        <f t="shared" si="33"/>
        <v>2</v>
      </c>
      <c r="I577">
        <f t="shared" si="34"/>
        <v>6</v>
      </c>
      <c r="J577" s="2" t="s">
        <v>11</v>
      </c>
      <c r="K577">
        <f t="shared" si="35"/>
        <v>0.26</v>
      </c>
    </row>
    <row r="578" spans="1:11" hidden="1" x14ac:dyDescent="0.3">
      <c r="A578" s="1">
        <v>45329</v>
      </c>
      <c r="B578">
        <v>0</v>
      </c>
      <c r="C578" t="s">
        <v>5</v>
      </c>
      <c r="D578">
        <v>0.26400000000000001</v>
      </c>
      <c r="E578" t="s">
        <v>5</v>
      </c>
      <c r="G578">
        <f t="shared" si="32"/>
        <v>2024</v>
      </c>
      <c r="H578">
        <f t="shared" si="33"/>
        <v>2</v>
      </c>
      <c r="I578">
        <f t="shared" si="34"/>
        <v>7</v>
      </c>
      <c r="J578" s="2" t="s">
        <v>11</v>
      </c>
      <c r="K578">
        <f t="shared" si="35"/>
        <v>0.26400000000000001</v>
      </c>
    </row>
    <row r="579" spans="1:11" hidden="1" x14ac:dyDescent="0.3">
      <c r="A579" s="1">
        <v>45329.010416666701</v>
      </c>
      <c r="B579">
        <v>0</v>
      </c>
      <c r="C579" t="s">
        <v>5</v>
      </c>
      <c r="D579">
        <v>0.22800000000000001</v>
      </c>
      <c r="E579" t="s">
        <v>5</v>
      </c>
      <c r="G579">
        <f t="shared" si="32"/>
        <v>2024</v>
      </c>
      <c r="H579">
        <f t="shared" si="33"/>
        <v>2</v>
      </c>
      <c r="I579">
        <f t="shared" si="34"/>
        <v>7</v>
      </c>
      <c r="J579" s="2" t="s">
        <v>11</v>
      </c>
      <c r="K579">
        <f t="shared" si="35"/>
        <v>0.22800000000000001</v>
      </c>
    </row>
    <row r="580" spans="1:11" hidden="1" x14ac:dyDescent="0.3">
      <c r="A580" s="1">
        <v>45329.020833333299</v>
      </c>
      <c r="B580">
        <v>0</v>
      </c>
      <c r="C580" t="s">
        <v>5</v>
      </c>
      <c r="D580">
        <v>0.23600000000000002</v>
      </c>
      <c r="E580" t="s">
        <v>5</v>
      </c>
      <c r="G580">
        <f t="shared" ref="G580:G643" si="36">YEAR(A580)</f>
        <v>2024</v>
      </c>
      <c r="H580">
        <f t="shared" ref="H580:H643" si="37">MONTH(A580)</f>
        <v>2</v>
      </c>
      <c r="I580">
        <f t="shared" ref="I580:I643" si="38">DAY(A580)</f>
        <v>7</v>
      </c>
      <c r="J580" s="2" t="s">
        <v>11</v>
      </c>
      <c r="K580">
        <f t="shared" ref="K580:K643" si="39">D580</f>
        <v>0.23600000000000002</v>
      </c>
    </row>
    <row r="581" spans="1:11" hidden="1" x14ac:dyDescent="0.3">
      <c r="A581" s="1">
        <v>45329.03125</v>
      </c>
      <c r="B581">
        <v>0</v>
      </c>
      <c r="C581" t="s">
        <v>5</v>
      </c>
      <c r="D581">
        <v>0.252</v>
      </c>
      <c r="E581" t="s">
        <v>5</v>
      </c>
      <c r="G581">
        <f t="shared" si="36"/>
        <v>2024</v>
      </c>
      <c r="H581">
        <f t="shared" si="37"/>
        <v>2</v>
      </c>
      <c r="I581">
        <f t="shared" si="38"/>
        <v>7</v>
      </c>
      <c r="J581" s="2" t="s">
        <v>11</v>
      </c>
      <c r="K581">
        <f t="shared" si="39"/>
        <v>0.252</v>
      </c>
    </row>
    <row r="582" spans="1:11" hidden="1" x14ac:dyDescent="0.3">
      <c r="A582" s="1">
        <v>45329.041666666701</v>
      </c>
      <c r="B582">
        <v>0</v>
      </c>
      <c r="C582" t="s">
        <v>5</v>
      </c>
      <c r="D582">
        <v>0.26400000000000001</v>
      </c>
      <c r="E582" t="s">
        <v>5</v>
      </c>
      <c r="G582">
        <f t="shared" si="36"/>
        <v>2024</v>
      </c>
      <c r="H582">
        <f t="shared" si="37"/>
        <v>2</v>
      </c>
      <c r="I582">
        <f t="shared" si="38"/>
        <v>7</v>
      </c>
      <c r="J582" s="2" t="s">
        <v>11</v>
      </c>
      <c r="K582">
        <f t="shared" si="39"/>
        <v>0.26400000000000001</v>
      </c>
    </row>
    <row r="583" spans="1:11" hidden="1" x14ac:dyDescent="0.3">
      <c r="A583" s="1">
        <v>45329.052083333299</v>
      </c>
      <c r="B583">
        <v>0</v>
      </c>
      <c r="C583" t="s">
        <v>5</v>
      </c>
      <c r="D583">
        <v>0.26</v>
      </c>
      <c r="E583" t="s">
        <v>5</v>
      </c>
      <c r="G583">
        <f t="shared" si="36"/>
        <v>2024</v>
      </c>
      <c r="H583">
        <f t="shared" si="37"/>
        <v>2</v>
      </c>
      <c r="I583">
        <f t="shared" si="38"/>
        <v>7</v>
      </c>
      <c r="J583" s="2" t="s">
        <v>11</v>
      </c>
      <c r="K583">
        <f t="shared" si="39"/>
        <v>0.26</v>
      </c>
    </row>
    <row r="584" spans="1:11" hidden="1" x14ac:dyDescent="0.3">
      <c r="A584" s="1">
        <v>45329.0625</v>
      </c>
      <c r="B584">
        <v>0</v>
      </c>
      <c r="C584" t="s">
        <v>5</v>
      </c>
      <c r="D584">
        <v>0.25600000000000001</v>
      </c>
      <c r="E584" t="s">
        <v>5</v>
      </c>
      <c r="G584">
        <f t="shared" si="36"/>
        <v>2024</v>
      </c>
      <c r="H584">
        <f t="shared" si="37"/>
        <v>2</v>
      </c>
      <c r="I584">
        <f t="shared" si="38"/>
        <v>7</v>
      </c>
      <c r="J584" s="2" t="s">
        <v>11</v>
      </c>
      <c r="K584">
        <f t="shared" si="39"/>
        <v>0.25600000000000001</v>
      </c>
    </row>
    <row r="585" spans="1:11" hidden="1" x14ac:dyDescent="0.3">
      <c r="A585" s="1">
        <v>45329.072916666701</v>
      </c>
      <c r="B585">
        <v>0</v>
      </c>
      <c r="C585" t="s">
        <v>5</v>
      </c>
      <c r="D585">
        <v>0.24</v>
      </c>
      <c r="E585" t="s">
        <v>5</v>
      </c>
      <c r="G585">
        <f t="shared" si="36"/>
        <v>2024</v>
      </c>
      <c r="H585">
        <f t="shared" si="37"/>
        <v>2</v>
      </c>
      <c r="I585">
        <f t="shared" si="38"/>
        <v>7</v>
      </c>
      <c r="J585" s="2" t="s">
        <v>11</v>
      </c>
      <c r="K585">
        <f t="shared" si="39"/>
        <v>0.24</v>
      </c>
    </row>
    <row r="586" spans="1:11" hidden="1" x14ac:dyDescent="0.3">
      <c r="A586" s="1">
        <v>45329.083333333299</v>
      </c>
      <c r="B586">
        <v>0</v>
      </c>
      <c r="C586" t="s">
        <v>5</v>
      </c>
      <c r="D586">
        <v>0.216</v>
      </c>
      <c r="E586" t="s">
        <v>5</v>
      </c>
      <c r="G586">
        <f t="shared" si="36"/>
        <v>2024</v>
      </c>
      <c r="H586">
        <f t="shared" si="37"/>
        <v>2</v>
      </c>
      <c r="I586">
        <f t="shared" si="38"/>
        <v>7</v>
      </c>
      <c r="J586" s="2" t="s">
        <v>11</v>
      </c>
      <c r="K586">
        <f t="shared" si="39"/>
        <v>0.216</v>
      </c>
    </row>
    <row r="587" spans="1:11" hidden="1" x14ac:dyDescent="0.3">
      <c r="A587" s="1">
        <v>45329.09375</v>
      </c>
      <c r="B587">
        <v>0</v>
      </c>
      <c r="C587" t="s">
        <v>5</v>
      </c>
      <c r="D587">
        <v>0.20400000000000001</v>
      </c>
      <c r="E587" t="s">
        <v>5</v>
      </c>
      <c r="G587">
        <f t="shared" si="36"/>
        <v>2024</v>
      </c>
      <c r="H587">
        <f t="shared" si="37"/>
        <v>2</v>
      </c>
      <c r="I587">
        <f t="shared" si="38"/>
        <v>7</v>
      </c>
      <c r="J587" s="2" t="s">
        <v>11</v>
      </c>
      <c r="K587">
        <f t="shared" si="39"/>
        <v>0.20400000000000001</v>
      </c>
    </row>
    <row r="588" spans="1:11" hidden="1" x14ac:dyDescent="0.3">
      <c r="A588" s="1">
        <v>45329.104166666701</v>
      </c>
      <c r="B588">
        <v>0</v>
      </c>
      <c r="C588" t="s">
        <v>5</v>
      </c>
      <c r="D588">
        <v>0.2</v>
      </c>
      <c r="E588" t="s">
        <v>5</v>
      </c>
      <c r="G588">
        <f t="shared" si="36"/>
        <v>2024</v>
      </c>
      <c r="H588">
        <f t="shared" si="37"/>
        <v>2</v>
      </c>
      <c r="I588">
        <f t="shared" si="38"/>
        <v>7</v>
      </c>
      <c r="J588" s="2" t="s">
        <v>11</v>
      </c>
      <c r="K588">
        <f t="shared" si="39"/>
        <v>0.2</v>
      </c>
    </row>
    <row r="589" spans="1:11" hidden="1" x14ac:dyDescent="0.3">
      <c r="A589" s="1">
        <v>45329.114583333299</v>
      </c>
      <c r="B589">
        <v>0</v>
      </c>
      <c r="C589" t="s">
        <v>5</v>
      </c>
      <c r="D589">
        <v>0.19600000000000001</v>
      </c>
      <c r="E589" t="s">
        <v>5</v>
      </c>
      <c r="G589">
        <f t="shared" si="36"/>
        <v>2024</v>
      </c>
      <c r="H589">
        <f t="shared" si="37"/>
        <v>2</v>
      </c>
      <c r="I589">
        <f t="shared" si="38"/>
        <v>7</v>
      </c>
      <c r="J589" s="2" t="s">
        <v>11</v>
      </c>
      <c r="K589">
        <f t="shared" si="39"/>
        <v>0.19600000000000001</v>
      </c>
    </row>
    <row r="590" spans="1:11" hidden="1" x14ac:dyDescent="0.3">
      <c r="A590" s="1">
        <v>45329.125</v>
      </c>
      <c r="B590">
        <v>0</v>
      </c>
      <c r="C590" t="s">
        <v>5</v>
      </c>
      <c r="D590">
        <v>0.192</v>
      </c>
      <c r="E590" t="s">
        <v>5</v>
      </c>
      <c r="G590">
        <f t="shared" si="36"/>
        <v>2024</v>
      </c>
      <c r="H590">
        <f t="shared" si="37"/>
        <v>2</v>
      </c>
      <c r="I590">
        <f t="shared" si="38"/>
        <v>7</v>
      </c>
      <c r="J590" s="2" t="s">
        <v>11</v>
      </c>
      <c r="K590">
        <f t="shared" si="39"/>
        <v>0.192</v>
      </c>
    </row>
    <row r="591" spans="1:11" hidden="1" x14ac:dyDescent="0.3">
      <c r="A591" s="1">
        <v>45329.135416666701</v>
      </c>
      <c r="B591">
        <v>0</v>
      </c>
      <c r="C591" t="s">
        <v>5</v>
      </c>
      <c r="D591">
        <v>0.2</v>
      </c>
      <c r="E591" t="s">
        <v>5</v>
      </c>
      <c r="G591">
        <f t="shared" si="36"/>
        <v>2024</v>
      </c>
      <c r="H591">
        <f t="shared" si="37"/>
        <v>2</v>
      </c>
      <c r="I591">
        <f t="shared" si="38"/>
        <v>7</v>
      </c>
      <c r="J591" s="2" t="s">
        <v>11</v>
      </c>
      <c r="K591">
        <f t="shared" si="39"/>
        <v>0.2</v>
      </c>
    </row>
    <row r="592" spans="1:11" hidden="1" x14ac:dyDescent="0.3">
      <c r="A592" s="1">
        <v>45329.145833333299</v>
      </c>
      <c r="B592">
        <v>0</v>
      </c>
      <c r="C592" t="s">
        <v>5</v>
      </c>
      <c r="D592">
        <v>0.192</v>
      </c>
      <c r="E592" t="s">
        <v>5</v>
      </c>
      <c r="G592">
        <f t="shared" si="36"/>
        <v>2024</v>
      </c>
      <c r="H592">
        <f t="shared" si="37"/>
        <v>2</v>
      </c>
      <c r="I592">
        <f t="shared" si="38"/>
        <v>7</v>
      </c>
      <c r="J592" s="2" t="s">
        <v>11</v>
      </c>
      <c r="K592">
        <f t="shared" si="39"/>
        <v>0.192</v>
      </c>
    </row>
    <row r="593" spans="1:11" hidden="1" x14ac:dyDescent="0.3">
      <c r="A593" s="1">
        <v>45329.15625</v>
      </c>
      <c r="B593">
        <v>0</v>
      </c>
      <c r="C593" t="s">
        <v>5</v>
      </c>
      <c r="D593">
        <v>0.19600000000000001</v>
      </c>
      <c r="E593" t="s">
        <v>5</v>
      </c>
      <c r="G593">
        <f t="shared" si="36"/>
        <v>2024</v>
      </c>
      <c r="H593">
        <f t="shared" si="37"/>
        <v>2</v>
      </c>
      <c r="I593">
        <f t="shared" si="38"/>
        <v>7</v>
      </c>
      <c r="J593" s="2" t="s">
        <v>11</v>
      </c>
      <c r="K593">
        <f t="shared" si="39"/>
        <v>0.19600000000000001</v>
      </c>
    </row>
    <row r="594" spans="1:11" hidden="1" x14ac:dyDescent="0.3">
      <c r="A594" s="1">
        <v>45329.166666666701</v>
      </c>
      <c r="B594">
        <v>0</v>
      </c>
      <c r="C594" t="s">
        <v>5</v>
      </c>
      <c r="D594">
        <v>0.19600000000000001</v>
      </c>
      <c r="E594" t="s">
        <v>5</v>
      </c>
      <c r="G594">
        <f t="shared" si="36"/>
        <v>2024</v>
      </c>
      <c r="H594">
        <f t="shared" si="37"/>
        <v>2</v>
      </c>
      <c r="I594">
        <f t="shared" si="38"/>
        <v>7</v>
      </c>
      <c r="J594" s="2" t="s">
        <v>11</v>
      </c>
      <c r="K594">
        <f t="shared" si="39"/>
        <v>0.19600000000000001</v>
      </c>
    </row>
    <row r="595" spans="1:11" hidden="1" x14ac:dyDescent="0.3">
      <c r="A595" s="1">
        <v>45329.177083333299</v>
      </c>
      <c r="B595">
        <v>0</v>
      </c>
      <c r="C595" t="s">
        <v>5</v>
      </c>
      <c r="D595">
        <v>0.17600000000000002</v>
      </c>
      <c r="E595" t="s">
        <v>5</v>
      </c>
      <c r="G595">
        <f t="shared" si="36"/>
        <v>2024</v>
      </c>
      <c r="H595">
        <f t="shared" si="37"/>
        <v>2</v>
      </c>
      <c r="I595">
        <f t="shared" si="38"/>
        <v>7</v>
      </c>
      <c r="J595" s="2" t="s">
        <v>11</v>
      </c>
      <c r="K595">
        <f t="shared" si="39"/>
        <v>0.17600000000000002</v>
      </c>
    </row>
    <row r="596" spans="1:11" hidden="1" x14ac:dyDescent="0.3">
      <c r="A596" s="1">
        <v>45329.1875</v>
      </c>
      <c r="B596">
        <v>0</v>
      </c>
      <c r="C596" t="s">
        <v>5</v>
      </c>
      <c r="D596">
        <v>0.188</v>
      </c>
      <c r="E596" t="s">
        <v>5</v>
      </c>
      <c r="G596">
        <f t="shared" si="36"/>
        <v>2024</v>
      </c>
      <c r="H596">
        <f t="shared" si="37"/>
        <v>2</v>
      </c>
      <c r="I596">
        <f t="shared" si="38"/>
        <v>7</v>
      </c>
      <c r="J596" s="2" t="s">
        <v>11</v>
      </c>
      <c r="K596">
        <f t="shared" si="39"/>
        <v>0.188</v>
      </c>
    </row>
    <row r="597" spans="1:11" hidden="1" x14ac:dyDescent="0.3">
      <c r="A597" s="1">
        <v>45329.197916666701</v>
      </c>
      <c r="B597">
        <v>0</v>
      </c>
      <c r="C597" t="s">
        <v>5</v>
      </c>
      <c r="D597">
        <v>0.188</v>
      </c>
      <c r="E597" t="s">
        <v>5</v>
      </c>
      <c r="G597">
        <f t="shared" si="36"/>
        <v>2024</v>
      </c>
      <c r="H597">
        <f t="shared" si="37"/>
        <v>2</v>
      </c>
      <c r="I597">
        <f t="shared" si="38"/>
        <v>7</v>
      </c>
      <c r="J597" s="2" t="s">
        <v>11</v>
      </c>
      <c r="K597">
        <f t="shared" si="39"/>
        <v>0.188</v>
      </c>
    </row>
    <row r="598" spans="1:11" hidden="1" x14ac:dyDescent="0.3">
      <c r="A598" s="1">
        <v>45329.208333333299</v>
      </c>
      <c r="B598">
        <v>0</v>
      </c>
      <c r="C598" t="s">
        <v>5</v>
      </c>
      <c r="D598">
        <v>0.22800000000000001</v>
      </c>
      <c r="E598" t="s">
        <v>5</v>
      </c>
      <c r="G598">
        <f t="shared" si="36"/>
        <v>2024</v>
      </c>
      <c r="H598">
        <f t="shared" si="37"/>
        <v>2</v>
      </c>
      <c r="I598">
        <f t="shared" si="38"/>
        <v>7</v>
      </c>
      <c r="J598" s="2" t="s">
        <v>11</v>
      </c>
      <c r="K598">
        <f t="shared" si="39"/>
        <v>0.22800000000000001</v>
      </c>
    </row>
    <row r="599" spans="1:11" hidden="1" x14ac:dyDescent="0.3">
      <c r="A599" s="1">
        <v>45329.21875</v>
      </c>
      <c r="B599">
        <v>0</v>
      </c>
      <c r="C599" t="s">
        <v>5</v>
      </c>
      <c r="D599">
        <v>0.2</v>
      </c>
      <c r="E599" t="s">
        <v>5</v>
      </c>
      <c r="G599">
        <f t="shared" si="36"/>
        <v>2024</v>
      </c>
      <c r="H599">
        <f t="shared" si="37"/>
        <v>2</v>
      </c>
      <c r="I599">
        <f t="shared" si="38"/>
        <v>7</v>
      </c>
      <c r="J599" s="2" t="s">
        <v>11</v>
      </c>
      <c r="K599">
        <f t="shared" si="39"/>
        <v>0.2</v>
      </c>
    </row>
    <row r="600" spans="1:11" hidden="1" x14ac:dyDescent="0.3">
      <c r="A600" s="1">
        <v>45329.229166666701</v>
      </c>
      <c r="B600">
        <v>0</v>
      </c>
      <c r="C600" t="s">
        <v>5</v>
      </c>
      <c r="D600">
        <v>0.192</v>
      </c>
      <c r="E600" t="s">
        <v>5</v>
      </c>
      <c r="G600">
        <f t="shared" si="36"/>
        <v>2024</v>
      </c>
      <c r="H600">
        <f t="shared" si="37"/>
        <v>2</v>
      </c>
      <c r="I600">
        <f t="shared" si="38"/>
        <v>7</v>
      </c>
      <c r="J600" s="2" t="s">
        <v>11</v>
      </c>
      <c r="K600">
        <f t="shared" si="39"/>
        <v>0.192</v>
      </c>
    </row>
    <row r="601" spans="1:11" hidden="1" x14ac:dyDescent="0.3">
      <c r="A601" s="1">
        <v>45329.239583333299</v>
      </c>
      <c r="B601">
        <v>0</v>
      </c>
      <c r="C601" t="s">
        <v>5</v>
      </c>
      <c r="D601">
        <v>0.22</v>
      </c>
      <c r="E601" t="s">
        <v>5</v>
      </c>
      <c r="G601">
        <f t="shared" si="36"/>
        <v>2024</v>
      </c>
      <c r="H601">
        <f t="shared" si="37"/>
        <v>2</v>
      </c>
      <c r="I601">
        <f t="shared" si="38"/>
        <v>7</v>
      </c>
      <c r="J601" s="2" t="s">
        <v>11</v>
      </c>
      <c r="K601">
        <f t="shared" si="39"/>
        <v>0.22</v>
      </c>
    </row>
    <row r="602" spans="1:11" hidden="1" x14ac:dyDescent="0.3">
      <c r="A602" s="1">
        <v>45329.25</v>
      </c>
      <c r="B602">
        <v>0</v>
      </c>
      <c r="C602" t="s">
        <v>5</v>
      </c>
      <c r="D602">
        <v>0.22</v>
      </c>
      <c r="E602" t="s">
        <v>5</v>
      </c>
      <c r="G602">
        <f t="shared" si="36"/>
        <v>2024</v>
      </c>
      <c r="H602">
        <f t="shared" si="37"/>
        <v>2</v>
      </c>
      <c r="I602">
        <f t="shared" si="38"/>
        <v>7</v>
      </c>
      <c r="J602" s="2" t="s">
        <v>11</v>
      </c>
      <c r="K602">
        <f t="shared" si="39"/>
        <v>0.22</v>
      </c>
    </row>
    <row r="603" spans="1:11" hidden="1" x14ac:dyDescent="0.3">
      <c r="A603" s="1">
        <v>45329.260416666701</v>
      </c>
      <c r="B603">
        <v>0</v>
      </c>
      <c r="C603" t="s">
        <v>5</v>
      </c>
      <c r="D603">
        <v>0.156</v>
      </c>
      <c r="E603" t="s">
        <v>5</v>
      </c>
      <c r="G603">
        <f t="shared" si="36"/>
        <v>2024</v>
      </c>
      <c r="H603">
        <f t="shared" si="37"/>
        <v>2</v>
      </c>
      <c r="I603">
        <f t="shared" si="38"/>
        <v>7</v>
      </c>
      <c r="J603" s="2" t="s">
        <v>11</v>
      </c>
      <c r="K603">
        <f t="shared" si="39"/>
        <v>0.156</v>
      </c>
    </row>
    <row r="604" spans="1:11" hidden="1" x14ac:dyDescent="0.3">
      <c r="A604" s="1">
        <v>45329.270833333299</v>
      </c>
      <c r="B604">
        <v>0</v>
      </c>
      <c r="C604" t="s">
        <v>5</v>
      </c>
      <c r="D604">
        <v>0.18</v>
      </c>
      <c r="E604" t="s">
        <v>5</v>
      </c>
      <c r="G604">
        <f t="shared" si="36"/>
        <v>2024</v>
      </c>
      <c r="H604">
        <f t="shared" si="37"/>
        <v>2</v>
      </c>
      <c r="I604">
        <f t="shared" si="38"/>
        <v>7</v>
      </c>
      <c r="J604" s="2" t="s">
        <v>11</v>
      </c>
      <c r="K604">
        <f t="shared" si="39"/>
        <v>0.18</v>
      </c>
    </row>
    <row r="605" spans="1:11" hidden="1" x14ac:dyDescent="0.3">
      <c r="A605" s="1">
        <v>45329.28125</v>
      </c>
      <c r="B605">
        <v>0</v>
      </c>
      <c r="C605" t="s">
        <v>5</v>
      </c>
      <c r="D605">
        <v>0.16400000000000001</v>
      </c>
      <c r="E605" t="s">
        <v>5</v>
      </c>
      <c r="G605">
        <f t="shared" si="36"/>
        <v>2024</v>
      </c>
      <c r="H605">
        <f t="shared" si="37"/>
        <v>2</v>
      </c>
      <c r="I605">
        <f t="shared" si="38"/>
        <v>7</v>
      </c>
      <c r="J605" s="2" t="s">
        <v>11</v>
      </c>
      <c r="K605">
        <f t="shared" si="39"/>
        <v>0.16400000000000001</v>
      </c>
    </row>
    <row r="606" spans="1:11" hidden="1" x14ac:dyDescent="0.3">
      <c r="A606" s="1">
        <v>45329.291666666701</v>
      </c>
      <c r="B606">
        <v>0</v>
      </c>
      <c r="C606" t="s">
        <v>5</v>
      </c>
      <c r="D606">
        <v>0.16400000000000001</v>
      </c>
      <c r="E606" t="s">
        <v>5</v>
      </c>
      <c r="G606">
        <f t="shared" si="36"/>
        <v>2024</v>
      </c>
      <c r="H606">
        <f t="shared" si="37"/>
        <v>2</v>
      </c>
      <c r="I606">
        <f t="shared" si="38"/>
        <v>7</v>
      </c>
      <c r="J606" s="2" t="s">
        <v>11</v>
      </c>
      <c r="K606">
        <f t="shared" si="39"/>
        <v>0.16400000000000001</v>
      </c>
    </row>
    <row r="607" spans="1:11" hidden="1" x14ac:dyDescent="0.3">
      <c r="A607" s="1">
        <v>45329.302083333299</v>
      </c>
      <c r="B607">
        <v>0</v>
      </c>
      <c r="C607" t="s">
        <v>5</v>
      </c>
      <c r="D607">
        <v>0.152</v>
      </c>
      <c r="E607" t="s">
        <v>5</v>
      </c>
      <c r="G607">
        <f t="shared" si="36"/>
        <v>2024</v>
      </c>
      <c r="H607">
        <f t="shared" si="37"/>
        <v>2</v>
      </c>
      <c r="I607">
        <f t="shared" si="38"/>
        <v>7</v>
      </c>
      <c r="J607" s="2" t="s">
        <v>11</v>
      </c>
      <c r="K607">
        <f t="shared" si="39"/>
        <v>0.152</v>
      </c>
    </row>
    <row r="608" spans="1:11" hidden="1" x14ac:dyDescent="0.3">
      <c r="A608" s="1">
        <v>45329.3125</v>
      </c>
      <c r="B608">
        <v>0.748</v>
      </c>
      <c r="C608" t="s">
        <v>5</v>
      </c>
      <c r="D608">
        <v>0.80800000000000005</v>
      </c>
      <c r="E608" t="s">
        <v>5</v>
      </c>
      <c r="G608">
        <f t="shared" si="36"/>
        <v>2024</v>
      </c>
      <c r="H608">
        <f t="shared" si="37"/>
        <v>2</v>
      </c>
      <c r="I608">
        <f t="shared" si="38"/>
        <v>7</v>
      </c>
      <c r="J608" s="2" t="s">
        <v>11</v>
      </c>
      <c r="K608">
        <f t="shared" si="39"/>
        <v>0.80800000000000005</v>
      </c>
    </row>
    <row r="609" spans="1:11" hidden="1" x14ac:dyDescent="0.3">
      <c r="A609" s="1">
        <v>45329.322916666701</v>
      </c>
      <c r="B609">
        <v>0.94400000000000006</v>
      </c>
      <c r="C609" t="s">
        <v>5</v>
      </c>
      <c r="D609">
        <v>0.216</v>
      </c>
      <c r="E609" t="s">
        <v>5</v>
      </c>
      <c r="G609">
        <f t="shared" si="36"/>
        <v>2024</v>
      </c>
      <c r="H609">
        <f t="shared" si="37"/>
        <v>2</v>
      </c>
      <c r="I609">
        <f t="shared" si="38"/>
        <v>7</v>
      </c>
      <c r="J609" s="2" t="s">
        <v>11</v>
      </c>
      <c r="K609">
        <f t="shared" si="39"/>
        <v>0.216</v>
      </c>
    </row>
    <row r="610" spans="1:11" hidden="1" x14ac:dyDescent="0.3">
      <c r="A610" s="1">
        <v>45329.333333333299</v>
      </c>
      <c r="B610">
        <v>0</v>
      </c>
      <c r="C610" t="s">
        <v>5</v>
      </c>
      <c r="D610">
        <v>0.252</v>
      </c>
      <c r="E610" t="s">
        <v>5</v>
      </c>
      <c r="G610">
        <f t="shared" si="36"/>
        <v>2024</v>
      </c>
      <c r="H610">
        <f t="shared" si="37"/>
        <v>2</v>
      </c>
      <c r="I610">
        <f t="shared" si="38"/>
        <v>7</v>
      </c>
      <c r="J610" s="2" t="s">
        <v>11</v>
      </c>
      <c r="K610">
        <f t="shared" si="39"/>
        <v>0.252</v>
      </c>
    </row>
    <row r="611" spans="1:11" hidden="1" x14ac:dyDescent="0.3">
      <c r="A611" s="1">
        <v>45329.34375</v>
      </c>
      <c r="B611">
        <v>0</v>
      </c>
      <c r="C611" t="s">
        <v>5</v>
      </c>
      <c r="D611">
        <v>0.28400000000000003</v>
      </c>
      <c r="E611" t="s">
        <v>5</v>
      </c>
      <c r="G611">
        <f t="shared" si="36"/>
        <v>2024</v>
      </c>
      <c r="H611">
        <f t="shared" si="37"/>
        <v>2</v>
      </c>
      <c r="I611">
        <f t="shared" si="38"/>
        <v>7</v>
      </c>
      <c r="J611" s="2" t="s">
        <v>11</v>
      </c>
      <c r="K611">
        <f t="shared" si="39"/>
        <v>0.28400000000000003</v>
      </c>
    </row>
    <row r="612" spans="1:11" hidden="1" x14ac:dyDescent="0.3">
      <c r="A612" s="1">
        <v>45329.354166666701</v>
      </c>
      <c r="B612">
        <v>0</v>
      </c>
      <c r="C612" t="s">
        <v>5</v>
      </c>
      <c r="D612">
        <v>0.53600000000000003</v>
      </c>
      <c r="E612" t="s">
        <v>5</v>
      </c>
      <c r="G612">
        <f t="shared" si="36"/>
        <v>2024</v>
      </c>
      <c r="H612">
        <f t="shared" si="37"/>
        <v>2</v>
      </c>
      <c r="I612">
        <f t="shared" si="38"/>
        <v>7</v>
      </c>
      <c r="J612" s="2" t="s">
        <v>11</v>
      </c>
      <c r="K612">
        <f t="shared" si="39"/>
        <v>0.53600000000000003</v>
      </c>
    </row>
    <row r="613" spans="1:11" hidden="1" x14ac:dyDescent="0.3">
      <c r="A613" s="1">
        <v>45329.364583333299</v>
      </c>
      <c r="B613">
        <v>0</v>
      </c>
      <c r="C613" t="s">
        <v>5</v>
      </c>
      <c r="D613">
        <v>0.312</v>
      </c>
      <c r="E613" t="s">
        <v>5</v>
      </c>
      <c r="G613">
        <f t="shared" si="36"/>
        <v>2024</v>
      </c>
      <c r="H613">
        <f t="shared" si="37"/>
        <v>2</v>
      </c>
      <c r="I613">
        <f t="shared" si="38"/>
        <v>7</v>
      </c>
      <c r="J613" s="2" t="s">
        <v>11</v>
      </c>
      <c r="K613">
        <f t="shared" si="39"/>
        <v>0.312</v>
      </c>
    </row>
    <row r="614" spans="1:11" hidden="1" x14ac:dyDescent="0.3">
      <c r="A614" s="1">
        <v>45329.375</v>
      </c>
      <c r="B614">
        <v>0</v>
      </c>
      <c r="C614" t="s">
        <v>5</v>
      </c>
      <c r="D614">
        <v>0.26800000000000002</v>
      </c>
      <c r="E614" t="s">
        <v>5</v>
      </c>
      <c r="G614">
        <f t="shared" si="36"/>
        <v>2024</v>
      </c>
      <c r="H614">
        <f t="shared" si="37"/>
        <v>2</v>
      </c>
      <c r="I614">
        <f t="shared" si="38"/>
        <v>7</v>
      </c>
      <c r="J614" s="2" t="s">
        <v>11</v>
      </c>
      <c r="K614">
        <f t="shared" si="39"/>
        <v>0.26800000000000002</v>
      </c>
    </row>
    <row r="615" spans="1:11" hidden="1" x14ac:dyDescent="0.3">
      <c r="A615" s="1">
        <v>45329.385416666701</v>
      </c>
      <c r="B615">
        <v>0</v>
      </c>
      <c r="C615" t="s">
        <v>5</v>
      </c>
      <c r="D615">
        <v>0.27600000000000002</v>
      </c>
      <c r="E615" t="s">
        <v>5</v>
      </c>
      <c r="G615">
        <f t="shared" si="36"/>
        <v>2024</v>
      </c>
      <c r="H615">
        <f t="shared" si="37"/>
        <v>2</v>
      </c>
      <c r="I615">
        <f t="shared" si="38"/>
        <v>7</v>
      </c>
      <c r="J615" s="2" t="s">
        <v>11</v>
      </c>
      <c r="K615">
        <f t="shared" si="39"/>
        <v>0.27600000000000002</v>
      </c>
    </row>
    <row r="616" spans="1:11" hidden="1" x14ac:dyDescent="0.3">
      <c r="A616" s="1">
        <v>45329.395833333299</v>
      </c>
      <c r="B616">
        <v>0</v>
      </c>
      <c r="C616" t="s">
        <v>5</v>
      </c>
      <c r="D616">
        <v>0.28800000000000003</v>
      </c>
      <c r="E616" t="s">
        <v>5</v>
      </c>
      <c r="G616">
        <f t="shared" si="36"/>
        <v>2024</v>
      </c>
      <c r="H616">
        <f t="shared" si="37"/>
        <v>2</v>
      </c>
      <c r="I616">
        <f t="shared" si="38"/>
        <v>7</v>
      </c>
      <c r="J616" s="2" t="s">
        <v>11</v>
      </c>
      <c r="K616">
        <f t="shared" si="39"/>
        <v>0.28800000000000003</v>
      </c>
    </row>
    <row r="617" spans="1:11" hidden="1" x14ac:dyDescent="0.3">
      <c r="A617" s="1">
        <v>45329.40625</v>
      </c>
      <c r="B617">
        <v>0</v>
      </c>
      <c r="C617" t="s">
        <v>5</v>
      </c>
      <c r="D617">
        <v>0.28000000000000003</v>
      </c>
      <c r="E617" t="s">
        <v>5</v>
      </c>
      <c r="G617">
        <f t="shared" si="36"/>
        <v>2024</v>
      </c>
      <c r="H617">
        <f t="shared" si="37"/>
        <v>2</v>
      </c>
      <c r="I617">
        <f t="shared" si="38"/>
        <v>7</v>
      </c>
      <c r="J617" s="2" t="s">
        <v>11</v>
      </c>
      <c r="K617">
        <f t="shared" si="39"/>
        <v>0.28000000000000003</v>
      </c>
    </row>
    <row r="618" spans="1:11" hidden="1" x14ac:dyDescent="0.3">
      <c r="A618" s="1">
        <v>45329.416666666701</v>
      </c>
      <c r="B618">
        <v>0</v>
      </c>
      <c r="C618" t="s">
        <v>5</v>
      </c>
      <c r="D618">
        <v>0.26800000000000002</v>
      </c>
      <c r="E618" t="s">
        <v>5</v>
      </c>
      <c r="G618">
        <f t="shared" si="36"/>
        <v>2024</v>
      </c>
      <c r="H618">
        <f t="shared" si="37"/>
        <v>2</v>
      </c>
      <c r="I618">
        <f t="shared" si="38"/>
        <v>7</v>
      </c>
      <c r="J618" s="2" t="s">
        <v>11</v>
      </c>
      <c r="K618">
        <f t="shared" si="39"/>
        <v>0.26800000000000002</v>
      </c>
    </row>
    <row r="619" spans="1:11" hidden="1" x14ac:dyDescent="0.3">
      <c r="A619" s="1">
        <v>45329.427083333299</v>
      </c>
      <c r="B619">
        <v>0</v>
      </c>
      <c r="C619" t="s">
        <v>5</v>
      </c>
      <c r="D619">
        <v>0.26800000000000002</v>
      </c>
      <c r="E619" t="s">
        <v>5</v>
      </c>
      <c r="G619">
        <f t="shared" si="36"/>
        <v>2024</v>
      </c>
      <c r="H619">
        <f t="shared" si="37"/>
        <v>2</v>
      </c>
      <c r="I619">
        <f t="shared" si="38"/>
        <v>7</v>
      </c>
      <c r="J619" s="2" t="s">
        <v>11</v>
      </c>
      <c r="K619">
        <f t="shared" si="39"/>
        <v>0.26800000000000002</v>
      </c>
    </row>
    <row r="620" spans="1:11" hidden="1" x14ac:dyDescent="0.3">
      <c r="A620" s="1">
        <v>45329.4375</v>
      </c>
      <c r="B620">
        <v>0</v>
      </c>
      <c r="C620" t="s">
        <v>5</v>
      </c>
      <c r="D620">
        <v>0.28800000000000003</v>
      </c>
      <c r="E620" t="s">
        <v>5</v>
      </c>
      <c r="G620">
        <f t="shared" si="36"/>
        <v>2024</v>
      </c>
      <c r="H620">
        <f t="shared" si="37"/>
        <v>2</v>
      </c>
      <c r="I620">
        <f t="shared" si="38"/>
        <v>7</v>
      </c>
      <c r="J620" s="2" t="s">
        <v>11</v>
      </c>
      <c r="K620">
        <f t="shared" si="39"/>
        <v>0.28800000000000003</v>
      </c>
    </row>
    <row r="621" spans="1:11" hidden="1" x14ac:dyDescent="0.3">
      <c r="A621" s="1">
        <v>45329.447916666701</v>
      </c>
      <c r="B621">
        <v>0</v>
      </c>
      <c r="C621" t="s">
        <v>5</v>
      </c>
      <c r="D621">
        <v>0.67600000000000005</v>
      </c>
      <c r="E621" t="s">
        <v>5</v>
      </c>
      <c r="G621">
        <f t="shared" si="36"/>
        <v>2024</v>
      </c>
      <c r="H621">
        <f t="shared" si="37"/>
        <v>2</v>
      </c>
      <c r="I621">
        <f t="shared" si="38"/>
        <v>7</v>
      </c>
      <c r="J621" s="2" t="s">
        <v>11</v>
      </c>
      <c r="K621">
        <f t="shared" si="39"/>
        <v>0.67600000000000005</v>
      </c>
    </row>
    <row r="622" spans="1:11" hidden="1" x14ac:dyDescent="0.3">
      <c r="A622" s="1">
        <v>45329.458333333299</v>
      </c>
      <c r="B622">
        <v>0</v>
      </c>
      <c r="C622" t="s">
        <v>5</v>
      </c>
      <c r="D622">
        <v>0.26800000000000002</v>
      </c>
      <c r="E622" t="s">
        <v>5</v>
      </c>
      <c r="G622">
        <f t="shared" si="36"/>
        <v>2024</v>
      </c>
      <c r="H622">
        <f t="shared" si="37"/>
        <v>2</v>
      </c>
      <c r="I622">
        <f t="shared" si="38"/>
        <v>7</v>
      </c>
      <c r="J622" s="2" t="s">
        <v>11</v>
      </c>
      <c r="K622">
        <f t="shared" si="39"/>
        <v>0.26800000000000002</v>
      </c>
    </row>
    <row r="623" spans="1:11" hidden="1" x14ac:dyDescent="0.3">
      <c r="A623" s="1">
        <v>45329.46875</v>
      </c>
      <c r="B623">
        <v>0</v>
      </c>
      <c r="C623" t="s">
        <v>5</v>
      </c>
      <c r="D623">
        <v>0.33600000000000002</v>
      </c>
      <c r="E623" t="s">
        <v>5</v>
      </c>
      <c r="G623">
        <f t="shared" si="36"/>
        <v>2024</v>
      </c>
      <c r="H623">
        <f t="shared" si="37"/>
        <v>2</v>
      </c>
      <c r="I623">
        <f t="shared" si="38"/>
        <v>7</v>
      </c>
      <c r="J623" s="2" t="s">
        <v>11</v>
      </c>
      <c r="K623">
        <f t="shared" si="39"/>
        <v>0.33600000000000002</v>
      </c>
    </row>
    <row r="624" spans="1:11" hidden="1" x14ac:dyDescent="0.3">
      <c r="A624" s="1">
        <v>45329.479166666701</v>
      </c>
      <c r="B624">
        <v>0</v>
      </c>
      <c r="C624" t="s">
        <v>5</v>
      </c>
      <c r="D624">
        <v>0.26400000000000001</v>
      </c>
      <c r="E624" t="s">
        <v>5</v>
      </c>
      <c r="G624">
        <f t="shared" si="36"/>
        <v>2024</v>
      </c>
      <c r="H624">
        <f t="shared" si="37"/>
        <v>2</v>
      </c>
      <c r="I624">
        <f t="shared" si="38"/>
        <v>7</v>
      </c>
      <c r="J624" s="2" t="s">
        <v>11</v>
      </c>
      <c r="K624">
        <f t="shared" si="39"/>
        <v>0.26400000000000001</v>
      </c>
    </row>
    <row r="625" spans="1:11" hidden="1" x14ac:dyDescent="0.3">
      <c r="A625" s="1">
        <v>45329.489583333299</v>
      </c>
      <c r="B625">
        <v>0</v>
      </c>
      <c r="C625" t="s">
        <v>5</v>
      </c>
      <c r="D625">
        <v>0.53200000000000003</v>
      </c>
      <c r="E625" t="s">
        <v>5</v>
      </c>
      <c r="G625">
        <f t="shared" si="36"/>
        <v>2024</v>
      </c>
      <c r="H625">
        <f t="shared" si="37"/>
        <v>2</v>
      </c>
      <c r="I625">
        <f t="shared" si="38"/>
        <v>7</v>
      </c>
      <c r="J625" s="2" t="s">
        <v>11</v>
      </c>
      <c r="K625">
        <f t="shared" si="39"/>
        <v>0.53200000000000003</v>
      </c>
    </row>
    <row r="626" spans="1:11" hidden="1" x14ac:dyDescent="0.3">
      <c r="A626" s="1">
        <v>45329.5</v>
      </c>
      <c r="B626">
        <v>0</v>
      </c>
      <c r="C626" t="s">
        <v>5</v>
      </c>
      <c r="D626">
        <v>0.312</v>
      </c>
      <c r="E626" t="s">
        <v>5</v>
      </c>
      <c r="G626">
        <f t="shared" si="36"/>
        <v>2024</v>
      </c>
      <c r="H626">
        <f t="shared" si="37"/>
        <v>2</v>
      </c>
      <c r="I626">
        <f t="shared" si="38"/>
        <v>7</v>
      </c>
      <c r="J626" s="2" t="s">
        <v>11</v>
      </c>
      <c r="K626">
        <f t="shared" si="39"/>
        <v>0.312</v>
      </c>
    </row>
    <row r="627" spans="1:11" hidden="1" x14ac:dyDescent="0.3">
      <c r="A627" s="1">
        <v>45329.510416666701</v>
      </c>
      <c r="B627">
        <v>0</v>
      </c>
      <c r="C627" t="s">
        <v>5</v>
      </c>
      <c r="D627">
        <v>0.32</v>
      </c>
      <c r="E627" t="s">
        <v>5</v>
      </c>
      <c r="G627">
        <f t="shared" si="36"/>
        <v>2024</v>
      </c>
      <c r="H627">
        <f t="shared" si="37"/>
        <v>2</v>
      </c>
      <c r="I627">
        <f t="shared" si="38"/>
        <v>7</v>
      </c>
      <c r="J627" s="2" t="s">
        <v>11</v>
      </c>
      <c r="K627">
        <f t="shared" si="39"/>
        <v>0.32</v>
      </c>
    </row>
    <row r="628" spans="1:11" hidden="1" x14ac:dyDescent="0.3">
      <c r="A628" s="1">
        <v>45329.520833333299</v>
      </c>
      <c r="B628">
        <v>0</v>
      </c>
      <c r="C628" t="s">
        <v>5</v>
      </c>
      <c r="D628">
        <v>0.316</v>
      </c>
      <c r="E628" t="s">
        <v>5</v>
      </c>
      <c r="G628">
        <f t="shared" si="36"/>
        <v>2024</v>
      </c>
      <c r="H628">
        <f t="shared" si="37"/>
        <v>2</v>
      </c>
      <c r="I628">
        <f t="shared" si="38"/>
        <v>7</v>
      </c>
      <c r="J628" s="2" t="s">
        <v>11</v>
      </c>
      <c r="K628">
        <f t="shared" si="39"/>
        <v>0.316</v>
      </c>
    </row>
    <row r="629" spans="1:11" hidden="1" x14ac:dyDescent="0.3">
      <c r="A629" s="1">
        <v>45329.53125</v>
      </c>
      <c r="B629">
        <v>0</v>
      </c>
      <c r="C629" t="s">
        <v>5</v>
      </c>
      <c r="D629">
        <v>0.32</v>
      </c>
      <c r="E629" t="s">
        <v>5</v>
      </c>
      <c r="G629">
        <f t="shared" si="36"/>
        <v>2024</v>
      </c>
      <c r="H629">
        <f t="shared" si="37"/>
        <v>2</v>
      </c>
      <c r="I629">
        <f t="shared" si="38"/>
        <v>7</v>
      </c>
      <c r="J629" s="2" t="s">
        <v>11</v>
      </c>
      <c r="K629">
        <f t="shared" si="39"/>
        <v>0.32</v>
      </c>
    </row>
    <row r="630" spans="1:11" hidden="1" x14ac:dyDescent="0.3">
      <c r="A630" s="1">
        <v>45329.541666666701</v>
      </c>
      <c r="B630">
        <v>0</v>
      </c>
      <c r="C630" t="s">
        <v>5</v>
      </c>
      <c r="D630">
        <v>0.29200000000000004</v>
      </c>
      <c r="E630" t="s">
        <v>5</v>
      </c>
      <c r="G630">
        <f t="shared" si="36"/>
        <v>2024</v>
      </c>
      <c r="H630">
        <f t="shared" si="37"/>
        <v>2</v>
      </c>
      <c r="I630">
        <f t="shared" si="38"/>
        <v>7</v>
      </c>
      <c r="J630" s="2" t="s">
        <v>11</v>
      </c>
      <c r="K630">
        <f t="shared" si="39"/>
        <v>0.29200000000000004</v>
      </c>
    </row>
    <row r="631" spans="1:11" hidden="1" x14ac:dyDescent="0.3">
      <c r="A631" s="1">
        <v>45329.552083333299</v>
      </c>
      <c r="B631">
        <v>0</v>
      </c>
      <c r="C631" t="s">
        <v>5</v>
      </c>
      <c r="D631">
        <v>0.26</v>
      </c>
      <c r="E631" t="s">
        <v>5</v>
      </c>
      <c r="G631">
        <f t="shared" si="36"/>
        <v>2024</v>
      </c>
      <c r="H631">
        <f t="shared" si="37"/>
        <v>2</v>
      </c>
      <c r="I631">
        <f t="shared" si="38"/>
        <v>7</v>
      </c>
      <c r="J631" s="2" t="s">
        <v>11</v>
      </c>
      <c r="K631">
        <f t="shared" si="39"/>
        <v>0.26</v>
      </c>
    </row>
    <row r="632" spans="1:11" hidden="1" x14ac:dyDescent="0.3">
      <c r="A632" s="1">
        <v>45329.5625</v>
      </c>
      <c r="B632">
        <v>0</v>
      </c>
      <c r="C632" t="s">
        <v>5</v>
      </c>
      <c r="D632">
        <v>0.20400000000000001</v>
      </c>
      <c r="E632" t="s">
        <v>5</v>
      </c>
      <c r="G632">
        <f t="shared" si="36"/>
        <v>2024</v>
      </c>
      <c r="H632">
        <f t="shared" si="37"/>
        <v>2</v>
      </c>
      <c r="I632">
        <f t="shared" si="38"/>
        <v>7</v>
      </c>
      <c r="J632" s="2" t="s">
        <v>11</v>
      </c>
      <c r="K632">
        <f t="shared" si="39"/>
        <v>0.20400000000000001</v>
      </c>
    </row>
    <row r="633" spans="1:11" hidden="1" x14ac:dyDescent="0.3">
      <c r="A633" s="1">
        <v>45329.572916666701</v>
      </c>
      <c r="B633">
        <v>0</v>
      </c>
      <c r="C633" t="s">
        <v>5</v>
      </c>
      <c r="D633">
        <v>0.19600000000000001</v>
      </c>
      <c r="E633" t="s">
        <v>5</v>
      </c>
      <c r="G633">
        <f t="shared" si="36"/>
        <v>2024</v>
      </c>
      <c r="H633">
        <f t="shared" si="37"/>
        <v>2</v>
      </c>
      <c r="I633">
        <f t="shared" si="38"/>
        <v>7</v>
      </c>
      <c r="J633" s="2" t="s">
        <v>11</v>
      </c>
      <c r="K633">
        <f t="shared" si="39"/>
        <v>0.19600000000000001</v>
      </c>
    </row>
    <row r="634" spans="1:11" hidden="1" x14ac:dyDescent="0.3">
      <c r="A634" s="1">
        <v>45329.583333333299</v>
      </c>
      <c r="B634">
        <v>0</v>
      </c>
      <c r="C634" t="s">
        <v>5</v>
      </c>
      <c r="D634">
        <v>0.22</v>
      </c>
      <c r="E634" t="s">
        <v>5</v>
      </c>
      <c r="G634">
        <f t="shared" si="36"/>
        <v>2024</v>
      </c>
      <c r="H634">
        <f t="shared" si="37"/>
        <v>2</v>
      </c>
      <c r="I634">
        <f t="shared" si="38"/>
        <v>7</v>
      </c>
      <c r="J634" s="2" t="s">
        <v>11</v>
      </c>
      <c r="K634">
        <f t="shared" si="39"/>
        <v>0.22</v>
      </c>
    </row>
    <row r="635" spans="1:11" hidden="1" x14ac:dyDescent="0.3">
      <c r="A635" s="1">
        <v>45329.59375</v>
      </c>
      <c r="B635">
        <v>2.2360000000000002</v>
      </c>
      <c r="C635" t="s">
        <v>5</v>
      </c>
      <c r="D635">
        <v>0.24</v>
      </c>
      <c r="E635" t="s">
        <v>5</v>
      </c>
      <c r="G635">
        <f t="shared" si="36"/>
        <v>2024</v>
      </c>
      <c r="H635">
        <f t="shared" si="37"/>
        <v>2</v>
      </c>
      <c r="I635">
        <f t="shared" si="38"/>
        <v>7</v>
      </c>
      <c r="J635" s="2" t="s">
        <v>11</v>
      </c>
      <c r="K635">
        <f t="shared" si="39"/>
        <v>0.24</v>
      </c>
    </row>
    <row r="636" spans="1:11" hidden="1" x14ac:dyDescent="0.3">
      <c r="A636" s="1">
        <v>45329.604166666701</v>
      </c>
      <c r="B636">
        <v>2.532</v>
      </c>
      <c r="C636" t="s">
        <v>5</v>
      </c>
      <c r="D636">
        <v>0.24</v>
      </c>
      <c r="E636" t="s">
        <v>5</v>
      </c>
      <c r="G636">
        <f t="shared" si="36"/>
        <v>2024</v>
      </c>
      <c r="H636">
        <f t="shared" si="37"/>
        <v>2</v>
      </c>
      <c r="I636">
        <f t="shared" si="38"/>
        <v>7</v>
      </c>
      <c r="J636" s="2" t="s">
        <v>11</v>
      </c>
      <c r="K636">
        <f t="shared" si="39"/>
        <v>0.24</v>
      </c>
    </row>
    <row r="637" spans="1:11" hidden="1" x14ac:dyDescent="0.3">
      <c r="A637" s="1">
        <v>45329.614583333299</v>
      </c>
      <c r="B637">
        <v>2.524</v>
      </c>
      <c r="C637" t="s">
        <v>5</v>
      </c>
      <c r="D637">
        <v>0.26800000000000002</v>
      </c>
      <c r="E637" t="s">
        <v>5</v>
      </c>
      <c r="G637">
        <f t="shared" si="36"/>
        <v>2024</v>
      </c>
      <c r="H637">
        <f t="shared" si="37"/>
        <v>2</v>
      </c>
      <c r="I637">
        <f t="shared" si="38"/>
        <v>7</v>
      </c>
      <c r="J637" s="2" t="s">
        <v>11</v>
      </c>
      <c r="K637">
        <f t="shared" si="39"/>
        <v>0.26800000000000002</v>
      </c>
    </row>
    <row r="638" spans="1:11" hidden="1" x14ac:dyDescent="0.3">
      <c r="A638" s="1">
        <v>45329.625</v>
      </c>
      <c r="B638">
        <v>1.7120000000000002</v>
      </c>
      <c r="C638" t="s">
        <v>5</v>
      </c>
      <c r="D638">
        <v>0.27200000000000002</v>
      </c>
      <c r="E638" t="s">
        <v>5</v>
      </c>
      <c r="G638">
        <f t="shared" si="36"/>
        <v>2024</v>
      </c>
      <c r="H638">
        <f t="shared" si="37"/>
        <v>2</v>
      </c>
      <c r="I638">
        <f t="shared" si="38"/>
        <v>7</v>
      </c>
      <c r="J638" s="2" t="s">
        <v>11</v>
      </c>
      <c r="K638">
        <f t="shared" si="39"/>
        <v>0.27200000000000002</v>
      </c>
    </row>
    <row r="639" spans="1:11" hidden="1" x14ac:dyDescent="0.3">
      <c r="A639" s="1">
        <v>45329.635416666701</v>
      </c>
      <c r="B639">
        <v>6.4000000000000001E-2</v>
      </c>
      <c r="C639" t="s">
        <v>5</v>
      </c>
      <c r="D639">
        <v>0.27600000000000002</v>
      </c>
      <c r="E639" t="s">
        <v>5</v>
      </c>
      <c r="G639">
        <f t="shared" si="36"/>
        <v>2024</v>
      </c>
      <c r="H639">
        <f t="shared" si="37"/>
        <v>2</v>
      </c>
      <c r="I639">
        <f t="shared" si="38"/>
        <v>7</v>
      </c>
      <c r="J639" s="2" t="s">
        <v>11</v>
      </c>
      <c r="K639">
        <f t="shared" si="39"/>
        <v>0.27600000000000002</v>
      </c>
    </row>
    <row r="640" spans="1:11" hidden="1" x14ac:dyDescent="0.3">
      <c r="A640" s="1">
        <v>45329.645833333299</v>
      </c>
      <c r="B640">
        <v>0</v>
      </c>
      <c r="C640" t="s">
        <v>5</v>
      </c>
      <c r="D640">
        <v>0.27200000000000002</v>
      </c>
      <c r="E640" t="s">
        <v>5</v>
      </c>
      <c r="G640">
        <f t="shared" si="36"/>
        <v>2024</v>
      </c>
      <c r="H640">
        <f t="shared" si="37"/>
        <v>2</v>
      </c>
      <c r="I640">
        <f t="shared" si="38"/>
        <v>7</v>
      </c>
      <c r="J640" s="2" t="s">
        <v>11</v>
      </c>
      <c r="K640">
        <f t="shared" si="39"/>
        <v>0.27200000000000002</v>
      </c>
    </row>
    <row r="641" spans="1:11" hidden="1" x14ac:dyDescent="0.3">
      <c r="A641" s="1">
        <v>45329.65625</v>
      </c>
      <c r="B641">
        <v>0</v>
      </c>
      <c r="C641" t="s">
        <v>5</v>
      </c>
      <c r="D641">
        <v>0.24</v>
      </c>
      <c r="E641" t="s">
        <v>5</v>
      </c>
      <c r="G641">
        <f t="shared" si="36"/>
        <v>2024</v>
      </c>
      <c r="H641">
        <f t="shared" si="37"/>
        <v>2</v>
      </c>
      <c r="I641">
        <f t="shared" si="38"/>
        <v>7</v>
      </c>
      <c r="J641" s="2" t="s">
        <v>11</v>
      </c>
      <c r="K641">
        <f t="shared" si="39"/>
        <v>0.24</v>
      </c>
    </row>
    <row r="642" spans="1:11" hidden="1" x14ac:dyDescent="0.3">
      <c r="A642" s="1">
        <v>45329.666666666701</v>
      </c>
      <c r="B642">
        <v>0</v>
      </c>
      <c r="C642" t="s">
        <v>5</v>
      </c>
      <c r="D642">
        <v>0.22</v>
      </c>
      <c r="E642" t="s">
        <v>5</v>
      </c>
      <c r="G642">
        <f t="shared" si="36"/>
        <v>2024</v>
      </c>
      <c r="H642">
        <f t="shared" si="37"/>
        <v>2</v>
      </c>
      <c r="I642">
        <f t="shared" si="38"/>
        <v>7</v>
      </c>
      <c r="J642" s="2" t="s">
        <v>11</v>
      </c>
      <c r="K642">
        <f t="shared" si="39"/>
        <v>0.22</v>
      </c>
    </row>
    <row r="643" spans="1:11" hidden="1" x14ac:dyDescent="0.3">
      <c r="A643" s="1">
        <v>45329.677083333299</v>
      </c>
      <c r="B643">
        <v>0</v>
      </c>
      <c r="C643" t="s">
        <v>5</v>
      </c>
      <c r="D643">
        <v>0.21200000000000002</v>
      </c>
      <c r="E643" t="s">
        <v>5</v>
      </c>
      <c r="G643">
        <f t="shared" si="36"/>
        <v>2024</v>
      </c>
      <c r="H643">
        <f t="shared" si="37"/>
        <v>2</v>
      </c>
      <c r="I643">
        <f t="shared" si="38"/>
        <v>7</v>
      </c>
      <c r="J643" s="2" t="s">
        <v>11</v>
      </c>
      <c r="K643">
        <f t="shared" si="39"/>
        <v>0.21200000000000002</v>
      </c>
    </row>
    <row r="644" spans="1:11" hidden="1" x14ac:dyDescent="0.3">
      <c r="A644" s="1">
        <v>45329.6875</v>
      </c>
      <c r="B644">
        <v>0</v>
      </c>
      <c r="C644" t="s">
        <v>5</v>
      </c>
      <c r="D644">
        <v>0.21200000000000002</v>
      </c>
      <c r="E644" t="s">
        <v>5</v>
      </c>
      <c r="G644">
        <f t="shared" ref="G644:G707" si="40">YEAR(A644)</f>
        <v>2024</v>
      </c>
      <c r="H644">
        <f t="shared" ref="H644:H707" si="41">MONTH(A644)</f>
        <v>2</v>
      </c>
      <c r="I644">
        <f t="shared" ref="I644:I707" si="42">DAY(A644)</f>
        <v>7</v>
      </c>
      <c r="J644" s="2" t="s">
        <v>11</v>
      </c>
      <c r="K644">
        <f t="shared" ref="K644:K707" si="43">D644</f>
        <v>0.21200000000000002</v>
      </c>
    </row>
    <row r="645" spans="1:11" hidden="1" x14ac:dyDescent="0.3">
      <c r="A645" s="1">
        <v>45329.697916666701</v>
      </c>
      <c r="B645">
        <v>0</v>
      </c>
      <c r="C645" t="s">
        <v>5</v>
      </c>
      <c r="D645">
        <v>0.248</v>
      </c>
      <c r="E645" t="s">
        <v>5</v>
      </c>
      <c r="G645">
        <f t="shared" si="40"/>
        <v>2024</v>
      </c>
      <c r="H645">
        <f t="shared" si="41"/>
        <v>2</v>
      </c>
      <c r="I645">
        <f t="shared" si="42"/>
        <v>7</v>
      </c>
      <c r="J645" s="2" t="s">
        <v>11</v>
      </c>
      <c r="K645">
        <f t="shared" si="43"/>
        <v>0.248</v>
      </c>
    </row>
    <row r="646" spans="1:11" hidden="1" x14ac:dyDescent="0.3">
      <c r="A646" s="1">
        <v>45329.708333333299</v>
      </c>
      <c r="B646">
        <v>0</v>
      </c>
      <c r="C646" t="s">
        <v>5</v>
      </c>
      <c r="D646">
        <v>0.252</v>
      </c>
      <c r="E646" t="s">
        <v>5</v>
      </c>
      <c r="G646">
        <f t="shared" si="40"/>
        <v>2024</v>
      </c>
      <c r="H646">
        <f t="shared" si="41"/>
        <v>2</v>
      </c>
      <c r="I646">
        <f t="shared" si="42"/>
        <v>7</v>
      </c>
      <c r="J646" s="2" t="s">
        <v>11</v>
      </c>
      <c r="K646">
        <f t="shared" si="43"/>
        <v>0.252</v>
      </c>
    </row>
    <row r="647" spans="1:11" hidden="1" x14ac:dyDescent="0.3">
      <c r="A647" s="1">
        <v>45329.71875</v>
      </c>
      <c r="B647">
        <v>0</v>
      </c>
      <c r="C647" t="s">
        <v>5</v>
      </c>
      <c r="D647">
        <v>0.24400000000000002</v>
      </c>
      <c r="E647" t="s">
        <v>5</v>
      </c>
      <c r="G647">
        <f t="shared" si="40"/>
        <v>2024</v>
      </c>
      <c r="H647">
        <f t="shared" si="41"/>
        <v>2</v>
      </c>
      <c r="I647">
        <f t="shared" si="42"/>
        <v>7</v>
      </c>
      <c r="J647" s="2" t="s">
        <v>11</v>
      </c>
      <c r="K647">
        <f t="shared" si="43"/>
        <v>0.24400000000000002</v>
      </c>
    </row>
    <row r="648" spans="1:11" hidden="1" x14ac:dyDescent="0.3">
      <c r="A648" s="1">
        <v>45329.729166666701</v>
      </c>
      <c r="B648">
        <v>0</v>
      </c>
      <c r="C648" t="s">
        <v>5</v>
      </c>
      <c r="D648">
        <v>0.24</v>
      </c>
      <c r="E648" t="s">
        <v>5</v>
      </c>
      <c r="G648">
        <f t="shared" si="40"/>
        <v>2024</v>
      </c>
      <c r="H648">
        <f t="shared" si="41"/>
        <v>2</v>
      </c>
      <c r="I648">
        <f t="shared" si="42"/>
        <v>7</v>
      </c>
      <c r="J648" s="2" t="s">
        <v>11</v>
      </c>
      <c r="K648">
        <f t="shared" si="43"/>
        <v>0.24</v>
      </c>
    </row>
    <row r="649" spans="1:11" hidden="1" x14ac:dyDescent="0.3">
      <c r="A649" s="1">
        <v>45329.739583333299</v>
      </c>
      <c r="B649">
        <v>0</v>
      </c>
      <c r="C649" t="s">
        <v>5</v>
      </c>
      <c r="D649">
        <v>0.28400000000000003</v>
      </c>
      <c r="E649" t="s">
        <v>5</v>
      </c>
      <c r="G649">
        <f t="shared" si="40"/>
        <v>2024</v>
      </c>
      <c r="H649">
        <f t="shared" si="41"/>
        <v>2</v>
      </c>
      <c r="I649">
        <f t="shared" si="42"/>
        <v>7</v>
      </c>
      <c r="J649" s="2" t="s">
        <v>11</v>
      </c>
      <c r="K649">
        <f t="shared" si="43"/>
        <v>0.28400000000000003</v>
      </c>
    </row>
    <row r="650" spans="1:11" hidden="1" x14ac:dyDescent="0.3">
      <c r="A650" s="1">
        <v>45329.75</v>
      </c>
      <c r="B650">
        <v>0</v>
      </c>
      <c r="C650" t="s">
        <v>5</v>
      </c>
      <c r="D650">
        <v>0.26400000000000001</v>
      </c>
      <c r="E650" t="s">
        <v>5</v>
      </c>
      <c r="G650">
        <f t="shared" si="40"/>
        <v>2024</v>
      </c>
      <c r="H650">
        <f t="shared" si="41"/>
        <v>2</v>
      </c>
      <c r="I650">
        <f t="shared" si="42"/>
        <v>7</v>
      </c>
      <c r="J650" s="2" t="s">
        <v>11</v>
      </c>
      <c r="K650">
        <f t="shared" si="43"/>
        <v>0.26400000000000001</v>
      </c>
    </row>
    <row r="651" spans="1:11" hidden="1" x14ac:dyDescent="0.3">
      <c r="A651" s="1">
        <v>45329.760416666701</v>
      </c>
      <c r="B651">
        <v>0</v>
      </c>
      <c r="C651" t="s">
        <v>5</v>
      </c>
      <c r="D651">
        <v>0.312</v>
      </c>
      <c r="E651" t="s">
        <v>5</v>
      </c>
      <c r="G651">
        <f t="shared" si="40"/>
        <v>2024</v>
      </c>
      <c r="H651">
        <f t="shared" si="41"/>
        <v>2</v>
      </c>
      <c r="I651">
        <f t="shared" si="42"/>
        <v>7</v>
      </c>
      <c r="J651" s="2" t="s">
        <v>11</v>
      </c>
      <c r="K651">
        <f t="shared" si="43"/>
        <v>0.312</v>
      </c>
    </row>
    <row r="652" spans="1:11" hidden="1" x14ac:dyDescent="0.3">
      <c r="A652" s="1">
        <v>45329.770833333299</v>
      </c>
      <c r="B652">
        <v>0</v>
      </c>
      <c r="C652" t="s">
        <v>5</v>
      </c>
      <c r="D652">
        <v>0.28000000000000003</v>
      </c>
      <c r="E652" t="s">
        <v>5</v>
      </c>
      <c r="G652">
        <f t="shared" si="40"/>
        <v>2024</v>
      </c>
      <c r="H652">
        <f t="shared" si="41"/>
        <v>2</v>
      </c>
      <c r="I652">
        <f t="shared" si="42"/>
        <v>7</v>
      </c>
      <c r="J652" s="2" t="s">
        <v>11</v>
      </c>
      <c r="K652">
        <f t="shared" si="43"/>
        <v>0.28000000000000003</v>
      </c>
    </row>
    <row r="653" spans="1:11" hidden="1" x14ac:dyDescent="0.3">
      <c r="A653" s="1">
        <v>45329.78125</v>
      </c>
      <c r="B653">
        <v>0</v>
      </c>
      <c r="C653" t="s">
        <v>5</v>
      </c>
      <c r="D653">
        <v>0.18</v>
      </c>
      <c r="E653" t="s">
        <v>5</v>
      </c>
      <c r="G653">
        <f t="shared" si="40"/>
        <v>2024</v>
      </c>
      <c r="H653">
        <f t="shared" si="41"/>
        <v>2</v>
      </c>
      <c r="I653">
        <f t="shared" si="42"/>
        <v>7</v>
      </c>
      <c r="J653" s="2" t="s">
        <v>11</v>
      </c>
      <c r="K653">
        <f t="shared" si="43"/>
        <v>0.18</v>
      </c>
    </row>
    <row r="654" spans="1:11" hidden="1" x14ac:dyDescent="0.3">
      <c r="A654" s="1">
        <v>45329.791666666701</v>
      </c>
      <c r="B654">
        <v>0</v>
      </c>
      <c r="C654" t="s">
        <v>5</v>
      </c>
      <c r="D654">
        <v>0.2</v>
      </c>
      <c r="E654" t="s">
        <v>5</v>
      </c>
      <c r="G654">
        <f t="shared" si="40"/>
        <v>2024</v>
      </c>
      <c r="H654">
        <f t="shared" si="41"/>
        <v>2</v>
      </c>
      <c r="I654">
        <f t="shared" si="42"/>
        <v>7</v>
      </c>
      <c r="J654" s="2" t="s">
        <v>11</v>
      </c>
      <c r="K654">
        <f t="shared" si="43"/>
        <v>0.2</v>
      </c>
    </row>
    <row r="655" spans="1:11" hidden="1" x14ac:dyDescent="0.3">
      <c r="A655" s="1">
        <v>45329.802083333299</v>
      </c>
      <c r="B655">
        <v>0</v>
      </c>
      <c r="C655" t="s">
        <v>5</v>
      </c>
      <c r="D655">
        <v>0.16</v>
      </c>
      <c r="E655" t="s">
        <v>5</v>
      </c>
      <c r="G655">
        <f t="shared" si="40"/>
        <v>2024</v>
      </c>
      <c r="H655">
        <f t="shared" si="41"/>
        <v>2</v>
      </c>
      <c r="I655">
        <f t="shared" si="42"/>
        <v>7</v>
      </c>
      <c r="J655" s="2" t="s">
        <v>11</v>
      </c>
      <c r="K655">
        <f t="shared" si="43"/>
        <v>0.16</v>
      </c>
    </row>
    <row r="656" spans="1:11" hidden="1" x14ac:dyDescent="0.3">
      <c r="A656" s="1">
        <v>45329.8125</v>
      </c>
      <c r="B656">
        <v>0</v>
      </c>
      <c r="C656" t="s">
        <v>5</v>
      </c>
      <c r="D656">
        <v>0.39600000000000002</v>
      </c>
      <c r="E656" t="s">
        <v>5</v>
      </c>
      <c r="G656">
        <f t="shared" si="40"/>
        <v>2024</v>
      </c>
      <c r="H656">
        <f t="shared" si="41"/>
        <v>2</v>
      </c>
      <c r="I656">
        <f t="shared" si="42"/>
        <v>7</v>
      </c>
      <c r="J656" s="2" t="s">
        <v>11</v>
      </c>
      <c r="K656">
        <f t="shared" si="43"/>
        <v>0.39600000000000002</v>
      </c>
    </row>
    <row r="657" spans="1:11" hidden="1" x14ac:dyDescent="0.3">
      <c r="A657" s="1">
        <v>45329.822916666701</v>
      </c>
      <c r="B657">
        <v>0</v>
      </c>
      <c r="C657" t="s">
        <v>5</v>
      </c>
      <c r="D657">
        <v>0.216</v>
      </c>
      <c r="E657" t="s">
        <v>5</v>
      </c>
      <c r="G657">
        <f t="shared" si="40"/>
        <v>2024</v>
      </c>
      <c r="H657">
        <f t="shared" si="41"/>
        <v>2</v>
      </c>
      <c r="I657">
        <f t="shared" si="42"/>
        <v>7</v>
      </c>
      <c r="J657" s="2" t="s">
        <v>11</v>
      </c>
      <c r="K657">
        <f t="shared" si="43"/>
        <v>0.216</v>
      </c>
    </row>
    <row r="658" spans="1:11" hidden="1" x14ac:dyDescent="0.3">
      <c r="A658" s="1">
        <v>45329.833333333299</v>
      </c>
      <c r="B658">
        <v>0</v>
      </c>
      <c r="C658" t="s">
        <v>5</v>
      </c>
      <c r="D658">
        <v>0.22</v>
      </c>
      <c r="E658" t="s">
        <v>5</v>
      </c>
      <c r="G658">
        <f t="shared" si="40"/>
        <v>2024</v>
      </c>
      <c r="H658">
        <f t="shared" si="41"/>
        <v>2</v>
      </c>
      <c r="I658">
        <f t="shared" si="42"/>
        <v>7</v>
      </c>
      <c r="J658" s="2" t="s">
        <v>11</v>
      </c>
      <c r="K658">
        <f t="shared" si="43"/>
        <v>0.22</v>
      </c>
    </row>
    <row r="659" spans="1:11" hidden="1" x14ac:dyDescent="0.3">
      <c r="A659" s="1">
        <v>45329.84375</v>
      </c>
      <c r="B659">
        <v>0</v>
      </c>
      <c r="C659" t="s">
        <v>5</v>
      </c>
      <c r="D659">
        <v>0.26400000000000001</v>
      </c>
      <c r="E659" t="s">
        <v>5</v>
      </c>
      <c r="G659">
        <f t="shared" si="40"/>
        <v>2024</v>
      </c>
      <c r="H659">
        <f t="shared" si="41"/>
        <v>2</v>
      </c>
      <c r="I659">
        <f t="shared" si="42"/>
        <v>7</v>
      </c>
      <c r="J659" s="2" t="s">
        <v>11</v>
      </c>
      <c r="K659">
        <f t="shared" si="43"/>
        <v>0.26400000000000001</v>
      </c>
    </row>
    <row r="660" spans="1:11" hidden="1" x14ac:dyDescent="0.3">
      <c r="A660" s="1">
        <v>45329.854166666701</v>
      </c>
      <c r="B660">
        <v>0</v>
      </c>
      <c r="C660" t="s">
        <v>5</v>
      </c>
      <c r="D660">
        <v>0.26800000000000002</v>
      </c>
      <c r="E660" t="s">
        <v>5</v>
      </c>
      <c r="G660">
        <f t="shared" si="40"/>
        <v>2024</v>
      </c>
      <c r="H660">
        <f t="shared" si="41"/>
        <v>2</v>
      </c>
      <c r="I660">
        <f t="shared" si="42"/>
        <v>7</v>
      </c>
      <c r="J660" s="2" t="s">
        <v>11</v>
      </c>
      <c r="K660">
        <f t="shared" si="43"/>
        <v>0.26800000000000002</v>
      </c>
    </row>
    <row r="661" spans="1:11" hidden="1" x14ac:dyDescent="0.3">
      <c r="A661" s="1">
        <v>45329.864583333299</v>
      </c>
      <c r="B661">
        <v>0</v>
      </c>
      <c r="C661" t="s">
        <v>5</v>
      </c>
      <c r="D661">
        <v>0.24</v>
      </c>
      <c r="E661" t="s">
        <v>5</v>
      </c>
      <c r="G661">
        <f t="shared" si="40"/>
        <v>2024</v>
      </c>
      <c r="H661">
        <f t="shared" si="41"/>
        <v>2</v>
      </c>
      <c r="I661">
        <f t="shared" si="42"/>
        <v>7</v>
      </c>
      <c r="J661" s="2" t="s">
        <v>11</v>
      </c>
      <c r="K661">
        <f t="shared" si="43"/>
        <v>0.24</v>
      </c>
    </row>
    <row r="662" spans="1:11" hidden="1" x14ac:dyDescent="0.3">
      <c r="A662" s="1">
        <v>45329.875</v>
      </c>
      <c r="B662">
        <v>0</v>
      </c>
      <c r="C662" t="s">
        <v>5</v>
      </c>
      <c r="D662">
        <v>0.22800000000000001</v>
      </c>
      <c r="E662" t="s">
        <v>5</v>
      </c>
      <c r="G662">
        <f t="shared" si="40"/>
        <v>2024</v>
      </c>
      <c r="H662">
        <f t="shared" si="41"/>
        <v>2</v>
      </c>
      <c r="I662">
        <f t="shared" si="42"/>
        <v>7</v>
      </c>
      <c r="J662" s="2" t="s">
        <v>11</v>
      </c>
      <c r="K662">
        <f t="shared" si="43"/>
        <v>0.22800000000000001</v>
      </c>
    </row>
    <row r="663" spans="1:11" hidden="1" x14ac:dyDescent="0.3">
      <c r="A663" s="1">
        <v>45329.885416666701</v>
      </c>
      <c r="B663">
        <v>0</v>
      </c>
      <c r="C663" t="s">
        <v>5</v>
      </c>
      <c r="D663">
        <v>0.216</v>
      </c>
      <c r="E663" t="s">
        <v>5</v>
      </c>
      <c r="G663">
        <f t="shared" si="40"/>
        <v>2024</v>
      </c>
      <c r="H663">
        <f t="shared" si="41"/>
        <v>2</v>
      </c>
      <c r="I663">
        <f t="shared" si="42"/>
        <v>7</v>
      </c>
      <c r="J663" s="2" t="s">
        <v>11</v>
      </c>
      <c r="K663">
        <f t="shared" si="43"/>
        <v>0.216</v>
      </c>
    </row>
    <row r="664" spans="1:11" hidden="1" x14ac:dyDescent="0.3">
      <c r="A664" s="1">
        <v>45329.895833333299</v>
      </c>
      <c r="B664">
        <v>0</v>
      </c>
      <c r="C664" t="s">
        <v>5</v>
      </c>
      <c r="D664">
        <v>0.21200000000000002</v>
      </c>
      <c r="E664" t="s">
        <v>5</v>
      </c>
      <c r="G664">
        <f t="shared" si="40"/>
        <v>2024</v>
      </c>
      <c r="H664">
        <f t="shared" si="41"/>
        <v>2</v>
      </c>
      <c r="I664">
        <f t="shared" si="42"/>
        <v>7</v>
      </c>
      <c r="J664" s="2" t="s">
        <v>11</v>
      </c>
      <c r="K664">
        <f t="shared" si="43"/>
        <v>0.21200000000000002</v>
      </c>
    </row>
    <row r="665" spans="1:11" hidden="1" x14ac:dyDescent="0.3">
      <c r="A665" s="1">
        <v>45329.90625</v>
      </c>
      <c r="B665">
        <v>0</v>
      </c>
      <c r="C665" t="s">
        <v>5</v>
      </c>
      <c r="D665">
        <v>0.20400000000000001</v>
      </c>
      <c r="E665" t="s">
        <v>5</v>
      </c>
      <c r="G665">
        <f t="shared" si="40"/>
        <v>2024</v>
      </c>
      <c r="H665">
        <f t="shared" si="41"/>
        <v>2</v>
      </c>
      <c r="I665">
        <f t="shared" si="42"/>
        <v>7</v>
      </c>
      <c r="J665" s="2" t="s">
        <v>11</v>
      </c>
      <c r="K665">
        <f t="shared" si="43"/>
        <v>0.20400000000000001</v>
      </c>
    </row>
    <row r="666" spans="1:11" hidden="1" x14ac:dyDescent="0.3">
      <c r="A666" s="1">
        <v>45329.916666666701</v>
      </c>
      <c r="B666">
        <v>8.8000000000000009E-2</v>
      </c>
      <c r="C666" t="s">
        <v>5</v>
      </c>
      <c r="D666">
        <v>0.20400000000000001</v>
      </c>
      <c r="E666" t="s">
        <v>5</v>
      </c>
      <c r="G666">
        <f t="shared" si="40"/>
        <v>2024</v>
      </c>
      <c r="H666">
        <f t="shared" si="41"/>
        <v>2</v>
      </c>
      <c r="I666">
        <f t="shared" si="42"/>
        <v>7</v>
      </c>
      <c r="J666" s="2" t="s">
        <v>11</v>
      </c>
      <c r="K666">
        <f t="shared" si="43"/>
        <v>0.20400000000000001</v>
      </c>
    </row>
    <row r="667" spans="1:11" hidden="1" x14ac:dyDescent="0.3">
      <c r="A667" s="1">
        <v>45329.927083333299</v>
      </c>
      <c r="B667">
        <v>1.2</v>
      </c>
      <c r="C667" t="s">
        <v>5</v>
      </c>
      <c r="D667">
        <v>0.27600000000000002</v>
      </c>
      <c r="E667" t="s">
        <v>5</v>
      </c>
      <c r="G667">
        <f t="shared" si="40"/>
        <v>2024</v>
      </c>
      <c r="H667">
        <f t="shared" si="41"/>
        <v>2</v>
      </c>
      <c r="I667">
        <f t="shared" si="42"/>
        <v>7</v>
      </c>
      <c r="J667" s="2" t="s">
        <v>11</v>
      </c>
      <c r="K667">
        <f t="shared" si="43"/>
        <v>0.27600000000000002</v>
      </c>
    </row>
    <row r="668" spans="1:11" hidden="1" x14ac:dyDescent="0.3">
      <c r="A668" s="1">
        <v>45329.9375</v>
      </c>
      <c r="B668">
        <v>1.196</v>
      </c>
      <c r="C668" t="s">
        <v>5</v>
      </c>
      <c r="D668">
        <v>0.372</v>
      </c>
      <c r="E668" t="s">
        <v>5</v>
      </c>
      <c r="G668">
        <f t="shared" si="40"/>
        <v>2024</v>
      </c>
      <c r="H668">
        <f t="shared" si="41"/>
        <v>2</v>
      </c>
      <c r="I668">
        <f t="shared" si="42"/>
        <v>7</v>
      </c>
      <c r="J668" s="2" t="s">
        <v>11</v>
      </c>
      <c r="K668">
        <f t="shared" si="43"/>
        <v>0.372</v>
      </c>
    </row>
    <row r="669" spans="1:11" hidden="1" x14ac:dyDescent="0.3">
      <c r="A669" s="1">
        <v>45329.947916666701</v>
      </c>
      <c r="B669">
        <v>1.208</v>
      </c>
      <c r="C669" t="s">
        <v>5</v>
      </c>
      <c r="D669">
        <v>1.08</v>
      </c>
      <c r="E669" t="s">
        <v>5</v>
      </c>
      <c r="G669">
        <f t="shared" si="40"/>
        <v>2024</v>
      </c>
      <c r="H669">
        <f t="shared" si="41"/>
        <v>2</v>
      </c>
      <c r="I669">
        <f t="shared" si="42"/>
        <v>7</v>
      </c>
      <c r="J669" s="2" t="s">
        <v>11</v>
      </c>
      <c r="K669">
        <f t="shared" si="43"/>
        <v>1.08</v>
      </c>
    </row>
    <row r="670" spans="1:11" hidden="1" x14ac:dyDescent="0.3">
      <c r="A670" s="1">
        <v>45329.958333333299</v>
      </c>
      <c r="B670">
        <v>1.208</v>
      </c>
      <c r="C670" t="s">
        <v>5</v>
      </c>
      <c r="D670">
        <v>0.99199999999999999</v>
      </c>
      <c r="E670" t="s">
        <v>5</v>
      </c>
      <c r="G670">
        <f t="shared" si="40"/>
        <v>2024</v>
      </c>
      <c r="H670">
        <f t="shared" si="41"/>
        <v>2</v>
      </c>
      <c r="I670">
        <f t="shared" si="42"/>
        <v>7</v>
      </c>
      <c r="J670" s="2" t="s">
        <v>11</v>
      </c>
      <c r="K670">
        <f t="shared" si="43"/>
        <v>0.99199999999999999</v>
      </c>
    </row>
    <row r="671" spans="1:11" hidden="1" x14ac:dyDescent="0.3">
      <c r="A671" s="1">
        <v>45329.96875</v>
      </c>
      <c r="B671">
        <v>1.212</v>
      </c>
      <c r="C671" t="s">
        <v>5</v>
      </c>
      <c r="D671">
        <v>0.40800000000000003</v>
      </c>
      <c r="E671" t="s">
        <v>5</v>
      </c>
      <c r="G671">
        <f t="shared" si="40"/>
        <v>2024</v>
      </c>
      <c r="H671">
        <f t="shared" si="41"/>
        <v>2</v>
      </c>
      <c r="I671">
        <f t="shared" si="42"/>
        <v>7</v>
      </c>
      <c r="J671" s="2" t="s">
        <v>11</v>
      </c>
      <c r="K671">
        <f t="shared" si="43"/>
        <v>0.40800000000000003</v>
      </c>
    </row>
    <row r="672" spans="1:11" hidden="1" x14ac:dyDescent="0.3">
      <c r="A672" s="1">
        <v>45329.979166666701</v>
      </c>
      <c r="B672">
        <v>1.208</v>
      </c>
      <c r="C672" t="s">
        <v>5</v>
      </c>
      <c r="D672">
        <v>0.39600000000000002</v>
      </c>
      <c r="E672" t="s">
        <v>5</v>
      </c>
      <c r="G672">
        <f t="shared" si="40"/>
        <v>2024</v>
      </c>
      <c r="H672">
        <f t="shared" si="41"/>
        <v>2</v>
      </c>
      <c r="I672">
        <f t="shared" si="42"/>
        <v>7</v>
      </c>
      <c r="J672" s="2" t="s">
        <v>11</v>
      </c>
      <c r="K672">
        <f t="shared" si="43"/>
        <v>0.39600000000000002</v>
      </c>
    </row>
    <row r="673" spans="1:11" hidden="1" x14ac:dyDescent="0.3">
      <c r="A673" s="1">
        <v>45329.989583333299</v>
      </c>
      <c r="B673">
        <v>1.216</v>
      </c>
      <c r="C673" t="s">
        <v>5</v>
      </c>
      <c r="D673">
        <v>0.73599999999999999</v>
      </c>
      <c r="E673" t="s">
        <v>5</v>
      </c>
      <c r="G673">
        <f t="shared" si="40"/>
        <v>2024</v>
      </c>
      <c r="H673">
        <f t="shared" si="41"/>
        <v>2</v>
      </c>
      <c r="I673">
        <f t="shared" si="42"/>
        <v>7</v>
      </c>
      <c r="J673" s="2" t="s">
        <v>11</v>
      </c>
      <c r="K673">
        <f t="shared" si="43"/>
        <v>0.73599999999999999</v>
      </c>
    </row>
    <row r="674" spans="1:11" hidden="1" x14ac:dyDescent="0.3">
      <c r="A674" s="1">
        <v>45330</v>
      </c>
      <c r="B674">
        <v>1.0960000000000001</v>
      </c>
      <c r="C674" t="s">
        <v>5</v>
      </c>
      <c r="D674">
        <v>2.3280000000000003</v>
      </c>
      <c r="E674" t="s">
        <v>5</v>
      </c>
      <c r="G674">
        <f t="shared" si="40"/>
        <v>2024</v>
      </c>
      <c r="H674">
        <f t="shared" si="41"/>
        <v>2</v>
      </c>
      <c r="I674">
        <f t="shared" si="42"/>
        <v>8</v>
      </c>
      <c r="J674" s="2" t="s">
        <v>11</v>
      </c>
      <c r="K674">
        <f t="shared" si="43"/>
        <v>2.3280000000000003</v>
      </c>
    </row>
    <row r="675" spans="1:11" hidden="1" x14ac:dyDescent="0.3">
      <c r="A675" s="1">
        <v>45330.010416666701</v>
      </c>
      <c r="B675">
        <v>0</v>
      </c>
      <c r="C675" t="s">
        <v>5</v>
      </c>
      <c r="D675">
        <v>0.29600000000000004</v>
      </c>
      <c r="E675" t="s">
        <v>5</v>
      </c>
      <c r="G675">
        <f t="shared" si="40"/>
        <v>2024</v>
      </c>
      <c r="H675">
        <f t="shared" si="41"/>
        <v>2</v>
      </c>
      <c r="I675">
        <f t="shared" si="42"/>
        <v>8</v>
      </c>
      <c r="J675" s="2" t="s">
        <v>11</v>
      </c>
      <c r="K675">
        <f t="shared" si="43"/>
        <v>0.29600000000000004</v>
      </c>
    </row>
    <row r="676" spans="1:11" hidden="1" x14ac:dyDescent="0.3">
      <c r="A676" s="1">
        <v>45330.020833333299</v>
      </c>
      <c r="B676">
        <v>0</v>
      </c>
      <c r="C676" t="s">
        <v>5</v>
      </c>
      <c r="D676">
        <v>0.23200000000000001</v>
      </c>
      <c r="E676" t="s">
        <v>5</v>
      </c>
      <c r="G676">
        <f t="shared" si="40"/>
        <v>2024</v>
      </c>
      <c r="H676">
        <f t="shared" si="41"/>
        <v>2</v>
      </c>
      <c r="I676">
        <f t="shared" si="42"/>
        <v>8</v>
      </c>
      <c r="J676" s="2" t="s">
        <v>11</v>
      </c>
      <c r="K676">
        <f t="shared" si="43"/>
        <v>0.23200000000000001</v>
      </c>
    </row>
    <row r="677" spans="1:11" hidden="1" x14ac:dyDescent="0.3">
      <c r="A677" s="1">
        <v>45330.03125</v>
      </c>
      <c r="B677">
        <v>0</v>
      </c>
      <c r="C677" t="s">
        <v>5</v>
      </c>
      <c r="D677">
        <v>0.188</v>
      </c>
      <c r="E677" t="s">
        <v>5</v>
      </c>
      <c r="G677">
        <f t="shared" si="40"/>
        <v>2024</v>
      </c>
      <c r="H677">
        <f t="shared" si="41"/>
        <v>2</v>
      </c>
      <c r="I677">
        <f t="shared" si="42"/>
        <v>8</v>
      </c>
      <c r="J677" s="2" t="s">
        <v>11</v>
      </c>
      <c r="K677">
        <f t="shared" si="43"/>
        <v>0.188</v>
      </c>
    </row>
    <row r="678" spans="1:11" hidden="1" x14ac:dyDescent="0.3">
      <c r="A678" s="1">
        <v>45330.041666666701</v>
      </c>
      <c r="B678">
        <v>0</v>
      </c>
      <c r="C678" t="s">
        <v>5</v>
      </c>
      <c r="D678">
        <v>0.216</v>
      </c>
      <c r="E678" t="s">
        <v>5</v>
      </c>
      <c r="G678">
        <f t="shared" si="40"/>
        <v>2024</v>
      </c>
      <c r="H678">
        <f t="shared" si="41"/>
        <v>2</v>
      </c>
      <c r="I678">
        <f t="shared" si="42"/>
        <v>8</v>
      </c>
      <c r="J678" s="2" t="s">
        <v>11</v>
      </c>
      <c r="K678">
        <f t="shared" si="43"/>
        <v>0.216</v>
      </c>
    </row>
    <row r="679" spans="1:11" hidden="1" x14ac:dyDescent="0.3">
      <c r="A679" s="1">
        <v>45330.052083333299</v>
      </c>
      <c r="B679">
        <v>1.288</v>
      </c>
      <c r="C679" t="s">
        <v>5</v>
      </c>
      <c r="D679">
        <v>0.20800000000000002</v>
      </c>
      <c r="E679" t="s">
        <v>5</v>
      </c>
      <c r="G679">
        <f t="shared" si="40"/>
        <v>2024</v>
      </c>
      <c r="H679">
        <f t="shared" si="41"/>
        <v>2</v>
      </c>
      <c r="I679">
        <f t="shared" si="42"/>
        <v>8</v>
      </c>
      <c r="J679" s="2" t="s">
        <v>11</v>
      </c>
      <c r="K679">
        <f t="shared" si="43"/>
        <v>0.20800000000000002</v>
      </c>
    </row>
    <row r="680" spans="1:11" hidden="1" x14ac:dyDescent="0.3">
      <c r="A680" s="1">
        <v>45330.0625</v>
      </c>
      <c r="B680">
        <v>1.3720000000000001</v>
      </c>
      <c r="C680" t="s">
        <v>5</v>
      </c>
      <c r="D680">
        <v>0.2</v>
      </c>
      <c r="E680" t="s">
        <v>5</v>
      </c>
      <c r="G680">
        <f t="shared" si="40"/>
        <v>2024</v>
      </c>
      <c r="H680">
        <f t="shared" si="41"/>
        <v>2</v>
      </c>
      <c r="I680">
        <f t="shared" si="42"/>
        <v>8</v>
      </c>
      <c r="J680" s="2" t="s">
        <v>11</v>
      </c>
      <c r="K680">
        <f t="shared" si="43"/>
        <v>0.2</v>
      </c>
    </row>
    <row r="681" spans="1:11" hidden="1" x14ac:dyDescent="0.3">
      <c r="A681" s="1">
        <v>45330.072916666701</v>
      </c>
      <c r="B681">
        <v>0.70800000000000007</v>
      </c>
      <c r="C681" t="s">
        <v>5</v>
      </c>
      <c r="D681">
        <v>0.152</v>
      </c>
      <c r="E681" t="s">
        <v>5</v>
      </c>
      <c r="G681">
        <f t="shared" si="40"/>
        <v>2024</v>
      </c>
      <c r="H681">
        <f t="shared" si="41"/>
        <v>2</v>
      </c>
      <c r="I681">
        <f t="shared" si="42"/>
        <v>8</v>
      </c>
      <c r="J681" s="2" t="s">
        <v>11</v>
      </c>
      <c r="K681">
        <f t="shared" si="43"/>
        <v>0.152</v>
      </c>
    </row>
    <row r="682" spans="1:11" hidden="1" x14ac:dyDescent="0.3">
      <c r="A682" s="1">
        <v>45330.083333333299</v>
      </c>
      <c r="B682">
        <v>0</v>
      </c>
      <c r="C682" t="s">
        <v>5</v>
      </c>
      <c r="D682">
        <v>0.16</v>
      </c>
      <c r="E682" t="s">
        <v>5</v>
      </c>
      <c r="G682">
        <f t="shared" si="40"/>
        <v>2024</v>
      </c>
      <c r="H682">
        <f t="shared" si="41"/>
        <v>2</v>
      </c>
      <c r="I682">
        <f t="shared" si="42"/>
        <v>8</v>
      </c>
      <c r="J682" s="2" t="s">
        <v>11</v>
      </c>
      <c r="K682">
        <f t="shared" si="43"/>
        <v>0.16</v>
      </c>
    </row>
    <row r="683" spans="1:11" hidden="1" x14ac:dyDescent="0.3">
      <c r="A683" s="1">
        <v>45330.09375</v>
      </c>
      <c r="B683">
        <v>0</v>
      </c>
      <c r="C683" t="s">
        <v>5</v>
      </c>
      <c r="D683">
        <v>0.20400000000000001</v>
      </c>
      <c r="E683" t="s">
        <v>5</v>
      </c>
      <c r="G683">
        <f t="shared" si="40"/>
        <v>2024</v>
      </c>
      <c r="H683">
        <f t="shared" si="41"/>
        <v>2</v>
      </c>
      <c r="I683">
        <f t="shared" si="42"/>
        <v>8</v>
      </c>
      <c r="J683" s="2" t="s">
        <v>11</v>
      </c>
      <c r="K683">
        <f t="shared" si="43"/>
        <v>0.20400000000000001</v>
      </c>
    </row>
    <row r="684" spans="1:11" hidden="1" x14ac:dyDescent="0.3">
      <c r="A684" s="1">
        <v>45330.104166666701</v>
      </c>
      <c r="B684">
        <v>0</v>
      </c>
      <c r="C684" t="s">
        <v>5</v>
      </c>
      <c r="D684">
        <v>0.2</v>
      </c>
      <c r="E684" t="s">
        <v>5</v>
      </c>
      <c r="G684">
        <f t="shared" si="40"/>
        <v>2024</v>
      </c>
      <c r="H684">
        <f t="shared" si="41"/>
        <v>2</v>
      </c>
      <c r="I684">
        <f t="shared" si="42"/>
        <v>8</v>
      </c>
      <c r="J684" s="2" t="s">
        <v>11</v>
      </c>
      <c r="K684">
        <f t="shared" si="43"/>
        <v>0.2</v>
      </c>
    </row>
    <row r="685" spans="1:11" hidden="1" x14ac:dyDescent="0.3">
      <c r="A685" s="1">
        <v>45330.114583333299</v>
      </c>
      <c r="B685">
        <v>0</v>
      </c>
      <c r="C685" t="s">
        <v>5</v>
      </c>
      <c r="D685">
        <v>0.19600000000000001</v>
      </c>
      <c r="E685" t="s">
        <v>5</v>
      </c>
      <c r="G685">
        <f t="shared" si="40"/>
        <v>2024</v>
      </c>
      <c r="H685">
        <f t="shared" si="41"/>
        <v>2</v>
      </c>
      <c r="I685">
        <f t="shared" si="42"/>
        <v>8</v>
      </c>
      <c r="J685" s="2" t="s">
        <v>11</v>
      </c>
      <c r="K685">
        <f t="shared" si="43"/>
        <v>0.19600000000000001</v>
      </c>
    </row>
    <row r="686" spans="1:11" hidden="1" x14ac:dyDescent="0.3">
      <c r="A686" s="1">
        <v>45330.125</v>
      </c>
      <c r="B686">
        <v>0</v>
      </c>
      <c r="C686" t="s">
        <v>5</v>
      </c>
      <c r="D686">
        <v>0.156</v>
      </c>
      <c r="E686" t="s">
        <v>5</v>
      </c>
      <c r="G686">
        <f t="shared" si="40"/>
        <v>2024</v>
      </c>
      <c r="H686">
        <f t="shared" si="41"/>
        <v>2</v>
      </c>
      <c r="I686">
        <f t="shared" si="42"/>
        <v>8</v>
      </c>
      <c r="J686" s="2" t="s">
        <v>11</v>
      </c>
      <c r="K686">
        <f t="shared" si="43"/>
        <v>0.156</v>
      </c>
    </row>
    <row r="687" spans="1:11" hidden="1" x14ac:dyDescent="0.3">
      <c r="A687" s="1">
        <v>45330.135416666701</v>
      </c>
      <c r="B687">
        <v>0</v>
      </c>
      <c r="C687" t="s">
        <v>5</v>
      </c>
      <c r="D687">
        <v>0.14000000000000001</v>
      </c>
      <c r="E687" t="s">
        <v>5</v>
      </c>
      <c r="G687">
        <f t="shared" si="40"/>
        <v>2024</v>
      </c>
      <c r="H687">
        <f t="shared" si="41"/>
        <v>2</v>
      </c>
      <c r="I687">
        <f t="shared" si="42"/>
        <v>8</v>
      </c>
      <c r="J687" s="2" t="s">
        <v>11</v>
      </c>
      <c r="K687">
        <f t="shared" si="43"/>
        <v>0.14000000000000001</v>
      </c>
    </row>
    <row r="688" spans="1:11" hidden="1" x14ac:dyDescent="0.3">
      <c r="A688" s="1">
        <v>45330.145833333299</v>
      </c>
      <c r="B688">
        <v>0</v>
      </c>
      <c r="C688" t="s">
        <v>5</v>
      </c>
      <c r="D688">
        <v>0.13600000000000001</v>
      </c>
      <c r="E688" t="s">
        <v>5</v>
      </c>
      <c r="G688">
        <f t="shared" si="40"/>
        <v>2024</v>
      </c>
      <c r="H688">
        <f t="shared" si="41"/>
        <v>2</v>
      </c>
      <c r="I688">
        <f t="shared" si="42"/>
        <v>8</v>
      </c>
      <c r="J688" s="2" t="s">
        <v>11</v>
      </c>
      <c r="K688">
        <f t="shared" si="43"/>
        <v>0.13600000000000001</v>
      </c>
    </row>
    <row r="689" spans="1:11" hidden="1" x14ac:dyDescent="0.3">
      <c r="A689" s="1">
        <v>45330.15625</v>
      </c>
      <c r="B689">
        <v>0</v>
      </c>
      <c r="C689" t="s">
        <v>5</v>
      </c>
      <c r="D689">
        <v>0.13600000000000001</v>
      </c>
      <c r="E689" t="s">
        <v>5</v>
      </c>
      <c r="G689">
        <f t="shared" si="40"/>
        <v>2024</v>
      </c>
      <c r="H689">
        <f t="shared" si="41"/>
        <v>2</v>
      </c>
      <c r="I689">
        <f t="shared" si="42"/>
        <v>8</v>
      </c>
      <c r="J689" s="2" t="s">
        <v>11</v>
      </c>
      <c r="K689">
        <f t="shared" si="43"/>
        <v>0.13600000000000001</v>
      </c>
    </row>
    <row r="690" spans="1:11" hidden="1" x14ac:dyDescent="0.3">
      <c r="A690" s="1">
        <v>45330.166666666701</v>
      </c>
      <c r="B690">
        <v>0</v>
      </c>
      <c r="C690" t="s">
        <v>5</v>
      </c>
      <c r="D690">
        <v>0.14400000000000002</v>
      </c>
      <c r="E690" t="s">
        <v>5</v>
      </c>
      <c r="G690">
        <f t="shared" si="40"/>
        <v>2024</v>
      </c>
      <c r="H690">
        <f t="shared" si="41"/>
        <v>2</v>
      </c>
      <c r="I690">
        <f t="shared" si="42"/>
        <v>8</v>
      </c>
      <c r="J690" s="2" t="s">
        <v>11</v>
      </c>
      <c r="K690">
        <f t="shared" si="43"/>
        <v>0.14400000000000002</v>
      </c>
    </row>
    <row r="691" spans="1:11" hidden="1" x14ac:dyDescent="0.3">
      <c r="A691" s="1">
        <v>45330.177083333299</v>
      </c>
      <c r="B691">
        <v>0</v>
      </c>
      <c r="C691" t="s">
        <v>5</v>
      </c>
      <c r="D691">
        <v>0.18</v>
      </c>
      <c r="E691" t="s">
        <v>5</v>
      </c>
      <c r="G691">
        <f t="shared" si="40"/>
        <v>2024</v>
      </c>
      <c r="H691">
        <f t="shared" si="41"/>
        <v>2</v>
      </c>
      <c r="I691">
        <f t="shared" si="42"/>
        <v>8</v>
      </c>
      <c r="J691" s="2" t="s">
        <v>11</v>
      </c>
      <c r="K691">
        <f t="shared" si="43"/>
        <v>0.18</v>
      </c>
    </row>
    <row r="692" spans="1:11" hidden="1" x14ac:dyDescent="0.3">
      <c r="A692" s="1">
        <v>45330.1875</v>
      </c>
      <c r="B692">
        <v>0</v>
      </c>
      <c r="C692" t="s">
        <v>5</v>
      </c>
      <c r="D692">
        <v>0.2</v>
      </c>
      <c r="E692" t="s">
        <v>5</v>
      </c>
      <c r="G692">
        <f t="shared" si="40"/>
        <v>2024</v>
      </c>
      <c r="H692">
        <f t="shared" si="41"/>
        <v>2</v>
      </c>
      <c r="I692">
        <f t="shared" si="42"/>
        <v>8</v>
      </c>
      <c r="J692" s="2" t="s">
        <v>11</v>
      </c>
      <c r="K692">
        <f t="shared" si="43"/>
        <v>0.2</v>
      </c>
    </row>
    <row r="693" spans="1:11" hidden="1" x14ac:dyDescent="0.3">
      <c r="A693" s="1">
        <v>45330.197916666701</v>
      </c>
      <c r="B693">
        <v>0</v>
      </c>
      <c r="C693" t="s">
        <v>5</v>
      </c>
      <c r="D693">
        <v>0.16400000000000001</v>
      </c>
      <c r="E693" t="s">
        <v>5</v>
      </c>
      <c r="G693">
        <f t="shared" si="40"/>
        <v>2024</v>
      </c>
      <c r="H693">
        <f t="shared" si="41"/>
        <v>2</v>
      </c>
      <c r="I693">
        <f t="shared" si="42"/>
        <v>8</v>
      </c>
      <c r="J693" s="2" t="s">
        <v>11</v>
      </c>
      <c r="K693">
        <f t="shared" si="43"/>
        <v>0.16400000000000001</v>
      </c>
    </row>
    <row r="694" spans="1:11" hidden="1" x14ac:dyDescent="0.3">
      <c r="A694" s="1">
        <v>45330.208333333299</v>
      </c>
      <c r="B694">
        <v>0</v>
      </c>
      <c r="C694" t="s">
        <v>5</v>
      </c>
      <c r="D694">
        <v>0.19600000000000001</v>
      </c>
      <c r="E694" t="s">
        <v>5</v>
      </c>
      <c r="G694">
        <f t="shared" si="40"/>
        <v>2024</v>
      </c>
      <c r="H694">
        <f t="shared" si="41"/>
        <v>2</v>
      </c>
      <c r="I694">
        <f t="shared" si="42"/>
        <v>8</v>
      </c>
      <c r="J694" s="2" t="s">
        <v>11</v>
      </c>
      <c r="K694">
        <f t="shared" si="43"/>
        <v>0.19600000000000001</v>
      </c>
    </row>
    <row r="695" spans="1:11" hidden="1" x14ac:dyDescent="0.3">
      <c r="A695" s="1">
        <v>45330.21875</v>
      </c>
      <c r="B695">
        <v>0</v>
      </c>
      <c r="C695" t="s">
        <v>5</v>
      </c>
      <c r="D695">
        <v>0.25600000000000001</v>
      </c>
      <c r="E695" t="s">
        <v>5</v>
      </c>
      <c r="G695">
        <f t="shared" si="40"/>
        <v>2024</v>
      </c>
      <c r="H695">
        <f t="shared" si="41"/>
        <v>2</v>
      </c>
      <c r="I695">
        <f t="shared" si="42"/>
        <v>8</v>
      </c>
      <c r="J695" s="2" t="s">
        <v>11</v>
      </c>
      <c r="K695">
        <f t="shared" si="43"/>
        <v>0.25600000000000001</v>
      </c>
    </row>
    <row r="696" spans="1:11" hidden="1" x14ac:dyDescent="0.3">
      <c r="A696" s="1">
        <v>45330.229166666701</v>
      </c>
      <c r="B696">
        <v>0</v>
      </c>
      <c r="C696" t="s">
        <v>5</v>
      </c>
      <c r="D696">
        <v>0.252</v>
      </c>
      <c r="E696" t="s">
        <v>5</v>
      </c>
      <c r="G696">
        <f t="shared" si="40"/>
        <v>2024</v>
      </c>
      <c r="H696">
        <f t="shared" si="41"/>
        <v>2</v>
      </c>
      <c r="I696">
        <f t="shared" si="42"/>
        <v>8</v>
      </c>
      <c r="J696" s="2" t="s">
        <v>11</v>
      </c>
      <c r="K696">
        <f t="shared" si="43"/>
        <v>0.252</v>
      </c>
    </row>
    <row r="697" spans="1:11" hidden="1" x14ac:dyDescent="0.3">
      <c r="A697" s="1">
        <v>45330.239583333299</v>
      </c>
      <c r="B697">
        <v>0</v>
      </c>
      <c r="C697" t="s">
        <v>5</v>
      </c>
      <c r="D697">
        <v>0.252</v>
      </c>
      <c r="E697" t="s">
        <v>5</v>
      </c>
      <c r="G697">
        <f t="shared" si="40"/>
        <v>2024</v>
      </c>
      <c r="H697">
        <f t="shared" si="41"/>
        <v>2</v>
      </c>
      <c r="I697">
        <f t="shared" si="42"/>
        <v>8</v>
      </c>
      <c r="J697" s="2" t="s">
        <v>11</v>
      </c>
      <c r="K697">
        <f t="shared" si="43"/>
        <v>0.252</v>
      </c>
    </row>
    <row r="698" spans="1:11" hidden="1" x14ac:dyDescent="0.3">
      <c r="A698" s="1">
        <v>45330.25</v>
      </c>
      <c r="B698">
        <v>0</v>
      </c>
      <c r="C698" t="s">
        <v>5</v>
      </c>
      <c r="D698">
        <v>0.22</v>
      </c>
      <c r="E698" t="s">
        <v>5</v>
      </c>
      <c r="G698">
        <f t="shared" si="40"/>
        <v>2024</v>
      </c>
      <c r="H698">
        <f t="shared" si="41"/>
        <v>2</v>
      </c>
      <c r="I698">
        <f t="shared" si="42"/>
        <v>8</v>
      </c>
      <c r="J698" s="2" t="s">
        <v>11</v>
      </c>
      <c r="K698">
        <f t="shared" si="43"/>
        <v>0.22</v>
      </c>
    </row>
    <row r="699" spans="1:11" hidden="1" x14ac:dyDescent="0.3">
      <c r="A699" s="1">
        <v>45330.260416666701</v>
      </c>
      <c r="B699">
        <v>0</v>
      </c>
      <c r="C699" t="s">
        <v>5</v>
      </c>
      <c r="D699">
        <v>0.16</v>
      </c>
      <c r="E699" t="s">
        <v>5</v>
      </c>
      <c r="G699">
        <f t="shared" si="40"/>
        <v>2024</v>
      </c>
      <c r="H699">
        <f t="shared" si="41"/>
        <v>2</v>
      </c>
      <c r="I699">
        <f t="shared" si="42"/>
        <v>8</v>
      </c>
      <c r="J699" s="2" t="s">
        <v>11</v>
      </c>
      <c r="K699">
        <f t="shared" si="43"/>
        <v>0.16</v>
      </c>
    </row>
    <row r="700" spans="1:11" hidden="1" x14ac:dyDescent="0.3">
      <c r="A700" s="1">
        <v>45330.270833333299</v>
      </c>
      <c r="B700">
        <v>0</v>
      </c>
      <c r="C700" t="s">
        <v>5</v>
      </c>
      <c r="D700">
        <v>0.188</v>
      </c>
      <c r="E700" t="s">
        <v>5</v>
      </c>
      <c r="G700">
        <f t="shared" si="40"/>
        <v>2024</v>
      </c>
      <c r="H700">
        <f t="shared" si="41"/>
        <v>2</v>
      </c>
      <c r="I700">
        <f t="shared" si="42"/>
        <v>8</v>
      </c>
      <c r="J700" s="2" t="s">
        <v>11</v>
      </c>
      <c r="K700">
        <f t="shared" si="43"/>
        <v>0.188</v>
      </c>
    </row>
    <row r="701" spans="1:11" hidden="1" x14ac:dyDescent="0.3">
      <c r="A701" s="1">
        <v>45330.28125</v>
      </c>
      <c r="B701">
        <v>0</v>
      </c>
      <c r="C701" t="s">
        <v>5</v>
      </c>
      <c r="D701">
        <v>0.20400000000000001</v>
      </c>
      <c r="E701" t="s">
        <v>5</v>
      </c>
      <c r="G701">
        <f t="shared" si="40"/>
        <v>2024</v>
      </c>
      <c r="H701">
        <f t="shared" si="41"/>
        <v>2</v>
      </c>
      <c r="I701">
        <f t="shared" si="42"/>
        <v>8</v>
      </c>
      <c r="J701" s="2" t="s">
        <v>11</v>
      </c>
      <c r="K701">
        <f t="shared" si="43"/>
        <v>0.20400000000000001</v>
      </c>
    </row>
    <row r="702" spans="1:11" hidden="1" x14ac:dyDescent="0.3">
      <c r="A702" s="1">
        <v>45330.291666666701</v>
      </c>
      <c r="B702">
        <v>0</v>
      </c>
      <c r="C702" t="s">
        <v>5</v>
      </c>
      <c r="D702">
        <v>0.2</v>
      </c>
      <c r="E702" t="s">
        <v>5</v>
      </c>
      <c r="G702">
        <f t="shared" si="40"/>
        <v>2024</v>
      </c>
      <c r="H702">
        <f t="shared" si="41"/>
        <v>2</v>
      </c>
      <c r="I702">
        <f t="shared" si="42"/>
        <v>8</v>
      </c>
      <c r="J702" s="2" t="s">
        <v>11</v>
      </c>
      <c r="K702">
        <f t="shared" si="43"/>
        <v>0.2</v>
      </c>
    </row>
    <row r="703" spans="1:11" hidden="1" x14ac:dyDescent="0.3">
      <c r="A703" s="1">
        <v>45330.302083333299</v>
      </c>
      <c r="B703">
        <v>0</v>
      </c>
      <c r="C703" t="s">
        <v>5</v>
      </c>
      <c r="D703">
        <v>0.29200000000000004</v>
      </c>
      <c r="E703" t="s">
        <v>5</v>
      </c>
      <c r="G703">
        <f t="shared" si="40"/>
        <v>2024</v>
      </c>
      <c r="H703">
        <f t="shared" si="41"/>
        <v>2</v>
      </c>
      <c r="I703">
        <f t="shared" si="42"/>
        <v>8</v>
      </c>
      <c r="J703" s="2" t="s">
        <v>11</v>
      </c>
      <c r="K703">
        <f t="shared" si="43"/>
        <v>0.29200000000000004</v>
      </c>
    </row>
    <row r="704" spans="1:11" hidden="1" x14ac:dyDescent="0.3">
      <c r="A704" s="1">
        <v>45330.3125</v>
      </c>
      <c r="B704">
        <v>0</v>
      </c>
      <c r="C704" t="s">
        <v>5</v>
      </c>
      <c r="D704">
        <v>0.74399999999999999</v>
      </c>
      <c r="E704" t="s">
        <v>5</v>
      </c>
      <c r="G704">
        <f t="shared" si="40"/>
        <v>2024</v>
      </c>
      <c r="H704">
        <f t="shared" si="41"/>
        <v>2</v>
      </c>
      <c r="I704">
        <f t="shared" si="42"/>
        <v>8</v>
      </c>
      <c r="J704" s="2" t="s">
        <v>11</v>
      </c>
      <c r="K704">
        <f t="shared" si="43"/>
        <v>0.74399999999999999</v>
      </c>
    </row>
    <row r="705" spans="1:11" hidden="1" x14ac:dyDescent="0.3">
      <c r="A705" s="1">
        <v>45330.322916666701</v>
      </c>
      <c r="B705">
        <v>0.44800000000000001</v>
      </c>
      <c r="C705" t="s">
        <v>5</v>
      </c>
      <c r="D705">
        <v>0.316</v>
      </c>
      <c r="E705" t="s">
        <v>5</v>
      </c>
      <c r="G705">
        <f t="shared" si="40"/>
        <v>2024</v>
      </c>
      <c r="H705">
        <f t="shared" si="41"/>
        <v>2</v>
      </c>
      <c r="I705">
        <f t="shared" si="42"/>
        <v>8</v>
      </c>
      <c r="J705" s="2" t="s">
        <v>11</v>
      </c>
      <c r="K705">
        <f t="shared" si="43"/>
        <v>0.316</v>
      </c>
    </row>
    <row r="706" spans="1:11" hidden="1" x14ac:dyDescent="0.3">
      <c r="A706" s="1">
        <v>45330.333333333299</v>
      </c>
      <c r="B706">
        <v>0</v>
      </c>
      <c r="C706" t="s">
        <v>5</v>
      </c>
      <c r="D706">
        <v>0.24400000000000002</v>
      </c>
      <c r="E706" t="s">
        <v>5</v>
      </c>
      <c r="G706">
        <f t="shared" si="40"/>
        <v>2024</v>
      </c>
      <c r="H706">
        <f t="shared" si="41"/>
        <v>2</v>
      </c>
      <c r="I706">
        <f t="shared" si="42"/>
        <v>8</v>
      </c>
      <c r="J706" s="2" t="s">
        <v>11</v>
      </c>
      <c r="K706">
        <f t="shared" si="43"/>
        <v>0.24400000000000002</v>
      </c>
    </row>
    <row r="707" spans="1:11" hidden="1" x14ac:dyDescent="0.3">
      <c r="A707" s="1">
        <v>45330.34375</v>
      </c>
      <c r="B707">
        <v>0</v>
      </c>
      <c r="C707" t="s">
        <v>5</v>
      </c>
      <c r="D707">
        <v>0.19600000000000001</v>
      </c>
      <c r="E707" t="s">
        <v>5</v>
      </c>
      <c r="G707">
        <f t="shared" si="40"/>
        <v>2024</v>
      </c>
      <c r="H707">
        <f t="shared" si="41"/>
        <v>2</v>
      </c>
      <c r="I707">
        <f t="shared" si="42"/>
        <v>8</v>
      </c>
      <c r="J707" s="2" t="s">
        <v>11</v>
      </c>
      <c r="K707">
        <f t="shared" si="43"/>
        <v>0.19600000000000001</v>
      </c>
    </row>
    <row r="708" spans="1:11" hidden="1" x14ac:dyDescent="0.3">
      <c r="A708" s="1">
        <v>45330.354166666701</v>
      </c>
      <c r="B708">
        <v>0</v>
      </c>
      <c r="C708" t="s">
        <v>5</v>
      </c>
      <c r="D708">
        <v>0.21200000000000002</v>
      </c>
      <c r="E708" t="s">
        <v>5</v>
      </c>
      <c r="G708">
        <f t="shared" ref="G708:G771" si="44">YEAR(A708)</f>
        <v>2024</v>
      </c>
      <c r="H708">
        <f t="shared" ref="H708:H771" si="45">MONTH(A708)</f>
        <v>2</v>
      </c>
      <c r="I708">
        <f t="shared" ref="I708:I771" si="46">DAY(A708)</f>
        <v>8</v>
      </c>
      <c r="J708" s="2" t="s">
        <v>11</v>
      </c>
      <c r="K708">
        <f t="shared" ref="K708:K771" si="47">D708</f>
        <v>0.21200000000000002</v>
      </c>
    </row>
    <row r="709" spans="1:11" hidden="1" x14ac:dyDescent="0.3">
      <c r="A709" s="1">
        <v>45330.364583333299</v>
      </c>
      <c r="B709">
        <v>0</v>
      </c>
      <c r="C709" t="s">
        <v>5</v>
      </c>
      <c r="D709">
        <v>0.20800000000000002</v>
      </c>
      <c r="E709" t="s">
        <v>5</v>
      </c>
      <c r="G709">
        <f t="shared" si="44"/>
        <v>2024</v>
      </c>
      <c r="H709">
        <f t="shared" si="45"/>
        <v>2</v>
      </c>
      <c r="I709">
        <f t="shared" si="46"/>
        <v>8</v>
      </c>
      <c r="J709" s="2" t="s">
        <v>11</v>
      </c>
      <c r="K709">
        <f t="shared" si="47"/>
        <v>0.20800000000000002</v>
      </c>
    </row>
    <row r="710" spans="1:11" hidden="1" x14ac:dyDescent="0.3">
      <c r="A710" s="1">
        <v>45330.375</v>
      </c>
      <c r="B710">
        <v>0</v>
      </c>
      <c r="C710" t="s">
        <v>5</v>
      </c>
      <c r="D710">
        <v>0.16400000000000001</v>
      </c>
      <c r="E710" t="s">
        <v>5</v>
      </c>
      <c r="G710">
        <f t="shared" si="44"/>
        <v>2024</v>
      </c>
      <c r="H710">
        <f t="shared" si="45"/>
        <v>2</v>
      </c>
      <c r="I710">
        <f t="shared" si="46"/>
        <v>8</v>
      </c>
      <c r="J710" s="2" t="s">
        <v>11</v>
      </c>
      <c r="K710">
        <f t="shared" si="47"/>
        <v>0.16400000000000001</v>
      </c>
    </row>
    <row r="711" spans="1:11" hidden="1" x14ac:dyDescent="0.3">
      <c r="A711" s="1">
        <v>45330.385416666701</v>
      </c>
      <c r="B711">
        <v>0</v>
      </c>
      <c r="C711" t="s">
        <v>5</v>
      </c>
      <c r="D711">
        <v>0.18</v>
      </c>
      <c r="E711" t="s">
        <v>5</v>
      </c>
      <c r="G711">
        <f t="shared" si="44"/>
        <v>2024</v>
      </c>
      <c r="H711">
        <f t="shared" si="45"/>
        <v>2</v>
      </c>
      <c r="I711">
        <f t="shared" si="46"/>
        <v>8</v>
      </c>
      <c r="J711" s="2" t="s">
        <v>11</v>
      </c>
      <c r="K711">
        <f t="shared" si="47"/>
        <v>0.18</v>
      </c>
    </row>
    <row r="712" spans="1:11" hidden="1" x14ac:dyDescent="0.3">
      <c r="A712" s="1">
        <v>45330.395833333299</v>
      </c>
      <c r="B712">
        <v>0</v>
      </c>
      <c r="C712" t="s">
        <v>5</v>
      </c>
      <c r="D712">
        <v>0.83600000000000008</v>
      </c>
      <c r="E712" t="s">
        <v>5</v>
      </c>
      <c r="G712">
        <f t="shared" si="44"/>
        <v>2024</v>
      </c>
      <c r="H712">
        <f t="shared" si="45"/>
        <v>2</v>
      </c>
      <c r="I712">
        <f t="shared" si="46"/>
        <v>8</v>
      </c>
      <c r="J712" s="2" t="s">
        <v>11</v>
      </c>
      <c r="K712">
        <f t="shared" si="47"/>
        <v>0.83600000000000008</v>
      </c>
    </row>
    <row r="713" spans="1:11" hidden="1" x14ac:dyDescent="0.3">
      <c r="A713" s="1">
        <v>45330.40625</v>
      </c>
      <c r="B713">
        <v>0</v>
      </c>
      <c r="C713" t="s">
        <v>5</v>
      </c>
      <c r="D713">
        <v>0.38400000000000001</v>
      </c>
      <c r="E713" t="s">
        <v>5</v>
      </c>
      <c r="G713">
        <f t="shared" si="44"/>
        <v>2024</v>
      </c>
      <c r="H713">
        <f t="shared" si="45"/>
        <v>2</v>
      </c>
      <c r="I713">
        <f t="shared" si="46"/>
        <v>8</v>
      </c>
      <c r="J713" s="2" t="s">
        <v>11</v>
      </c>
      <c r="K713">
        <f t="shared" si="47"/>
        <v>0.38400000000000001</v>
      </c>
    </row>
    <row r="714" spans="1:11" hidden="1" x14ac:dyDescent="0.3">
      <c r="A714" s="1">
        <v>45330.416666666701</v>
      </c>
      <c r="B714">
        <v>0</v>
      </c>
      <c r="C714" t="s">
        <v>5</v>
      </c>
      <c r="D714">
        <v>0.22800000000000001</v>
      </c>
      <c r="E714" t="s">
        <v>5</v>
      </c>
      <c r="G714">
        <f t="shared" si="44"/>
        <v>2024</v>
      </c>
      <c r="H714">
        <f t="shared" si="45"/>
        <v>2</v>
      </c>
      <c r="I714">
        <f t="shared" si="46"/>
        <v>8</v>
      </c>
      <c r="J714" s="2" t="s">
        <v>11</v>
      </c>
      <c r="K714">
        <f t="shared" si="47"/>
        <v>0.22800000000000001</v>
      </c>
    </row>
    <row r="715" spans="1:11" hidden="1" x14ac:dyDescent="0.3">
      <c r="A715" s="1">
        <v>45330.427083333299</v>
      </c>
      <c r="B715">
        <v>0</v>
      </c>
      <c r="C715" t="s">
        <v>5</v>
      </c>
      <c r="D715">
        <v>0.2</v>
      </c>
      <c r="E715" t="s">
        <v>5</v>
      </c>
      <c r="G715">
        <f t="shared" si="44"/>
        <v>2024</v>
      </c>
      <c r="H715">
        <f t="shared" si="45"/>
        <v>2</v>
      </c>
      <c r="I715">
        <f t="shared" si="46"/>
        <v>8</v>
      </c>
      <c r="J715" s="2" t="s">
        <v>11</v>
      </c>
      <c r="K715">
        <f t="shared" si="47"/>
        <v>0.2</v>
      </c>
    </row>
    <row r="716" spans="1:11" hidden="1" x14ac:dyDescent="0.3">
      <c r="A716" s="1">
        <v>45330.4375</v>
      </c>
      <c r="B716">
        <v>0</v>
      </c>
      <c r="C716" t="s">
        <v>5</v>
      </c>
      <c r="D716">
        <v>0.24</v>
      </c>
      <c r="E716" t="s">
        <v>5</v>
      </c>
      <c r="G716">
        <f t="shared" si="44"/>
        <v>2024</v>
      </c>
      <c r="H716">
        <f t="shared" si="45"/>
        <v>2</v>
      </c>
      <c r="I716">
        <f t="shared" si="46"/>
        <v>8</v>
      </c>
      <c r="J716" s="2" t="s">
        <v>11</v>
      </c>
      <c r="K716">
        <f t="shared" si="47"/>
        <v>0.24</v>
      </c>
    </row>
    <row r="717" spans="1:11" hidden="1" x14ac:dyDescent="0.3">
      <c r="A717" s="1">
        <v>45330.447916666701</v>
      </c>
      <c r="B717">
        <v>0</v>
      </c>
      <c r="C717" t="s">
        <v>5</v>
      </c>
      <c r="D717">
        <v>0.26400000000000001</v>
      </c>
      <c r="E717" t="s">
        <v>5</v>
      </c>
      <c r="G717">
        <f t="shared" si="44"/>
        <v>2024</v>
      </c>
      <c r="H717">
        <f t="shared" si="45"/>
        <v>2</v>
      </c>
      <c r="I717">
        <f t="shared" si="46"/>
        <v>8</v>
      </c>
      <c r="J717" s="2" t="s">
        <v>11</v>
      </c>
      <c r="K717">
        <f t="shared" si="47"/>
        <v>0.26400000000000001</v>
      </c>
    </row>
    <row r="718" spans="1:11" hidden="1" x14ac:dyDescent="0.3">
      <c r="A718" s="1">
        <v>45330.458333333299</v>
      </c>
      <c r="B718">
        <v>0</v>
      </c>
      <c r="C718" t="s">
        <v>5</v>
      </c>
      <c r="D718">
        <v>0.26800000000000002</v>
      </c>
      <c r="E718" t="s">
        <v>5</v>
      </c>
      <c r="G718">
        <f t="shared" si="44"/>
        <v>2024</v>
      </c>
      <c r="H718">
        <f t="shared" si="45"/>
        <v>2</v>
      </c>
      <c r="I718">
        <f t="shared" si="46"/>
        <v>8</v>
      </c>
      <c r="J718" s="2" t="s">
        <v>11</v>
      </c>
      <c r="K718">
        <f t="shared" si="47"/>
        <v>0.26800000000000002</v>
      </c>
    </row>
    <row r="719" spans="1:11" hidden="1" x14ac:dyDescent="0.3">
      <c r="A719" s="1">
        <v>45330.46875</v>
      </c>
      <c r="B719">
        <v>0</v>
      </c>
      <c r="C719" t="s">
        <v>5</v>
      </c>
      <c r="D719">
        <v>0.26800000000000002</v>
      </c>
      <c r="E719" t="s">
        <v>5</v>
      </c>
      <c r="G719">
        <f t="shared" si="44"/>
        <v>2024</v>
      </c>
      <c r="H719">
        <f t="shared" si="45"/>
        <v>2</v>
      </c>
      <c r="I719">
        <f t="shared" si="46"/>
        <v>8</v>
      </c>
      <c r="J719" s="2" t="s">
        <v>11</v>
      </c>
      <c r="K719">
        <f t="shared" si="47"/>
        <v>0.26800000000000002</v>
      </c>
    </row>
    <row r="720" spans="1:11" hidden="1" x14ac:dyDescent="0.3">
      <c r="A720" s="1">
        <v>45330.479166666701</v>
      </c>
      <c r="B720">
        <v>0</v>
      </c>
      <c r="C720" t="s">
        <v>5</v>
      </c>
      <c r="D720">
        <v>0.28000000000000003</v>
      </c>
      <c r="E720" t="s">
        <v>5</v>
      </c>
      <c r="G720">
        <f t="shared" si="44"/>
        <v>2024</v>
      </c>
      <c r="H720">
        <f t="shared" si="45"/>
        <v>2</v>
      </c>
      <c r="I720">
        <f t="shared" si="46"/>
        <v>8</v>
      </c>
      <c r="J720" s="2" t="s">
        <v>11</v>
      </c>
      <c r="K720">
        <f t="shared" si="47"/>
        <v>0.28000000000000003</v>
      </c>
    </row>
    <row r="721" spans="1:11" hidden="1" x14ac:dyDescent="0.3">
      <c r="A721" s="1">
        <v>45330.489583333299</v>
      </c>
      <c r="B721">
        <v>0</v>
      </c>
      <c r="C721" t="s">
        <v>5</v>
      </c>
      <c r="D721">
        <v>0.308</v>
      </c>
      <c r="E721" t="s">
        <v>5</v>
      </c>
      <c r="G721">
        <f t="shared" si="44"/>
        <v>2024</v>
      </c>
      <c r="H721">
        <f t="shared" si="45"/>
        <v>2</v>
      </c>
      <c r="I721">
        <f t="shared" si="46"/>
        <v>8</v>
      </c>
      <c r="J721" s="2" t="s">
        <v>11</v>
      </c>
      <c r="K721">
        <f t="shared" si="47"/>
        <v>0.308</v>
      </c>
    </row>
    <row r="722" spans="1:11" hidden="1" x14ac:dyDescent="0.3">
      <c r="A722" s="1">
        <v>45330.5</v>
      </c>
      <c r="B722">
        <v>0</v>
      </c>
      <c r="C722" t="s">
        <v>5</v>
      </c>
      <c r="D722">
        <v>0.22</v>
      </c>
      <c r="E722" t="s">
        <v>5</v>
      </c>
      <c r="G722">
        <f t="shared" si="44"/>
        <v>2024</v>
      </c>
      <c r="H722">
        <f t="shared" si="45"/>
        <v>2</v>
      </c>
      <c r="I722">
        <f t="shared" si="46"/>
        <v>8</v>
      </c>
      <c r="J722" s="2" t="s">
        <v>11</v>
      </c>
      <c r="K722">
        <f t="shared" si="47"/>
        <v>0.22</v>
      </c>
    </row>
    <row r="723" spans="1:11" hidden="1" x14ac:dyDescent="0.3">
      <c r="A723" s="1">
        <v>45330.510416666701</v>
      </c>
      <c r="B723">
        <v>0</v>
      </c>
      <c r="C723" t="s">
        <v>5</v>
      </c>
      <c r="D723">
        <v>0.17600000000000002</v>
      </c>
      <c r="E723" t="s">
        <v>5</v>
      </c>
      <c r="G723">
        <f t="shared" si="44"/>
        <v>2024</v>
      </c>
      <c r="H723">
        <f t="shared" si="45"/>
        <v>2</v>
      </c>
      <c r="I723">
        <f t="shared" si="46"/>
        <v>8</v>
      </c>
      <c r="J723" s="2" t="s">
        <v>11</v>
      </c>
      <c r="K723">
        <f t="shared" si="47"/>
        <v>0.17600000000000002</v>
      </c>
    </row>
    <row r="724" spans="1:11" hidden="1" x14ac:dyDescent="0.3">
      <c r="A724" s="1">
        <v>45330.520833333299</v>
      </c>
      <c r="B724">
        <v>0</v>
      </c>
      <c r="C724" t="s">
        <v>5</v>
      </c>
      <c r="D724">
        <v>0.20800000000000002</v>
      </c>
      <c r="E724" t="s">
        <v>5</v>
      </c>
      <c r="G724">
        <f t="shared" si="44"/>
        <v>2024</v>
      </c>
      <c r="H724">
        <f t="shared" si="45"/>
        <v>2</v>
      </c>
      <c r="I724">
        <f t="shared" si="46"/>
        <v>8</v>
      </c>
      <c r="J724" s="2" t="s">
        <v>11</v>
      </c>
      <c r="K724">
        <f t="shared" si="47"/>
        <v>0.20800000000000002</v>
      </c>
    </row>
    <row r="725" spans="1:11" hidden="1" x14ac:dyDescent="0.3">
      <c r="A725" s="1">
        <v>45330.53125</v>
      </c>
      <c r="B725">
        <v>0</v>
      </c>
      <c r="C725" t="s">
        <v>5</v>
      </c>
      <c r="D725">
        <v>0.192</v>
      </c>
      <c r="E725" t="s">
        <v>5</v>
      </c>
      <c r="G725">
        <f t="shared" si="44"/>
        <v>2024</v>
      </c>
      <c r="H725">
        <f t="shared" si="45"/>
        <v>2</v>
      </c>
      <c r="I725">
        <f t="shared" si="46"/>
        <v>8</v>
      </c>
      <c r="J725" s="2" t="s">
        <v>11</v>
      </c>
      <c r="K725">
        <f t="shared" si="47"/>
        <v>0.192</v>
      </c>
    </row>
    <row r="726" spans="1:11" hidden="1" x14ac:dyDescent="0.3">
      <c r="A726" s="1">
        <v>45330.541666666701</v>
      </c>
      <c r="B726">
        <v>0</v>
      </c>
      <c r="C726" t="s">
        <v>5</v>
      </c>
      <c r="D726">
        <v>0.14800000000000002</v>
      </c>
      <c r="E726" t="s">
        <v>5</v>
      </c>
      <c r="G726">
        <f t="shared" si="44"/>
        <v>2024</v>
      </c>
      <c r="H726">
        <f t="shared" si="45"/>
        <v>2</v>
      </c>
      <c r="I726">
        <f t="shared" si="46"/>
        <v>8</v>
      </c>
      <c r="J726" s="2" t="s">
        <v>11</v>
      </c>
      <c r="K726">
        <f t="shared" si="47"/>
        <v>0.14800000000000002</v>
      </c>
    </row>
    <row r="727" spans="1:11" hidden="1" x14ac:dyDescent="0.3">
      <c r="A727" s="1">
        <v>45330.552083333299</v>
      </c>
      <c r="B727">
        <v>0</v>
      </c>
      <c r="C727" t="s">
        <v>5</v>
      </c>
      <c r="D727">
        <v>0.14400000000000002</v>
      </c>
      <c r="E727" t="s">
        <v>5</v>
      </c>
      <c r="G727">
        <f t="shared" si="44"/>
        <v>2024</v>
      </c>
      <c r="H727">
        <f t="shared" si="45"/>
        <v>2</v>
      </c>
      <c r="I727">
        <f t="shared" si="46"/>
        <v>8</v>
      </c>
      <c r="J727" s="2" t="s">
        <v>11</v>
      </c>
      <c r="K727">
        <f t="shared" si="47"/>
        <v>0.14400000000000002</v>
      </c>
    </row>
    <row r="728" spans="1:11" hidden="1" x14ac:dyDescent="0.3">
      <c r="A728" s="1">
        <v>45330.5625</v>
      </c>
      <c r="B728">
        <v>0</v>
      </c>
      <c r="C728" t="s">
        <v>5</v>
      </c>
      <c r="D728">
        <v>0.152</v>
      </c>
      <c r="E728" t="s">
        <v>5</v>
      </c>
      <c r="G728">
        <f t="shared" si="44"/>
        <v>2024</v>
      </c>
      <c r="H728">
        <f t="shared" si="45"/>
        <v>2</v>
      </c>
      <c r="I728">
        <f t="shared" si="46"/>
        <v>8</v>
      </c>
      <c r="J728" s="2" t="s">
        <v>11</v>
      </c>
      <c r="K728">
        <f t="shared" si="47"/>
        <v>0.152</v>
      </c>
    </row>
    <row r="729" spans="1:11" hidden="1" x14ac:dyDescent="0.3">
      <c r="A729" s="1">
        <v>45330.572916666701</v>
      </c>
      <c r="B729">
        <v>0</v>
      </c>
      <c r="C729" t="s">
        <v>5</v>
      </c>
      <c r="D729">
        <v>0.4</v>
      </c>
      <c r="E729" t="s">
        <v>5</v>
      </c>
      <c r="G729">
        <f t="shared" si="44"/>
        <v>2024</v>
      </c>
      <c r="H729">
        <f t="shared" si="45"/>
        <v>2</v>
      </c>
      <c r="I729">
        <f t="shared" si="46"/>
        <v>8</v>
      </c>
      <c r="J729" s="2" t="s">
        <v>11</v>
      </c>
      <c r="K729">
        <f t="shared" si="47"/>
        <v>0.4</v>
      </c>
    </row>
    <row r="730" spans="1:11" hidden="1" x14ac:dyDescent="0.3">
      <c r="A730" s="1">
        <v>45330.583333333299</v>
      </c>
      <c r="B730">
        <v>0</v>
      </c>
      <c r="C730" t="s">
        <v>5</v>
      </c>
      <c r="D730">
        <v>0.26</v>
      </c>
      <c r="E730" t="s">
        <v>5</v>
      </c>
      <c r="G730">
        <f t="shared" si="44"/>
        <v>2024</v>
      </c>
      <c r="H730">
        <f t="shared" si="45"/>
        <v>2</v>
      </c>
      <c r="I730">
        <f t="shared" si="46"/>
        <v>8</v>
      </c>
      <c r="J730" s="2" t="s">
        <v>11</v>
      </c>
      <c r="K730">
        <f t="shared" si="47"/>
        <v>0.26</v>
      </c>
    </row>
    <row r="731" spans="1:11" hidden="1" x14ac:dyDescent="0.3">
      <c r="A731" s="1">
        <v>45330.59375</v>
      </c>
      <c r="B731">
        <v>1.0720000000000001</v>
      </c>
      <c r="C731" t="s">
        <v>5</v>
      </c>
      <c r="D731">
        <v>0.248</v>
      </c>
      <c r="E731" t="s">
        <v>5</v>
      </c>
      <c r="G731">
        <f t="shared" si="44"/>
        <v>2024</v>
      </c>
      <c r="H731">
        <f t="shared" si="45"/>
        <v>2</v>
      </c>
      <c r="I731">
        <f t="shared" si="46"/>
        <v>8</v>
      </c>
      <c r="J731" s="2" t="s">
        <v>11</v>
      </c>
      <c r="K731">
        <f t="shared" si="47"/>
        <v>0.248</v>
      </c>
    </row>
    <row r="732" spans="1:11" hidden="1" x14ac:dyDescent="0.3">
      <c r="A732" s="1">
        <v>45330.604166666701</v>
      </c>
      <c r="B732">
        <v>1.22</v>
      </c>
      <c r="C732" t="s">
        <v>5</v>
      </c>
      <c r="D732">
        <v>0.248</v>
      </c>
      <c r="E732" t="s">
        <v>5</v>
      </c>
      <c r="G732">
        <f t="shared" si="44"/>
        <v>2024</v>
      </c>
      <c r="H732">
        <f t="shared" si="45"/>
        <v>2</v>
      </c>
      <c r="I732">
        <f t="shared" si="46"/>
        <v>8</v>
      </c>
      <c r="J732" s="2" t="s">
        <v>11</v>
      </c>
      <c r="K732">
        <f t="shared" si="47"/>
        <v>0.248</v>
      </c>
    </row>
    <row r="733" spans="1:11" hidden="1" x14ac:dyDescent="0.3">
      <c r="A733" s="1">
        <v>45330.614583333299</v>
      </c>
      <c r="B733">
        <v>1.22</v>
      </c>
      <c r="C733" t="s">
        <v>5</v>
      </c>
      <c r="D733">
        <v>0.252</v>
      </c>
      <c r="E733" t="s">
        <v>5</v>
      </c>
      <c r="G733">
        <f t="shared" si="44"/>
        <v>2024</v>
      </c>
      <c r="H733">
        <f t="shared" si="45"/>
        <v>2</v>
      </c>
      <c r="I733">
        <f t="shared" si="46"/>
        <v>8</v>
      </c>
      <c r="J733" s="2" t="s">
        <v>11</v>
      </c>
      <c r="K733">
        <f t="shared" si="47"/>
        <v>0.252</v>
      </c>
    </row>
    <row r="734" spans="1:11" hidden="1" x14ac:dyDescent="0.3">
      <c r="A734" s="1">
        <v>45330.625</v>
      </c>
      <c r="B734">
        <v>1.212</v>
      </c>
      <c r="C734" t="s">
        <v>5</v>
      </c>
      <c r="D734">
        <v>0.22800000000000001</v>
      </c>
      <c r="E734" t="s">
        <v>5</v>
      </c>
      <c r="G734">
        <f t="shared" si="44"/>
        <v>2024</v>
      </c>
      <c r="H734">
        <f t="shared" si="45"/>
        <v>2</v>
      </c>
      <c r="I734">
        <f t="shared" si="46"/>
        <v>8</v>
      </c>
      <c r="J734" s="2" t="s">
        <v>11</v>
      </c>
      <c r="K734">
        <f t="shared" si="47"/>
        <v>0.22800000000000001</v>
      </c>
    </row>
    <row r="735" spans="1:11" hidden="1" x14ac:dyDescent="0.3">
      <c r="A735" s="1">
        <v>45330.635416666701</v>
      </c>
      <c r="B735">
        <v>6.4000000000000001E-2</v>
      </c>
      <c r="C735" t="s">
        <v>5</v>
      </c>
      <c r="D735">
        <v>0.22800000000000001</v>
      </c>
      <c r="E735" t="s">
        <v>5</v>
      </c>
      <c r="G735">
        <f t="shared" si="44"/>
        <v>2024</v>
      </c>
      <c r="H735">
        <f t="shared" si="45"/>
        <v>2</v>
      </c>
      <c r="I735">
        <f t="shared" si="46"/>
        <v>8</v>
      </c>
      <c r="J735" s="2" t="s">
        <v>11</v>
      </c>
      <c r="K735">
        <f t="shared" si="47"/>
        <v>0.22800000000000001</v>
      </c>
    </row>
    <row r="736" spans="1:11" hidden="1" x14ac:dyDescent="0.3">
      <c r="A736" s="1">
        <v>45330.645833333299</v>
      </c>
      <c r="B736">
        <v>0</v>
      </c>
      <c r="C736" t="s">
        <v>5</v>
      </c>
      <c r="D736">
        <v>0.22</v>
      </c>
      <c r="E736" t="s">
        <v>5</v>
      </c>
      <c r="G736">
        <f t="shared" si="44"/>
        <v>2024</v>
      </c>
      <c r="H736">
        <f t="shared" si="45"/>
        <v>2</v>
      </c>
      <c r="I736">
        <f t="shared" si="46"/>
        <v>8</v>
      </c>
      <c r="J736" s="2" t="s">
        <v>11</v>
      </c>
      <c r="K736">
        <f t="shared" si="47"/>
        <v>0.22</v>
      </c>
    </row>
    <row r="737" spans="1:11" hidden="1" x14ac:dyDescent="0.3">
      <c r="A737" s="1">
        <v>45330.65625</v>
      </c>
      <c r="B737">
        <v>0</v>
      </c>
      <c r="C737" t="s">
        <v>5</v>
      </c>
      <c r="D737">
        <v>0.216</v>
      </c>
      <c r="E737" t="s">
        <v>5</v>
      </c>
      <c r="G737">
        <f t="shared" si="44"/>
        <v>2024</v>
      </c>
      <c r="H737">
        <f t="shared" si="45"/>
        <v>2</v>
      </c>
      <c r="I737">
        <f t="shared" si="46"/>
        <v>8</v>
      </c>
      <c r="J737" s="2" t="s">
        <v>11</v>
      </c>
      <c r="K737">
        <f t="shared" si="47"/>
        <v>0.216</v>
      </c>
    </row>
    <row r="738" spans="1:11" hidden="1" x14ac:dyDescent="0.3">
      <c r="A738" s="1">
        <v>45330.666666666701</v>
      </c>
      <c r="B738">
        <v>0</v>
      </c>
      <c r="C738" t="s">
        <v>5</v>
      </c>
      <c r="D738">
        <v>0.22</v>
      </c>
      <c r="E738" t="s">
        <v>5</v>
      </c>
      <c r="G738">
        <f t="shared" si="44"/>
        <v>2024</v>
      </c>
      <c r="H738">
        <f t="shared" si="45"/>
        <v>2</v>
      </c>
      <c r="I738">
        <f t="shared" si="46"/>
        <v>8</v>
      </c>
      <c r="J738" s="2" t="s">
        <v>11</v>
      </c>
      <c r="K738">
        <f t="shared" si="47"/>
        <v>0.22</v>
      </c>
    </row>
    <row r="739" spans="1:11" hidden="1" x14ac:dyDescent="0.3">
      <c r="A739" s="1">
        <v>45330.677083333299</v>
      </c>
      <c r="B739">
        <v>0</v>
      </c>
      <c r="C739" t="s">
        <v>5</v>
      </c>
      <c r="D739">
        <v>0.23200000000000001</v>
      </c>
      <c r="E739" t="s">
        <v>5</v>
      </c>
      <c r="G739">
        <f t="shared" si="44"/>
        <v>2024</v>
      </c>
      <c r="H739">
        <f t="shared" si="45"/>
        <v>2</v>
      </c>
      <c r="I739">
        <f t="shared" si="46"/>
        <v>8</v>
      </c>
      <c r="J739" s="2" t="s">
        <v>11</v>
      </c>
      <c r="K739">
        <f t="shared" si="47"/>
        <v>0.23200000000000001</v>
      </c>
    </row>
    <row r="740" spans="1:11" hidden="1" x14ac:dyDescent="0.3">
      <c r="A740" s="1">
        <v>45330.6875</v>
      </c>
      <c r="B740">
        <v>0</v>
      </c>
      <c r="C740" t="s">
        <v>5</v>
      </c>
      <c r="D740">
        <v>0.248</v>
      </c>
      <c r="E740" t="s">
        <v>5</v>
      </c>
      <c r="G740">
        <f t="shared" si="44"/>
        <v>2024</v>
      </c>
      <c r="H740">
        <f t="shared" si="45"/>
        <v>2</v>
      </c>
      <c r="I740">
        <f t="shared" si="46"/>
        <v>8</v>
      </c>
      <c r="J740" s="2" t="s">
        <v>11</v>
      </c>
      <c r="K740">
        <f t="shared" si="47"/>
        <v>0.248</v>
      </c>
    </row>
    <row r="741" spans="1:11" hidden="1" x14ac:dyDescent="0.3">
      <c r="A741" s="1">
        <v>45330.697916666701</v>
      </c>
      <c r="B741">
        <v>0</v>
      </c>
      <c r="C741" t="s">
        <v>5</v>
      </c>
      <c r="D741">
        <v>0.26</v>
      </c>
      <c r="E741" t="s">
        <v>5</v>
      </c>
      <c r="G741">
        <f t="shared" si="44"/>
        <v>2024</v>
      </c>
      <c r="H741">
        <f t="shared" si="45"/>
        <v>2</v>
      </c>
      <c r="I741">
        <f t="shared" si="46"/>
        <v>8</v>
      </c>
      <c r="J741" s="2" t="s">
        <v>11</v>
      </c>
      <c r="K741">
        <f t="shared" si="47"/>
        <v>0.26</v>
      </c>
    </row>
    <row r="742" spans="1:11" hidden="1" x14ac:dyDescent="0.3">
      <c r="A742" s="1">
        <v>45330.708333333299</v>
      </c>
      <c r="B742">
        <v>0</v>
      </c>
      <c r="C742" t="s">
        <v>5</v>
      </c>
      <c r="D742">
        <v>0.308</v>
      </c>
      <c r="E742" t="s">
        <v>5</v>
      </c>
      <c r="G742">
        <f t="shared" si="44"/>
        <v>2024</v>
      </c>
      <c r="H742">
        <f t="shared" si="45"/>
        <v>2</v>
      </c>
      <c r="I742">
        <f t="shared" si="46"/>
        <v>8</v>
      </c>
      <c r="J742" s="2" t="s">
        <v>11</v>
      </c>
      <c r="K742">
        <f t="shared" si="47"/>
        <v>0.308</v>
      </c>
    </row>
    <row r="743" spans="1:11" hidden="1" x14ac:dyDescent="0.3">
      <c r="A743" s="1">
        <v>45330.71875</v>
      </c>
      <c r="B743">
        <v>0</v>
      </c>
      <c r="C743" t="s">
        <v>5</v>
      </c>
      <c r="D743">
        <v>0.308</v>
      </c>
      <c r="E743" t="s">
        <v>5</v>
      </c>
      <c r="G743">
        <f t="shared" si="44"/>
        <v>2024</v>
      </c>
      <c r="H743">
        <f t="shared" si="45"/>
        <v>2</v>
      </c>
      <c r="I743">
        <f t="shared" si="46"/>
        <v>8</v>
      </c>
      <c r="J743" s="2" t="s">
        <v>11</v>
      </c>
      <c r="K743">
        <f t="shared" si="47"/>
        <v>0.308</v>
      </c>
    </row>
    <row r="744" spans="1:11" hidden="1" x14ac:dyDescent="0.3">
      <c r="A744" s="1">
        <v>45330.729166666701</v>
      </c>
      <c r="B744">
        <v>0</v>
      </c>
      <c r="C744" t="s">
        <v>5</v>
      </c>
      <c r="D744">
        <v>0.29200000000000004</v>
      </c>
      <c r="E744" t="s">
        <v>5</v>
      </c>
      <c r="G744">
        <f t="shared" si="44"/>
        <v>2024</v>
      </c>
      <c r="H744">
        <f t="shared" si="45"/>
        <v>2</v>
      </c>
      <c r="I744">
        <f t="shared" si="46"/>
        <v>8</v>
      </c>
      <c r="J744" s="2" t="s">
        <v>11</v>
      </c>
      <c r="K744">
        <f t="shared" si="47"/>
        <v>0.29200000000000004</v>
      </c>
    </row>
    <row r="745" spans="1:11" hidden="1" x14ac:dyDescent="0.3">
      <c r="A745" s="1">
        <v>45330.739583333299</v>
      </c>
      <c r="B745">
        <v>0</v>
      </c>
      <c r="C745" t="s">
        <v>5</v>
      </c>
      <c r="D745">
        <v>0.312</v>
      </c>
      <c r="E745" t="s">
        <v>5</v>
      </c>
      <c r="G745">
        <f t="shared" si="44"/>
        <v>2024</v>
      </c>
      <c r="H745">
        <f t="shared" si="45"/>
        <v>2</v>
      </c>
      <c r="I745">
        <f t="shared" si="46"/>
        <v>8</v>
      </c>
      <c r="J745" s="2" t="s">
        <v>11</v>
      </c>
      <c r="K745">
        <f t="shared" si="47"/>
        <v>0.312</v>
      </c>
    </row>
    <row r="746" spans="1:11" hidden="1" x14ac:dyDescent="0.3">
      <c r="A746" s="1">
        <v>45330.75</v>
      </c>
      <c r="B746">
        <v>0</v>
      </c>
      <c r="C746" t="s">
        <v>5</v>
      </c>
      <c r="D746">
        <v>0.32400000000000001</v>
      </c>
      <c r="E746" t="s">
        <v>5</v>
      </c>
      <c r="G746">
        <f t="shared" si="44"/>
        <v>2024</v>
      </c>
      <c r="H746">
        <f t="shared" si="45"/>
        <v>2</v>
      </c>
      <c r="I746">
        <f t="shared" si="46"/>
        <v>8</v>
      </c>
      <c r="J746" s="2" t="s">
        <v>11</v>
      </c>
      <c r="K746">
        <f t="shared" si="47"/>
        <v>0.32400000000000001</v>
      </c>
    </row>
    <row r="747" spans="1:11" hidden="1" x14ac:dyDescent="0.3">
      <c r="A747" s="1">
        <v>45330.760416666701</v>
      </c>
      <c r="B747">
        <v>0</v>
      </c>
      <c r="C747" t="s">
        <v>5</v>
      </c>
      <c r="D747">
        <v>0.26800000000000002</v>
      </c>
      <c r="E747" t="s">
        <v>5</v>
      </c>
      <c r="G747">
        <f t="shared" si="44"/>
        <v>2024</v>
      </c>
      <c r="H747">
        <f t="shared" si="45"/>
        <v>2</v>
      </c>
      <c r="I747">
        <f t="shared" si="46"/>
        <v>8</v>
      </c>
      <c r="J747" s="2" t="s">
        <v>11</v>
      </c>
      <c r="K747">
        <f t="shared" si="47"/>
        <v>0.26800000000000002</v>
      </c>
    </row>
    <row r="748" spans="1:11" hidden="1" x14ac:dyDescent="0.3">
      <c r="A748" s="1">
        <v>45330.770833333299</v>
      </c>
      <c r="B748">
        <v>0</v>
      </c>
      <c r="C748" t="s">
        <v>5</v>
      </c>
      <c r="D748">
        <v>0.224</v>
      </c>
      <c r="E748" t="s">
        <v>5</v>
      </c>
      <c r="G748">
        <f t="shared" si="44"/>
        <v>2024</v>
      </c>
      <c r="H748">
        <f t="shared" si="45"/>
        <v>2</v>
      </c>
      <c r="I748">
        <f t="shared" si="46"/>
        <v>8</v>
      </c>
      <c r="J748" s="2" t="s">
        <v>11</v>
      </c>
      <c r="K748">
        <f t="shared" si="47"/>
        <v>0.224</v>
      </c>
    </row>
    <row r="749" spans="1:11" hidden="1" x14ac:dyDescent="0.3">
      <c r="A749" s="1">
        <v>45330.78125</v>
      </c>
      <c r="B749">
        <v>0</v>
      </c>
      <c r="C749" t="s">
        <v>5</v>
      </c>
      <c r="D749">
        <v>0.20400000000000001</v>
      </c>
      <c r="E749" t="s">
        <v>5</v>
      </c>
      <c r="G749">
        <f t="shared" si="44"/>
        <v>2024</v>
      </c>
      <c r="H749">
        <f t="shared" si="45"/>
        <v>2</v>
      </c>
      <c r="I749">
        <f t="shared" si="46"/>
        <v>8</v>
      </c>
      <c r="J749" s="2" t="s">
        <v>11</v>
      </c>
      <c r="K749">
        <f t="shared" si="47"/>
        <v>0.20400000000000001</v>
      </c>
    </row>
    <row r="750" spans="1:11" hidden="1" x14ac:dyDescent="0.3">
      <c r="A750" s="1">
        <v>45330.791666666701</v>
      </c>
      <c r="B750">
        <v>0</v>
      </c>
      <c r="C750" t="s">
        <v>5</v>
      </c>
      <c r="D750">
        <v>0.20400000000000001</v>
      </c>
      <c r="E750" t="s">
        <v>5</v>
      </c>
      <c r="G750">
        <f t="shared" si="44"/>
        <v>2024</v>
      </c>
      <c r="H750">
        <f t="shared" si="45"/>
        <v>2</v>
      </c>
      <c r="I750">
        <f t="shared" si="46"/>
        <v>8</v>
      </c>
      <c r="J750" s="2" t="s">
        <v>11</v>
      </c>
      <c r="K750">
        <f t="shared" si="47"/>
        <v>0.20400000000000001</v>
      </c>
    </row>
    <row r="751" spans="1:11" hidden="1" x14ac:dyDescent="0.3">
      <c r="A751" s="1">
        <v>45330.802083333299</v>
      </c>
      <c r="B751">
        <v>0</v>
      </c>
      <c r="C751" t="s">
        <v>5</v>
      </c>
      <c r="D751">
        <v>0.20800000000000002</v>
      </c>
      <c r="E751" t="s">
        <v>5</v>
      </c>
      <c r="G751">
        <f t="shared" si="44"/>
        <v>2024</v>
      </c>
      <c r="H751">
        <f t="shared" si="45"/>
        <v>2</v>
      </c>
      <c r="I751">
        <f t="shared" si="46"/>
        <v>8</v>
      </c>
      <c r="J751" s="2" t="s">
        <v>11</v>
      </c>
      <c r="K751">
        <f t="shared" si="47"/>
        <v>0.20800000000000002</v>
      </c>
    </row>
    <row r="752" spans="1:11" hidden="1" x14ac:dyDescent="0.3">
      <c r="A752" s="1">
        <v>45330.8125</v>
      </c>
      <c r="B752">
        <v>0</v>
      </c>
      <c r="C752" t="s">
        <v>5</v>
      </c>
      <c r="D752">
        <v>0.22</v>
      </c>
      <c r="E752" t="s">
        <v>5</v>
      </c>
      <c r="G752">
        <f t="shared" si="44"/>
        <v>2024</v>
      </c>
      <c r="H752">
        <f t="shared" si="45"/>
        <v>2</v>
      </c>
      <c r="I752">
        <f t="shared" si="46"/>
        <v>8</v>
      </c>
      <c r="J752" s="2" t="s">
        <v>11</v>
      </c>
      <c r="K752">
        <f t="shared" si="47"/>
        <v>0.22</v>
      </c>
    </row>
    <row r="753" spans="1:11" hidden="1" x14ac:dyDescent="0.3">
      <c r="A753" s="1">
        <v>45330.822916666701</v>
      </c>
      <c r="B753">
        <v>0</v>
      </c>
      <c r="C753" t="s">
        <v>5</v>
      </c>
      <c r="D753">
        <v>0.312</v>
      </c>
      <c r="E753" t="s">
        <v>5</v>
      </c>
      <c r="G753">
        <f t="shared" si="44"/>
        <v>2024</v>
      </c>
      <c r="H753">
        <f t="shared" si="45"/>
        <v>2</v>
      </c>
      <c r="I753">
        <f t="shared" si="46"/>
        <v>8</v>
      </c>
      <c r="J753" s="2" t="s">
        <v>11</v>
      </c>
      <c r="K753">
        <f t="shared" si="47"/>
        <v>0.312</v>
      </c>
    </row>
    <row r="754" spans="1:11" hidden="1" x14ac:dyDescent="0.3">
      <c r="A754" s="1">
        <v>45330.833333333299</v>
      </c>
      <c r="B754">
        <v>0</v>
      </c>
      <c r="C754" t="s">
        <v>5</v>
      </c>
      <c r="D754">
        <v>0.32800000000000001</v>
      </c>
      <c r="E754" t="s">
        <v>5</v>
      </c>
      <c r="G754">
        <f t="shared" si="44"/>
        <v>2024</v>
      </c>
      <c r="H754">
        <f t="shared" si="45"/>
        <v>2</v>
      </c>
      <c r="I754">
        <f t="shared" si="46"/>
        <v>8</v>
      </c>
      <c r="J754" s="2" t="s">
        <v>11</v>
      </c>
      <c r="K754">
        <f t="shared" si="47"/>
        <v>0.32800000000000001</v>
      </c>
    </row>
    <row r="755" spans="1:11" hidden="1" x14ac:dyDescent="0.3">
      <c r="A755" s="1">
        <v>45330.84375</v>
      </c>
      <c r="B755">
        <v>0</v>
      </c>
      <c r="C755" t="s">
        <v>5</v>
      </c>
      <c r="D755">
        <v>0.372</v>
      </c>
      <c r="E755" t="s">
        <v>5</v>
      </c>
      <c r="G755">
        <f t="shared" si="44"/>
        <v>2024</v>
      </c>
      <c r="H755">
        <f t="shared" si="45"/>
        <v>2</v>
      </c>
      <c r="I755">
        <f t="shared" si="46"/>
        <v>8</v>
      </c>
      <c r="J755" s="2" t="s">
        <v>11</v>
      </c>
      <c r="K755">
        <f t="shared" si="47"/>
        <v>0.372</v>
      </c>
    </row>
    <row r="756" spans="1:11" hidden="1" x14ac:dyDescent="0.3">
      <c r="A756" s="1">
        <v>45330.854166666701</v>
      </c>
      <c r="B756">
        <v>0</v>
      </c>
      <c r="C756" t="s">
        <v>5</v>
      </c>
      <c r="D756">
        <v>0.30399999999999999</v>
      </c>
      <c r="E756" t="s">
        <v>5</v>
      </c>
      <c r="G756">
        <f t="shared" si="44"/>
        <v>2024</v>
      </c>
      <c r="H756">
        <f t="shared" si="45"/>
        <v>2</v>
      </c>
      <c r="I756">
        <f t="shared" si="46"/>
        <v>8</v>
      </c>
      <c r="J756" s="2" t="s">
        <v>11</v>
      </c>
      <c r="K756">
        <f t="shared" si="47"/>
        <v>0.30399999999999999</v>
      </c>
    </row>
    <row r="757" spans="1:11" hidden="1" x14ac:dyDescent="0.3">
      <c r="A757" s="1">
        <v>45330.864583333299</v>
      </c>
      <c r="B757">
        <v>0</v>
      </c>
      <c r="C757" t="s">
        <v>5</v>
      </c>
      <c r="D757">
        <v>0.34</v>
      </c>
      <c r="E757" t="s">
        <v>5</v>
      </c>
      <c r="G757">
        <f t="shared" si="44"/>
        <v>2024</v>
      </c>
      <c r="H757">
        <f t="shared" si="45"/>
        <v>2</v>
      </c>
      <c r="I757">
        <f t="shared" si="46"/>
        <v>8</v>
      </c>
      <c r="J757" s="2" t="s">
        <v>11</v>
      </c>
      <c r="K757">
        <f t="shared" si="47"/>
        <v>0.34</v>
      </c>
    </row>
    <row r="758" spans="1:11" hidden="1" x14ac:dyDescent="0.3">
      <c r="A758" s="1">
        <v>45330.875</v>
      </c>
      <c r="B758">
        <v>0</v>
      </c>
      <c r="C758" t="s">
        <v>5</v>
      </c>
      <c r="D758">
        <v>0.39200000000000002</v>
      </c>
      <c r="E758" t="s">
        <v>5</v>
      </c>
      <c r="G758">
        <f t="shared" si="44"/>
        <v>2024</v>
      </c>
      <c r="H758">
        <f t="shared" si="45"/>
        <v>2</v>
      </c>
      <c r="I758">
        <f t="shared" si="46"/>
        <v>8</v>
      </c>
      <c r="J758" s="2" t="s">
        <v>11</v>
      </c>
      <c r="K758">
        <f t="shared" si="47"/>
        <v>0.39200000000000002</v>
      </c>
    </row>
    <row r="759" spans="1:11" hidden="1" x14ac:dyDescent="0.3">
      <c r="A759" s="1">
        <v>45330.885416666701</v>
      </c>
      <c r="B759">
        <v>0</v>
      </c>
      <c r="C759" t="s">
        <v>5</v>
      </c>
      <c r="D759">
        <v>0.69200000000000006</v>
      </c>
      <c r="E759" t="s">
        <v>5</v>
      </c>
      <c r="G759">
        <f t="shared" si="44"/>
        <v>2024</v>
      </c>
      <c r="H759">
        <f t="shared" si="45"/>
        <v>2</v>
      </c>
      <c r="I759">
        <f t="shared" si="46"/>
        <v>8</v>
      </c>
      <c r="J759" s="2" t="s">
        <v>11</v>
      </c>
      <c r="K759">
        <f t="shared" si="47"/>
        <v>0.69200000000000006</v>
      </c>
    </row>
    <row r="760" spans="1:11" hidden="1" x14ac:dyDescent="0.3">
      <c r="A760" s="1">
        <v>45330.895833333299</v>
      </c>
      <c r="B760">
        <v>0</v>
      </c>
      <c r="C760" t="s">
        <v>5</v>
      </c>
      <c r="D760">
        <v>0.376</v>
      </c>
      <c r="E760" t="s">
        <v>5</v>
      </c>
      <c r="G760">
        <f t="shared" si="44"/>
        <v>2024</v>
      </c>
      <c r="H760">
        <f t="shared" si="45"/>
        <v>2</v>
      </c>
      <c r="I760">
        <f t="shared" si="46"/>
        <v>8</v>
      </c>
      <c r="J760" s="2" t="s">
        <v>11</v>
      </c>
      <c r="K760">
        <f t="shared" si="47"/>
        <v>0.376</v>
      </c>
    </row>
    <row r="761" spans="1:11" hidden="1" x14ac:dyDescent="0.3">
      <c r="A761" s="1">
        <v>45330.90625</v>
      </c>
      <c r="B761">
        <v>0</v>
      </c>
      <c r="C761" t="s">
        <v>5</v>
      </c>
      <c r="D761">
        <v>0.38400000000000001</v>
      </c>
      <c r="E761" t="s">
        <v>5</v>
      </c>
      <c r="G761">
        <f t="shared" si="44"/>
        <v>2024</v>
      </c>
      <c r="H761">
        <f t="shared" si="45"/>
        <v>2</v>
      </c>
      <c r="I761">
        <f t="shared" si="46"/>
        <v>8</v>
      </c>
      <c r="J761" s="2" t="s">
        <v>11</v>
      </c>
      <c r="K761">
        <f t="shared" si="47"/>
        <v>0.38400000000000001</v>
      </c>
    </row>
    <row r="762" spans="1:11" hidden="1" x14ac:dyDescent="0.3">
      <c r="A762" s="1">
        <v>45330.916666666701</v>
      </c>
      <c r="B762">
        <v>0.188</v>
      </c>
      <c r="C762" t="s">
        <v>5</v>
      </c>
      <c r="D762">
        <v>0.35600000000000004</v>
      </c>
      <c r="E762" t="s">
        <v>5</v>
      </c>
      <c r="G762">
        <f t="shared" si="44"/>
        <v>2024</v>
      </c>
      <c r="H762">
        <f t="shared" si="45"/>
        <v>2</v>
      </c>
      <c r="I762">
        <f t="shared" si="46"/>
        <v>8</v>
      </c>
      <c r="J762" s="2" t="s">
        <v>11</v>
      </c>
      <c r="K762">
        <f t="shared" si="47"/>
        <v>0.35600000000000004</v>
      </c>
    </row>
    <row r="763" spans="1:11" hidden="1" x14ac:dyDescent="0.3">
      <c r="A763" s="1">
        <v>45330.927083333299</v>
      </c>
      <c r="B763">
        <v>2.54</v>
      </c>
      <c r="C763" t="s">
        <v>5</v>
      </c>
      <c r="D763">
        <v>0.36</v>
      </c>
      <c r="E763" t="s">
        <v>5</v>
      </c>
      <c r="G763">
        <f t="shared" si="44"/>
        <v>2024</v>
      </c>
      <c r="H763">
        <f t="shared" si="45"/>
        <v>2</v>
      </c>
      <c r="I763">
        <f t="shared" si="46"/>
        <v>8</v>
      </c>
      <c r="J763" s="2" t="s">
        <v>11</v>
      </c>
      <c r="K763">
        <f t="shared" si="47"/>
        <v>0.36</v>
      </c>
    </row>
    <row r="764" spans="1:11" hidden="1" x14ac:dyDescent="0.3">
      <c r="A764" s="1">
        <v>45330.9375</v>
      </c>
      <c r="B764">
        <v>2.548</v>
      </c>
      <c r="C764" t="s">
        <v>5</v>
      </c>
      <c r="D764">
        <v>0.33600000000000002</v>
      </c>
      <c r="E764" t="s">
        <v>5</v>
      </c>
      <c r="G764">
        <f t="shared" si="44"/>
        <v>2024</v>
      </c>
      <c r="H764">
        <f t="shared" si="45"/>
        <v>2</v>
      </c>
      <c r="I764">
        <f t="shared" si="46"/>
        <v>8</v>
      </c>
      <c r="J764" s="2" t="s">
        <v>11</v>
      </c>
      <c r="K764">
        <f t="shared" si="47"/>
        <v>0.33600000000000002</v>
      </c>
    </row>
    <row r="765" spans="1:11" hidden="1" x14ac:dyDescent="0.3">
      <c r="A765" s="1">
        <v>45330.947916666701</v>
      </c>
      <c r="B765">
        <v>2.552</v>
      </c>
      <c r="C765" t="s">
        <v>5</v>
      </c>
      <c r="D765">
        <v>0.32800000000000001</v>
      </c>
      <c r="E765" t="s">
        <v>5</v>
      </c>
      <c r="G765">
        <f t="shared" si="44"/>
        <v>2024</v>
      </c>
      <c r="H765">
        <f t="shared" si="45"/>
        <v>2</v>
      </c>
      <c r="I765">
        <f t="shared" si="46"/>
        <v>8</v>
      </c>
      <c r="J765" s="2" t="s">
        <v>11</v>
      </c>
      <c r="K765">
        <f t="shared" si="47"/>
        <v>0.32800000000000001</v>
      </c>
    </row>
    <row r="766" spans="1:11" hidden="1" x14ac:dyDescent="0.3">
      <c r="A766" s="1">
        <v>45330.958333333299</v>
      </c>
      <c r="B766">
        <v>2.556</v>
      </c>
      <c r="C766" t="s">
        <v>5</v>
      </c>
      <c r="D766">
        <v>0.28400000000000003</v>
      </c>
      <c r="E766" t="s">
        <v>5</v>
      </c>
      <c r="G766">
        <f t="shared" si="44"/>
        <v>2024</v>
      </c>
      <c r="H766">
        <f t="shared" si="45"/>
        <v>2</v>
      </c>
      <c r="I766">
        <f t="shared" si="46"/>
        <v>8</v>
      </c>
      <c r="J766" s="2" t="s">
        <v>11</v>
      </c>
      <c r="K766">
        <f t="shared" si="47"/>
        <v>0.28400000000000003</v>
      </c>
    </row>
    <row r="767" spans="1:11" hidden="1" x14ac:dyDescent="0.3">
      <c r="A767" s="1">
        <v>45330.96875</v>
      </c>
      <c r="B767">
        <v>2.556</v>
      </c>
      <c r="C767" t="s">
        <v>5</v>
      </c>
      <c r="D767">
        <v>0.308</v>
      </c>
      <c r="E767" t="s">
        <v>5</v>
      </c>
      <c r="G767">
        <f t="shared" si="44"/>
        <v>2024</v>
      </c>
      <c r="H767">
        <f t="shared" si="45"/>
        <v>2</v>
      </c>
      <c r="I767">
        <f t="shared" si="46"/>
        <v>8</v>
      </c>
      <c r="J767" s="2" t="s">
        <v>11</v>
      </c>
      <c r="K767">
        <f t="shared" si="47"/>
        <v>0.308</v>
      </c>
    </row>
    <row r="768" spans="1:11" hidden="1" x14ac:dyDescent="0.3">
      <c r="A768" s="1">
        <v>45330.979166666701</v>
      </c>
      <c r="B768">
        <v>2.1720000000000002</v>
      </c>
      <c r="C768" t="s">
        <v>5</v>
      </c>
      <c r="D768">
        <v>0.316</v>
      </c>
      <c r="E768" t="s">
        <v>5</v>
      </c>
      <c r="G768">
        <f t="shared" si="44"/>
        <v>2024</v>
      </c>
      <c r="H768">
        <f t="shared" si="45"/>
        <v>2</v>
      </c>
      <c r="I768">
        <f t="shared" si="46"/>
        <v>8</v>
      </c>
      <c r="J768" s="2" t="s">
        <v>11</v>
      </c>
      <c r="K768">
        <f t="shared" si="47"/>
        <v>0.316</v>
      </c>
    </row>
    <row r="769" spans="1:11" hidden="1" x14ac:dyDescent="0.3">
      <c r="A769" s="1">
        <v>45330.989583333299</v>
      </c>
      <c r="B769">
        <v>1.216</v>
      </c>
      <c r="C769" t="s">
        <v>5</v>
      </c>
      <c r="D769">
        <v>0.23600000000000002</v>
      </c>
      <c r="E769" t="s">
        <v>5</v>
      </c>
      <c r="G769">
        <f t="shared" si="44"/>
        <v>2024</v>
      </c>
      <c r="H769">
        <f t="shared" si="45"/>
        <v>2</v>
      </c>
      <c r="I769">
        <f t="shared" si="46"/>
        <v>8</v>
      </c>
      <c r="J769" s="2" t="s">
        <v>11</v>
      </c>
      <c r="K769">
        <f t="shared" si="47"/>
        <v>0.23600000000000002</v>
      </c>
    </row>
    <row r="770" spans="1:11" hidden="1" x14ac:dyDescent="0.3">
      <c r="A770" s="1">
        <v>45331</v>
      </c>
      <c r="B770">
        <v>1.1160000000000001</v>
      </c>
      <c r="C770" t="s">
        <v>5</v>
      </c>
      <c r="D770">
        <v>0.33600000000000002</v>
      </c>
      <c r="E770" t="s">
        <v>5</v>
      </c>
      <c r="G770">
        <f t="shared" si="44"/>
        <v>2024</v>
      </c>
      <c r="H770">
        <f t="shared" si="45"/>
        <v>2</v>
      </c>
      <c r="I770">
        <f t="shared" si="46"/>
        <v>9</v>
      </c>
      <c r="J770" s="2" t="s">
        <v>11</v>
      </c>
      <c r="K770">
        <f t="shared" si="47"/>
        <v>0.33600000000000002</v>
      </c>
    </row>
    <row r="771" spans="1:11" hidden="1" x14ac:dyDescent="0.3">
      <c r="A771" s="1">
        <v>45331.010416666701</v>
      </c>
      <c r="B771">
        <v>0</v>
      </c>
      <c r="C771" t="s">
        <v>5</v>
      </c>
      <c r="D771">
        <v>0.77200000000000002</v>
      </c>
      <c r="E771" t="s">
        <v>5</v>
      </c>
      <c r="G771">
        <f t="shared" si="44"/>
        <v>2024</v>
      </c>
      <c r="H771">
        <f t="shared" si="45"/>
        <v>2</v>
      </c>
      <c r="I771">
        <f t="shared" si="46"/>
        <v>9</v>
      </c>
      <c r="J771" s="2" t="s">
        <v>11</v>
      </c>
      <c r="K771">
        <f t="shared" si="47"/>
        <v>0.77200000000000002</v>
      </c>
    </row>
    <row r="772" spans="1:11" hidden="1" x14ac:dyDescent="0.3">
      <c r="A772" s="1">
        <v>45331.020833333299</v>
      </c>
      <c r="B772">
        <v>0</v>
      </c>
      <c r="C772" t="s">
        <v>5</v>
      </c>
      <c r="D772">
        <v>1.232</v>
      </c>
      <c r="E772" t="s">
        <v>5</v>
      </c>
      <c r="G772">
        <f t="shared" ref="G772:G835" si="48">YEAR(A772)</f>
        <v>2024</v>
      </c>
      <c r="H772">
        <f t="shared" ref="H772:H835" si="49">MONTH(A772)</f>
        <v>2</v>
      </c>
      <c r="I772">
        <f t="shared" ref="I772:I835" si="50">DAY(A772)</f>
        <v>9</v>
      </c>
      <c r="J772" s="2" t="s">
        <v>11</v>
      </c>
      <c r="K772">
        <f t="shared" ref="K772:K835" si="51">D772</f>
        <v>1.232</v>
      </c>
    </row>
    <row r="773" spans="1:11" hidden="1" x14ac:dyDescent="0.3">
      <c r="A773" s="1">
        <v>45331.03125</v>
      </c>
      <c r="B773">
        <v>0</v>
      </c>
      <c r="C773" t="s">
        <v>5</v>
      </c>
      <c r="D773">
        <v>0.25600000000000001</v>
      </c>
      <c r="E773" t="s">
        <v>5</v>
      </c>
      <c r="G773">
        <f t="shared" si="48"/>
        <v>2024</v>
      </c>
      <c r="H773">
        <f t="shared" si="49"/>
        <v>2</v>
      </c>
      <c r="I773">
        <f t="shared" si="50"/>
        <v>9</v>
      </c>
      <c r="J773" s="2" t="s">
        <v>11</v>
      </c>
      <c r="K773">
        <f t="shared" si="51"/>
        <v>0.25600000000000001</v>
      </c>
    </row>
    <row r="774" spans="1:11" hidden="1" x14ac:dyDescent="0.3">
      <c r="A774" s="1">
        <v>45331.041666666701</v>
      </c>
      <c r="B774">
        <v>0</v>
      </c>
      <c r="C774" t="s">
        <v>5</v>
      </c>
      <c r="D774">
        <v>0.23200000000000001</v>
      </c>
      <c r="E774" t="s">
        <v>5</v>
      </c>
      <c r="G774">
        <f t="shared" si="48"/>
        <v>2024</v>
      </c>
      <c r="H774">
        <f t="shared" si="49"/>
        <v>2</v>
      </c>
      <c r="I774">
        <f t="shared" si="50"/>
        <v>9</v>
      </c>
      <c r="J774" s="2" t="s">
        <v>11</v>
      </c>
      <c r="K774">
        <f t="shared" si="51"/>
        <v>0.23200000000000001</v>
      </c>
    </row>
    <row r="775" spans="1:11" hidden="1" x14ac:dyDescent="0.3">
      <c r="A775" s="1">
        <v>45331.052083333299</v>
      </c>
      <c r="B775">
        <v>1.1480000000000001</v>
      </c>
      <c r="C775" t="s">
        <v>5</v>
      </c>
      <c r="D775">
        <v>0.216</v>
      </c>
      <c r="E775" t="s">
        <v>5</v>
      </c>
      <c r="G775">
        <f t="shared" si="48"/>
        <v>2024</v>
      </c>
      <c r="H775">
        <f t="shared" si="49"/>
        <v>2</v>
      </c>
      <c r="I775">
        <f t="shared" si="50"/>
        <v>9</v>
      </c>
      <c r="J775" s="2" t="s">
        <v>11</v>
      </c>
      <c r="K775">
        <f t="shared" si="51"/>
        <v>0.216</v>
      </c>
    </row>
    <row r="776" spans="1:11" hidden="1" x14ac:dyDescent="0.3">
      <c r="A776" s="1">
        <v>45331.0625</v>
      </c>
      <c r="B776">
        <v>1.216</v>
      </c>
      <c r="C776" t="s">
        <v>5</v>
      </c>
      <c r="D776">
        <v>1.996</v>
      </c>
      <c r="E776" t="s">
        <v>5</v>
      </c>
      <c r="G776">
        <f t="shared" si="48"/>
        <v>2024</v>
      </c>
      <c r="H776">
        <f t="shared" si="49"/>
        <v>2</v>
      </c>
      <c r="I776">
        <f t="shared" si="50"/>
        <v>9</v>
      </c>
      <c r="J776" s="2" t="s">
        <v>11</v>
      </c>
      <c r="K776">
        <f t="shared" si="51"/>
        <v>1.996</v>
      </c>
    </row>
    <row r="777" spans="1:11" hidden="1" x14ac:dyDescent="0.3">
      <c r="A777" s="1">
        <v>45331.072916666701</v>
      </c>
      <c r="B777">
        <v>1.216</v>
      </c>
      <c r="C777" t="s">
        <v>5</v>
      </c>
      <c r="D777">
        <v>0.75600000000000001</v>
      </c>
      <c r="E777" t="s">
        <v>5</v>
      </c>
      <c r="G777">
        <f t="shared" si="48"/>
        <v>2024</v>
      </c>
      <c r="H777">
        <f t="shared" si="49"/>
        <v>2</v>
      </c>
      <c r="I777">
        <f t="shared" si="50"/>
        <v>9</v>
      </c>
      <c r="J777" s="2" t="s">
        <v>11</v>
      </c>
      <c r="K777">
        <f t="shared" si="51"/>
        <v>0.75600000000000001</v>
      </c>
    </row>
    <row r="778" spans="1:11" hidden="1" x14ac:dyDescent="0.3">
      <c r="A778" s="1">
        <v>45331.083333333299</v>
      </c>
      <c r="B778">
        <v>0.316</v>
      </c>
      <c r="C778" t="s">
        <v>5</v>
      </c>
      <c r="D778">
        <v>0.216</v>
      </c>
      <c r="E778" t="s">
        <v>5</v>
      </c>
      <c r="G778">
        <f t="shared" si="48"/>
        <v>2024</v>
      </c>
      <c r="H778">
        <f t="shared" si="49"/>
        <v>2</v>
      </c>
      <c r="I778">
        <f t="shared" si="50"/>
        <v>9</v>
      </c>
      <c r="J778" s="2" t="s">
        <v>11</v>
      </c>
      <c r="K778">
        <f t="shared" si="51"/>
        <v>0.216</v>
      </c>
    </row>
    <row r="779" spans="1:11" hidden="1" x14ac:dyDescent="0.3">
      <c r="A779" s="1">
        <v>45331.09375</v>
      </c>
      <c r="B779">
        <v>0</v>
      </c>
      <c r="C779" t="s">
        <v>5</v>
      </c>
      <c r="D779">
        <v>0.20800000000000002</v>
      </c>
      <c r="E779" t="s">
        <v>5</v>
      </c>
      <c r="G779">
        <f t="shared" si="48"/>
        <v>2024</v>
      </c>
      <c r="H779">
        <f t="shared" si="49"/>
        <v>2</v>
      </c>
      <c r="I779">
        <f t="shared" si="50"/>
        <v>9</v>
      </c>
      <c r="J779" s="2" t="s">
        <v>11</v>
      </c>
      <c r="K779">
        <f t="shared" si="51"/>
        <v>0.20800000000000002</v>
      </c>
    </row>
    <row r="780" spans="1:11" hidden="1" x14ac:dyDescent="0.3">
      <c r="A780" s="1">
        <v>45331.104166666701</v>
      </c>
      <c r="B780">
        <v>0</v>
      </c>
      <c r="C780" t="s">
        <v>5</v>
      </c>
      <c r="D780">
        <v>0.20800000000000002</v>
      </c>
      <c r="E780" t="s">
        <v>5</v>
      </c>
      <c r="G780">
        <f t="shared" si="48"/>
        <v>2024</v>
      </c>
      <c r="H780">
        <f t="shared" si="49"/>
        <v>2</v>
      </c>
      <c r="I780">
        <f t="shared" si="50"/>
        <v>9</v>
      </c>
      <c r="J780" s="2" t="s">
        <v>11</v>
      </c>
      <c r="K780">
        <f t="shared" si="51"/>
        <v>0.20800000000000002</v>
      </c>
    </row>
    <row r="781" spans="1:11" hidden="1" x14ac:dyDescent="0.3">
      <c r="A781" s="1">
        <v>45331.114583333299</v>
      </c>
      <c r="B781">
        <v>0</v>
      </c>
      <c r="C781" t="s">
        <v>5</v>
      </c>
      <c r="D781">
        <v>0.19600000000000001</v>
      </c>
      <c r="E781" t="s">
        <v>5</v>
      </c>
      <c r="G781">
        <f t="shared" si="48"/>
        <v>2024</v>
      </c>
      <c r="H781">
        <f t="shared" si="49"/>
        <v>2</v>
      </c>
      <c r="I781">
        <f t="shared" si="50"/>
        <v>9</v>
      </c>
      <c r="J781" s="2" t="s">
        <v>11</v>
      </c>
      <c r="K781">
        <f t="shared" si="51"/>
        <v>0.19600000000000001</v>
      </c>
    </row>
    <row r="782" spans="1:11" hidden="1" x14ac:dyDescent="0.3">
      <c r="A782" s="1">
        <v>45331.125</v>
      </c>
      <c r="B782">
        <v>0</v>
      </c>
      <c r="C782" t="s">
        <v>5</v>
      </c>
      <c r="D782">
        <v>0.16800000000000001</v>
      </c>
      <c r="E782" t="s">
        <v>5</v>
      </c>
      <c r="G782">
        <f t="shared" si="48"/>
        <v>2024</v>
      </c>
      <c r="H782">
        <f t="shared" si="49"/>
        <v>2</v>
      </c>
      <c r="I782">
        <f t="shared" si="50"/>
        <v>9</v>
      </c>
      <c r="J782" s="2" t="s">
        <v>11</v>
      </c>
      <c r="K782">
        <f t="shared" si="51"/>
        <v>0.16800000000000001</v>
      </c>
    </row>
    <row r="783" spans="1:11" hidden="1" x14ac:dyDescent="0.3">
      <c r="A783" s="1">
        <v>45331.135416666701</v>
      </c>
      <c r="B783">
        <v>0</v>
      </c>
      <c r="C783" t="s">
        <v>5</v>
      </c>
      <c r="D783">
        <v>0.184</v>
      </c>
      <c r="E783" t="s">
        <v>5</v>
      </c>
      <c r="G783">
        <f t="shared" si="48"/>
        <v>2024</v>
      </c>
      <c r="H783">
        <f t="shared" si="49"/>
        <v>2</v>
      </c>
      <c r="I783">
        <f t="shared" si="50"/>
        <v>9</v>
      </c>
      <c r="J783" s="2" t="s">
        <v>11</v>
      </c>
      <c r="K783">
        <f t="shared" si="51"/>
        <v>0.184</v>
      </c>
    </row>
    <row r="784" spans="1:11" hidden="1" x14ac:dyDescent="0.3">
      <c r="A784" s="1">
        <v>45331.145833333299</v>
      </c>
      <c r="B784">
        <v>0</v>
      </c>
      <c r="C784" t="s">
        <v>5</v>
      </c>
      <c r="D784">
        <v>0.26</v>
      </c>
      <c r="E784" t="s">
        <v>5</v>
      </c>
      <c r="G784">
        <f t="shared" si="48"/>
        <v>2024</v>
      </c>
      <c r="H784">
        <f t="shared" si="49"/>
        <v>2</v>
      </c>
      <c r="I784">
        <f t="shared" si="50"/>
        <v>9</v>
      </c>
      <c r="J784" s="2" t="s">
        <v>11</v>
      </c>
      <c r="K784">
        <f t="shared" si="51"/>
        <v>0.26</v>
      </c>
    </row>
    <row r="785" spans="1:11" hidden="1" x14ac:dyDescent="0.3">
      <c r="A785" s="1">
        <v>45331.15625</v>
      </c>
      <c r="B785">
        <v>0</v>
      </c>
      <c r="C785" t="s">
        <v>5</v>
      </c>
      <c r="D785">
        <v>0.252</v>
      </c>
      <c r="E785" t="s">
        <v>5</v>
      </c>
      <c r="G785">
        <f t="shared" si="48"/>
        <v>2024</v>
      </c>
      <c r="H785">
        <f t="shared" si="49"/>
        <v>2</v>
      </c>
      <c r="I785">
        <f t="shared" si="50"/>
        <v>9</v>
      </c>
      <c r="J785" s="2" t="s">
        <v>11</v>
      </c>
      <c r="K785">
        <f t="shared" si="51"/>
        <v>0.252</v>
      </c>
    </row>
    <row r="786" spans="1:11" hidden="1" x14ac:dyDescent="0.3">
      <c r="A786" s="1">
        <v>45331.166666666701</v>
      </c>
      <c r="B786">
        <v>0</v>
      </c>
      <c r="C786" t="s">
        <v>5</v>
      </c>
      <c r="D786">
        <v>0.252</v>
      </c>
      <c r="E786" t="s">
        <v>5</v>
      </c>
      <c r="G786">
        <f t="shared" si="48"/>
        <v>2024</v>
      </c>
      <c r="H786">
        <f t="shared" si="49"/>
        <v>2</v>
      </c>
      <c r="I786">
        <f t="shared" si="50"/>
        <v>9</v>
      </c>
      <c r="J786" s="2" t="s">
        <v>11</v>
      </c>
      <c r="K786">
        <f t="shared" si="51"/>
        <v>0.252</v>
      </c>
    </row>
    <row r="787" spans="1:11" hidden="1" x14ac:dyDescent="0.3">
      <c r="A787" s="1">
        <v>45331.177083333299</v>
      </c>
      <c r="B787">
        <v>0</v>
      </c>
      <c r="C787" t="s">
        <v>5</v>
      </c>
      <c r="D787">
        <v>0.24400000000000002</v>
      </c>
      <c r="E787" t="s">
        <v>5</v>
      </c>
      <c r="G787">
        <f t="shared" si="48"/>
        <v>2024</v>
      </c>
      <c r="H787">
        <f t="shared" si="49"/>
        <v>2</v>
      </c>
      <c r="I787">
        <f t="shared" si="50"/>
        <v>9</v>
      </c>
      <c r="J787" s="2" t="s">
        <v>11</v>
      </c>
      <c r="K787">
        <f t="shared" si="51"/>
        <v>0.24400000000000002</v>
      </c>
    </row>
    <row r="788" spans="1:11" hidden="1" x14ac:dyDescent="0.3">
      <c r="A788" s="1">
        <v>45331.1875</v>
      </c>
      <c r="B788">
        <v>0</v>
      </c>
      <c r="C788" t="s">
        <v>5</v>
      </c>
      <c r="D788">
        <v>0.22</v>
      </c>
      <c r="E788" t="s">
        <v>5</v>
      </c>
      <c r="G788">
        <f t="shared" si="48"/>
        <v>2024</v>
      </c>
      <c r="H788">
        <f t="shared" si="49"/>
        <v>2</v>
      </c>
      <c r="I788">
        <f t="shared" si="50"/>
        <v>9</v>
      </c>
      <c r="J788" s="2" t="s">
        <v>11</v>
      </c>
      <c r="K788">
        <f t="shared" si="51"/>
        <v>0.22</v>
      </c>
    </row>
    <row r="789" spans="1:11" hidden="1" x14ac:dyDescent="0.3">
      <c r="A789" s="1">
        <v>45331.197916666701</v>
      </c>
      <c r="B789">
        <v>0</v>
      </c>
      <c r="C789" t="s">
        <v>5</v>
      </c>
      <c r="D789">
        <v>0.188</v>
      </c>
      <c r="E789" t="s">
        <v>5</v>
      </c>
      <c r="G789">
        <f t="shared" si="48"/>
        <v>2024</v>
      </c>
      <c r="H789">
        <f t="shared" si="49"/>
        <v>2</v>
      </c>
      <c r="I789">
        <f t="shared" si="50"/>
        <v>9</v>
      </c>
      <c r="J789" s="2" t="s">
        <v>11</v>
      </c>
      <c r="K789">
        <f t="shared" si="51"/>
        <v>0.188</v>
      </c>
    </row>
    <row r="790" spans="1:11" hidden="1" x14ac:dyDescent="0.3">
      <c r="A790" s="1">
        <v>45331.208333333299</v>
      </c>
      <c r="B790">
        <v>0</v>
      </c>
      <c r="C790" t="s">
        <v>5</v>
      </c>
      <c r="D790">
        <v>0.184</v>
      </c>
      <c r="E790" t="s">
        <v>5</v>
      </c>
      <c r="G790">
        <f t="shared" si="48"/>
        <v>2024</v>
      </c>
      <c r="H790">
        <f t="shared" si="49"/>
        <v>2</v>
      </c>
      <c r="I790">
        <f t="shared" si="50"/>
        <v>9</v>
      </c>
      <c r="J790" s="2" t="s">
        <v>11</v>
      </c>
      <c r="K790">
        <f t="shared" si="51"/>
        <v>0.184</v>
      </c>
    </row>
    <row r="791" spans="1:11" hidden="1" x14ac:dyDescent="0.3">
      <c r="A791" s="1">
        <v>45331.21875</v>
      </c>
      <c r="B791">
        <v>0</v>
      </c>
      <c r="C791" t="s">
        <v>5</v>
      </c>
      <c r="D791">
        <v>0.21200000000000002</v>
      </c>
      <c r="E791" t="s">
        <v>5</v>
      </c>
      <c r="G791">
        <f t="shared" si="48"/>
        <v>2024</v>
      </c>
      <c r="H791">
        <f t="shared" si="49"/>
        <v>2</v>
      </c>
      <c r="I791">
        <f t="shared" si="50"/>
        <v>9</v>
      </c>
      <c r="J791" s="2" t="s">
        <v>11</v>
      </c>
      <c r="K791">
        <f t="shared" si="51"/>
        <v>0.21200000000000002</v>
      </c>
    </row>
    <row r="792" spans="1:11" hidden="1" x14ac:dyDescent="0.3">
      <c r="A792" s="1">
        <v>45331.229166666701</v>
      </c>
      <c r="B792">
        <v>0</v>
      </c>
      <c r="C792" t="s">
        <v>5</v>
      </c>
      <c r="D792">
        <v>0.188</v>
      </c>
      <c r="E792" t="s">
        <v>5</v>
      </c>
      <c r="G792">
        <f t="shared" si="48"/>
        <v>2024</v>
      </c>
      <c r="H792">
        <f t="shared" si="49"/>
        <v>2</v>
      </c>
      <c r="I792">
        <f t="shared" si="50"/>
        <v>9</v>
      </c>
      <c r="J792" s="2" t="s">
        <v>11</v>
      </c>
      <c r="K792">
        <f t="shared" si="51"/>
        <v>0.188</v>
      </c>
    </row>
    <row r="793" spans="1:11" hidden="1" x14ac:dyDescent="0.3">
      <c r="A793" s="1">
        <v>45331.239583333299</v>
      </c>
      <c r="B793">
        <v>0</v>
      </c>
      <c r="C793" t="s">
        <v>5</v>
      </c>
      <c r="D793">
        <v>0.18</v>
      </c>
      <c r="E793" t="s">
        <v>5</v>
      </c>
      <c r="G793">
        <f t="shared" si="48"/>
        <v>2024</v>
      </c>
      <c r="H793">
        <f t="shared" si="49"/>
        <v>2</v>
      </c>
      <c r="I793">
        <f t="shared" si="50"/>
        <v>9</v>
      </c>
      <c r="J793" s="2" t="s">
        <v>11</v>
      </c>
      <c r="K793">
        <f t="shared" si="51"/>
        <v>0.18</v>
      </c>
    </row>
    <row r="794" spans="1:11" hidden="1" x14ac:dyDescent="0.3">
      <c r="A794" s="1">
        <v>45331.25</v>
      </c>
      <c r="B794">
        <v>0</v>
      </c>
      <c r="C794" t="s">
        <v>5</v>
      </c>
      <c r="D794">
        <v>0.17600000000000002</v>
      </c>
      <c r="E794" t="s">
        <v>5</v>
      </c>
      <c r="G794">
        <f t="shared" si="48"/>
        <v>2024</v>
      </c>
      <c r="H794">
        <f t="shared" si="49"/>
        <v>2</v>
      </c>
      <c r="I794">
        <f t="shared" si="50"/>
        <v>9</v>
      </c>
      <c r="J794" s="2" t="s">
        <v>11</v>
      </c>
      <c r="K794">
        <f t="shared" si="51"/>
        <v>0.17600000000000002</v>
      </c>
    </row>
    <row r="795" spans="1:11" hidden="1" x14ac:dyDescent="0.3">
      <c r="A795" s="1">
        <v>45331.260416666701</v>
      </c>
      <c r="B795">
        <v>0</v>
      </c>
      <c r="C795" t="s">
        <v>5</v>
      </c>
      <c r="D795">
        <v>0.188</v>
      </c>
      <c r="E795" t="s">
        <v>5</v>
      </c>
      <c r="G795">
        <f t="shared" si="48"/>
        <v>2024</v>
      </c>
      <c r="H795">
        <f t="shared" si="49"/>
        <v>2</v>
      </c>
      <c r="I795">
        <f t="shared" si="50"/>
        <v>9</v>
      </c>
      <c r="J795" s="2" t="s">
        <v>11</v>
      </c>
      <c r="K795">
        <f t="shared" si="51"/>
        <v>0.188</v>
      </c>
    </row>
    <row r="796" spans="1:11" hidden="1" x14ac:dyDescent="0.3">
      <c r="A796" s="1">
        <v>45331.270833333299</v>
      </c>
      <c r="B796">
        <v>0</v>
      </c>
      <c r="C796" t="s">
        <v>5</v>
      </c>
      <c r="D796">
        <v>0.22800000000000001</v>
      </c>
      <c r="E796" t="s">
        <v>5</v>
      </c>
      <c r="G796">
        <f t="shared" si="48"/>
        <v>2024</v>
      </c>
      <c r="H796">
        <f t="shared" si="49"/>
        <v>2</v>
      </c>
      <c r="I796">
        <f t="shared" si="50"/>
        <v>9</v>
      </c>
      <c r="J796" s="2" t="s">
        <v>11</v>
      </c>
      <c r="K796">
        <f t="shared" si="51"/>
        <v>0.22800000000000001</v>
      </c>
    </row>
    <row r="797" spans="1:11" hidden="1" x14ac:dyDescent="0.3">
      <c r="A797" s="1">
        <v>45331.28125</v>
      </c>
      <c r="B797">
        <v>0</v>
      </c>
      <c r="C797" t="s">
        <v>5</v>
      </c>
      <c r="D797">
        <v>0.2</v>
      </c>
      <c r="E797" t="s">
        <v>5</v>
      </c>
      <c r="G797">
        <f t="shared" si="48"/>
        <v>2024</v>
      </c>
      <c r="H797">
        <f t="shared" si="49"/>
        <v>2</v>
      </c>
      <c r="I797">
        <f t="shared" si="50"/>
        <v>9</v>
      </c>
      <c r="J797" s="2" t="s">
        <v>11</v>
      </c>
      <c r="K797">
        <f t="shared" si="51"/>
        <v>0.2</v>
      </c>
    </row>
    <row r="798" spans="1:11" hidden="1" x14ac:dyDescent="0.3">
      <c r="A798" s="1">
        <v>45331.291666666701</v>
      </c>
      <c r="B798">
        <v>0.04</v>
      </c>
      <c r="C798" t="s">
        <v>5</v>
      </c>
      <c r="D798">
        <v>0.188</v>
      </c>
      <c r="E798" t="s">
        <v>5</v>
      </c>
      <c r="G798">
        <f t="shared" si="48"/>
        <v>2024</v>
      </c>
      <c r="H798">
        <f t="shared" si="49"/>
        <v>2</v>
      </c>
      <c r="I798">
        <f t="shared" si="50"/>
        <v>9</v>
      </c>
      <c r="J798" s="2" t="s">
        <v>11</v>
      </c>
      <c r="K798">
        <f t="shared" si="51"/>
        <v>0.188</v>
      </c>
    </row>
    <row r="799" spans="1:11" hidden="1" x14ac:dyDescent="0.3">
      <c r="A799" s="1">
        <v>45331.302083333299</v>
      </c>
      <c r="B799">
        <v>1.208</v>
      </c>
      <c r="C799" t="s">
        <v>5</v>
      </c>
      <c r="D799">
        <v>0.26400000000000001</v>
      </c>
      <c r="E799" t="s">
        <v>5</v>
      </c>
      <c r="G799">
        <f t="shared" si="48"/>
        <v>2024</v>
      </c>
      <c r="H799">
        <f t="shared" si="49"/>
        <v>2</v>
      </c>
      <c r="I799">
        <f t="shared" si="50"/>
        <v>9</v>
      </c>
      <c r="J799" s="2" t="s">
        <v>11</v>
      </c>
      <c r="K799">
        <f t="shared" si="51"/>
        <v>0.26400000000000001</v>
      </c>
    </row>
    <row r="800" spans="1:11" hidden="1" x14ac:dyDescent="0.3">
      <c r="A800" s="1">
        <v>45331.3125</v>
      </c>
      <c r="B800">
        <v>1.204</v>
      </c>
      <c r="C800" t="s">
        <v>5</v>
      </c>
      <c r="D800">
        <v>0.88</v>
      </c>
      <c r="E800" t="s">
        <v>5</v>
      </c>
      <c r="G800">
        <f t="shared" si="48"/>
        <v>2024</v>
      </c>
      <c r="H800">
        <f t="shared" si="49"/>
        <v>2</v>
      </c>
      <c r="I800">
        <f t="shared" si="50"/>
        <v>9</v>
      </c>
      <c r="J800" s="2" t="s">
        <v>11</v>
      </c>
      <c r="K800">
        <f t="shared" si="51"/>
        <v>0.88</v>
      </c>
    </row>
    <row r="801" spans="1:11" hidden="1" x14ac:dyDescent="0.3">
      <c r="A801" s="1">
        <v>45331.322916666701</v>
      </c>
      <c r="B801">
        <v>0.94800000000000006</v>
      </c>
      <c r="C801" t="s">
        <v>5</v>
      </c>
      <c r="D801">
        <v>0.16</v>
      </c>
      <c r="E801" t="s">
        <v>5</v>
      </c>
      <c r="G801">
        <f t="shared" si="48"/>
        <v>2024</v>
      </c>
      <c r="H801">
        <f t="shared" si="49"/>
        <v>2</v>
      </c>
      <c r="I801">
        <f t="shared" si="50"/>
        <v>9</v>
      </c>
      <c r="J801" s="2" t="s">
        <v>11</v>
      </c>
      <c r="K801">
        <f t="shared" si="51"/>
        <v>0.16</v>
      </c>
    </row>
    <row r="802" spans="1:11" hidden="1" x14ac:dyDescent="0.3">
      <c r="A802" s="1">
        <v>45331.333333333299</v>
      </c>
      <c r="B802">
        <v>0</v>
      </c>
      <c r="C802" t="s">
        <v>5</v>
      </c>
      <c r="D802">
        <v>0.2</v>
      </c>
      <c r="E802" t="s">
        <v>5</v>
      </c>
      <c r="G802">
        <f t="shared" si="48"/>
        <v>2024</v>
      </c>
      <c r="H802">
        <f t="shared" si="49"/>
        <v>2</v>
      </c>
      <c r="I802">
        <f t="shared" si="50"/>
        <v>9</v>
      </c>
      <c r="J802" s="2" t="s">
        <v>11</v>
      </c>
      <c r="K802">
        <f t="shared" si="51"/>
        <v>0.2</v>
      </c>
    </row>
    <row r="803" spans="1:11" hidden="1" x14ac:dyDescent="0.3">
      <c r="A803" s="1">
        <v>45331.34375</v>
      </c>
      <c r="B803">
        <v>0</v>
      </c>
      <c r="C803" t="s">
        <v>5</v>
      </c>
      <c r="D803">
        <v>0.22</v>
      </c>
      <c r="E803" t="s">
        <v>5</v>
      </c>
      <c r="G803">
        <f t="shared" si="48"/>
        <v>2024</v>
      </c>
      <c r="H803">
        <f t="shared" si="49"/>
        <v>2</v>
      </c>
      <c r="I803">
        <f t="shared" si="50"/>
        <v>9</v>
      </c>
      <c r="J803" s="2" t="s">
        <v>11</v>
      </c>
      <c r="K803">
        <f t="shared" si="51"/>
        <v>0.22</v>
      </c>
    </row>
    <row r="804" spans="1:11" hidden="1" x14ac:dyDescent="0.3">
      <c r="A804" s="1">
        <v>45331.354166666701</v>
      </c>
      <c r="B804">
        <v>0</v>
      </c>
      <c r="C804" t="s">
        <v>5</v>
      </c>
      <c r="D804">
        <v>0.23200000000000001</v>
      </c>
      <c r="E804" t="s">
        <v>5</v>
      </c>
      <c r="G804">
        <f t="shared" si="48"/>
        <v>2024</v>
      </c>
      <c r="H804">
        <f t="shared" si="49"/>
        <v>2</v>
      </c>
      <c r="I804">
        <f t="shared" si="50"/>
        <v>9</v>
      </c>
      <c r="J804" s="2" t="s">
        <v>11</v>
      </c>
      <c r="K804">
        <f t="shared" si="51"/>
        <v>0.23200000000000001</v>
      </c>
    </row>
    <row r="805" spans="1:11" hidden="1" x14ac:dyDescent="0.3">
      <c r="A805" s="1">
        <v>45331.364583333299</v>
      </c>
      <c r="B805">
        <v>0</v>
      </c>
      <c r="C805" t="s">
        <v>5</v>
      </c>
      <c r="D805">
        <v>0.24</v>
      </c>
      <c r="E805" t="s">
        <v>5</v>
      </c>
      <c r="G805">
        <f t="shared" si="48"/>
        <v>2024</v>
      </c>
      <c r="H805">
        <f t="shared" si="49"/>
        <v>2</v>
      </c>
      <c r="I805">
        <f t="shared" si="50"/>
        <v>9</v>
      </c>
      <c r="J805" s="2" t="s">
        <v>11</v>
      </c>
      <c r="K805">
        <f t="shared" si="51"/>
        <v>0.24</v>
      </c>
    </row>
    <row r="806" spans="1:11" hidden="1" x14ac:dyDescent="0.3">
      <c r="A806" s="1">
        <v>45331.375</v>
      </c>
      <c r="B806">
        <v>0</v>
      </c>
      <c r="C806" t="s">
        <v>5</v>
      </c>
      <c r="D806">
        <v>0.26400000000000001</v>
      </c>
      <c r="E806" t="s">
        <v>5</v>
      </c>
      <c r="G806">
        <f t="shared" si="48"/>
        <v>2024</v>
      </c>
      <c r="H806">
        <f t="shared" si="49"/>
        <v>2</v>
      </c>
      <c r="I806">
        <f t="shared" si="50"/>
        <v>9</v>
      </c>
      <c r="J806" s="2" t="s">
        <v>11</v>
      </c>
      <c r="K806">
        <f t="shared" si="51"/>
        <v>0.26400000000000001</v>
      </c>
    </row>
    <row r="807" spans="1:11" hidden="1" x14ac:dyDescent="0.3">
      <c r="A807" s="1">
        <v>45331.385416666701</v>
      </c>
      <c r="B807">
        <v>0</v>
      </c>
      <c r="C807" t="s">
        <v>5</v>
      </c>
      <c r="D807">
        <v>0.28800000000000003</v>
      </c>
      <c r="E807" t="s">
        <v>5</v>
      </c>
      <c r="G807">
        <f t="shared" si="48"/>
        <v>2024</v>
      </c>
      <c r="H807">
        <f t="shared" si="49"/>
        <v>2</v>
      </c>
      <c r="I807">
        <f t="shared" si="50"/>
        <v>9</v>
      </c>
      <c r="J807" s="2" t="s">
        <v>11</v>
      </c>
      <c r="K807">
        <f t="shared" si="51"/>
        <v>0.28800000000000003</v>
      </c>
    </row>
    <row r="808" spans="1:11" hidden="1" x14ac:dyDescent="0.3">
      <c r="A808" s="1">
        <v>45331.395833333299</v>
      </c>
      <c r="B808">
        <v>0</v>
      </c>
      <c r="C808" t="s">
        <v>5</v>
      </c>
      <c r="D808">
        <v>0.33200000000000002</v>
      </c>
      <c r="E808" t="s">
        <v>5</v>
      </c>
      <c r="G808">
        <f t="shared" si="48"/>
        <v>2024</v>
      </c>
      <c r="H808">
        <f t="shared" si="49"/>
        <v>2</v>
      </c>
      <c r="I808">
        <f t="shared" si="50"/>
        <v>9</v>
      </c>
      <c r="J808" s="2" t="s">
        <v>11</v>
      </c>
      <c r="K808">
        <f t="shared" si="51"/>
        <v>0.33200000000000002</v>
      </c>
    </row>
    <row r="809" spans="1:11" hidden="1" x14ac:dyDescent="0.3">
      <c r="A809" s="1">
        <v>45331.40625</v>
      </c>
      <c r="B809">
        <v>0</v>
      </c>
      <c r="C809" t="s">
        <v>5</v>
      </c>
      <c r="D809">
        <v>0.36399999999999999</v>
      </c>
      <c r="E809" t="s">
        <v>5</v>
      </c>
      <c r="G809">
        <f t="shared" si="48"/>
        <v>2024</v>
      </c>
      <c r="H809">
        <f t="shared" si="49"/>
        <v>2</v>
      </c>
      <c r="I809">
        <f t="shared" si="50"/>
        <v>9</v>
      </c>
      <c r="J809" s="2" t="s">
        <v>11</v>
      </c>
      <c r="K809">
        <f t="shared" si="51"/>
        <v>0.36399999999999999</v>
      </c>
    </row>
    <row r="810" spans="1:11" hidden="1" x14ac:dyDescent="0.3">
      <c r="A810" s="1">
        <v>45331.416666666701</v>
      </c>
      <c r="B810">
        <v>0</v>
      </c>
      <c r="C810" t="s">
        <v>5</v>
      </c>
      <c r="D810">
        <v>0.30399999999999999</v>
      </c>
      <c r="E810" t="s">
        <v>5</v>
      </c>
      <c r="G810">
        <f t="shared" si="48"/>
        <v>2024</v>
      </c>
      <c r="H810">
        <f t="shared" si="49"/>
        <v>2</v>
      </c>
      <c r="I810">
        <f t="shared" si="50"/>
        <v>9</v>
      </c>
      <c r="J810" s="2" t="s">
        <v>11</v>
      </c>
      <c r="K810">
        <f t="shared" si="51"/>
        <v>0.30399999999999999</v>
      </c>
    </row>
    <row r="811" spans="1:11" hidden="1" x14ac:dyDescent="0.3">
      <c r="A811" s="1">
        <v>45331.427083333299</v>
      </c>
      <c r="B811">
        <v>0</v>
      </c>
      <c r="C811" t="s">
        <v>5</v>
      </c>
      <c r="D811">
        <v>0.3</v>
      </c>
      <c r="E811" t="s">
        <v>5</v>
      </c>
      <c r="G811">
        <f t="shared" si="48"/>
        <v>2024</v>
      </c>
      <c r="H811">
        <f t="shared" si="49"/>
        <v>2</v>
      </c>
      <c r="I811">
        <f t="shared" si="50"/>
        <v>9</v>
      </c>
      <c r="J811" s="2" t="s">
        <v>11</v>
      </c>
      <c r="K811">
        <f t="shared" si="51"/>
        <v>0.3</v>
      </c>
    </row>
    <row r="812" spans="1:11" hidden="1" x14ac:dyDescent="0.3">
      <c r="A812" s="1">
        <v>45331.4375</v>
      </c>
      <c r="B812">
        <v>0</v>
      </c>
      <c r="C812" t="s">
        <v>5</v>
      </c>
      <c r="D812">
        <v>0.29600000000000004</v>
      </c>
      <c r="E812" t="s">
        <v>5</v>
      </c>
      <c r="G812">
        <f t="shared" si="48"/>
        <v>2024</v>
      </c>
      <c r="H812">
        <f t="shared" si="49"/>
        <v>2</v>
      </c>
      <c r="I812">
        <f t="shared" si="50"/>
        <v>9</v>
      </c>
      <c r="J812" s="2" t="s">
        <v>11</v>
      </c>
      <c r="K812">
        <f t="shared" si="51"/>
        <v>0.29600000000000004</v>
      </c>
    </row>
    <row r="813" spans="1:11" hidden="1" x14ac:dyDescent="0.3">
      <c r="A813" s="1">
        <v>45331.447916666701</v>
      </c>
      <c r="B813">
        <v>0</v>
      </c>
      <c r="C813" t="s">
        <v>5</v>
      </c>
      <c r="D813">
        <v>0.29200000000000004</v>
      </c>
      <c r="E813" t="s">
        <v>5</v>
      </c>
      <c r="G813">
        <f t="shared" si="48"/>
        <v>2024</v>
      </c>
      <c r="H813">
        <f t="shared" si="49"/>
        <v>2</v>
      </c>
      <c r="I813">
        <f t="shared" si="50"/>
        <v>9</v>
      </c>
      <c r="J813" s="2" t="s">
        <v>11</v>
      </c>
      <c r="K813">
        <f t="shared" si="51"/>
        <v>0.29200000000000004</v>
      </c>
    </row>
    <row r="814" spans="1:11" hidden="1" x14ac:dyDescent="0.3">
      <c r="A814" s="1">
        <v>45331.458333333299</v>
      </c>
      <c r="B814">
        <v>0</v>
      </c>
      <c r="C814" t="s">
        <v>5</v>
      </c>
      <c r="D814">
        <v>0.26</v>
      </c>
      <c r="E814" t="s">
        <v>5</v>
      </c>
      <c r="G814">
        <f t="shared" si="48"/>
        <v>2024</v>
      </c>
      <c r="H814">
        <f t="shared" si="49"/>
        <v>2</v>
      </c>
      <c r="I814">
        <f t="shared" si="50"/>
        <v>9</v>
      </c>
      <c r="J814" s="2" t="s">
        <v>11</v>
      </c>
      <c r="K814">
        <f t="shared" si="51"/>
        <v>0.26</v>
      </c>
    </row>
    <row r="815" spans="1:11" hidden="1" x14ac:dyDescent="0.3">
      <c r="A815" s="1">
        <v>45331.46875</v>
      </c>
      <c r="B815">
        <v>0</v>
      </c>
      <c r="C815" t="s">
        <v>5</v>
      </c>
      <c r="D815">
        <v>0.73199999999999998</v>
      </c>
      <c r="E815" t="s">
        <v>5</v>
      </c>
      <c r="G815">
        <f t="shared" si="48"/>
        <v>2024</v>
      </c>
      <c r="H815">
        <f t="shared" si="49"/>
        <v>2</v>
      </c>
      <c r="I815">
        <f t="shared" si="50"/>
        <v>9</v>
      </c>
      <c r="J815" s="2" t="s">
        <v>11</v>
      </c>
      <c r="K815">
        <f t="shared" si="51"/>
        <v>0.73199999999999998</v>
      </c>
    </row>
    <row r="816" spans="1:11" hidden="1" x14ac:dyDescent="0.3">
      <c r="A816" s="1">
        <v>45331.479166666701</v>
      </c>
      <c r="B816">
        <v>0</v>
      </c>
      <c r="C816" t="s">
        <v>5</v>
      </c>
      <c r="D816">
        <v>0.72799999999999998</v>
      </c>
      <c r="E816" t="s">
        <v>5</v>
      </c>
      <c r="G816">
        <f t="shared" si="48"/>
        <v>2024</v>
      </c>
      <c r="H816">
        <f t="shared" si="49"/>
        <v>2</v>
      </c>
      <c r="I816">
        <f t="shared" si="50"/>
        <v>9</v>
      </c>
      <c r="J816" s="2" t="s">
        <v>11</v>
      </c>
      <c r="K816">
        <f t="shared" si="51"/>
        <v>0.72799999999999998</v>
      </c>
    </row>
    <row r="817" spans="1:11" hidden="1" x14ac:dyDescent="0.3">
      <c r="A817" s="1">
        <v>45331.489583333299</v>
      </c>
      <c r="B817">
        <v>0</v>
      </c>
      <c r="C817" t="s">
        <v>5</v>
      </c>
      <c r="D817">
        <v>1.3520000000000001</v>
      </c>
      <c r="E817" t="s">
        <v>5</v>
      </c>
      <c r="G817">
        <f t="shared" si="48"/>
        <v>2024</v>
      </c>
      <c r="H817">
        <f t="shared" si="49"/>
        <v>2</v>
      </c>
      <c r="I817">
        <f t="shared" si="50"/>
        <v>9</v>
      </c>
      <c r="J817" s="2" t="s">
        <v>11</v>
      </c>
      <c r="K817">
        <f t="shared" si="51"/>
        <v>1.3520000000000001</v>
      </c>
    </row>
    <row r="818" spans="1:11" hidden="1" x14ac:dyDescent="0.3">
      <c r="A818" s="1">
        <v>45331.5</v>
      </c>
      <c r="B818">
        <v>0</v>
      </c>
      <c r="C818" t="s">
        <v>5</v>
      </c>
      <c r="D818">
        <v>1.8880000000000001</v>
      </c>
      <c r="E818" t="s">
        <v>5</v>
      </c>
      <c r="G818">
        <f t="shared" si="48"/>
        <v>2024</v>
      </c>
      <c r="H818">
        <f t="shared" si="49"/>
        <v>2</v>
      </c>
      <c r="I818">
        <f t="shared" si="50"/>
        <v>9</v>
      </c>
      <c r="J818" s="2" t="s">
        <v>11</v>
      </c>
      <c r="K818">
        <f t="shared" si="51"/>
        <v>1.8880000000000001</v>
      </c>
    </row>
    <row r="819" spans="1:11" hidden="1" x14ac:dyDescent="0.3">
      <c r="A819" s="1">
        <v>45331.510416666701</v>
      </c>
      <c r="B819">
        <v>0</v>
      </c>
      <c r="C819" t="s">
        <v>5</v>
      </c>
      <c r="D819">
        <v>0.52</v>
      </c>
      <c r="E819" t="s">
        <v>5</v>
      </c>
      <c r="G819">
        <f t="shared" si="48"/>
        <v>2024</v>
      </c>
      <c r="H819">
        <f t="shared" si="49"/>
        <v>2</v>
      </c>
      <c r="I819">
        <f t="shared" si="50"/>
        <v>9</v>
      </c>
      <c r="J819" s="2" t="s">
        <v>11</v>
      </c>
      <c r="K819">
        <f t="shared" si="51"/>
        <v>0.52</v>
      </c>
    </row>
    <row r="820" spans="1:11" hidden="1" x14ac:dyDescent="0.3">
      <c r="A820" s="1">
        <v>45331.520833333299</v>
      </c>
      <c r="B820">
        <v>0</v>
      </c>
      <c r="C820" t="s">
        <v>5</v>
      </c>
      <c r="D820">
        <v>0.504</v>
      </c>
      <c r="E820" t="s">
        <v>5</v>
      </c>
      <c r="G820">
        <f t="shared" si="48"/>
        <v>2024</v>
      </c>
      <c r="H820">
        <f t="shared" si="49"/>
        <v>2</v>
      </c>
      <c r="I820">
        <f t="shared" si="50"/>
        <v>9</v>
      </c>
      <c r="J820" s="2" t="s">
        <v>11</v>
      </c>
      <c r="K820">
        <f t="shared" si="51"/>
        <v>0.504</v>
      </c>
    </row>
    <row r="821" spans="1:11" hidden="1" x14ac:dyDescent="0.3">
      <c r="A821" s="1">
        <v>45331.53125</v>
      </c>
      <c r="B821">
        <v>0</v>
      </c>
      <c r="C821" t="s">
        <v>5</v>
      </c>
      <c r="D821">
        <v>0.59200000000000008</v>
      </c>
      <c r="E821" t="s">
        <v>5</v>
      </c>
      <c r="G821">
        <f t="shared" si="48"/>
        <v>2024</v>
      </c>
      <c r="H821">
        <f t="shared" si="49"/>
        <v>2</v>
      </c>
      <c r="I821">
        <f t="shared" si="50"/>
        <v>9</v>
      </c>
      <c r="J821" s="2" t="s">
        <v>11</v>
      </c>
      <c r="K821">
        <f t="shared" si="51"/>
        <v>0.59200000000000008</v>
      </c>
    </row>
    <row r="822" spans="1:11" hidden="1" x14ac:dyDescent="0.3">
      <c r="A822" s="1">
        <v>45331.541666666701</v>
      </c>
      <c r="B822">
        <v>0</v>
      </c>
      <c r="C822" t="s">
        <v>5</v>
      </c>
      <c r="D822">
        <v>0.58800000000000008</v>
      </c>
      <c r="E822" t="s">
        <v>5</v>
      </c>
      <c r="G822">
        <f t="shared" si="48"/>
        <v>2024</v>
      </c>
      <c r="H822">
        <f t="shared" si="49"/>
        <v>2</v>
      </c>
      <c r="I822">
        <f t="shared" si="50"/>
        <v>9</v>
      </c>
      <c r="J822" s="2" t="s">
        <v>11</v>
      </c>
      <c r="K822">
        <f t="shared" si="51"/>
        <v>0.58800000000000008</v>
      </c>
    </row>
    <row r="823" spans="1:11" hidden="1" x14ac:dyDescent="0.3">
      <c r="A823" s="1">
        <v>45331.552083333299</v>
      </c>
      <c r="B823">
        <v>0</v>
      </c>
      <c r="C823" t="s">
        <v>5</v>
      </c>
      <c r="D823">
        <v>0.30399999999999999</v>
      </c>
      <c r="E823" t="s">
        <v>5</v>
      </c>
      <c r="G823">
        <f t="shared" si="48"/>
        <v>2024</v>
      </c>
      <c r="H823">
        <f t="shared" si="49"/>
        <v>2</v>
      </c>
      <c r="I823">
        <f t="shared" si="50"/>
        <v>9</v>
      </c>
      <c r="J823" s="2" t="s">
        <v>11</v>
      </c>
      <c r="K823">
        <f t="shared" si="51"/>
        <v>0.30399999999999999</v>
      </c>
    </row>
    <row r="824" spans="1:11" hidden="1" x14ac:dyDescent="0.3">
      <c r="A824" s="1">
        <v>45331.5625</v>
      </c>
      <c r="B824">
        <v>0</v>
      </c>
      <c r="C824" t="s">
        <v>5</v>
      </c>
      <c r="D824">
        <v>0.504</v>
      </c>
      <c r="E824" t="s">
        <v>5</v>
      </c>
      <c r="G824">
        <f t="shared" si="48"/>
        <v>2024</v>
      </c>
      <c r="H824">
        <f t="shared" si="49"/>
        <v>2</v>
      </c>
      <c r="I824">
        <f t="shared" si="50"/>
        <v>9</v>
      </c>
      <c r="J824" s="2" t="s">
        <v>11</v>
      </c>
      <c r="K824">
        <f t="shared" si="51"/>
        <v>0.504</v>
      </c>
    </row>
    <row r="825" spans="1:11" hidden="1" x14ac:dyDescent="0.3">
      <c r="A825" s="1">
        <v>45331.572916666701</v>
      </c>
      <c r="B825">
        <v>0</v>
      </c>
      <c r="C825" t="s">
        <v>5</v>
      </c>
      <c r="D825">
        <v>0.26800000000000002</v>
      </c>
      <c r="E825" t="s">
        <v>5</v>
      </c>
      <c r="G825">
        <f t="shared" si="48"/>
        <v>2024</v>
      </c>
      <c r="H825">
        <f t="shared" si="49"/>
        <v>2</v>
      </c>
      <c r="I825">
        <f t="shared" si="50"/>
        <v>9</v>
      </c>
      <c r="J825" s="2" t="s">
        <v>11</v>
      </c>
      <c r="K825">
        <f t="shared" si="51"/>
        <v>0.26800000000000002</v>
      </c>
    </row>
    <row r="826" spans="1:11" hidden="1" x14ac:dyDescent="0.3">
      <c r="A826" s="1">
        <v>45331.583333333299</v>
      </c>
      <c r="B826">
        <v>0</v>
      </c>
      <c r="C826" t="s">
        <v>5</v>
      </c>
      <c r="D826">
        <v>0.58800000000000008</v>
      </c>
      <c r="E826" t="s">
        <v>5</v>
      </c>
      <c r="G826">
        <f t="shared" si="48"/>
        <v>2024</v>
      </c>
      <c r="H826">
        <f t="shared" si="49"/>
        <v>2</v>
      </c>
      <c r="I826">
        <f t="shared" si="50"/>
        <v>9</v>
      </c>
      <c r="J826" s="2" t="s">
        <v>11</v>
      </c>
      <c r="K826">
        <f t="shared" si="51"/>
        <v>0.58800000000000008</v>
      </c>
    </row>
    <row r="827" spans="1:11" hidden="1" x14ac:dyDescent="0.3">
      <c r="A827" s="1">
        <v>45331.59375</v>
      </c>
      <c r="B827">
        <v>2.2600000000000002</v>
      </c>
      <c r="C827" t="s">
        <v>5</v>
      </c>
      <c r="D827">
        <v>0.67600000000000005</v>
      </c>
      <c r="E827" t="s">
        <v>5</v>
      </c>
      <c r="G827">
        <f t="shared" si="48"/>
        <v>2024</v>
      </c>
      <c r="H827">
        <f t="shared" si="49"/>
        <v>2</v>
      </c>
      <c r="I827">
        <f t="shared" si="50"/>
        <v>9</v>
      </c>
      <c r="J827" s="2" t="s">
        <v>11</v>
      </c>
      <c r="K827">
        <f t="shared" si="51"/>
        <v>0.67600000000000005</v>
      </c>
    </row>
    <row r="828" spans="1:11" hidden="1" x14ac:dyDescent="0.3">
      <c r="A828" s="1">
        <v>45331.604166666701</v>
      </c>
      <c r="B828">
        <v>2.56</v>
      </c>
      <c r="C828" t="s">
        <v>5</v>
      </c>
      <c r="D828">
        <v>0.376</v>
      </c>
      <c r="E828" t="s">
        <v>5</v>
      </c>
      <c r="G828">
        <f t="shared" si="48"/>
        <v>2024</v>
      </c>
      <c r="H828">
        <f t="shared" si="49"/>
        <v>2</v>
      </c>
      <c r="I828">
        <f t="shared" si="50"/>
        <v>9</v>
      </c>
      <c r="J828" s="2" t="s">
        <v>11</v>
      </c>
      <c r="K828">
        <f t="shared" si="51"/>
        <v>0.376</v>
      </c>
    </row>
    <row r="829" spans="1:11" hidden="1" x14ac:dyDescent="0.3">
      <c r="A829" s="1">
        <v>45331.614583333299</v>
      </c>
      <c r="B829">
        <v>2.5640000000000001</v>
      </c>
      <c r="C829" t="s">
        <v>5</v>
      </c>
      <c r="D829">
        <v>0.38</v>
      </c>
      <c r="E829" t="s">
        <v>5</v>
      </c>
      <c r="G829">
        <f t="shared" si="48"/>
        <v>2024</v>
      </c>
      <c r="H829">
        <f t="shared" si="49"/>
        <v>2</v>
      </c>
      <c r="I829">
        <f t="shared" si="50"/>
        <v>9</v>
      </c>
      <c r="J829" s="2" t="s">
        <v>11</v>
      </c>
      <c r="K829">
        <f t="shared" si="51"/>
        <v>0.38</v>
      </c>
    </row>
    <row r="830" spans="1:11" hidden="1" x14ac:dyDescent="0.3">
      <c r="A830" s="1">
        <v>45331.625</v>
      </c>
      <c r="B830">
        <v>2.34</v>
      </c>
      <c r="C830" t="s">
        <v>5</v>
      </c>
      <c r="D830">
        <v>0.41600000000000004</v>
      </c>
      <c r="E830" t="s">
        <v>5</v>
      </c>
      <c r="G830">
        <f t="shared" si="48"/>
        <v>2024</v>
      </c>
      <c r="H830">
        <f t="shared" si="49"/>
        <v>2</v>
      </c>
      <c r="I830">
        <f t="shared" si="50"/>
        <v>9</v>
      </c>
      <c r="J830" s="2" t="s">
        <v>11</v>
      </c>
      <c r="K830">
        <f t="shared" si="51"/>
        <v>0.41600000000000004</v>
      </c>
    </row>
    <row r="831" spans="1:11" hidden="1" x14ac:dyDescent="0.3">
      <c r="A831" s="1">
        <v>45331.635416666701</v>
      </c>
      <c r="B831">
        <v>6.4000000000000001E-2</v>
      </c>
      <c r="C831" t="s">
        <v>5</v>
      </c>
      <c r="D831">
        <v>0.45600000000000002</v>
      </c>
      <c r="E831" t="s">
        <v>5</v>
      </c>
      <c r="G831">
        <f t="shared" si="48"/>
        <v>2024</v>
      </c>
      <c r="H831">
        <f t="shared" si="49"/>
        <v>2</v>
      </c>
      <c r="I831">
        <f t="shared" si="50"/>
        <v>9</v>
      </c>
      <c r="J831" s="2" t="s">
        <v>11</v>
      </c>
      <c r="K831">
        <f t="shared" si="51"/>
        <v>0.45600000000000002</v>
      </c>
    </row>
    <row r="832" spans="1:11" hidden="1" x14ac:dyDescent="0.3">
      <c r="A832" s="1">
        <v>45331.645833333299</v>
      </c>
      <c r="B832">
        <v>0</v>
      </c>
      <c r="C832" t="s">
        <v>5</v>
      </c>
      <c r="D832">
        <v>0.38400000000000001</v>
      </c>
      <c r="E832" t="s">
        <v>5</v>
      </c>
      <c r="G832">
        <f t="shared" si="48"/>
        <v>2024</v>
      </c>
      <c r="H832">
        <f t="shared" si="49"/>
        <v>2</v>
      </c>
      <c r="I832">
        <f t="shared" si="50"/>
        <v>9</v>
      </c>
      <c r="J832" s="2" t="s">
        <v>11</v>
      </c>
      <c r="K832">
        <f t="shared" si="51"/>
        <v>0.38400000000000001</v>
      </c>
    </row>
    <row r="833" spans="1:11" hidden="1" x14ac:dyDescent="0.3">
      <c r="A833" s="1">
        <v>45331.65625</v>
      </c>
      <c r="B833">
        <v>0</v>
      </c>
      <c r="C833" t="s">
        <v>5</v>
      </c>
      <c r="D833">
        <v>0.38</v>
      </c>
      <c r="E833" t="s">
        <v>5</v>
      </c>
      <c r="G833">
        <f t="shared" si="48"/>
        <v>2024</v>
      </c>
      <c r="H833">
        <f t="shared" si="49"/>
        <v>2</v>
      </c>
      <c r="I833">
        <f t="shared" si="50"/>
        <v>9</v>
      </c>
      <c r="J833" s="2" t="s">
        <v>11</v>
      </c>
      <c r="K833">
        <f t="shared" si="51"/>
        <v>0.38</v>
      </c>
    </row>
    <row r="834" spans="1:11" hidden="1" x14ac:dyDescent="0.3">
      <c r="A834" s="1">
        <v>45331.666666666701</v>
      </c>
      <c r="B834">
        <v>0</v>
      </c>
      <c r="C834" t="s">
        <v>5</v>
      </c>
      <c r="D834">
        <v>0.38800000000000001</v>
      </c>
      <c r="E834" t="s">
        <v>5</v>
      </c>
      <c r="G834">
        <f t="shared" si="48"/>
        <v>2024</v>
      </c>
      <c r="H834">
        <f t="shared" si="49"/>
        <v>2</v>
      </c>
      <c r="I834">
        <f t="shared" si="50"/>
        <v>9</v>
      </c>
      <c r="J834" s="2" t="s">
        <v>11</v>
      </c>
      <c r="K834">
        <f t="shared" si="51"/>
        <v>0.38800000000000001</v>
      </c>
    </row>
    <row r="835" spans="1:11" hidden="1" x14ac:dyDescent="0.3">
      <c r="A835" s="1">
        <v>45331.677083333299</v>
      </c>
      <c r="B835">
        <v>0</v>
      </c>
      <c r="C835" t="s">
        <v>5</v>
      </c>
      <c r="D835">
        <v>0.34800000000000003</v>
      </c>
      <c r="E835" t="s">
        <v>5</v>
      </c>
      <c r="G835">
        <f t="shared" si="48"/>
        <v>2024</v>
      </c>
      <c r="H835">
        <f t="shared" si="49"/>
        <v>2</v>
      </c>
      <c r="I835">
        <f t="shared" si="50"/>
        <v>9</v>
      </c>
      <c r="J835" s="2" t="s">
        <v>11</v>
      </c>
      <c r="K835">
        <f t="shared" si="51"/>
        <v>0.34800000000000003</v>
      </c>
    </row>
    <row r="836" spans="1:11" hidden="1" x14ac:dyDescent="0.3">
      <c r="A836" s="1">
        <v>45331.6875</v>
      </c>
      <c r="B836">
        <v>0</v>
      </c>
      <c r="C836" t="s">
        <v>5</v>
      </c>
      <c r="D836">
        <v>0.316</v>
      </c>
      <c r="E836" t="s">
        <v>5</v>
      </c>
      <c r="G836">
        <f t="shared" ref="G836:G899" si="52">YEAR(A836)</f>
        <v>2024</v>
      </c>
      <c r="H836">
        <f t="shared" ref="H836:H899" si="53">MONTH(A836)</f>
        <v>2</v>
      </c>
      <c r="I836">
        <f t="shared" ref="I836:I899" si="54">DAY(A836)</f>
        <v>9</v>
      </c>
      <c r="J836" s="2" t="s">
        <v>11</v>
      </c>
      <c r="K836">
        <f t="shared" ref="K836:K899" si="55">D836</f>
        <v>0.316</v>
      </c>
    </row>
    <row r="837" spans="1:11" hidden="1" x14ac:dyDescent="0.3">
      <c r="A837" s="1">
        <v>45331.697916666701</v>
      </c>
      <c r="B837">
        <v>0</v>
      </c>
      <c r="C837" t="s">
        <v>5</v>
      </c>
      <c r="D837">
        <v>0.3</v>
      </c>
      <c r="E837" t="s">
        <v>5</v>
      </c>
      <c r="G837">
        <f t="shared" si="52"/>
        <v>2024</v>
      </c>
      <c r="H837">
        <f t="shared" si="53"/>
        <v>2</v>
      </c>
      <c r="I837">
        <f t="shared" si="54"/>
        <v>9</v>
      </c>
      <c r="J837" s="2" t="s">
        <v>11</v>
      </c>
      <c r="K837">
        <f t="shared" si="55"/>
        <v>0.3</v>
      </c>
    </row>
    <row r="838" spans="1:11" hidden="1" x14ac:dyDescent="0.3">
      <c r="A838" s="1">
        <v>45331.708333333299</v>
      </c>
      <c r="B838">
        <v>0</v>
      </c>
      <c r="C838" t="s">
        <v>5</v>
      </c>
      <c r="D838">
        <v>0.248</v>
      </c>
      <c r="E838" t="s">
        <v>5</v>
      </c>
      <c r="G838">
        <f t="shared" si="52"/>
        <v>2024</v>
      </c>
      <c r="H838">
        <f t="shared" si="53"/>
        <v>2</v>
      </c>
      <c r="I838">
        <f t="shared" si="54"/>
        <v>9</v>
      </c>
      <c r="J838" s="2" t="s">
        <v>11</v>
      </c>
      <c r="K838">
        <f t="shared" si="55"/>
        <v>0.248</v>
      </c>
    </row>
    <row r="839" spans="1:11" hidden="1" x14ac:dyDescent="0.3">
      <c r="A839" s="1">
        <v>45331.71875</v>
      </c>
      <c r="B839">
        <v>0</v>
      </c>
      <c r="C839" t="s">
        <v>5</v>
      </c>
      <c r="D839">
        <v>0.22</v>
      </c>
      <c r="E839" t="s">
        <v>5</v>
      </c>
      <c r="G839">
        <f t="shared" si="52"/>
        <v>2024</v>
      </c>
      <c r="H839">
        <f t="shared" si="53"/>
        <v>2</v>
      </c>
      <c r="I839">
        <f t="shared" si="54"/>
        <v>9</v>
      </c>
      <c r="J839" s="2" t="s">
        <v>11</v>
      </c>
      <c r="K839">
        <f t="shared" si="55"/>
        <v>0.22</v>
      </c>
    </row>
    <row r="840" spans="1:11" hidden="1" x14ac:dyDescent="0.3">
      <c r="A840" s="1">
        <v>45331.729166666701</v>
      </c>
      <c r="B840">
        <v>0</v>
      </c>
      <c r="C840" t="s">
        <v>5</v>
      </c>
      <c r="D840">
        <v>0.26400000000000001</v>
      </c>
      <c r="E840" t="s">
        <v>5</v>
      </c>
      <c r="G840">
        <f t="shared" si="52"/>
        <v>2024</v>
      </c>
      <c r="H840">
        <f t="shared" si="53"/>
        <v>2</v>
      </c>
      <c r="I840">
        <f t="shared" si="54"/>
        <v>9</v>
      </c>
      <c r="J840" s="2" t="s">
        <v>11</v>
      </c>
      <c r="K840">
        <f t="shared" si="55"/>
        <v>0.26400000000000001</v>
      </c>
    </row>
    <row r="841" spans="1:11" hidden="1" x14ac:dyDescent="0.3">
      <c r="A841" s="1">
        <v>45331.739583333299</v>
      </c>
      <c r="B841">
        <v>0</v>
      </c>
      <c r="C841" t="s">
        <v>5</v>
      </c>
      <c r="D841">
        <v>0.28000000000000003</v>
      </c>
      <c r="E841" t="s">
        <v>5</v>
      </c>
      <c r="G841">
        <f t="shared" si="52"/>
        <v>2024</v>
      </c>
      <c r="H841">
        <f t="shared" si="53"/>
        <v>2</v>
      </c>
      <c r="I841">
        <f t="shared" si="54"/>
        <v>9</v>
      </c>
      <c r="J841" s="2" t="s">
        <v>11</v>
      </c>
      <c r="K841">
        <f t="shared" si="55"/>
        <v>0.28000000000000003</v>
      </c>
    </row>
    <row r="842" spans="1:11" hidden="1" x14ac:dyDescent="0.3">
      <c r="A842" s="1">
        <v>45331.75</v>
      </c>
      <c r="B842">
        <v>0</v>
      </c>
      <c r="C842" t="s">
        <v>5</v>
      </c>
      <c r="D842">
        <v>0.29600000000000004</v>
      </c>
      <c r="E842" t="s">
        <v>5</v>
      </c>
      <c r="G842">
        <f t="shared" si="52"/>
        <v>2024</v>
      </c>
      <c r="H842">
        <f t="shared" si="53"/>
        <v>2</v>
      </c>
      <c r="I842">
        <f t="shared" si="54"/>
        <v>9</v>
      </c>
      <c r="J842" s="2" t="s">
        <v>11</v>
      </c>
      <c r="K842">
        <f t="shared" si="55"/>
        <v>0.29600000000000004</v>
      </c>
    </row>
    <row r="843" spans="1:11" hidden="1" x14ac:dyDescent="0.3">
      <c r="A843" s="1">
        <v>45331.760416666701</v>
      </c>
      <c r="B843">
        <v>0</v>
      </c>
      <c r="C843" t="s">
        <v>5</v>
      </c>
      <c r="D843">
        <v>0.34</v>
      </c>
      <c r="E843" t="s">
        <v>5</v>
      </c>
      <c r="G843">
        <f t="shared" si="52"/>
        <v>2024</v>
      </c>
      <c r="H843">
        <f t="shared" si="53"/>
        <v>2</v>
      </c>
      <c r="I843">
        <f t="shared" si="54"/>
        <v>9</v>
      </c>
      <c r="J843" s="2" t="s">
        <v>11</v>
      </c>
      <c r="K843">
        <f t="shared" si="55"/>
        <v>0.34</v>
      </c>
    </row>
    <row r="844" spans="1:11" hidden="1" x14ac:dyDescent="0.3">
      <c r="A844" s="1">
        <v>45331.770833333299</v>
      </c>
      <c r="B844">
        <v>0</v>
      </c>
      <c r="C844" t="s">
        <v>5</v>
      </c>
      <c r="D844">
        <v>0.36</v>
      </c>
      <c r="E844" t="s">
        <v>5</v>
      </c>
      <c r="G844">
        <f t="shared" si="52"/>
        <v>2024</v>
      </c>
      <c r="H844">
        <f t="shared" si="53"/>
        <v>2</v>
      </c>
      <c r="I844">
        <f t="shared" si="54"/>
        <v>9</v>
      </c>
      <c r="J844" s="2" t="s">
        <v>11</v>
      </c>
      <c r="K844">
        <f t="shared" si="55"/>
        <v>0.36</v>
      </c>
    </row>
    <row r="845" spans="1:11" hidden="1" x14ac:dyDescent="0.3">
      <c r="A845" s="1">
        <v>45331.78125</v>
      </c>
      <c r="B845">
        <v>0</v>
      </c>
      <c r="C845" t="s">
        <v>5</v>
      </c>
      <c r="D845">
        <v>0.57999999999999996</v>
      </c>
      <c r="E845" t="s">
        <v>5</v>
      </c>
      <c r="G845">
        <f t="shared" si="52"/>
        <v>2024</v>
      </c>
      <c r="H845">
        <f t="shared" si="53"/>
        <v>2</v>
      </c>
      <c r="I845">
        <f t="shared" si="54"/>
        <v>9</v>
      </c>
      <c r="J845" s="2" t="s">
        <v>11</v>
      </c>
      <c r="K845">
        <f t="shared" si="55"/>
        <v>0.57999999999999996</v>
      </c>
    </row>
    <row r="846" spans="1:11" hidden="1" x14ac:dyDescent="0.3">
      <c r="A846" s="1">
        <v>45331.791666666701</v>
      </c>
      <c r="B846">
        <v>0</v>
      </c>
      <c r="C846" t="s">
        <v>5</v>
      </c>
      <c r="D846">
        <v>1.04</v>
      </c>
      <c r="E846" t="s">
        <v>5</v>
      </c>
      <c r="G846">
        <f t="shared" si="52"/>
        <v>2024</v>
      </c>
      <c r="H846">
        <f t="shared" si="53"/>
        <v>2</v>
      </c>
      <c r="I846">
        <f t="shared" si="54"/>
        <v>9</v>
      </c>
      <c r="J846" s="2" t="s">
        <v>11</v>
      </c>
      <c r="K846">
        <f t="shared" si="55"/>
        <v>1.04</v>
      </c>
    </row>
    <row r="847" spans="1:11" hidden="1" x14ac:dyDescent="0.3">
      <c r="A847" s="1">
        <v>45331.802083333299</v>
      </c>
      <c r="B847">
        <v>0</v>
      </c>
      <c r="C847" t="s">
        <v>5</v>
      </c>
      <c r="D847">
        <v>0.32</v>
      </c>
      <c r="E847" t="s">
        <v>5</v>
      </c>
      <c r="G847">
        <f t="shared" si="52"/>
        <v>2024</v>
      </c>
      <c r="H847">
        <f t="shared" si="53"/>
        <v>2</v>
      </c>
      <c r="I847">
        <f t="shared" si="54"/>
        <v>9</v>
      </c>
      <c r="J847" s="2" t="s">
        <v>11</v>
      </c>
      <c r="K847">
        <f t="shared" si="55"/>
        <v>0.32</v>
      </c>
    </row>
    <row r="848" spans="1:11" hidden="1" x14ac:dyDescent="0.3">
      <c r="A848" s="1">
        <v>45331.8125</v>
      </c>
      <c r="B848">
        <v>0</v>
      </c>
      <c r="C848" t="s">
        <v>5</v>
      </c>
      <c r="D848">
        <v>0.29600000000000004</v>
      </c>
      <c r="E848" t="s">
        <v>5</v>
      </c>
      <c r="G848">
        <f t="shared" si="52"/>
        <v>2024</v>
      </c>
      <c r="H848">
        <f t="shared" si="53"/>
        <v>2</v>
      </c>
      <c r="I848">
        <f t="shared" si="54"/>
        <v>9</v>
      </c>
      <c r="J848" s="2" t="s">
        <v>11</v>
      </c>
      <c r="K848">
        <f t="shared" si="55"/>
        <v>0.29600000000000004</v>
      </c>
    </row>
    <row r="849" spans="1:11" hidden="1" x14ac:dyDescent="0.3">
      <c r="A849" s="1">
        <v>45331.822916666701</v>
      </c>
      <c r="B849">
        <v>0</v>
      </c>
      <c r="C849" t="s">
        <v>5</v>
      </c>
      <c r="D849">
        <v>0.34</v>
      </c>
      <c r="E849" t="s">
        <v>5</v>
      </c>
      <c r="G849">
        <f t="shared" si="52"/>
        <v>2024</v>
      </c>
      <c r="H849">
        <f t="shared" si="53"/>
        <v>2</v>
      </c>
      <c r="I849">
        <f t="shared" si="54"/>
        <v>9</v>
      </c>
      <c r="J849" s="2" t="s">
        <v>11</v>
      </c>
      <c r="K849">
        <f t="shared" si="55"/>
        <v>0.34</v>
      </c>
    </row>
    <row r="850" spans="1:11" hidden="1" x14ac:dyDescent="0.3">
      <c r="A850" s="1">
        <v>45331.833333333299</v>
      </c>
      <c r="B850">
        <v>0</v>
      </c>
      <c r="C850" t="s">
        <v>5</v>
      </c>
      <c r="D850">
        <v>0.24400000000000002</v>
      </c>
      <c r="E850" t="s">
        <v>5</v>
      </c>
      <c r="G850">
        <f t="shared" si="52"/>
        <v>2024</v>
      </c>
      <c r="H850">
        <f t="shared" si="53"/>
        <v>2</v>
      </c>
      <c r="I850">
        <f t="shared" si="54"/>
        <v>9</v>
      </c>
      <c r="J850" s="2" t="s">
        <v>11</v>
      </c>
      <c r="K850">
        <f t="shared" si="55"/>
        <v>0.24400000000000002</v>
      </c>
    </row>
    <row r="851" spans="1:11" hidden="1" x14ac:dyDescent="0.3">
      <c r="A851" s="1">
        <v>45331.84375</v>
      </c>
      <c r="B851">
        <v>0</v>
      </c>
      <c r="C851" t="s">
        <v>5</v>
      </c>
      <c r="D851">
        <v>0.23600000000000002</v>
      </c>
      <c r="E851" t="s">
        <v>5</v>
      </c>
      <c r="G851">
        <f t="shared" si="52"/>
        <v>2024</v>
      </c>
      <c r="H851">
        <f t="shared" si="53"/>
        <v>2</v>
      </c>
      <c r="I851">
        <f t="shared" si="54"/>
        <v>9</v>
      </c>
      <c r="J851" s="2" t="s">
        <v>11</v>
      </c>
      <c r="K851">
        <f t="shared" si="55"/>
        <v>0.23600000000000002</v>
      </c>
    </row>
    <row r="852" spans="1:11" hidden="1" x14ac:dyDescent="0.3">
      <c r="A852" s="1">
        <v>45331.854166666701</v>
      </c>
      <c r="B852">
        <v>0</v>
      </c>
      <c r="C852" t="s">
        <v>5</v>
      </c>
      <c r="D852">
        <v>0.22</v>
      </c>
      <c r="E852" t="s">
        <v>5</v>
      </c>
      <c r="G852">
        <f t="shared" si="52"/>
        <v>2024</v>
      </c>
      <c r="H852">
        <f t="shared" si="53"/>
        <v>2</v>
      </c>
      <c r="I852">
        <f t="shared" si="54"/>
        <v>9</v>
      </c>
      <c r="J852" s="2" t="s">
        <v>11</v>
      </c>
      <c r="K852">
        <f t="shared" si="55"/>
        <v>0.22</v>
      </c>
    </row>
    <row r="853" spans="1:11" hidden="1" x14ac:dyDescent="0.3">
      <c r="A853" s="1">
        <v>45331.864583333299</v>
      </c>
      <c r="B853">
        <v>0</v>
      </c>
      <c r="C853" t="s">
        <v>5</v>
      </c>
      <c r="D853">
        <v>0.36799999999999999</v>
      </c>
      <c r="E853" t="s">
        <v>5</v>
      </c>
      <c r="G853">
        <f t="shared" si="52"/>
        <v>2024</v>
      </c>
      <c r="H853">
        <f t="shared" si="53"/>
        <v>2</v>
      </c>
      <c r="I853">
        <f t="shared" si="54"/>
        <v>9</v>
      </c>
      <c r="J853" s="2" t="s">
        <v>11</v>
      </c>
      <c r="K853">
        <f t="shared" si="55"/>
        <v>0.36799999999999999</v>
      </c>
    </row>
    <row r="854" spans="1:11" hidden="1" x14ac:dyDescent="0.3">
      <c r="A854" s="1">
        <v>45331.875</v>
      </c>
      <c r="B854">
        <v>0</v>
      </c>
      <c r="C854" t="s">
        <v>5</v>
      </c>
      <c r="D854">
        <v>0.376</v>
      </c>
      <c r="E854" t="s">
        <v>5</v>
      </c>
      <c r="G854">
        <f t="shared" si="52"/>
        <v>2024</v>
      </c>
      <c r="H854">
        <f t="shared" si="53"/>
        <v>2</v>
      </c>
      <c r="I854">
        <f t="shared" si="54"/>
        <v>9</v>
      </c>
      <c r="J854" s="2" t="s">
        <v>11</v>
      </c>
      <c r="K854">
        <f t="shared" si="55"/>
        <v>0.376</v>
      </c>
    </row>
    <row r="855" spans="1:11" hidden="1" x14ac:dyDescent="0.3">
      <c r="A855" s="1">
        <v>45331.885416666701</v>
      </c>
      <c r="B855">
        <v>0</v>
      </c>
      <c r="C855" t="s">
        <v>5</v>
      </c>
      <c r="D855">
        <v>0.32800000000000001</v>
      </c>
      <c r="E855" t="s">
        <v>5</v>
      </c>
      <c r="G855">
        <f t="shared" si="52"/>
        <v>2024</v>
      </c>
      <c r="H855">
        <f t="shared" si="53"/>
        <v>2</v>
      </c>
      <c r="I855">
        <f t="shared" si="54"/>
        <v>9</v>
      </c>
      <c r="J855" s="2" t="s">
        <v>11</v>
      </c>
      <c r="K855">
        <f t="shared" si="55"/>
        <v>0.32800000000000001</v>
      </c>
    </row>
    <row r="856" spans="1:11" hidden="1" x14ac:dyDescent="0.3">
      <c r="A856" s="1">
        <v>45331.895833333299</v>
      </c>
      <c r="B856">
        <v>0</v>
      </c>
      <c r="C856" t="s">
        <v>5</v>
      </c>
      <c r="D856">
        <v>0.51200000000000001</v>
      </c>
      <c r="E856" t="s">
        <v>5</v>
      </c>
      <c r="G856">
        <f t="shared" si="52"/>
        <v>2024</v>
      </c>
      <c r="H856">
        <f t="shared" si="53"/>
        <v>2</v>
      </c>
      <c r="I856">
        <f t="shared" si="54"/>
        <v>9</v>
      </c>
      <c r="J856" s="2" t="s">
        <v>11</v>
      </c>
      <c r="K856">
        <f t="shared" si="55"/>
        <v>0.51200000000000001</v>
      </c>
    </row>
    <row r="857" spans="1:11" hidden="1" x14ac:dyDescent="0.3">
      <c r="A857" s="1">
        <v>45331.90625</v>
      </c>
      <c r="B857">
        <v>0</v>
      </c>
      <c r="C857" t="s">
        <v>5</v>
      </c>
      <c r="D857">
        <v>0.53600000000000003</v>
      </c>
      <c r="E857" t="s">
        <v>5</v>
      </c>
      <c r="G857">
        <f t="shared" si="52"/>
        <v>2024</v>
      </c>
      <c r="H857">
        <f t="shared" si="53"/>
        <v>2</v>
      </c>
      <c r="I857">
        <f t="shared" si="54"/>
        <v>9</v>
      </c>
      <c r="J857" s="2" t="s">
        <v>11</v>
      </c>
      <c r="K857">
        <f t="shared" si="55"/>
        <v>0.53600000000000003</v>
      </c>
    </row>
    <row r="858" spans="1:11" hidden="1" x14ac:dyDescent="0.3">
      <c r="A858" s="1">
        <v>45331.916666666701</v>
      </c>
      <c r="B858">
        <v>0.188</v>
      </c>
      <c r="C858" t="s">
        <v>5</v>
      </c>
      <c r="D858">
        <v>0.372</v>
      </c>
      <c r="E858" t="s">
        <v>5</v>
      </c>
      <c r="G858">
        <f t="shared" si="52"/>
        <v>2024</v>
      </c>
      <c r="H858">
        <f t="shared" si="53"/>
        <v>2</v>
      </c>
      <c r="I858">
        <f t="shared" si="54"/>
        <v>9</v>
      </c>
      <c r="J858" s="2" t="s">
        <v>11</v>
      </c>
      <c r="K858">
        <f t="shared" si="55"/>
        <v>0.372</v>
      </c>
    </row>
    <row r="859" spans="1:11" hidden="1" x14ac:dyDescent="0.3">
      <c r="A859" s="1">
        <v>45331.927083333299</v>
      </c>
      <c r="B859">
        <v>2.544</v>
      </c>
      <c r="C859" t="s">
        <v>5</v>
      </c>
      <c r="D859">
        <v>0.33200000000000002</v>
      </c>
      <c r="E859" t="s">
        <v>5</v>
      </c>
      <c r="G859">
        <f t="shared" si="52"/>
        <v>2024</v>
      </c>
      <c r="H859">
        <f t="shared" si="53"/>
        <v>2</v>
      </c>
      <c r="I859">
        <f t="shared" si="54"/>
        <v>9</v>
      </c>
      <c r="J859" s="2" t="s">
        <v>11</v>
      </c>
      <c r="K859">
        <f t="shared" si="55"/>
        <v>0.33200000000000002</v>
      </c>
    </row>
    <row r="860" spans="1:11" hidden="1" x14ac:dyDescent="0.3">
      <c r="A860" s="1">
        <v>45331.9375</v>
      </c>
      <c r="B860">
        <v>1.548</v>
      </c>
      <c r="C860" t="s">
        <v>5</v>
      </c>
      <c r="D860">
        <v>0.36</v>
      </c>
      <c r="E860" t="s">
        <v>5</v>
      </c>
      <c r="G860">
        <f t="shared" si="52"/>
        <v>2024</v>
      </c>
      <c r="H860">
        <f t="shared" si="53"/>
        <v>2</v>
      </c>
      <c r="I860">
        <f t="shared" si="54"/>
        <v>9</v>
      </c>
      <c r="J860" s="2" t="s">
        <v>11</v>
      </c>
      <c r="K860">
        <f t="shared" si="55"/>
        <v>0.36</v>
      </c>
    </row>
    <row r="861" spans="1:11" hidden="1" x14ac:dyDescent="0.3">
      <c r="A861" s="1">
        <v>45331.947916666701</v>
      </c>
      <c r="B861">
        <v>1.208</v>
      </c>
      <c r="C861" t="s">
        <v>5</v>
      </c>
      <c r="D861">
        <v>0.33200000000000002</v>
      </c>
      <c r="E861" t="s">
        <v>5</v>
      </c>
      <c r="G861">
        <f t="shared" si="52"/>
        <v>2024</v>
      </c>
      <c r="H861">
        <f t="shared" si="53"/>
        <v>2</v>
      </c>
      <c r="I861">
        <f t="shared" si="54"/>
        <v>9</v>
      </c>
      <c r="J861" s="2" t="s">
        <v>11</v>
      </c>
      <c r="K861">
        <f t="shared" si="55"/>
        <v>0.33200000000000002</v>
      </c>
    </row>
    <row r="862" spans="1:11" hidden="1" x14ac:dyDescent="0.3">
      <c r="A862" s="1">
        <v>45331.958333333299</v>
      </c>
      <c r="B862">
        <v>1.216</v>
      </c>
      <c r="C862" t="s">
        <v>5</v>
      </c>
      <c r="D862">
        <v>0.33200000000000002</v>
      </c>
      <c r="E862" t="s">
        <v>5</v>
      </c>
      <c r="G862">
        <f t="shared" si="52"/>
        <v>2024</v>
      </c>
      <c r="H862">
        <f t="shared" si="53"/>
        <v>2</v>
      </c>
      <c r="I862">
        <f t="shared" si="54"/>
        <v>9</v>
      </c>
      <c r="J862" s="2" t="s">
        <v>11</v>
      </c>
      <c r="K862">
        <f t="shared" si="55"/>
        <v>0.33200000000000002</v>
      </c>
    </row>
    <row r="863" spans="1:11" hidden="1" x14ac:dyDescent="0.3">
      <c r="A863" s="1">
        <v>45331.96875</v>
      </c>
      <c r="B863">
        <v>1.216</v>
      </c>
      <c r="C863" t="s">
        <v>5</v>
      </c>
      <c r="D863">
        <v>0.29600000000000004</v>
      </c>
      <c r="E863" t="s">
        <v>5</v>
      </c>
      <c r="G863">
        <f t="shared" si="52"/>
        <v>2024</v>
      </c>
      <c r="H863">
        <f t="shared" si="53"/>
        <v>2</v>
      </c>
      <c r="I863">
        <f t="shared" si="54"/>
        <v>9</v>
      </c>
      <c r="J863" s="2" t="s">
        <v>11</v>
      </c>
      <c r="K863">
        <f t="shared" si="55"/>
        <v>0.29600000000000004</v>
      </c>
    </row>
    <row r="864" spans="1:11" hidden="1" x14ac:dyDescent="0.3">
      <c r="A864" s="1">
        <v>45331.979166666701</v>
      </c>
      <c r="B864">
        <v>1.212</v>
      </c>
      <c r="C864" t="s">
        <v>5</v>
      </c>
      <c r="D864">
        <v>0.32</v>
      </c>
      <c r="E864" t="s">
        <v>5</v>
      </c>
      <c r="G864">
        <f t="shared" si="52"/>
        <v>2024</v>
      </c>
      <c r="H864">
        <f t="shared" si="53"/>
        <v>2</v>
      </c>
      <c r="I864">
        <f t="shared" si="54"/>
        <v>9</v>
      </c>
      <c r="J864" s="2" t="s">
        <v>11</v>
      </c>
      <c r="K864">
        <f t="shared" si="55"/>
        <v>0.32</v>
      </c>
    </row>
    <row r="865" spans="1:11" hidden="1" x14ac:dyDescent="0.3">
      <c r="A865" s="1">
        <v>45331.989583333299</v>
      </c>
      <c r="B865">
        <v>1.22</v>
      </c>
      <c r="C865" t="s">
        <v>5</v>
      </c>
      <c r="D865">
        <v>0.35600000000000004</v>
      </c>
      <c r="E865" t="s">
        <v>5</v>
      </c>
      <c r="G865">
        <f t="shared" si="52"/>
        <v>2024</v>
      </c>
      <c r="H865">
        <f t="shared" si="53"/>
        <v>2</v>
      </c>
      <c r="I865">
        <f t="shared" si="54"/>
        <v>9</v>
      </c>
      <c r="J865" s="2" t="s">
        <v>11</v>
      </c>
      <c r="K865">
        <f t="shared" si="55"/>
        <v>0.35600000000000004</v>
      </c>
    </row>
    <row r="866" spans="1:11" hidden="1" x14ac:dyDescent="0.3">
      <c r="A866" s="1">
        <v>45332</v>
      </c>
      <c r="B866">
        <v>1.1160000000000001</v>
      </c>
      <c r="C866" t="s">
        <v>5</v>
      </c>
      <c r="D866">
        <v>0.3</v>
      </c>
      <c r="E866" t="s">
        <v>5</v>
      </c>
      <c r="G866">
        <f t="shared" si="52"/>
        <v>2024</v>
      </c>
      <c r="H866">
        <f t="shared" si="53"/>
        <v>2</v>
      </c>
      <c r="I866">
        <f t="shared" si="54"/>
        <v>10</v>
      </c>
      <c r="J866" s="2" t="s">
        <v>11</v>
      </c>
      <c r="K866">
        <f t="shared" si="55"/>
        <v>0.3</v>
      </c>
    </row>
    <row r="867" spans="1:11" hidden="1" x14ac:dyDescent="0.3">
      <c r="A867" s="1">
        <v>45332.010416666701</v>
      </c>
      <c r="B867">
        <v>0</v>
      </c>
      <c r="C867" t="s">
        <v>5</v>
      </c>
      <c r="D867">
        <v>0.27600000000000002</v>
      </c>
      <c r="E867" t="s">
        <v>5</v>
      </c>
      <c r="G867">
        <f t="shared" si="52"/>
        <v>2024</v>
      </c>
      <c r="H867">
        <f t="shared" si="53"/>
        <v>2</v>
      </c>
      <c r="I867">
        <f t="shared" si="54"/>
        <v>10</v>
      </c>
      <c r="J867" s="2" t="s">
        <v>11</v>
      </c>
      <c r="K867">
        <f t="shared" si="55"/>
        <v>0.27600000000000002</v>
      </c>
    </row>
    <row r="868" spans="1:11" hidden="1" x14ac:dyDescent="0.3">
      <c r="A868" s="1">
        <v>45332.020833333299</v>
      </c>
      <c r="B868">
        <v>0</v>
      </c>
      <c r="C868" t="s">
        <v>5</v>
      </c>
      <c r="D868">
        <v>0.224</v>
      </c>
      <c r="E868" t="s">
        <v>5</v>
      </c>
      <c r="G868">
        <f t="shared" si="52"/>
        <v>2024</v>
      </c>
      <c r="H868">
        <f t="shared" si="53"/>
        <v>2</v>
      </c>
      <c r="I868">
        <f t="shared" si="54"/>
        <v>10</v>
      </c>
      <c r="J868" s="2" t="s">
        <v>11</v>
      </c>
      <c r="K868">
        <f t="shared" si="55"/>
        <v>0.224</v>
      </c>
    </row>
    <row r="869" spans="1:11" hidden="1" x14ac:dyDescent="0.3">
      <c r="A869" s="1">
        <v>45332.03125</v>
      </c>
      <c r="B869">
        <v>0</v>
      </c>
      <c r="C869" t="s">
        <v>5</v>
      </c>
      <c r="D869">
        <v>0.20800000000000002</v>
      </c>
      <c r="E869" t="s">
        <v>5</v>
      </c>
      <c r="G869">
        <f t="shared" si="52"/>
        <v>2024</v>
      </c>
      <c r="H869">
        <f t="shared" si="53"/>
        <v>2</v>
      </c>
      <c r="I869">
        <f t="shared" si="54"/>
        <v>10</v>
      </c>
      <c r="J869" s="2" t="s">
        <v>11</v>
      </c>
      <c r="K869">
        <f t="shared" si="55"/>
        <v>0.20800000000000002</v>
      </c>
    </row>
    <row r="870" spans="1:11" hidden="1" x14ac:dyDescent="0.3">
      <c r="A870" s="1">
        <v>45332.041666666701</v>
      </c>
      <c r="B870">
        <v>0</v>
      </c>
      <c r="C870" t="s">
        <v>5</v>
      </c>
      <c r="D870">
        <v>0.21200000000000002</v>
      </c>
      <c r="E870" t="s">
        <v>5</v>
      </c>
      <c r="G870">
        <f t="shared" si="52"/>
        <v>2024</v>
      </c>
      <c r="H870">
        <f t="shared" si="53"/>
        <v>2</v>
      </c>
      <c r="I870">
        <f t="shared" si="54"/>
        <v>10</v>
      </c>
      <c r="J870" s="2" t="s">
        <v>11</v>
      </c>
      <c r="K870">
        <f t="shared" si="55"/>
        <v>0.21200000000000002</v>
      </c>
    </row>
    <row r="871" spans="1:11" hidden="1" x14ac:dyDescent="0.3">
      <c r="A871" s="1">
        <v>45332.052083333299</v>
      </c>
      <c r="B871">
        <v>1.1440000000000001</v>
      </c>
      <c r="C871" t="s">
        <v>5</v>
      </c>
      <c r="D871">
        <v>0.29200000000000004</v>
      </c>
      <c r="E871" t="s">
        <v>5</v>
      </c>
      <c r="G871">
        <f t="shared" si="52"/>
        <v>2024</v>
      </c>
      <c r="H871">
        <f t="shared" si="53"/>
        <v>2</v>
      </c>
      <c r="I871">
        <f t="shared" si="54"/>
        <v>10</v>
      </c>
      <c r="J871" s="2" t="s">
        <v>11</v>
      </c>
      <c r="K871">
        <f t="shared" si="55"/>
        <v>0.29200000000000004</v>
      </c>
    </row>
    <row r="872" spans="1:11" hidden="1" x14ac:dyDescent="0.3">
      <c r="A872" s="1">
        <v>45332.0625</v>
      </c>
      <c r="B872">
        <v>1.22</v>
      </c>
      <c r="C872" t="s">
        <v>5</v>
      </c>
      <c r="D872">
        <v>1.6040000000000001</v>
      </c>
      <c r="E872" t="s">
        <v>5</v>
      </c>
      <c r="G872">
        <f t="shared" si="52"/>
        <v>2024</v>
      </c>
      <c r="H872">
        <f t="shared" si="53"/>
        <v>2</v>
      </c>
      <c r="I872">
        <f t="shared" si="54"/>
        <v>10</v>
      </c>
      <c r="J872" s="2" t="s">
        <v>11</v>
      </c>
      <c r="K872">
        <f t="shared" si="55"/>
        <v>1.6040000000000001</v>
      </c>
    </row>
    <row r="873" spans="1:11" hidden="1" x14ac:dyDescent="0.3">
      <c r="A873" s="1">
        <v>45332.072916666701</v>
      </c>
      <c r="B873">
        <v>1.216</v>
      </c>
      <c r="C873" t="s">
        <v>5</v>
      </c>
      <c r="D873">
        <v>0.3</v>
      </c>
      <c r="E873" t="s">
        <v>5</v>
      </c>
      <c r="G873">
        <f t="shared" si="52"/>
        <v>2024</v>
      </c>
      <c r="H873">
        <f t="shared" si="53"/>
        <v>2</v>
      </c>
      <c r="I873">
        <f t="shared" si="54"/>
        <v>10</v>
      </c>
      <c r="J873" s="2" t="s">
        <v>11</v>
      </c>
      <c r="K873">
        <f t="shared" si="55"/>
        <v>0.3</v>
      </c>
    </row>
    <row r="874" spans="1:11" hidden="1" x14ac:dyDescent="0.3">
      <c r="A874" s="1">
        <v>45332.083333333299</v>
      </c>
      <c r="B874">
        <v>1.224</v>
      </c>
      <c r="C874" t="s">
        <v>5</v>
      </c>
      <c r="D874">
        <v>0.29600000000000004</v>
      </c>
      <c r="E874" t="s">
        <v>5</v>
      </c>
      <c r="G874">
        <f t="shared" si="52"/>
        <v>2024</v>
      </c>
      <c r="H874">
        <f t="shared" si="53"/>
        <v>2</v>
      </c>
      <c r="I874">
        <f t="shared" si="54"/>
        <v>10</v>
      </c>
      <c r="J874" s="2" t="s">
        <v>11</v>
      </c>
      <c r="K874">
        <f t="shared" si="55"/>
        <v>0.29600000000000004</v>
      </c>
    </row>
    <row r="875" spans="1:11" hidden="1" x14ac:dyDescent="0.3">
      <c r="A875" s="1">
        <v>45332.09375</v>
      </c>
      <c r="B875">
        <v>1.228</v>
      </c>
      <c r="C875" t="s">
        <v>5</v>
      </c>
      <c r="D875">
        <v>0.27200000000000002</v>
      </c>
      <c r="E875" t="s">
        <v>5</v>
      </c>
      <c r="G875">
        <f t="shared" si="52"/>
        <v>2024</v>
      </c>
      <c r="H875">
        <f t="shared" si="53"/>
        <v>2</v>
      </c>
      <c r="I875">
        <f t="shared" si="54"/>
        <v>10</v>
      </c>
      <c r="J875" s="2" t="s">
        <v>11</v>
      </c>
      <c r="K875">
        <f t="shared" si="55"/>
        <v>0.27200000000000002</v>
      </c>
    </row>
    <row r="876" spans="1:11" hidden="1" x14ac:dyDescent="0.3">
      <c r="A876" s="1">
        <v>45332.104166666701</v>
      </c>
      <c r="B876">
        <v>1.216</v>
      </c>
      <c r="C876" t="s">
        <v>5</v>
      </c>
      <c r="D876">
        <v>1.468</v>
      </c>
      <c r="E876" t="s">
        <v>5</v>
      </c>
      <c r="G876">
        <f t="shared" si="52"/>
        <v>2024</v>
      </c>
      <c r="H876">
        <f t="shared" si="53"/>
        <v>2</v>
      </c>
      <c r="I876">
        <f t="shared" si="54"/>
        <v>10</v>
      </c>
      <c r="J876" s="2" t="s">
        <v>11</v>
      </c>
      <c r="K876">
        <f t="shared" si="55"/>
        <v>1.468</v>
      </c>
    </row>
    <row r="877" spans="1:11" hidden="1" x14ac:dyDescent="0.3">
      <c r="A877" s="1">
        <v>45332.114583333299</v>
      </c>
      <c r="B877">
        <v>1.22</v>
      </c>
      <c r="C877" t="s">
        <v>5</v>
      </c>
      <c r="D877">
        <v>1.468</v>
      </c>
      <c r="E877" t="s">
        <v>5</v>
      </c>
      <c r="G877">
        <f t="shared" si="52"/>
        <v>2024</v>
      </c>
      <c r="H877">
        <f t="shared" si="53"/>
        <v>2</v>
      </c>
      <c r="I877">
        <f t="shared" si="54"/>
        <v>10</v>
      </c>
      <c r="J877" s="2" t="s">
        <v>11</v>
      </c>
      <c r="K877">
        <f t="shared" si="55"/>
        <v>1.468</v>
      </c>
    </row>
    <row r="878" spans="1:11" hidden="1" x14ac:dyDescent="0.3">
      <c r="A878" s="1">
        <v>45332.125</v>
      </c>
      <c r="B878">
        <v>1.212</v>
      </c>
      <c r="C878" t="s">
        <v>5</v>
      </c>
      <c r="D878">
        <v>0.26</v>
      </c>
      <c r="E878" t="s">
        <v>5</v>
      </c>
      <c r="G878">
        <f t="shared" si="52"/>
        <v>2024</v>
      </c>
      <c r="H878">
        <f t="shared" si="53"/>
        <v>2</v>
      </c>
      <c r="I878">
        <f t="shared" si="54"/>
        <v>10</v>
      </c>
      <c r="J878" s="2" t="s">
        <v>11</v>
      </c>
      <c r="K878">
        <f t="shared" si="55"/>
        <v>0.26</v>
      </c>
    </row>
    <row r="879" spans="1:11" hidden="1" x14ac:dyDescent="0.3">
      <c r="A879" s="1">
        <v>45332.135416666701</v>
      </c>
      <c r="B879">
        <v>6.4000000000000001E-2</v>
      </c>
      <c r="C879" t="s">
        <v>5</v>
      </c>
      <c r="D879">
        <v>0.24</v>
      </c>
      <c r="E879" t="s">
        <v>5</v>
      </c>
      <c r="G879">
        <f t="shared" si="52"/>
        <v>2024</v>
      </c>
      <c r="H879">
        <f t="shared" si="53"/>
        <v>2</v>
      </c>
      <c r="I879">
        <f t="shared" si="54"/>
        <v>10</v>
      </c>
      <c r="J879" s="2" t="s">
        <v>11</v>
      </c>
      <c r="K879">
        <f t="shared" si="55"/>
        <v>0.24</v>
      </c>
    </row>
    <row r="880" spans="1:11" hidden="1" x14ac:dyDescent="0.3">
      <c r="A880" s="1">
        <v>45332.145833333299</v>
      </c>
      <c r="B880">
        <v>0</v>
      </c>
      <c r="C880" t="s">
        <v>5</v>
      </c>
      <c r="D880">
        <v>0.224</v>
      </c>
      <c r="E880" t="s">
        <v>5</v>
      </c>
      <c r="G880">
        <f t="shared" si="52"/>
        <v>2024</v>
      </c>
      <c r="H880">
        <f t="shared" si="53"/>
        <v>2</v>
      </c>
      <c r="I880">
        <f t="shared" si="54"/>
        <v>10</v>
      </c>
      <c r="J880" s="2" t="s">
        <v>11</v>
      </c>
      <c r="K880">
        <f t="shared" si="55"/>
        <v>0.224</v>
      </c>
    </row>
    <row r="881" spans="1:11" hidden="1" x14ac:dyDescent="0.3">
      <c r="A881" s="1">
        <v>45332.15625</v>
      </c>
      <c r="B881">
        <v>0</v>
      </c>
      <c r="C881" t="s">
        <v>5</v>
      </c>
      <c r="D881">
        <v>0.216</v>
      </c>
      <c r="E881" t="s">
        <v>5</v>
      </c>
      <c r="G881">
        <f t="shared" si="52"/>
        <v>2024</v>
      </c>
      <c r="H881">
        <f t="shared" si="53"/>
        <v>2</v>
      </c>
      <c r="I881">
        <f t="shared" si="54"/>
        <v>10</v>
      </c>
      <c r="J881" s="2" t="s">
        <v>11</v>
      </c>
      <c r="K881">
        <f t="shared" si="55"/>
        <v>0.216</v>
      </c>
    </row>
    <row r="882" spans="1:11" hidden="1" x14ac:dyDescent="0.3">
      <c r="A882" s="1">
        <v>45332.166666666701</v>
      </c>
      <c r="B882">
        <v>0</v>
      </c>
      <c r="C882" t="s">
        <v>5</v>
      </c>
      <c r="D882">
        <v>0.22</v>
      </c>
      <c r="E882" t="s">
        <v>5</v>
      </c>
      <c r="G882">
        <f t="shared" si="52"/>
        <v>2024</v>
      </c>
      <c r="H882">
        <f t="shared" si="53"/>
        <v>2</v>
      </c>
      <c r="I882">
        <f t="shared" si="54"/>
        <v>10</v>
      </c>
      <c r="J882" s="2" t="s">
        <v>11</v>
      </c>
      <c r="K882">
        <f t="shared" si="55"/>
        <v>0.22</v>
      </c>
    </row>
    <row r="883" spans="1:11" hidden="1" x14ac:dyDescent="0.3">
      <c r="A883" s="1">
        <v>45332.177083333299</v>
      </c>
      <c r="B883">
        <v>0</v>
      </c>
      <c r="C883" t="s">
        <v>5</v>
      </c>
      <c r="D883">
        <v>0.21200000000000002</v>
      </c>
      <c r="E883" t="s">
        <v>5</v>
      </c>
      <c r="G883">
        <f t="shared" si="52"/>
        <v>2024</v>
      </c>
      <c r="H883">
        <f t="shared" si="53"/>
        <v>2</v>
      </c>
      <c r="I883">
        <f t="shared" si="54"/>
        <v>10</v>
      </c>
      <c r="J883" s="2" t="s">
        <v>11</v>
      </c>
      <c r="K883">
        <f t="shared" si="55"/>
        <v>0.21200000000000002</v>
      </c>
    </row>
    <row r="884" spans="1:11" hidden="1" x14ac:dyDescent="0.3">
      <c r="A884" s="1">
        <v>45332.1875</v>
      </c>
      <c r="B884">
        <v>0</v>
      </c>
      <c r="C884" t="s">
        <v>5</v>
      </c>
      <c r="D884">
        <v>0.19600000000000001</v>
      </c>
      <c r="E884" t="s">
        <v>5</v>
      </c>
      <c r="G884">
        <f t="shared" si="52"/>
        <v>2024</v>
      </c>
      <c r="H884">
        <f t="shared" si="53"/>
        <v>2</v>
      </c>
      <c r="I884">
        <f t="shared" si="54"/>
        <v>10</v>
      </c>
      <c r="J884" s="2" t="s">
        <v>11</v>
      </c>
      <c r="K884">
        <f t="shared" si="55"/>
        <v>0.19600000000000001</v>
      </c>
    </row>
    <row r="885" spans="1:11" hidden="1" x14ac:dyDescent="0.3">
      <c r="A885" s="1">
        <v>45332.197916666701</v>
      </c>
      <c r="B885">
        <v>0.25600000000000001</v>
      </c>
      <c r="C885" t="s">
        <v>5</v>
      </c>
      <c r="D885">
        <v>0.14400000000000002</v>
      </c>
      <c r="E885" t="s">
        <v>5</v>
      </c>
      <c r="G885">
        <f t="shared" si="52"/>
        <v>2024</v>
      </c>
      <c r="H885">
        <f t="shared" si="53"/>
        <v>2</v>
      </c>
      <c r="I885">
        <f t="shared" si="54"/>
        <v>10</v>
      </c>
      <c r="J885" s="2" t="s">
        <v>11</v>
      </c>
      <c r="K885">
        <f t="shared" si="55"/>
        <v>0.14400000000000002</v>
      </c>
    </row>
    <row r="886" spans="1:11" hidden="1" x14ac:dyDescent="0.3">
      <c r="A886" s="1">
        <v>45332.208333333299</v>
      </c>
      <c r="B886">
        <v>1.216</v>
      </c>
      <c r="C886" t="s">
        <v>5</v>
      </c>
      <c r="D886">
        <v>0.14800000000000002</v>
      </c>
      <c r="E886" t="s">
        <v>5</v>
      </c>
      <c r="G886">
        <f t="shared" si="52"/>
        <v>2024</v>
      </c>
      <c r="H886">
        <f t="shared" si="53"/>
        <v>2</v>
      </c>
      <c r="I886">
        <f t="shared" si="54"/>
        <v>10</v>
      </c>
      <c r="J886" s="2" t="s">
        <v>11</v>
      </c>
      <c r="K886">
        <f t="shared" si="55"/>
        <v>0.14800000000000002</v>
      </c>
    </row>
    <row r="887" spans="1:11" hidden="1" x14ac:dyDescent="0.3">
      <c r="A887" s="1">
        <v>45332.21875</v>
      </c>
      <c r="B887">
        <v>1.212</v>
      </c>
      <c r="C887" t="s">
        <v>5</v>
      </c>
      <c r="D887">
        <v>0.112</v>
      </c>
      <c r="E887" t="s">
        <v>5</v>
      </c>
      <c r="G887">
        <f t="shared" si="52"/>
        <v>2024</v>
      </c>
      <c r="H887">
        <f t="shared" si="53"/>
        <v>2</v>
      </c>
      <c r="I887">
        <f t="shared" si="54"/>
        <v>10</v>
      </c>
      <c r="J887" s="2" t="s">
        <v>11</v>
      </c>
      <c r="K887">
        <f t="shared" si="55"/>
        <v>0.112</v>
      </c>
    </row>
    <row r="888" spans="1:11" hidden="1" x14ac:dyDescent="0.3">
      <c r="A888" s="1">
        <v>45332.229166666701</v>
      </c>
      <c r="B888">
        <v>1.212</v>
      </c>
      <c r="C888" t="s">
        <v>5</v>
      </c>
      <c r="D888">
        <v>0.13600000000000001</v>
      </c>
      <c r="E888" t="s">
        <v>5</v>
      </c>
      <c r="G888">
        <f t="shared" si="52"/>
        <v>2024</v>
      </c>
      <c r="H888">
        <f t="shared" si="53"/>
        <v>2</v>
      </c>
      <c r="I888">
        <f t="shared" si="54"/>
        <v>10</v>
      </c>
      <c r="J888" s="2" t="s">
        <v>11</v>
      </c>
      <c r="K888">
        <f t="shared" si="55"/>
        <v>0.13600000000000001</v>
      </c>
    </row>
    <row r="889" spans="1:11" hidden="1" x14ac:dyDescent="0.3">
      <c r="A889" s="1">
        <v>45332.239583333299</v>
      </c>
      <c r="B889">
        <v>1.208</v>
      </c>
      <c r="C889" t="s">
        <v>5</v>
      </c>
      <c r="D889">
        <v>0.20400000000000001</v>
      </c>
      <c r="E889" t="s">
        <v>5</v>
      </c>
      <c r="G889">
        <f t="shared" si="52"/>
        <v>2024</v>
      </c>
      <c r="H889">
        <f t="shared" si="53"/>
        <v>2</v>
      </c>
      <c r="I889">
        <f t="shared" si="54"/>
        <v>10</v>
      </c>
      <c r="J889" s="2" t="s">
        <v>11</v>
      </c>
      <c r="K889">
        <f t="shared" si="55"/>
        <v>0.20400000000000001</v>
      </c>
    </row>
    <row r="890" spans="1:11" hidden="1" x14ac:dyDescent="0.3">
      <c r="A890" s="1">
        <v>45332.25</v>
      </c>
      <c r="B890">
        <v>1.208</v>
      </c>
      <c r="C890" t="s">
        <v>5</v>
      </c>
      <c r="D890">
        <v>0.2</v>
      </c>
      <c r="E890" t="s">
        <v>5</v>
      </c>
      <c r="G890">
        <f t="shared" si="52"/>
        <v>2024</v>
      </c>
      <c r="H890">
        <f t="shared" si="53"/>
        <v>2</v>
      </c>
      <c r="I890">
        <f t="shared" si="54"/>
        <v>10</v>
      </c>
      <c r="J890" s="2" t="s">
        <v>11</v>
      </c>
      <c r="K890">
        <f t="shared" si="55"/>
        <v>0.2</v>
      </c>
    </row>
    <row r="891" spans="1:11" hidden="1" x14ac:dyDescent="0.3">
      <c r="A891" s="1">
        <v>45332.260416666701</v>
      </c>
      <c r="B891">
        <v>1.196</v>
      </c>
      <c r="C891" t="s">
        <v>5</v>
      </c>
      <c r="D891">
        <v>0.19600000000000001</v>
      </c>
      <c r="E891" t="s">
        <v>5</v>
      </c>
      <c r="G891">
        <f t="shared" si="52"/>
        <v>2024</v>
      </c>
      <c r="H891">
        <f t="shared" si="53"/>
        <v>2</v>
      </c>
      <c r="I891">
        <f t="shared" si="54"/>
        <v>10</v>
      </c>
      <c r="J891" s="2" t="s">
        <v>11</v>
      </c>
      <c r="K891">
        <f t="shared" si="55"/>
        <v>0.19600000000000001</v>
      </c>
    </row>
    <row r="892" spans="1:11" hidden="1" x14ac:dyDescent="0.3">
      <c r="A892" s="1">
        <v>45332.270833333299</v>
      </c>
      <c r="B892">
        <v>0.77200000000000002</v>
      </c>
      <c r="C892" t="s">
        <v>5</v>
      </c>
      <c r="D892">
        <v>0.14400000000000002</v>
      </c>
      <c r="E892" t="s">
        <v>5</v>
      </c>
      <c r="G892">
        <f t="shared" si="52"/>
        <v>2024</v>
      </c>
      <c r="H892">
        <f t="shared" si="53"/>
        <v>2</v>
      </c>
      <c r="I892">
        <f t="shared" si="54"/>
        <v>10</v>
      </c>
      <c r="J892" s="2" t="s">
        <v>11</v>
      </c>
      <c r="K892">
        <f t="shared" si="55"/>
        <v>0.14400000000000002</v>
      </c>
    </row>
    <row r="893" spans="1:11" hidden="1" x14ac:dyDescent="0.3">
      <c r="A893" s="1">
        <v>45332.28125</v>
      </c>
      <c r="B893">
        <v>0</v>
      </c>
      <c r="C893" t="s">
        <v>5</v>
      </c>
      <c r="D893">
        <v>0.14800000000000002</v>
      </c>
      <c r="E893" t="s">
        <v>5</v>
      </c>
      <c r="G893">
        <f t="shared" si="52"/>
        <v>2024</v>
      </c>
      <c r="H893">
        <f t="shared" si="53"/>
        <v>2</v>
      </c>
      <c r="I893">
        <f t="shared" si="54"/>
        <v>10</v>
      </c>
      <c r="J893" s="2" t="s">
        <v>11</v>
      </c>
      <c r="K893">
        <f t="shared" si="55"/>
        <v>0.14800000000000002</v>
      </c>
    </row>
    <row r="894" spans="1:11" hidden="1" x14ac:dyDescent="0.3">
      <c r="A894" s="1">
        <v>45332.291666666701</v>
      </c>
      <c r="B894">
        <v>0</v>
      </c>
      <c r="C894" t="s">
        <v>5</v>
      </c>
      <c r="D894">
        <v>0.22800000000000001</v>
      </c>
      <c r="E894" t="s">
        <v>5</v>
      </c>
      <c r="G894">
        <f t="shared" si="52"/>
        <v>2024</v>
      </c>
      <c r="H894">
        <f t="shared" si="53"/>
        <v>2</v>
      </c>
      <c r="I894">
        <f t="shared" si="54"/>
        <v>10</v>
      </c>
      <c r="J894" s="2" t="s">
        <v>11</v>
      </c>
      <c r="K894">
        <f t="shared" si="55"/>
        <v>0.22800000000000001</v>
      </c>
    </row>
    <row r="895" spans="1:11" hidden="1" x14ac:dyDescent="0.3">
      <c r="A895" s="1">
        <v>45332.302083333299</v>
      </c>
      <c r="B895">
        <v>0</v>
      </c>
      <c r="C895" t="s">
        <v>5</v>
      </c>
      <c r="D895">
        <v>0.216</v>
      </c>
      <c r="E895" t="s">
        <v>5</v>
      </c>
      <c r="G895">
        <f t="shared" si="52"/>
        <v>2024</v>
      </c>
      <c r="H895">
        <f t="shared" si="53"/>
        <v>2</v>
      </c>
      <c r="I895">
        <f t="shared" si="54"/>
        <v>10</v>
      </c>
      <c r="J895" s="2" t="s">
        <v>11</v>
      </c>
      <c r="K895">
        <f t="shared" si="55"/>
        <v>0.216</v>
      </c>
    </row>
    <row r="896" spans="1:11" hidden="1" x14ac:dyDescent="0.3">
      <c r="A896" s="1">
        <v>45332.3125</v>
      </c>
      <c r="B896">
        <v>0</v>
      </c>
      <c r="C896" t="s">
        <v>5</v>
      </c>
      <c r="D896">
        <v>0.224</v>
      </c>
      <c r="E896" t="s">
        <v>5</v>
      </c>
      <c r="G896">
        <f t="shared" si="52"/>
        <v>2024</v>
      </c>
      <c r="H896">
        <f t="shared" si="53"/>
        <v>2</v>
      </c>
      <c r="I896">
        <f t="shared" si="54"/>
        <v>10</v>
      </c>
      <c r="J896" s="2" t="s">
        <v>11</v>
      </c>
      <c r="K896">
        <f t="shared" si="55"/>
        <v>0.224</v>
      </c>
    </row>
    <row r="897" spans="1:11" hidden="1" x14ac:dyDescent="0.3">
      <c r="A897" s="1">
        <v>45332.322916666701</v>
      </c>
      <c r="B897">
        <v>0</v>
      </c>
      <c r="C897" t="s">
        <v>5</v>
      </c>
      <c r="D897">
        <v>0.20800000000000002</v>
      </c>
      <c r="E897" t="s">
        <v>5</v>
      </c>
      <c r="G897">
        <f t="shared" si="52"/>
        <v>2024</v>
      </c>
      <c r="H897">
        <f t="shared" si="53"/>
        <v>2</v>
      </c>
      <c r="I897">
        <f t="shared" si="54"/>
        <v>10</v>
      </c>
      <c r="J897" s="2" t="s">
        <v>11</v>
      </c>
      <c r="K897">
        <f t="shared" si="55"/>
        <v>0.20800000000000002</v>
      </c>
    </row>
    <row r="898" spans="1:11" hidden="1" x14ac:dyDescent="0.3">
      <c r="A898" s="1">
        <v>45332.333333333299</v>
      </c>
      <c r="B898">
        <v>0</v>
      </c>
      <c r="C898" t="s">
        <v>5</v>
      </c>
      <c r="D898">
        <v>0.21200000000000002</v>
      </c>
      <c r="E898" t="s">
        <v>5</v>
      </c>
      <c r="G898">
        <f t="shared" si="52"/>
        <v>2024</v>
      </c>
      <c r="H898">
        <f t="shared" si="53"/>
        <v>2</v>
      </c>
      <c r="I898">
        <f t="shared" si="54"/>
        <v>10</v>
      </c>
      <c r="J898" s="2" t="s">
        <v>11</v>
      </c>
      <c r="K898">
        <f t="shared" si="55"/>
        <v>0.21200000000000002</v>
      </c>
    </row>
    <row r="899" spans="1:11" hidden="1" x14ac:dyDescent="0.3">
      <c r="A899" s="1">
        <v>45332.34375</v>
      </c>
      <c r="B899">
        <v>0</v>
      </c>
      <c r="C899" t="s">
        <v>5</v>
      </c>
      <c r="D899">
        <v>0.30399999999999999</v>
      </c>
      <c r="E899" t="s">
        <v>5</v>
      </c>
      <c r="G899">
        <f t="shared" si="52"/>
        <v>2024</v>
      </c>
      <c r="H899">
        <f t="shared" si="53"/>
        <v>2</v>
      </c>
      <c r="I899">
        <f t="shared" si="54"/>
        <v>10</v>
      </c>
      <c r="J899" s="2" t="s">
        <v>11</v>
      </c>
      <c r="K899">
        <f t="shared" si="55"/>
        <v>0.30399999999999999</v>
      </c>
    </row>
    <row r="900" spans="1:11" hidden="1" x14ac:dyDescent="0.3">
      <c r="A900" s="1">
        <v>45332.354166666701</v>
      </c>
      <c r="B900">
        <v>0</v>
      </c>
      <c r="C900" t="s">
        <v>5</v>
      </c>
      <c r="D900">
        <v>0.432</v>
      </c>
      <c r="E900" t="s">
        <v>5</v>
      </c>
      <c r="G900">
        <f t="shared" ref="G900:G963" si="56">YEAR(A900)</f>
        <v>2024</v>
      </c>
      <c r="H900">
        <f t="shared" ref="H900:H963" si="57">MONTH(A900)</f>
        <v>2</v>
      </c>
      <c r="I900">
        <f t="shared" ref="I900:I963" si="58">DAY(A900)</f>
        <v>10</v>
      </c>
      <c r="J900" s="2" t="s">
        <v>11</v>
      </c>
      <c r="K900">
        <f t="shared" ref="K900:K963" si="59">D900</f>
        <v>0.432</v>
      </c>
    </row>
    <row r="901" spans="1:11" hidden="1" x14ac:dyDescent="0.3">
      <c r="A901" s="1">
        <v>45332.364583333299</v>
      </c>
      <c r="B901">
        <v>0</v>
      </c>
      <c r="C901" t="s">
        <v>5</v>
      </c>
      <c r="D901">
        <v>1.224</v>
      </c>
      <c r="E901" t="s">
        <v>5</v>
      </c>
      <c r="G901">
        <f t="shared" si="56"/>
        <v>2024</v>
      </c>
      <c r="H901">
        <f t="shared" si="57"/>
        <v>2</v>
      </c>
      <c r="I901">
        <f t="shared" si="58"/>
        <v>10</v>
      </c>
      <c r="J901" s="2" t="s">
        <v>11</v>
      </c>
      <c r="K901">
        <f t="shared" si="59"/>
        <v>1.224</v>
      </c>
    </row>
    <row r="902" spans="1:11" hidden="1" x14ac:dyDescent="0.3">
      <c r="A902" s="1">
        <v>45332.375</v>
      </c>
      <c r="B902">
        <v>0</v>
      </c>
      <c r="C902" t="s">
        <v>5</v>
      </c>
      <c r="D902">
        <v>1.548</v>
      </c>
      <c r="E902" t="s">
        <v>5</v>
      </c>
      <c r="G902">
        <f t="shared" si="56"/>
        <v>2024</v>
      </c>
      <c r="H902">
        <f t="shared" si="57"/>
        <v>2</v>
      </c>
      <c r="I902">
        <f t="shared" si="58"/>
        <v>10</v>
      </c>
      <c r="J902" s="2" t="s">
        <v>11</v>
      </c>
      <c r="K902">
        <f t="shared" si="59"/>
        <v>1.548</v>
      </c>
    </row>
    <row r="903" spans="1:11" hidden="1" x14ac:dyDescent="0.3">
      <c r="A903" s="1">
        <v>45332.385416666701</v>
      </c>
      <c r="B903">
        <v>0</v>
      </c>
      <c r="C903" t="s">
        <v>5</v>
      </c>
      <c r="D903">
        <v>0.63600000000000001</v>
      </c>
      <c r="E903" t="s">
        <v>5</v>
      </c>
      <c r="G903">
        <f t="shared" si="56"/>
        <v>2024</v>
      </c>
      <c r="H903">
        <f t="shared" si="57"/>
        <v>2</v>
      </c>
      <c r="I903">
        <f t="shared" si="58"/>
        <v>10</v>
      </c>
      <c r="J903" s="2" t="s">
        <v>11</v>
      </c>
      <c r="K903">
        <f t="shared" si="59"/>
        <v>0.63600000000000001</v>
      </c>
    </row>
    <row r="904" spans="1:11" hidden="1" x14ac:dyDescent="0.3">
      <c r="A904" s="1">
        <v>45332.395833333299</v>
      </c>
      <c r="B904">
        <v>0</v>
      </c>
      <c r="C904" t="s">
        <v>5</v>
      </c>
      <c r="D904">
        <v>0.60399999999999998</v>
      </c>
      <c r="E904" t="s">
        <v>5</v>
      </c>
      <c r="G904">
        <f t="shared" si="56"/>
        <v>2024</v>
      </c>
      <c r="H904">
        <f t="shared" si="57"/>
        <v>2</v>
      </c>
      <c r="I904">
        <f t="shared" si="58"/>
        <v>10</v>
      </c>
      <c r="J904" s="2" t="s">
        <v>11</v>
      </c>
      <c r="K904">
        <f t="shared" si="59"/>
        <v>0.60399999999999998</v>
      </c>
    </row>
    <row r="905" spans="1:11" hidden="1" x14ac:dyDescent="0.3">
      <c r="A905" s="1">
        <v>45332.40625</v>
      </c>
      <c r="B905">
        <v>0</v>
      </c>
      <c r="C905" t="s">
        <v>5</v>
      </c>
      <c r="D905">
        <v>0.56000000000000005</v>
      </c>
      <c r="E905" t="s">
        <v>5</v>
      </c>
      <c r="G905">
        <f t="shared" si="56"/>
        <v>2024</v>
      </c>
      <c r="H905">
        <f t="shared" si="57"/>
        <v>2</v>
      </c>
      <c r="I905">
        <f t="shared" si="58"/>
        <v>10</v>
      </c>
      <c r="J905" s="2" t="s">
        <v>11</v>
      </c>
      <c r="K905">
        <f t="shared" si="59"/>
        <v>0.56000000000000005</v>
      </c>
    </row>
    <row r="906" spans="1:11" hidden="1" x14ac:dyDescent="0.3">
      <c r="A906" s="1">
        <v>45332.416666666701</v>
      </c>
      <c r="B906">
        <v>0</v>
      </c>
      <c r="C906" t="s">
        <v>5</v>
      </c>
      <c r="D906">
        <v>0.55600000000000005</v>
      </c>
      <c r="E906" t="s">
        <v>5</v>
      </c>
      <c r="G906">
        <f t="shared" si="56"/>
        <v>2024</v>
      </c>
      <c r="H906">
        <f t="shared" si="57"/>
        <v>2</v>
      </c>
      <c r="I906">
        <f t="shared" si="58"/>
        <v>10</v>
      </c>
      <c r="J906" s="2" t="s">
        <v>11</v>
      </c>
      <c r="K906">
        <f t="shared" si="59"/>
        <v>0.55600000000000005</v>
      </c>
    </row>
    <row r="907" spans="1:11" hidden="1" x14ac:dyDescent="0.3">
      <c r="A907" s="1">
        <v>45332.427083333299</v>
      </c>
      <c r="B907">
        <v>0</v>
      </c>
      <c r="C907" t="s">
        <v>5</v>
      </c>
      <c r="D907">
        <v>0.57600000000000007</v>
      </c>
      <c r="E907" t="s">
        <v>5</v>
      </c>
      <c r="G907">
        <f t="shared" si="56"/>
        <v>2024</v>
      </c>
      <c r="H907">
        <f t="shared" si="57"/>
        <v>2</v>
      </c>
      <c r="I907">
        <f t="shared" si="58"/>
        <v>10</v>
      </c>
      <c r="J907" s="2" t="s">
        <v>11</v>
      </c>
      <c r="K907">
        <f t="shared" si="59"/>
        <v>0.57600000000000007</v>
      </c>
    </row>
    <row r="908" spans="1:11" hidden="1" x14ac:dyDescent="0.3">
      <c r="A908" s="1">
        <v>45332.4375</v>
      </c>
      <c r="B908">
        <v>0</v>
      </c>
      <c r="C908" t="s">
        <v>5</v>
      </c>
      <c r="D908">
        <v>0.47200000000000003</v>
      </c>
      <c r="E908" t="s">
        <v>5</v>
      </c>
      <c r="G908">
        <f t="shared" si="56"/>
        <v>2024</v>
      </c>
      <c r="H908">
        <f t="shared" si="57"/>
        <v>2</v>
      </c>
      <c r="I908">
        <f t="shared" si="58"/>
        <v>10</v>
      </c>
      <c r="J908" s="2" t="s">
        <v>11</v>
      </c>
      <c r="K908">
        <f t="shared" si="59"/>
        <v>0.47200000000000003</v>
      </c>
    </row>
    <row r="909" spans="1:11" hidden="1" x14ac:dyDescent="0.3">
      <c r="A909" s="1">
        <v>45332.447916666701</v>
      </c>
      <c r="B909">
        <v>0</v>
      </c>
      <c r="C909" t="s">
        <v>5</v>
      </c>
      <c r="D909">
        <v>0.55600000000000005</v>
      </c>
      <c r="E909" t="s">
        <v>5</v>
      </c>
      <c r="G909">
        <f t="shared" si="56"/>
        <v>2024</v>
      </c>
      <c r="H909">
        <f t="shared" si="57"/>
        <v>2</v>
      </c>
      <c r="I909">
        <f t="shared" si="58"/>
        <v>10</v>
      </c>
      <c r="J909" s="2" t="s">
        <v>11</v>
      </c>
      <c r="K909">
        <f t="shared" si="59"/>
        <v>0.55600000000000005</v>
      </c>
    </row>
    <row r="910" spans="1:11" hidden="1" x14ac:dyDescent="0.3">
      <c r="A910" s="1">
        <v>45332.458333333299</v>
      </c>
      <c r="B910">
        <v>0</v>
      </c>
      <c r="C910" t="s">
        <v>5</v>
      </c>
      <c r="D910">
        <v>0.57600000000000007</v>
      </c>
      <c r="E910" t="s">
        <v>5</v>
      </c>
      <c r="G910">
        <f t="shared" si="56"/>
        <v>2024</v>
      </c>
      <c r="H910">
        <f t="shared" si="57"/>
        <v>2</v>
      </c>
      <c r="I910">
        <f t="shared" si="58"/>
        <v>10</v>
      </c>
      <c r="J910" s="2" t="s">
        <v>11</v>
      </c>
      <c r="K910">
        <f t="shared" si="59"/>
        <v>0.57600000000000007</v>
      </c>
    </row>
    <row r="911" spans="1:11" hidden="1" x14ac:dyDescent="0.3">
      <c r="A911" s="1">
        <v>45332.46875</v>
      </c>
      <c r="B911">
        <v>0</v>
      </c>
      <c r="C911" t="s">
        <v>5</v>
      </c>
      <c r="D911">
        <v>0.36</v>
      </c>
      <c r="E911" t="s">
        <v>5</v>
      </c>
      <c r="G911">
        <f t="shared" si="56"/>
        <v>2024</v>
      </c>
      <c r="H911">
        <f t="shared" si="57"/>
        <v>2</v>
      </c>
      <c r="I911">
        <f t="shared" si="58"/>
        <v>10</v>
      </c>
      <c r="J911" s="2" t="s">
        <v>11</v>
      </c>
      <c r="K911">
        <f t="shared" si="59"/>
        <v>0.36</v>
      </c>
    </row>
    <row r="912" spans="1:11" hidden="1" x14ac:dyDescent="0.3">
      <c r="A912" s="1">
        <v>45332.479166666701</v>
      </c>
      <c r="B912">
        <v>0</v>
      </c>
      <c r="C912" t="s">
        <v>5</v>
      </c>
      <c r="D912">
        <v>0.42800000000000005</v>
      </c>
      <c r="E912" t="s">
        <v>5</v>
      </c>
      <c r="G912">
        <f t="shared" si="56"/>
        <v>2024</v>
      </c>
      <c r="H912">
        <f t="shared" si="57"/>
        <v>2</v>
      </c>
      <c r="I912">
        <f t="shared" si="58"/>
        <v>10</v>
      </c>
      <c r="J912" s="2" t="s">
        <v>11</v>
      </c>
      <c r="K912">
        <f t="shared" si="59"/>
        <v>0.42800000000000005</v>
      </c>
    </row>
    <row r="913" spans="1:11" hidden="1" x14ac:dyDescent="0.3">
      <c r="A913" s="1">
        <v>45332.489583333299</v>
      </c>
      <c r="B913">
        <v>0</v>
      </c>
      <c r="C913" t="s">
        <v>5</v>
      </c>
      <c r="D913">
        <v>0.67600000000000005</v>
      </c>
      <c r="E913" t="s">
        <v>5</v>
      </c>
      <c r="G913">
        <f t="shared" si="56"/>
        <v>2024</v>
      </c>
      <c r="H913">
        <f t="shared" si="57"/>
        <v>2</v>
      </c>
      <c r="I913">
        <f t="shared" si="58"/>
        <v>10</v>
      </c>
      <c r="J913" s="2" t="s">
        <v>11</v>
      </c>
      <c r="K913">
        <f t="shared" si="59"/>
        <v>0.67600000000000005</v>
      </c>
    </row>
    <row r="914" spans="1:11" hidden="1" x14ac:dyDescent="0.3">
      <c r="A914" s="1">
        <v>45332.5</v>
      </c>
      <c r="B914">
        <v>0</v>
      </c>
      <c r="C914" t="s">
        <v>5</v>
      </c>
      <c r="D914">
        <v>0.65600000000000003</v>
      </c>
      <c r="E914" t="s">
        <v>5</v>
      </c>
      <c r="G914">
        <f t="shared" si="56"/>
        <v>2024</v>
      </c>
      <c r="H914">
        <f t="shared" si="57"/>
        <v>2</v>
      </c>
      <c r="I914">
        <f t="shared" si="58"/>
        <v>10</v>
      </c>
      <c r="J914" s="2" t="s">
        <v>11</v>
      </c>
      <c r="K914">
        <f t="shared" si="59"/>
        <v>0.65600000000000003</v>
      </c>
    </row>
    <row r="915" spans="1:11" hidden="1" x14ac:dyDescent="0.3">
      <c r="A915" s="1">
        <v>45332.510416666701</v>
      </c>
      <c r="B915">
        <v>0</v>
      </c>
      <c r="C915" t="s">
        <v>5</v>
      </c>
      <c r="D915">
        <v>0.57200000000000006</v>
      </c>
      <c r="E915" t="s">
        <v>5</v>
      </c>
      <c r="G915">
        <f t="shared" si="56"/>
        <v>2024</v>
      </c>
      <c r="H915">
        <f t="shared" si="57"/>
        <v>2</v>
      </c>
      <c r="I915">
        <f t="shared" si="58"/>
        <v>10</v>
      </c>
      <c r="J915" s="2" t="s">
        <v>11</v>
      </c>
      <c r="K915">
        <f t="shared" si="59"/>
        <v>0.57200000000000006</v>
      </c>
    </row>
    <row r="916" spans="1:11" hidden="1" x14ac:dyDescent="0.3">
      <c r="A916" s="1">
        <v>45332.520833333299</v>
      </c>
      <c r="B916">
        <v>0</v>
      </c>
      <c r="C916" t="s">
        <v>5</v>
      </c>
      <c r="D916">
        <v>0.84400000000000008</v>
      </c>
      <c r="E916" t="s">
        <v>5</v>
      </c>
      <c r="G916">
        <f t="shared" si="56"/>
        <v>2024</v>
      </c>
      <c r="H916">
        <f t="shared" si="57"/>
        <v>2</v>
      </c>
      <c r="I916">
        <f t="shared" si="58"/>
        <v>10</v>
      </c>
      <c r="J916" s="2" t="s">
        <v>11</v>
      </c>
      <c r="K916">
        <f t="shared" si="59"/>
        <v>0.84400000000000008</v>
      </c>
    </row>
    <row r="917" spans="1:11" hidden="1" x14ac:dyDescent="0.3">
      <c r="A917" s="1">
        <v>45332.53125</v>
      </c>
      <c r="B917">
        <v>0</v>
      </c>
      <c r="C917" t="s">
        <v>5</v>
      </c>
      <c r="D917">
        <v>0.46</v>
      </c>
      <c r="E917" t="s">
        <v>5</v>
      </c>
      <c r="G917">
        <f t="shared" si="56"/>
        <v>2024</v>
      </c>
      <c r="H917">
        <f t="shared" si="57"/>
        <v>2</v>
      </c>
      <c r="I917">
        <f t="shared" si="58"/>
        <v>10</v>
      </c>
      <c r="J917" s="2" t="s">
        <v>11</v>
      </c>
      <c r="K917">
        <f t="shared" si="59"/>
        <v>0.46</v>
      </c>
    </row>
    <row r="918" spans="1:11" hidden="1" x14ac:dyDescent="0.3">
      <c r="A918" s="1">
        <v>45332.541666666701</v>
      </c>
      <c r="B918">
        <v>0</v>
      </c>
      <c r="C918" t="s">
        <v>5</v>
      </c>
      <c r="D918">
        <v>0.372</v>
      </c>
      <c r="E918" t="s">
        <v>5</v>
      </c>
      <c r="G918">
        <f t="shared" si="56"/>
        <v>2024</v>
      </c>
      <c r="H918">
        <f t="shared" si="57"/>
        <v>2</v>
      </c>
      <c r="I918">
        <f t="shared" si="58"/>
        <v>10</v>
      </c>
      <c r="J918" s="2" t="s">
        <v>11</v>
      </c>
      <c r="K918">
        <f t="shared" si="59"/>
        <v>0.372</v>
      </c>
    </row>
    <row r="919" spans="1:11" hidden="1" x14ac:dyDescent="0.3">
      <c r="A919" s="1">
        <v>45332.552083333299</v>
      </c>
      <c r="B919">
        <v>0</v>
      </c>
      <c r="C919" t="s">
        <v>5</v>
      </c>
      <c r="D919">
        <v>0.436</v>
      </c>
      <c r="E919" t="s">
        <v>5</v>
      </c>
      <c r="G919">
        <f t="shared" si="56"/>
        <v>2024</v>
      </c>
      <c r="H919">
        <f t="shared" si="57"/>
        <v>2</v>
      </c>
      <c r="I919">
        <f t="shared" si="58"/>
        <v>10</v>
      </c>
      <c r="J919" s="2" t="s">
        <v>11</v>
      </c>
      <c r="K919">
        <f t="shared" si="59"/>
        <v>0.436</v>
      </c>
    </row>
    <row r="920" spans="1:11" hidden="1" x14ac:dyDescent="0.3">
      <c r="A920" s="1">
        <v>45332.5625</v>
      </c>
      <c r="B920">
        <v>0</v>
      </c>
      <c r="C920" t="s">
        <v>5</v>
      </c>
      <c r="D920">
        <v>0.35600000000000004</v>
      </c>
      <c r="E920" t="s">
        <v>5</v>
      </c>
      <c r="G920">
        <f t="shared" si="56"/>
        <v>2024</v>
      </c>
      <c r="H920">
        <f t="shared" si="57"/>
        <v>2</v>
      </c>
      <c r="I920">
        <f t="shared" si="58"/>
        <v>10</v>
      </c>
      <c r="J920" s="2" t="s">
        <v>11</v>
      </c>
      <c r="K920">
        <f t="shared" si="59"/>
        <v>0.35600000000000004</v>
      </c>
    </row>
    <row r="921" spans="1:11" hidden="1" x14ac:dyDescent="0.3">
      <c r="A921" s="1">
        <v>45332.572916666701</v>
      </c>
      <c r="B921">
        <v>0</v>
      </c>
      <c r="C921" t="s">
        <v>5</v>
      </c>
      <c r="D921">
        <v>0.39200000000000002</v>
      </c>
      <c r="E921" t="s">
        <v>5</v>
      </c>
      <c r="G921">
        <f t="shared" si="56"/>
        <v>2024</v>
      </c>
      <c r="H921">
        <f t="shared" si="57"/>
        <v>2</v>
      </c>
      <c r="I921">
        <f t="shared" si="58"/>
        <v>10</v>
      </c>
      <c r="J921" s="2" t="s">
        <v>11</v>
      </c>
      <c r="K921">
        <f t="shared" si="59"/>
        <v>0.39200000000000002</v>
      </c>
    </row>
    <row r="922" spans="1:11" hidden="1" x14ac:dyDescent="0.3">
      <c r="A922" s="1">
        <v>45332.583333333299</v>
      </c>
      <c r="B922">
        <v>0</v>
      </c>
      <c r="C922" t="s">
        <v>5</v>
      </c>
      <c r="D922">
        <v>0.27600000000000002</v>
      </c>
      <c r="E922" t="s">
        <v>5</v>
      </c>
      <c r="G922">
        <f t="shared" si="56"/>
        <v>2024</v>
      </c>
      <c r="H922">
        <f t="shared" si="57"/>
        <v>2</v>
      </c>
      <c r="I922">
        <f t="shared" si="58"/>
        <v>10</v>
      </c>
      <c r="J922" s="2" t="s">
        <v>11</v>
      </c>
      <c r="K922">
        <f t="shared" si="59"/>
        <v>0.27600000000000002</v>
      </c>
    </row>
    <row r="923" spans="1:11" hidden="1" x14ac:dyDescent="0.3">
      <c r="A923" s="1">
        <v>45332.59375</v>
      </c>
      <c r="B923">
        <v>2.2800000000000002</v>
      </c>
      <c r="C923" t="s">
        <v>5</v>
      </c>
      <c r="D923">
        <v>0.45600000000000002</v>
      </c>
      <c r="E923" t="s">
        <v>5</v>
      </c>
      <c r="G923">
        <f t="shared" si="56"/>
        <v>2024</v>
      </c>
      <c r="H923">
        <f t="shared" si="57"/>
        <v>2</v>
      </c>
      <c r="I923">
        <f t="shared" si="58"/>
        <v>10</v>
      </c>
      <c r="J923" s="2" t="s">
        <v>11</v>
      </c>
      <c r="K923">
        <f t="shared" si="59"/>
        <v>0.45600000000000002</v>
      </c>
    </row>
    <row r="924" spans="1:11" hidden="1" x14ac:dyDescent="0.3">
      <c r="A924" s="1">
        <v>45332.604166666701</v>
      </c>
      <c r="B924">
        <v>2.5760000000000001</v>
      </c>
      <c r="C924" t="s">
        <v>5</v>
      </c>
      <c r="D924">
        <v>0.35600000000000004</v>
      </c>
      <c r="E924" t="s">
        <v>5</v>
      </c>
      <c r="G924">
        <f t="shared" si="56"/>
        <v>2024</v>
      </c>
      <c r="H924">
        <f t="shared" si="57"/>
        <v>2</v>
      </c>
      <c r="I924">
        <f t="shared" si="58"/>
        <v>10</v>
      </c>
      <c r="J924" s="2" t="s">
        <v>11</v>
      </c>
      <c r="K924">
        <f t="shared" si="59"/>
        <v>0.35600000000000004</v>
      </c>
    </row>
    <row r="925" spans="1:11" hidden="1" x14ac:dyDescent="0.3">
      <c r="A925" s="1">
        <v>45332.614583333299</v>
      </c>
      <c r="B925">
        <v>1.516</v>
      </c>
      <c r="C925" t="s">
        <v>5</v>
      </c>
      <c r="D925">
        <v>0.30399999999999999</v>
      </c>
      <c r="E925" t="s">
        <v>5</v>
      </c>
      <c r="G925">
        <f t="shared" si="56"/>
        <v>2024</v>
      </c>
      <c r="H925">
        <f t="shared" si="57"/>
        <v>2</v>
      </c>
      <c r="I925">
        <f t="shared" si="58"/>
        <v>10</v>
      </c>
      <c r="J925" s="2" t="s">
        <v>11</v>
      </c>
      <c r="K925">
        <f t="shared" si="59"/>
        <v>0.30399999999999999</v>
      </c>
    </row>
    <row r="926" spans="1:11" hidden="1" x14ac:dyDescent="0.3">
      <c r="A926" s="1">
        <v>45332.625</v>
      </c>
      <c r="B926">
        <v>1.288</v>
      </c>
      <c r="C926" t="s">
        <v>5</v>
      </c>
      <c r="D926">
        <v>0.27200000000000002</v>
      </c>
      <c r="E926" t="s">
        <v>5</v>
      </c>
      <c r="G926">
        <f t="shared" si="56"/>
        <v>2024</v>
      </c>
      <c r="H926">
        <f t="shared" si="57"/>
        <v>2</v>
      </c>
      <c r="I926">
        <f t="shared" si="58"/>
        <v>10</v>
      </c>
      <c r="J926" s="2" t="s">
        <v>11</v>
      </c>
      <c r="K926">
        <f t="shared" si="59"/>
        <v>0.27200000000000002</v>
      </c>
    </row>
    <row r="927" spans="1:11" hidden="1" x14ac:dyDescent="0.3">
      <c r="A927" s="1">
        <v>45332.635416666701</v>
      </c>
      <c r="B927">
        <v>0.13600000000000001</v>
      </c>
      <c r="C927" t="s">
        <v>5</v>
      </c>
      <c r="D927">
        <v>0.20400000000000001</v>
      </c>
      <c r="E927" t="s">
        <v>5</v>
      </c>
      <c r="G927">
        <f t="shared" si="56"/>
        <v>2024</v>
      </c>
      <c r="H927">
        <f t="shared" si="57"/>
        <v>2</v>
      </c>
      <c r="I927">
        <f t="shared" si="58"/>
        <v>10</v>
      </c>
      <c r="J927" s="2" t="s">
        <v>11</v>
      </c>
      <c r="K927">
        <f t="shared" si="59"/>
        <v>0.20400000000000001</v>
      </c>
    </row>
    <row r="928" spans="1:11" hidden="1" x14ac:dyDescent="0.3">
      <c r="A928" s="1">
        <v>45332.645833333299</v>
      </c>
      <c r="B928">
        <v>0</v>
      </c>
      <c r="C928" t="s">
        <v>5</v>
      </c>
      <c r="D928">
        <v>0.18</v>
      </c>
      <c r="E928" t="s">
        <v>5</v>
      </c>
      <c r="G928">
        <f t="shared" si="56"/>
        <v>2024</v>
      </c>
      <c r="H928">
        <f t="shared" si="57"/>
        <v>2</v>
      </c>
      <c r="I928">
        <f t="shared" si="58"/>
        <v>10</v>
      </c>
      <c r="J928" s="2" t="s">
        <v>11</v>
      </c>
      <c r="K928">
        <f t="shared" si="59"/>
        <v>0.18</v>
      </c>
    </row>
    <row r="929" spans="1:11" hidden="1" x14ac:dyDescent="0.3">
      <c r="A929" s="1">
        <v>45332.65625</v>
      </c>
      <c r="B929">
        <v>0</v>
      </c>
      <c r="C929" t="s">
        <v>5</v>
      </c>
      <c r="D929">
        <v>0.22800000000000001</v>
      </c>
      <c r="E929" t="s">
        <v>5</v>
      </c>
      <c r="G929">
        <f t="shared" si="56"/>
        <v>2024</v>
      </c>
      <c r="H929">
        <f t="shared" si="57"/>
        <v>2</v>
      </c>
      <c r="I929">
        <f t="shared" si="58"/>
        <v>10</v>
      </c>
      <c r="J929" s="2" t="s">
        <v>11</v>
      </c>
      <c r="K929">
        <f t="shared" si="59"/>
        <v>0.22800000000000001</v>
      </c>
    </row>
    <row r="930" spans="1:11" hidden="1" x14ac:dyDescent="0.3">
      <c r="A930" s="1">
        <v>45332.666666666701</v>
      </c>
      <c r="B930">
        <v>0</v>
      </c>
      <c r="C930" t="s">
        <v>5</v>
      </c>
      <c r="D930">
        <v>0.17600000000000002</v>
      </c>
      <c r="E930" t="s">
        <v>5</v>
      </c>
      <c r="G930">
        <f t="shared" si="56"/>
        <v>2024</v>
      </c>
      <c r="H930">
        <f t="shared" si="57"/>
        <v>2</v>
      </c>
      <c r="I930">
        <f t="shared" si="58"/>
        <v>10</v>
      </c>
      <c r="J930" s="2" t="s">
        <v>11</v>
      </c>
      <c r="K930">
        <f t="shared" si="59"/>
        <v>0.17600000000000002</v>
      </c>
    </row>
    <row r="931" spans="1:11" hidden="1" x14ac:dyDescent="0.3">
      <c r="A931" s="1">
        <v>45332.677083333299</v>
      </c>
      <c r="B931">
        <v>0</v>
      </c>
      <c r="C931" t="s">
        <v>5</v>
      </c>
      <c r="D931">
        <v>0.248</v>
      </c>
      <c r="E931" t="s">
        <v>5</v>
      </c>
      <c r="G931">
        <f t="shared" si="56"/>
        <v>2024</v>
      </c>
      <c r="H931">
        <f t="shared" si="57"/>
        <v>2</v>
      </c>
      <c r="I931">
        <f t="shared" si="58"/>
        <v>10</v>
      </c>
      <c r="J931" s="2" t="s">
        <v>11</v>
      </c>
      <c r="K931">
        <f t="shared" si="59"/>
        <v>0.248</v>
      </c>
    </row>
    <row r="932" spans="1:11" hidden="1" x14ac:dyDescent="0.3">
      <c r="A932" s="1">
        <v>45332.6875</v>
      </c>
      <c r="B932">
        <v>0</v>
      </c>
      <c r="C932" t="s">
        <v>5</v>
      </c>
      <c r="D932">
        <v>0.51600000000000001</v>
      </c>
      <c r="E932" t="s">
        <v>5</v>
      </c>
      <c r="G932">
        <f t="shared" si="56"/>
        <v>2024</v>
      </c>
      <c r="H932">
        <f t="shared" si="57"/>
        <v>2</v>
      </c>
      <c r="I932">
        <f t="shared" si="58"/>
        <v>10</v>
      </c>
      <c r="J932" s="2" t="s">
        <v>11</v>
      </c>
      <c r="K932">
        <f t="shared" si="59"/>
        <v>0.51600000000000001</v>
      </c>
    </row>
    <row r="933" spans="1:11" hidden="1" x14ac:dyDescent="0.3">
      <c r="A933" s="1">
        <v>45332.697916666701</v>
      </c>
      <c r="B933">
        <v>0</v>
      </c>
      <c r="C933" t="s">
        <v>5</v>
      </c>
      <c r="D933">
        <v>0.24</v>
      </c>
      <c r="E933" t="s">
        <v>5</v>
      </c>
      <c r="G933">
        <f t="shared" si="56"/>
        <v>2024</v>
      </c>
      <c r="H933">
        <f t="shared" si="57"/>
        <v>2</v>
      </c>
      <c r="I933">
        <f t="shared" si="58"/>
        <v>10</v>
      </c>
      <c r="J933" s="2" t="s">
        <v>11</v>
      </c>
      <c r="K933">
        <f t="shared" si="59"/>
        <v>0.24</v>
      </c>
    </row>
    <row r="934" spans="1:11" hidden="1" x14ac:dyDescent="0.3">
      <c r="A934" s="1">
        <v>45332.708333333299</v>
      </c>
      <c r="B934">
        <v>0</v>
      </c>
      <c r="C934" t="s">
        <v>5</v>
      </c>
      <c r="D934">
        <v>0.53200000000000003</v>
      </c>
      <c r="E934" t="s">
        <v>5</v>
      </c>
      <c r="G934">
        <f t="shared" si="56"/>
        <v>2024</v>
      </c>
      <c r="H934">
        <f t="shared" si="57"/>
        <v>2</v>
      </c>
      <c r="I934">
        <f t="shared" si="58"/>
        <v>10</v>
      </c>
      <c r="J934" s="2" t="s">
        <v>11</v>
      </c>
      <c r="K934">
        <f t="shared" si="59"/>
        <v>0.53200000000000003</v>
      </c>
    </row>
    <row r="935" spans="1:11" hidden="1" x14ac:dyDescent="0.3">
      <c r="A935" s="1">
        <v>45332.71875</v>
      </c>
      <c r="B935">
        <v>0</v>
      </c>
      <c r="C935" t="s">
        <v>5</v>
      </c>
      <c r="D935">
        <v>0.4</v>
      </c>
      <c r="E935" t="s">
        <v>5</v>
      </c>
      <c r="G935">
        <f t="shared" si="56"/>
        <v>2024</v>
      </c>
      <c r="H935">
        <f t="shared" si="57"/>
        <v>2</v>
      </c>
      <c r="I935">
        <f t="shared" si="58"/>
        <v>10</v>
      </c>
      <c r="J935" s="2" t="s">
        <v>11</v>
      </c>
      <c r="K935">
        <f t="shared" si="59"/>
        <v>0.4</v>
      </c>
    </row>
    <row r="936" spans="1:11" hidden="1" x14ac:dyDescent="0.3">
      <c r="A936" s="1">
        <v>45332.729166666701</v>
      </c>
      <c r="B936">
        <v>0</v>
      </c>
      <c r="C936" t="s">
        <v>5</v>
      </c>
      <c r="D936">
        <v>0.36</v>
      </c>
      <c r="E936" t="s">
        <v>5</v>
      </c>
      <c r="G936">
        <f t="shared" si="56"/>
        <v>2024</v>
      </c>
      <c r="H936">
        <f t="shared" si="57"/>
        <v>2</v>
      </c>
      <c r="I936">
        <f t="shared" si="58"/>
        <v>10</v>
      </c>
      <c r="J936" s="2" t="s">
        <v>11</v>
      </c>
      <c r="K936">
        <f t="shared" si="59"/>
        <v>0.36</v>
      </c>
    </row>
    <row r="937" spans="1:11" hidden="1" x14ac:dyDescent="0.3">
      <c r="A937" s="1">
        <v>45332.739583333299</v>
      </c>
      <c r="B937">
        <v>0</v>
      </c>
      <c r="C937" t="s">
        <v>5</v>
      </c>
      <c r="D937">
        <v>0.27600000000000002</v>
      </c>
      <c r="E937" t="s">
        <v>5</v>
      </c>
      <c r="G937">
        <f t="shared" si="56"/>
        <v>2024</v>
      </c>
      <c r="H937">
        <f t="shared" si="57"/>
        <v>2</v>
      </c>
      <c r="I937">
        <f t="shared" si="58"/>
        <v>10</v>
      </c>
      <c r="J937" s="2" t="s">
        <v>11</v>
      </c>
      <c r="K937">
        <f t="shared" si="59"/>
        <v>0.27600000000000002</v>
      </c>
    </row>
    <row r="938" spans="1:11" hidden="1" x14ac:dyDescent="0.3">
      <c r="A938" s="1">
        <v>45332.75</v>
      </c>
      <c r="B938">
        <v>0</v>
      </c>
      <c r="C938" t="s">
        <v>5</v>
      </c>
      <c r="D938">
        <v>0.52400000000000002</v>
      </c>
      <c r="E938" t="s">
        <v>5</v>
      </c>
      <c r="G938">
        <f t="shared" si="56"/>
        <v>2024</v>
      </c>
      <c r="H938">
        <f t="shared" si="57"/>
        <v>2</v>
      </c>
      <c r="I938">
        <f t="shared" si="58"/>
        <v>10</v>
      </c>
      <c r="J938" s="2" t="s">
        <v>11</v>
      </c>
      <c r="K938">
        <f t="shared" si="59"/>
        <v>0.52400000000000002</v>
      </c>
    </row>
    <row r="939" spans="1:11" hidden="1" x14ac:dyDescent="0.3">
      <c r="A939" s="1">
        <v>45332.760416666701</v>
      </c>
      <c r="B939">
        <v>0</v>
      </c>
      <c r="C939" t="s">
        <v>5</v>
      </c>
      <c r="D939">
        <v>0.51200000000000001</v>
      </c>
      <c r="E939" t="s">
        <v>5</v>
      </c>
      <c r="G939">
        <f t="shared" si="56"/>
        <v>2024</v>
      </c>
      <c r="H939">
        <f t="shared" si="57"/>
        <v>2</v>
      </c>
      <c r="I939">
        <f t="shared" si="58"/>
        <v>10</v>
      </c>
      <c r="J939" s="2" t="s">
        <v>11</v>
      </c>
      <c r="K939">
        <f t="shared" si="59"/>
        <v>0.51200000000000001</v>
      </c>
    </row>
    <row r="940" spans="1:11" hidden="1" x14ac:dyDescent="0.3">
      <c r="A940" s="1">
        <v>45332.770833333299</v>
      </c>
      <c r="B940">
        <v>0</v>
      </c>
      <c r="C940" t="s">
        <v>5</v>
      </c>
      <c r="D940">
        <v>0.53600000000000003</v>
      </c>
      <c r="E940" t="s">
        <v>5</v>
      </c>
      <c r="G940">
        <f t="shared" si="56"/>
        <v>2024</v>
      </c>
      <c r="H940">
        <f t="shared" si="57"/>
        <v>2</v>
      </c>
      <c r="I940">
        <f t="shared" si="58"/>
        <v>10</v>
      </c>
      <c r="J940" s="2" t="s">
        <v>11</v>
      </c>
      <c r="K940">
        <f t="shared" si="59"/>
        <v>0.53600000000000003</v>
      </c>
    </row>
    <row r="941" spans="1:11" hidden="1" x14ac:dyDescent="0.3">
      <c r="A941" s="1">
        <v>45332.78125</v>
      </c>
      <c r="B941">
        <v>0</v>
      </c>
      <c r="C941" t="s">
        <v>5</v>
      </c>
      <c r="D941">
        <v>0.34400000000000003</v>
      </c>
      <c r="E941" t="s">
        <v>5</v>
      </c>
      <c r="G941">
        <f t="shared" si="56"/>
        <v>2024</v>
      </c>
      <c r="H941">
        <f t="shared" si="57"/>
        <v>2</v>
      </c>
      <c r="I941">
        <f t="shared" si="58"/>
        <v>10</v>
      </c>
      <c r="J941" s="2" t="s">
        <v>11</v>
      </c>
      <c r="K941">
        <f t="shared" si="59"/>
        <v>0.34400000000000003</v>
      </c>
    </row>
    <row r="942" spans="1:11" hidden="1" x14ac:dyDescent="0.3">
      <c r="A942" s="1">
        <v>45332.791666666701</v>
      </c>
      <c r="B942">
        <v>0</v>
      </c>
      <c r="C942" t="s">
        <v>5</v>
      </c>
      <c r="D942">
        <v>0.34800000000000003</v>
      </c>
      <c r="E942" t="s">
        <v>5</v>
      </c>
      <c r="G942">
        <f t="shared" si="56"/>
        <v>2024</v>
      </c>
      <c r="H942">
        <f t="shared" si="57"/>
        <v>2</v>
      </c>
      <c r="I942">
        <f t="shared" si="58"/>
        <v>10</v>
      </c>
      <c r="J942" s="2" t="s">
        <v>11</v>
      </c>
      <c r="K942">
        <f t="shared" si="59"/>
        <v>0.34800000000000003</v>
      </c>
    </row>
    <row r="943" spans="1:11" hidden="1" x14ac:dyDescent="0.3">
      <c r="A943" s="1">
        <v>45332.802083333299</v>
      </c>
      <c r="B943">
        <v>0</v>
      </c>
      <c r="C943" t="s">
        <v>5</v>
      </c>
      <c r="D943">
        <v>0.308</v>
      </c>
      <c r="E943" t="s">
        <v>5</v>
      </c>
      <c r="G943">
        <f t="shared" si="56"/>
        <v>2024</v>
      </c>
      <c r="H943">
        <f t="shared" si="57"/>
        <v>2</v>
      </c>
      <c r="I943">
        <f t="shared" si="58"/>
        <v>10</v>
      </c>
      <c r="J943" s="2" t="s">
        <v>11</v>
      </c>
      <c r="K943">
        <f t="shared" si="59"/>
        <v>0.308</v>
      </c>
    </row>
    <row r="944" spans="1:11" hidden="1" x14ac:dyDescent="0.3">
      <c r="A944" s="1">
        <v>45332.8125</v>
      </c>
      <c r="B944">
        <v>0</v>
      </c>
      <c r="C944" t="s">
        <v>5</v>
      </c>
      <c r="D944">
        <v>0.48400000000000004</v>
      </c>
      <c r="E944" t="s">
        <v>5</v>
      </c>
      <c r="G944">
        <f t="shared" si="56"/>
        <v>2024</v>
      </c>
      <c r="H944">
        <f t="shared" si="57"/>
        <v>2</v>
      </c>
      <c r="I944">
        <f t="shared" si="58"/>
        <v>10</v>
      </c>
      <c r="J944" s="2" t="s">
        <v>11</v>
      </c>
      <c r="K944">
        <f t="shared" si="59"/>
        <v>0.48400000000000004</v>
      </c>
    </row>
    <row r="945" spans="1:11" hidden="1" x14ac:dyDescent="0.3">
      <c r="A945" s="1">
        <v>45332.822916666701</v>
      </c>
      <c r="B945">
        <v>0</v>
      </c>
      <c r="C945" t="s">
        <v>5</v>
      </c>
      <c r="D945">
        <v>0.41200000000000003</v>
      </c>
      <c r="E945" t="s">
        <v>5</v>
      </c>
      <c r="G945">
        <f t="shared" si="56"/>
        <v>2024</v>
      </c>
      <c r="H945">
        <f t="shared" si="57"/>
        <v>2</v>
      </c>
      <c r="I945">
        <f t="shared" si="58"/>
        <v>10</v>
      </c>
      <c r="J945" s="2" t="s">
        <v>11</v>
      </c>
      <c r="K945">
        <f t="shared" si="59"/>
        <v>0.41200000000000003</v>
      </c>
    </row>
    <row r="946" spans="1:11" hidden="1" x14ac:dyDescent="0.3">
      <c r="A946" s="1">
        <v>45332.833333333299</v>
      </c>
      <c r="B946">
        <v>0</v>
      </c>
      <c r="C946" t="s">
        <v>5</v>
      </c>
      <c r="D946">
        <v>0.54400000000000004</v>
      </c>
      <c r="E946" t="s">
        <v>5</v>
      </c>
      <c r="G946">
        <f t="shared" si="56"/>
        <v>2024</v>
      </c>
      <c r="H946">
        <f t="shared" si="57"/>
        <v>2</v>
      </c>
      <c r="I946">
        <f t="shared" si="58"/>
        <v>10</v>
      </c>
      <c r="J946" s="2" t="s">
        <v>11</v>
      </c>
      <c r="K946">
        <f t="shared" si="59"/>
        <v>0.54400000000000004</v>
      </c>
    </row>
    <row r="947" spans="1:11" hidden="1" x14ac:dyDescent="0.3">
      <c r="A947" s="1">
        <v>45332.84375</v>
      </c>
      <c r="B947">
        <v>0</v>
      </c>
      <c r="C947" t="s">
        <v>5</v>
      </c>
      <c r="D947">
        <v>0.35600000000000004</v>
      </c>
      <c r="E947" t="s">
        <v>5</v>
      </c>
      <c r="G947">
        <f t="shared" si="56"/>
        <v>2024</v>
      </c>
      <c r="H947">
        <f t="shared" si="57"/>
        <v>2</v>
      </c>
      <c r="I947">
        <f t="shared" si="58"/>
        <v>10</v>
      </c>
      <c r="J947" s="2" t="s">
        <v>11</v>
      </c>
      <c r="K947">
        <f t="shared" si="59"/>
        <v>0.35600000000000004</v>
      </c>
    </row>
    <row r="948" spans="1:11" hidden="1" x14ac:dyDescent="0.3">
      <c r="A948" s="1">
        <v>45332.854166666701</v>
      </c>
      <c r="B948">
        <v>0</v>
      </c>
      <c r="C948" t="s">
        <v>5</v>
      </c>
      <c r="D948">
        <v>0.35200000000000004</v>
      </c>
      <c r="E948" t="s">
        <v>5</v>
      </c>
      <c r="G948">
        <f t="shared" si="56"/>
        <v>2024</v>
      </c>
      <c r="H948">
        <f t="shared" si="57"/>
        <v>2</v>
      </c>
      <c r="I948">
        <f t="shared" si="58"/>
        <v>10</v>
      </c>
      <c r="J948" s="2" t="s">
        <v>11</v>
      </c>
      <c r="K948">
        <f t="shared" si="59"/>
        <v>0.35200000000000004</v>
      </c>
    </row>
    <row r="949" spans="1:11" hidden="1" x14ac:dyDescent="0.3">
      <c r="A949" s="1">
        <v>45332.864583333299</v>
      </c>
      <c r="B949">
        <v>0</v>
      </c>
      <c r="C949" t="s">
        <v>5</v>
      </c>
      <c r="D949">
        <v>0.28000000000000003</v>
      </c>
      <c r="E949" t="s">
        <v>5</v>
      </c>
      <c r="G949">
        <f t="shared" si="56"/>
        <v>2024</v>
      </c>
      <c r="H949">
        <f t="shared" si="57"/>
        <v>2</v>
      </c>
      <c r="I949">
        <f t="shared" si="58"/>
        <v>10</v>
      </c>
      <c r="J949" s="2" t="s">
        <v>11</v>
      </c>
      <c r="K949">
        <f t="shared" si="59"/>
        <v>0.28000000000000003</v>
      </c>
    </row>
    <row r="950" spans="1:11" hidden="1" x14ac:dyDescent="0.3">
      <c r="A950" s="1">
        <v>45332.875</v>
      </c>
      <c r="B950">
        <v>0</v>
      </c>
      <c r="C950" t="s">
        <v>5</v>
      </c>
      <c r="D950">
        <v>0.28000000000000003</v>
      </c>
      <c r="E950" t="s">
        <v>5</v>
      </c>
      <c r="G950">
        <f t="shared" si="56"/>
        <v>2024</v>
      </c>
      <c r="H950">
        <f t="shared" si="57"/>
        <v>2</v>
      </c>
      <c r="I950">
        <f t="shared" si="58"/>
        <v>10</v>
      </c>
      <c r="J950" s="2" t="s">
        <v>11</v>
      </c>
      <c r="K950">
        <f t="shared" si="59"/>
        <v>0.28000000000000003</v>
      </c>
    </row>
    <row r="951" spans="1:11" hidden="1" x14ac:dyDescent="0.3">
      <c r="A951" s="1">
        <v>45332.885416666701</v>
      </c>
      <c r="B951">
        <v>0</v>
      </c>
      <c r="C951" t="s">
        <v>5</v>
      </c>
      <c r="D951">
        <v>0.88400000000000001</v>
      </c>
      <c r="E951" t="s">
        <v>5</v>
      </c>
      <c r="G951">
        <f t="shared" si="56"/>
        <v>2024</v>
      </c>
      <c r="H951">
        <f t="shared" si="57"/>
        <v>2</v>
      </c>
      <c r="I951">
        <f t="shared" si="58"/>
        <v>10</v>
      </c>
      <c r="J951" s="2" t="s">
        <v>11</v>
      </c>
      <c r="K951">
        <f t="shared" si="59"/>
        <v>0.88400000000000001</v>
      </c>
    </row>
    <row r="952" spans="1:11" hidden="1" x14ac:dyDescent="0.3">
      <c r="A952" s="1">
        <v>45332.895833333299</v>
      </c>
      <c r="B952">
        <v>0</v>
      </c>
      <c r="C952" t="s">
        <v>5</v>
      </c>
      <c r="D952">
        <v>1.3480000000000001</v>
      </c>
      <c r="E952" t="s">
        <v>5</v>
      </c>
      <c r="G952">
        <f t="shared" si="56"/>
        <v>2024</v>
      </c>
      <c r="H952">
        <f t="shared" si="57"/>
        <v>2</v>
      </c>
      <c r="I952">
        <f t="shared" si="58"/>
        <v>10</v>
      </c>
      <c r="J952" s="2" t="s">
        <v>11</v>
      </c>
      <c r="K952">
        <f t="shared" si="59"/>
        <v>1.3480000000000001</v>
      </c>
    </row>
    <row r="953" spans="1:11" hidden="1" x14ac:dyDescent="0.3">
      <c r="A953" s="1">
        <v>45332.90625</v>
      </c>
      <c r="B953">
        <v>0</v>
      </c>
      <c r="C953" t="s">
        <v>5</v>
      </c>
      <c r="D953">
        <v>0.93600000000000005</v>
      </c>
      <c r="E953" t="s">
        <v>5</v>
      </c>
      <c r="G953">
        <f t="shared" si="56"/>
        <v>2024</v>
      </c>
      <c r="H953">
        <f t="shared" si="57"/>
        <v>2</v>
      </c>
      <c r="I953">
        <f t="shared" si="58"/>
        <v>10</v>
      </c>
      <c r="J953" s="2" t="s">
        <v>11</v>
      </c>
      <c r="K953">
        <f t="shared" si="59"/>
        <v>0.93600000000000005</v>
      </c>
    </row>
    <row r="954" spans="1:11" hidden="1" x14ac:dyDescent="0.3">
      <c r="A954" s="1">
        <v>45332.916666666701</v>
      </c>
      <c r="B954">
        <v>0.188</v>
      </c>
      <c r="C954" t="s">
        <v>5</v>
      </c>
      <c r="D954">
        <v>0.52</v>
      </c>
      <c r="E954" t="s">
        <v>5</v>
      </c>
      <c r="G954">
        <f t="shared" si="56"/>
        <v>2024</v>
      </c>
      <c r="H954">
        <f t="shared" si="57"/>
        <v>2</v>
      </c>
      <c r="I954">
        <f t="shared" si="58"/>
        <v>10</v>
      </c>
      <c r="J954" s="2" t="s">
        <v>11</v>
      </c>
      <c r="K954">
        <f t="shared" si="59"/>
        <v>0.52</v>
      </c>
    </row>
    <row r="955" spans="1:11" hidden="1" x14ac:dyDescent="0.3">
      <c r="A955" s="1">
        <v>45332.927083333299</v>
      </c>
      <c r="B955">
        <v>2.58</v>
      </c>
      <c r="C955" t="s">
        <v>5</v>
      </c>
      <c r="D955">
        <v>0.44</v>
      </c>
      <c r="E955" t="s">
        <v>5</v>
      </c>
      <c r="G955">
        <f t="shared" si="56"/>
        <v>2024</v>
      </c>
      <c r="H955">
        <f t="shared" si="57"/>
        <v>2</v>
      </c>
      <c r="I955">
        <f t="shared" si="58"/>
        <v>10</v>
      </c>
      <c r="J955" s="2" t="s">
        <v>11</v>
      </c>
      <c r="K955">
        <f t="shared" si="59"/>
        <v>0.44</v>
      </c>
    </row>
    <row r="956" spans="1:11" hidden="1" x14ac:dyDescent="0.3">
      <c r="A956" s="1">
        <v>45332.9375</v>
      </c>
      <c r="B956">
        <v>2.5840000000000001</v>
      </c>
      <c r="C956" t="s">
        <v>5</v>
      </c>
      <c r="D956">
        <v>0.72</v>
      </c>
      <c r="E956" t="s">
        <v>5</v>
      </c>
      <c r="G956">
        <f t="shared" si="56"/>
        <v>2024</v>
      </c>
      <c r="H956">
        <f t="shared" si="57"/>
        <v>2</v>
      </c>
      <c r="I956">
        <f t="shared" si="58"/>
        <v>10</v>
      </c>
      <c r="J956" s="2" t="s">
        <v>11</v>
      </c>
      <c r="K956">
        <f t="shared" si="59"/>
        <v>0.72</v>
      </c>
    </row>
    <row r="957" spans="1:11" hidden="1" x14ac:dyDescent="0.3">
      <c r="A957" s="1">
        <v>45332.947916666701</v>
      </c>
      <c r="B957">
        <v>2.58</v>
      </c>
      <c r="C957" t="s">
        <v>5</v>
      </c>
      <c r="D957">
        <v>2.472</v>
      </c>
      <c r="E957" t="s">
        <v>5</v>
      </c>
      <c r="G957">
        <f t="shared" si="56"/>
        <v>2024</v>
      </c>
      <c r="H957">
        <f t="shared" si="57"/>
        <v>2</v>
      </c>
      <c r="I957">
        <f t="shared" si="58"/>
        <v>10</v>
      </c>
      <c r="J957" s="2" t="s">
        <v>11</v>
      </c>
      <c r="K957">
        <f t="shared" si="59"/>
        <v>2.472</v>
      </c>
    </row>
    <row r="958" spans="1:11" hidden="1" x14ac:dyDescent="0.3">
      <c r="A958" s="1">
        <v>45332.958333333299</v>
      </c>
      <c r="B958">
        <v>2.5880000000000001</v>
      </c>
      <c r="C958" t="s">
        <v>5</v>
      </c>
      <c r="D958">
        <v>0.44400000000000001</v>
      </c>
      <c r="E958" t="s">
        <v>5</v>
      </c>
      <c r="G958">
        <f t="shared" si="56"/>
        <v>2024</v>
      </c>
      <c r="H958">
        <f t="shared" si="57"/>
        <v>2</v>
      </c>
      <c r="I958">
        <f t="shared" si="58"/>
        <v>10</v>
      </c>
      <c r="J958" s="2" t="s">
        <v>11</v>
      </c>
      <c r="K958">
        <f t="shared" si="59"/>
        <v>0.44400000000000001</v>
      </c>
    </row>
    <row r="959" spans="1:11" hidden="1" x14ac:dyDescent="0.3">
      <c r="A959" s="1">
        <v>45332.96875</v>
      </c>
      <c r="B959">
        <v>2.5880000000000001</v>
      </c>
      <c r="C959" t="s">
        <v>5</v>
      </c>
      <c r="D959">
        <v>0.27600000000000002</v>
      </c>
      <c r="E959" t="s">
        <v>5</v>
      </c>
      <c r="G959">
        <f t="shared" si="56"/>
        <v>2024</v>
      </c>
      <c r="H959">
        <f t="shared" si="57"/>
        <v>2</v>
      </c>
      <c r="I959">
        <f t="shared" si="58"/>
        <v>10</v>
      </c>
      <c r="J959" s="2" t="s">
        <v>11</v>
      </c>
      <c r="K959">
        <f t="shared" si="59"/>
        <v>0.27600000000000002</v>
      </c>
    </row>
    <row r="960" spans="1:11" hidden="1" x14ac:dyDescent="0.3">
      <c r="A960" s="1">
        <v>45332.979166666701</v>
      </c>
      <c r="B960">
        <v>2.016</v>
      </c>
      <c r="C960" t="s">
        <v>5</v>
      </c>
      <c r="D960">
        <v>0.23600000000000002</v>
      </c>
      <c r="E960" t="s">
        <v>5</v>
      </c>
      <c r="G960">
        <f t="shared" si="56"/>
        <v>2024</v>
      </c>
      <c r="H960">
        <f t="shared" si="57"/>
        <v>2</v>
      </c>
      <c r="I960">
        <f t="shared" si="58"/>
        <v>10</v>
      </c>
      <c r="J960" s="2" t="s">
        <v>11</v>
      </c>
      <c r="K960">
        <f t="shared" si="59"/>
        <v>0.23600000000000002</v>
      </c>
    </row>
    <row r="961" spans="1:11" hidden="1" x14ac:dyDescent="0.3">
      <c r="A961" s="1">
        <v>45332.989583333299</v>
      </c>
      <c r="B961">
        <v>1.228</v>
      </c>
      <c r="C961" t="s">
        <v>5</v>
      </c>
      <c r="D961">
        <v>0.192</v>
      </c>
      <c r="E961" t="s">
        <v>5</v>
      </c>
      <c r="G961">
        <f t="shared" si="56"/>
        <v>2024</v>
      </c>
      <c r="H961">
        <f t="shared" si="57"/>
        <v>2</v>
      </c>
      <c r="I961">
        <f t="shared" si="58"/>
        <v>10</v>
      </c>
      <c r="J961" s="2" t="s">
        <v>11</v>
      </c>
      <c r="K961">
        <f t="shared" si="59"/>
        <v>0.192</v>
      </c>
    </row>
    <row r="962" spans="1:11" hidden="1" x14ac:dyDescent="0.3">
      <c r="A962" s="1">
        <v>45333</v>
      </c>
      <c r="B962">
        <v>1.1280000000000001</v>
      </c>
      <c r="C962" t="s">
        <v>5</v>
      </c>
      <c r="D962">
        <v>0.2</v>
      </c>
      <c r="E962" t="s">
        <v>5</v>
      </c>
      <c r="G962">
        <f t="shared" si="56"/>
        <v>2024</v>
      </c>
      <c r="H962">
        <f t="shared" si="57"/>
        <v>2</v>
      </c>
      <c r="I962">
        <f t="shared" si="58"/>
        <v>11</v>
      </c>
      <c r="J962" s="2" t="s">
        <v>11</v>
      </c>
      <c r="K962">
        <f t="shared" si="59"/>
        <v>0.2</v>
      </c>
    </row>
    <row r="963" spans="1:11" hidden="1" x14ac:dyDescent="0.3">
      <c r="A963" s="1">
        <v>45333.010416666701</v>
      </c>
      <c r="B963">
        <v>0</v>
      </c>
      <c r="C963" t="s">
        <v>5</v>
      </c>
      <c r="D963">
        <v>0.22</v>
      </c>
      <c r="E963" t="s">
        <v>5</v>
      </c>
      <c r="G963">
        <f t="shared" si="56"/>
        <v>2024</v>
      </c>
      <c r="H963">
        <f t="shared" si="57"/>
        <v>2</v>
      </c>
      <c r="I963">
        <f t="shared" si="58"/>
        <v>11</v>
      </c>
      <c r="J963" s="2" t="s">
        <v>11</v>
      </c>
      <c r="K963">
        <f t="shared" si="59"/>
        <v>0.22</v>
      </c>
    </row>
    <row r="964" spans="1:11" hidden="1" x14ac:dyDescent="0.3">
      <c r="A964" s="1">
        <v>45333.020833333299</v>
      </c>
      <c r="B964">
        <v>0</v>
      </c>
      <c r="C964" t="s">
        <v>5</v>
      </c>
      <c r="D964">
        <v>0.188</v>
      </c>
      <c r="E964" t="s">
        <v>5</v>
      </c>
      <c r="G964">
        <f t="shared" ref="G964:G1027" si="60">YEAR(A964)</f>
        <v>2024</v>
      </c>
      <c r="H964">
        <f t="shared" ref="H964:H1027" si="61">MONTH(A964)</f>
        <v>2</v>
      </c>
      <c r="I964">
        <f t="shared" ref="I964:I1027" si="62">DAY(A964)</f>
        <v>11</v>
      </c>
      <c r="J964" s="2" t="s">
        <v>11</v>
      </c>
      <c r="K964">
        <f t="shared" ref="K964:K1027" si="63">D964</f>
        <v>0.188</v>
      </c>
    </row>
    <row r="965" spans="1:11" hidden="1" x14ac:dyDescent="0.3">
      <c r="A965" s="1">
        <v>45333.03125</v>
      </c>
      <c r="B965">
        <v>0</v>
      </c>
      <c r="C965" t="s">
        <v>5</v>
      </c>
      <c r="D965">
        <v>0.14400000000000002</v>
      </c>
      <c r="E965" t="s">
        <v>5</v>
      </c>
      <c r="G965">
        <f t="shared" si="60"/>
        <v>2024</v>
      </c>
      <c r="H965">
        <f t="shared" si="61"/>
        <v>2</v>
      </c>
      <c r="I965">
        <f t="shared" si="62"/>
        <v>11</v>
      </c>
      <c r="J965" s="2" t="s">
        <v>11</v>
      </c>
      <c r="K965">
        <f t="shared" si="63"/>
        <v>0.14400000000000002</v>
      </c>
    </row>
    <row r="966" spans="1:11" hidden="1" x14ac:dyDescent="0.3">
      <c r="A966" s="1">
        <v>45333.041666666701</v>
      </c>
      <c r="B966">
        <v>0</v>
      </c>
      <c r="C966" t="s">
        <v>5</v>
      </c>
      <c r="D966">
        <v>0.14800000000000002</v>
      </c>
      <c r="E966" t="s">
        <v>5</v>
      </c>
      <c r="G966">
        <f t="shared" si="60"/>
        <v>2024</v>
      </c>
      <c r="H966">
        <f t="shared" si="61"/>
        <v>2</v>
      </c>
      <c r="I966">
        <f t="shared" si="62"/>
        <v>11</v>
      </c>
      <c r="J966" s="2" t="s">
        <v>11</v>
      </c>
      <c r="K966">
        <f t="shared" si="63"/>
        <v>0.14800000000000002</v>
      </c>
    </row>
    <row r="967" spans="1:11" hidden="1" x14ac:dyDescent="0.3">
      <c r="A967" s="1">
        <v>45333.052083333299</v>
      </c>
      <c r="B967">
        <v>1.1280000000000001</v>
      </c>
      <c r="C967" t="s">
        <v>5</v>
      </c>
      <c r="D967">
        <v>0.13200000000000001</v>
      </c>
      <c r="E967" t="s">
        <v>5</v>
      </c>
      <c r="G967">
        <f t="shared" si="60"/>
        <v>2024</v>
      </c>
      <c r="H967">
        <f t="shared" si="61"/>
        <v>2</v>
      </c>
      <c r="I967">
        <f t="shared" si="62"/>
        <v>11</v>
      </c>
      <c r="J967" s="2" t="s">
        <v>11</v>
      </c>
      <c r="K967">
        <f t="shared" si="63"/>
        <v>0.13200000000000001</v>
      </c>
    </row>
    <row r="968" spans="1:11" hidden="1" x14ac:dyDescent="0.3">
      <c r="A968" s="1">
        <v>45333.0625</v>
      </c>
      <c r="B968">
        <v>1.204</v>
      </c>
      <c r="C968" t="s">
        <v>5</v>
      </c>
      <c r="D968">
        <v>0.17600000000000002</v>
      </c>
      <c r="E968" t="s">
        <v>5</v>
      </c>
      <c r="G968">
        <f t="shared" si="60"/>
        <v>2024</v>
      </c>
      <c r="H968">
        <f t="shared" si="61"/>
        <v>2</v>
      </c>
      <c r="I968">
        <f t="shared" si="62"/>
        <v>11</v>
      </c>
      <c r="J968" s="2" t="s">
        <v>11</v>
      </c>
      <c r="K968">
        <f t="shared" si="63"/>
        <v>0.17600000000000002</v>
      </c>
    </row>
    <row r="969" spans="1:11" hidden="1" x14ac:dyDescent="0.3">
      <c r="A969" s="1">
        <v>45333.072916666701</v>
      </c>
      <c r="B969">
        <v>1.204</v>
      </c>
      <c r="C969" t="s">
        <v>5</v>
      </c>
      <c r="D969">
        <v>0.20400000000000001</v>
      </c>
      <c r="E969" t="s">
        <v>5</v>
      </c>
      <c r="G969">
        <f t="shared" si="60"/>
        <v>2024</v>
      </c>
      <c r="H969">
        <f t="shared" si="61"/>
        <v>2</v>
      </c>
      <c r="I969">
        <f t="shared" si="62"/>
        <v>11</v>
      </c>
      <c r="J969" s="2" t="s">
        <v>11</v>
      </c>
      <c r="K969">
        <f t="shared" si="63"/>
        <v>0.20400000000000001</v>
      </c>
    </row>
    <row r="970" spans="1:11" hidden="1" x14ac:dyDescent="0.3">
      <c r="A970" s="1">
        <v>45333.083333333299</v>
      </c>
      <c r="B970">
        <v>1.2</v>
      </c>
      <c r="C970" t="s">
        <v>5</v>
      </c>
      <c r="D970">
        <v>0.2</v>
      </c>
      <c r="E970" t="s">
        <v>5</v>
      </c>
      <c r="G970">
        <f t="shared" si="60"/>
        <v>2024</v>
      </c>
      <c r="H970">
        <f t="shared" si="61"/>
        <v>2</v>
      </c>
      <c r="I970">
        <f t="shared" si="62"/>
        <v>11</v>
      </c>
      <c r="J970" s="2" t="s">
        <v>11</v>
      </c>
      <c r="K970">
        <f t="shared" si="63"/>
        <v>0.2</v>
      </c>
    </row>
    <row r="971" spans="1:11" hidden="1" x14ac:dyDescent="0.3">
      <c r="A971" s="1">
        <v>45333.09375</v>
      </c>
      <c r="B971">
        <v>1.208</v>
      </c>
      <c r="C971" t="s">
        <v>5</v>
      </c>
      <c r="D971">
        <v>0.18</v>
      </c>
      <c r="E971" t="s">
        <v>5</v>
      </c>
      <c r="G971">
        <f t="shared" si="60"/>
        <v>2024</v>
      </c>
      <c r="H971">
        <f t="shared" si="61"/>
        <v>2</v>
      </c>
      <c r="I971">
        <f t="shared" si="62"/>
        <v>11</v>
      </c>
      <c r="J971" s="2" t="s">
        <v>11</v>
      </c>
      <c r="K971">
        <f t="shared" si="63"/>
        <v>0.18</v>
      </c>
    </row>
    <row r="972" spans="1:11" hidden="1" x14ac:dyDescent="0.3">
      <c r="A972" s="1">
        <v>45333.104166666701</v>
      </c>
      <c r="B972">
        <v>1.2</v>
      </c>
      <c r="C972" t="s">
        <v>5</v>
      </c>
      <c r="D972">
        <v>0.11600000000000001</v>
      </c>
      <c r="E972" t="s">
        <v>5</v>
      </c>
      <c r="G972">
        <f t="shared" si="60"/>
        <v>2024</v>
      </c>
      <c r="H972">
        <f t="shared" si="61"/>
        <v>2</v>
      </c>
      <c r="I972">
        <f t="shared" si="62"/>
        <v>11</v>
      </c>
      <c r="J972" s="2" t="s">
        <v>11</v>
      </c>
      <c r="K972">
        <f t="shared" si="63"/>
        <v>0.11600000000000001</v>
      </c>
    </row>
    <row r="973" spans="1:11" hidden="1" x14ac:dyDescent="0.3">
      <c r="A973" s="1">
        <v>45333.114583333299</v>
      </c>
      <c r="B973">
        <v>1.2</v>
      </c>
      <c r="C973" t="s">
        <v>5</v>
      </c>
      <c r="D973">
        <v>0.21200000000000002</v>
      </c>
      <c r="E973" t="s">
        <v>5</v>
      </c>
      <c r="G973">
        <f t="shared" si="60"/>
        <v>2024</v>
      </c>
      <c r="H973">
        <f t="shared" si="61"/>
        <v>2</v>
      </c>
      <c r="I973">
        <f t="shared" si="62"/>
        <v>11</v>
      </c>
      <c r="J973" s="2" t="s">
        <v>11</v>
      </c>
      <c r="K973">
        <f t="shared" si="63"/>
        <v>0.21200000000000002</v>
      </c>
    </row>
    <row r="974" spans="1:11" hidden="1" x14ac:dyDescent="0.3">
      <c r="A974" s="1">
        <v>45333.125</v>
      </c>
      <c r="B974">
        <v>1.204</v>
      </c>
      <c r="C974" t="s">
        <v>5</v>
      </c>
      <c r="D974">
        <v>0.22</v>
      </c>
      <c r="E974" t="s">
        <v>5</v>
      </c>
      <c r="G974">
        <f t="shared" si="60"/>
        <v>2024</v>
      </c>
      <c r="H974">
        <f t="shared" si="61"/>
        <v>2</v>
      </c>
      <c r="I974">
        <f t="shared" si="62"/>
        <v>11</v>
      </c>
      <c r="J974" s="2" t="s">
        <v>11</v>
      </c>
      <c r="K974">
        <f t="shared" si="63"/>
        <v>0.22</v>
      </c>
    </row>
    <row r="975" spans="1:11" hidden="1" x14ac:dyDescent="0.3">
      <c r="A975" s="1">
        <v>45333.135416666701</v>
      </c>
      <c r="B975">
        <v>6.4000000000000001E-2</v>
      </c>
      <c r="C975" t="s">
        <v>5</v>
      </c>
      <c r="D975">
        <v>0.22</v>
      </c>
      <c r="E975" t="s">
        <v>5</v>
      </c>
      <c r="G975">
        <f t="shared" si="60"/>
        <v>2024</v>
      </c>
      <c r="H975">
        <f t="shared" si="61"/>
        <v>2</v>
      </c>
      <c r="I975">
        <f t="shared" si="62"/>
        <v>11</v>
      </c>
      <c r="J975" s="2" t="s">
        <v>11</v>
      </c>
      <c r="K975">
        <f t="shared" si="63"/>
        <v>0.22</v>
      </c>
    </row>
    <row r="976" spans="1:11" hidden="1" x14ac:dyDescent="0.3">
      <c r="A976" s="1">
        <v>45333.145833333299</v>
      </c>
      <c r="B976">
        <v>0</v>
      </c>
      <c r="C976" t="s">
        <v>5</v>
      </c>
      <c r="D976">
        <v>0.216</v>
      </c>
      <c r="E976" t="s">
        <v>5</v>
      </c>
      <c r="G976">
        <f t="shared" si="60"/>
        <v>2024</v>
      </c>
      <c r="H976">
        <f t="shared" si="61"/>
        <v>2</v>
      </c>
      <c r="I976">
        <f t="shared" si="62"/>
        <v>11</v>
      </c>
      <c r="J976" s="2" t="s">
        <v>11</v>
      </c>
      <c r="K976">
        <f t="shared" si="63"/>
        <v>0.216</v>
      </c>
    </row>
    <row r="977" spans="1:11" hidden="1" x14ac:dyDescent="0.3">
      <c r="A977" s="1">
        <v>45333.15625</v>
      </c>
      <c r="B977">
        <v>0</v>
      </c>
      <c r="C977" t="s">
        <v>5</v>
      </c>
      <c r="D977">
        <v>0.21200000000000002</v>
      </c>
      <c r="E977" t="s">
        <v>5</v>
      </c>
      <c r="G977">
        <f t="shared" si="60"/>
        <v>2024</v>
      </c>
      <c r="H977">
        <f t="shared" si="61"/>
        <v>2</v>
      </c>
      <c r="I977">
        <f t="shared" si="62"/>
        <v>11</v>
      </c>
      <c r="J977" s="2" t="s">
        <v>11</v>
      </c>
      <c r="K977">
        <f t="shared" si="63"/>
        <v>0.21200000000000002</v>
      </c>
    </row>
    <row r="978" spans="1:11" hidden="1" x14ac:dyDescent="0.3">
      <c r="A978" s="1">
        <v>45333.166666666701</v>
      </c>
      <c r="B978">
        <v>0</v>
      </c>
      <c r="C978" t="s">
        <v>5</v>
      </c>
      <c r="D978">
        <v>0.20800000000000002</v>
      </c>
      <c r="E978" t="s">
        <v>5</v>
      </c>
      <c r="G978">
        <f t="shared" si="60"/>
        <v>2024</v>
      </c>
      <c r="H978">
        <f t="shared" si="61"/>
        <v>2</v>
      </c>
      <c r="I978">
        <f t="shared" si="62"/>
        <v>11</v>
      </c>
      <c r="J978" s="2" t="s">
        <v>11</v>
      </c>
      <c r="K978">
        <f t="shared" si="63"/>
        <v>0.20800000000000002</v>
      </c>
    </row>
    <row r="979" spans="1:11" hidden="1" x14ac:dyDescent="0.3">
      <c r="A979" s="1">
        <v>45333.177083333299</v>
      </c>
      <c r="B979">
        <v>0</v>
      </c>
      <c r="C979" t="s">
        <v>5</v>
      </c>
      <c r="D979">
        <v>0.22800000000000001</v>
      </c>
      <c r="E979" t="s">
        <v>5</v>
      </c>
      <c r="G979">
        <f t="shared" si="60"/>
        <v>2024</v>
      </c>
      <c r="H979">
        <f t="shared" si="61"/>
        <v>2</v>
      </c>
      <c r="I979">
        <f t="shared" si="62"/>
        <v>11</v>
      </c>
      <c r="J979" s="2" t="s">
        <v>11</v>
      </c>
      <c r="K979">
        <f t="shared" si="63"/>
        <v>0.22800000000000001</v>
      </c>
    </row>
    <row r="980" spans="1:11" hidden="1" x14ac:dyDescent="0.3">
      <c r="A980" s="1">
        <v>45333.1875</v>
      </c>
      <c r="B980">
        <v>0</v>
      </c>
      <c r="C980" t="s">
        <v>5</v>
      </c>
      <c r="D980">
        <v>0.27200000000000002</v>
      </c>
      <c r="E980" t="s">
        <v>5</v>
      </c>
      <c r="G980">
        <f t="shared" si="60"/>
        <v>2024</v>
      </c>
      <c r="H980">
        <f t="shared" si="61"/>
        <v>2</v>
      </c>
      <c r="I980">
        <f t="shared" si="62"/>
        <v>11</v>
      </c>
      <c r="J980" s="2" t="s">
        <v>11</v>
      </c>
      <c r="K980">
        <f t="shared" si="63"/>
        <v>0.27200000000000002</v>
      </c>
    </row>
    <row r="981" spans="1:11" hidden="1" x14ac:dyDescent="0.3">
      <c r="A981" s="1">
        <v>45333.197916666701</v>
      </c>
      <c r="B981">
        <v>0.252</v>
      </c>
      <c r="C981" t="s">
        <v>5</v>
      </c>
      <c r="D981">
        <v>0.248</v>
      </c>
      <c r="E981" t="s">
        <v>5</v>
      </c>
      <c r="G981">
        <f t="shared" si="60"/>
        <v>2024</v>
      </c>
      <c r="H981">
        <f t="shared" si="61"/>
        <v>2</v>
      </c>
      <c r="I981">
        <f t="shared" si="62"/>
        <v>11</v>
      </c>
      <c r="J981" s="2" t="s">
        <v>11</v>
      </c>
      <c r="K981">
        <f t="shared" si="63"/>
        <v>0.248</v>
      </c>
    </row>
    <row r="982" spans="1:11" hidden="1" x14ac:dyDescent="0.3">
      <c r="A982" s="1">
        <v>45333.208333333299</v>
      </c>
      <c r="B982">
        <v>1.196</v>
      </c>
      <c r="C982" t="s">
        <v>5</v>
      </c>
      <c r="D982">
        <v>0.224</v>
      </c>
      <c r="E982" t="s">
        <v>5</v>
      </c>
      <c r="G982">
        <f t="shared" si="60"/>
        <v>2024</v>
      </c>
      <c r="H982">
        <f t="shared" si="61"/>
        <v>2</v>
      </c>
      <c r="I982">
        <f t="shared" si="62"/>
        <v>11</v>
      </c>
      <c r="J982" s="2" t="s">
        <v>11</v>
      </c>
      <c r="K982">
        <f t="shared" si="63"/>
        <v>0.224</v>
      </c>
    </row>
    <row r="983" spans="1:11" hidden="1" x14ac:dyDescent="0.3">
      <c r="A983" s="1">
        <v>45333.21875</v>
      </c>
      <c r="B983">
        <v>1.204</v>
      </c>
      <c r="C983" t="s">
        <v>5</v>
      </c>
      <c r="D983">
        <v>0.18</v>
      </c>
      <c r="E983" t="s">
        <v>5</v>
      </c>
      <c r="G983">
        <f t="shared" si="60"/>
        <v>2024</v>
      </c>
      <c r="H983">
        <f t="shared" si="61"/>
        <v>2</v>
      </c>
      <c r="I983">
        <f t="shared" si="62"/>
        <v>11</v>
      </c>
      <c r="J983" s="2" t="s">
        <v>11</v>
      </c>
      <c r="K983">
        <f t="shared" si="63"/>
        <v>0.18</v>
      </c>
    </row>
    <row r="984" spans="1:11" hidden="1" x14ac:dyDescent="0.3">
      <c r="A984" s="1">
        <v>45333.229166666701</v>
      </c>
      <c r="B984">
        <v>0.88800000000000001</v>
      </c>
      <c r="C984" t="s">
        <v>5</v>
      </c>
      <c r="D984">
        <v>0.156</v>
      </c>
      <c r="E984" t="s">
        <v>5</v>
      </c>
      <c r="G984">
        <f t="shared" si="60"/>
        <v>2024</v>
      </c>
      <c r="H984">
        <f t="shared" si="61"/>
        <v>2</v>
      </c>
      <c r="I984">
        <f t="shared" si="62"/>
        <v>11</v>
      </c>
      <c r="J984" s="2" t="s">
        <v>11</v>
      </c>
      <c r="K984">
        <f t="shared" si="63"/>
        <v>0.156</v>
      </c>
    </row>
    <row r="985" spans="1:11" hidden="1" x14ac:dyDescent="0.3">
      <c r="A985" s="1">
        <v>45333.239583333299</v>
      </c>
      <c r="B985">
        <v>0</v>
      </c>
      <c r="C985" t="s">
        <v>5</v>
      </c>
      <c r="D985">
        <v>0.14400000000000002</v>
      </c>
      <c r="E985" t="s">
        <v>5</v>
      </c>
      <c r="G985">
        <f t="shared" si="60"/>
        <v>2024</v>
      </c>
      <c r="H985">
        <f t="shared" si="61"/>
        <v>2</v>
      </c>
      <c r="I985">
        <f t="shared" si="62"/>
        <v>11</v>
      </c>
      <c r="J985" s="2" t="s">
        <v>11</v>
      </c>
      <c r="K985">
        <f t="shared" si="63"/>
        <v>0.14400000000000002</v>
      </c>
    </row>
    <row r="986" spans="1:11" hidden="1" x14ac:dyDescent="0.3">
      <c r="A986" s="1">
        <v>45333.25</v>
      </c>
      <c r="B986">
        <v>0</v>
      </c>
      <c r="C986" t="s">
        <v>5</v>
      </c>
      <c r="D986">
        <v>0.14400000000000002</v>
      </c>
      <c r="E986" t="s">
        <v>5</v>
      </c>
      <c r="G986">
        <f t="shared" si="60"/>
        <v>2024</v>
      </c>
      <c r="H986">
        <f t="shared" si="61"/>
        <v>2</v>
      </c>
      <c r="I986">
        <f t="shared" si="62"/>
        <v>11</v>
      </c>
      <c r="J986" s="2" t="s">
        <v>11</v>
      </c>
      <c r="K986">
        <f t="shared" si="63"/>
        <v>0.14400000000000002</v>
      </c>
    </row>
    <row r="987" spans="1:11" hidden="1" x14ac:dyDescent="0.3">
      <c r="A987" s="1">
        <v>45333.260416666701</v>
      </c>
      <c r="B987">
        <v>0</v>
      </c>
      <c r="C987" t="s">
        <v>5</v>
      </c>
      <c r="D987">
        <v>0.14800000000000002</v>
      </c>
      <c r="E987" t="s">
        <v>5</v>
      </c>
      <c r="G987">
        <f t="shared" si="60"/>
        <v>2024</v>
      </c>
      <c r="H987">
        <f t="shared" si="61"/>
        <v>2</v>
      </c>
      <c r="I987">
        <f t="shared" si="62"/>
        <v>11</v>
      </c>
      <c r="J987" s="2" t="s">
        <v>11</v>
      </c>
      <c r="K987">
        <f t="shared" si="63"/>
        <v>0.14800000000000002</v>
      </c>
    </row>
    <row r="988" spans="1:11" hidden="1" x14ac:dyDescent="0.3">
      <c r="A988" s="1">
        <v>45333.270833333299</v>
      </c>
      <c r="B988">
        <v>0</v>
      </c>
      <c r="C988" t="s">
        <v>5</v>
      </c>
      <c r="D988">
        <v>0.14800000000000002</v>
      </c>
      <c r="E988" t="s">
        <v>5</v>
      </c>
      <c r="G988">
        <f t="shared" si="60"/>
        <v>2024</v>
      </c>
      <c r="H988">
        <f t="shared" si="61"/>
        <v>2</v>
      </c>
      <c r="I988">
        <f t="shared" si="62"/>
        <v>11</v>
      </c>
      <c r="J988" s="2" t="s">
        <v>11</v>
      </c>
      <c r="K988">
        <f t="shared" si="63"/>
        <v>0.14800000000000002</v>
      </c>
    </row>
    <row r="989" spans="1:11" hidden="1" x14ac:dyDescent="0.3">
      <c r="A989" s="1">
        <v>45333.28125</v>
      </c>
      <c r="B989">
        <v>0</v>
      </c>
      <c r="C989" t="s">
        <v>5</v>
      </c>
      <c r="D989">
        <v>0.17200000000000001</v>
      </c>
      <c r="E989" t="s">
        <v>5</v>
      </c>
      <c r="G989">
        <f t="shared" si="60"/>
        <v>2024</v>
      </c>
      <c r="H989">
        <f t="shared" si="61"/>
        <v>2</v>
      </c>
      <c r="I989">
        <f t="shared" si="62"/>
        <v>11</v>
      </c>
      <c r="J989" s="2" t="s">
        <v>11</v>
      </c>
      <c r="K989">
        <f t="shared" si="63"/>
        <v>0.17200000000000001</v>
      </c>
    </row>
    <row r="990" spans="1:11" hidden="1" x14ac:dyDescent="0.3">
      <c r="A990" s="1">
        <v>45333.291666666701</v>
      </c>
      <c r="B990">
        <v>0</v>
      </c>
      <c r="C990" t="s">
        <v>5</v>
      </c>
      <c r="D990">
        <v>0.20400000000000001</v>
      </c>
      <c r="E990" t="s">
        <v>5</v>
      </c>
      <c r="G990">
        <f t="shared" si="60"/>
        <v>2024</v>
      </c>
      <c r="H990">
        <f t="shared" si="61"/>
        <v>2</v>
      </c>
      <c r="I990">
        <f t="shared" si="62"/>
        <v>11</v>
      </c>
      <c r="J990" s="2" t="s">
        <v>11</v>
      </c>
      <c r="K990">
        <f t="shared" si="63"/>
        <v>0.20400000000000001</v>
      </c>
    </row>
    <row r="991" spans="1:11" hidden="1" x14ac:dyDescent="0.3">
      <c r="A991" s="1">
        <v>45333.302083333299</v>
      </c>
      <c r="B991">
        <v>0</v>
      </c>
      <c r="C991" t="s">
        <v>5</v>
      </c>
      <c r="D991">
        <v>0.89600000000000002</v>
      </c>
      <c r="E991" t="s">
        <v>5</v>
      </c>
      <c r="G991">
        <f t="shared" si="60"/>
        <v>2024</v>
      </c>
      <c r="H991">
        <f t="shared" si="61"/>
        <v>2</v>
      </c>
      <c r="I991">
        <f t="shared" si="62"/>
        <v>11</v>
      </c>
      <c r="J991" s="2" t="s">
        <v>11</v>
      </c>
      <c r="K991">
        <f t="shared" si="63"/>
        <v>0.89600000000000002</v>
      </c>
    </row>
    <row r="992" spans="1:11" hidden="1" x14ac:dyDescent="0.3">
      <c r="A992" s="1">
        <v>45333.3125</v>
      </c>
      <c r="B992">
        <v>0</v>
      </c>
      <c r="C992" t="s">
        <v>5</v>
      </c>
      <c r="D992">
        <v>0.308</v>
      </c>
      <c r="E992" t="s">
        <v>5</v>
      </c>
      <c r="G992">
        <f t="shared" si="60"/>
        <v>2024</v>
      </c>
      <c r="H992">
        <f t="shared" si="61"/>
        <v>2</v>
      </c>
      <c r="I992">
        <f t="shared" si="62"/>
        <v>11</v>
      </c>
      <c r="J992" s="2" t="s">
        <v>11</v>
      </c>
      <c r="K992">
        <f t="shared" si="63"/>
        <v>0.308</v>
      </c>
    </row>
    <row r="993" spans="1:11" hidden="1" x14ac:dyDescent="0.3">
      <c r="A993" s="1">
        <v>45333.322916666701</v>
      </c>
      <c r="B993">
        <v>0.61199999999999999</v>
      </c>
      <c r="C993" t="s">
        <v>5</v>
      </c>
      <c r="D993">
        <v>0.38</v>
      </c>
      <c r="E993" t="s">
        <v>5</v>
      </c>
      <c r="G993">
        <f t="shared" si="60"/>
        <v>2024</v>
      </c>
      <c r="H993">
        <f t="shared" si="61"/>
        <v>2</v>
      </c>
      <c r="I993">
        <f t="shared" si="62"/>
        <v>11</v>
      </c>
      <c r="J993" s="2" t="s">
        <v>11</v>
      </c>
      <c r="K993">
        <f t="shared" si="63"/>
        <v>0.38</v>
      </c>
    </row>
    <row r="994" spans="1:11" hidden="1" x14ac:dyDescent="0.3">
      <c r="A994" s="1">
        <v>45333.333333333299</v>
      </c>
      <c r="B994">
        <v>0</v>
      </c>
      <c r="C994" t="s">
        <v>5</v>
      </c>
      <c r="D994">
        <v>1.6280000000000001</v>
      </c>
      <c r="E994" t="s">
        <v>5</v>
      </c>
      <c r="G994">
        <f t="shared" si="60"/>
        <v>2024</v>
      </c>
      <c r="H994">
        <f t="shared" si="61"/>
        <v>2</v>
      </c>
      <c r="I994">
        <f t="shared" si="62"/>
        <v>11</v>
      </c>
      <c r="J994" s="2" t="s">
        <v>11</v>
      </c>
      <c r="K994">
        <f t="shared" si="63"/>
        <v>1.6280000000000001</v>
      </c>
    </row>
    <row r="995" spans="1:11" hidden="1" x14ac:dyDescent="0.3">
      <c r="A995" s="1">
        <v>45333.34375</v>
      </c>
      <c r="B995">
        <v>0</v>
      </c>
      <c r="C995" t="s">
        <v>5</v>
      </c>
      <c r="D995">
        <v>1.46</v>
      </c>
      <c r="E995" t="s">
        <v>5</v>
      </c>
      <c r="G995">
        <f t="shared" si="60"/>
        <v>2024</v>
      </c>
      <c r="H995">
        <f t="shared" si="61"/>
        <v>2</v>
      </c>
      <c r="I995">
        <f t="shared" si="62"/>
        <v>11</v>
      </c>
      <c r="J995" s="2" t="s">
        <v>11</v>
      </c>
      <c r="K995">
        <f t="shared" si="63"/>
        <v>1.46</v>
      </c>
    </row>
    <row r="996" spans="1:11" hidden="1" x14ac:dyDescent="0.3">
      <c r="A996" s="1">
        <v>45333.354166666701</v>
      </c>
      <c r="B996">
        <v>0</v>
      </c>
      <c r="C996" t="s">
        <v>5</v>
      </c>
      <c r="D996">
        <v>1.3680000000000001</v>
      </c>
      <c r="E996" t="s">
        <v>5</v>
      </c>
      <c r="G996">
        <f t="shared" si="60"/>
        <v>2024</v>
      </c>
      <c r="H996">
        <f t="shared" si="61"/>
        <v>2</v>
      </c>
      <c r="I996">
        <f t="shared" si="62"/>
        <v>11</v>
      </c>
      <c r="J996" s="2" t="s">
        <v>11</v>
      </c>
      <c r="K996">
        <f t="shared" si="63"/>
        <v>1.3680000000000001</v>
      </c>
    </row>
    <row r="997" spans="1:11" hidden="1" x14ac:dyDescent="0.3">
      <c r="A997" s="1">
        <v>45333.364583333299</v>
      </c>
      <c r="B997">
        <v>0</v>
      </c>
      <c r="C997" t="s">
        <v>5</v>
      </c>
      <c r="D997">
        <v>1.6960000000000002</v>
      </c>
      <c r="E997" t="s">
        <v>5</v>
      </c>
      <c r="G997">
        <f t="shared" si="60"/>
        <v>2024</v>
      </c>
      <c r="H997">
        <f t="shared" si="61"/>
        <v>2</v>
      </c>
      <c r="I997">
        <f t="shared" si="62"/>
        <v>11</v>
      </c>
      <c r="J997" s="2" t="s">
        <v>11</v>
      </c>
      <c r="K997">
        <f t="shared" si="63"/>
        <v>1.6960000000000002</v>
      </c>
    </row>
    <row r="998" spans="1:11" hidden="1" x14ac:dyDescent="0.3">
      <c r="A998" s="1">
        <v>45333.375</v>
      </c>
      <c r="B998">
        <v>0</v>
      </c>
      <c r="C998" t="s">
        <v>5</v>
      </c>
      <c r="D998">
        <v>1.4440000000000002</v>
      </c>
      <c r="E998" t="s">
        <v>5</v>
      </c>
      <c r="G998">
        <f t="shared" si="60"/>
        <v>2024</v>
      </c>
      <c r="H998">
        <f t="shared" si="61"/>
        <v>2</v>
      </c>
      <c r="I998">
        <f t="shared" si="62"/>
        <v>11</v>
      </c>
      <c r="J998" s="2" t="s">
        <v>11</v>
      </c>
      <c r="K998">
        <f t="shared" si="63"/>
        <v>1.4440000000000002</v>
      </c>
    </row>
    <row r="999" spans="1:11" hidden="1" x14ac:dyDescent="0.3">
      <c r="A999" s="1">
        <v>45333.385416666701</v>
      </c>
      <c r="B999">
        <v>0</v>
      </c>
      <c r="C999" t="s">
        <v>5</v>
      </c>
      <c r="D999">
        <v>1.02</v>
      </c>
      <c r="E999" t="s">
        <v>5</v>
      </c>
      <c r="G999">
        <f t="shared" si="60"/>
        <v>2024</v>
      </c>
      <c r="H999">
        <f t="shared" si="61"/>
        <v>2</v>
      </c>
      <c r="I999">
        <f t="shared" si="62"/>
        <v>11</v>
      </c>
      <c r="J999" s="2" t="s">
        <v>11</v>
      </c>
      <c r="K999">
        <f t="shared" si="63"/>
        <v>1.02</v>
      </c>
    </row>
    <row r="1000" spans="1:11" hidden="1" x14ac:dyDescent="0.3">
      <c r="A1000" s="1">
        <v>45333.395833333299</v>
      </c>
      <c r="B1000">
        <v>0</v>
      </c>
      <c r="C1000" t="s">
        <v>5</v>
      </c>
      <c r="D1000">
        <v>0.99199999999999999</v>
      </c>
      <c r="E1000" t="s">
        <v>5</v>
      </c>
      <c r="G1000">
        <f t="shared" si="60"/>
        <v>2024</v>
      </c>
      <c r="H1000">
        <f t="shared" si="61"/>
        <v>2</v>
      </c>
      <c r="I1000">
        <f t="shared" si="62"/>
        <v>11</v>
      </c>
      <c r="J1000" s="2" t="s">
        <v>11</v>
      </c>
      <c r="K1000">
        <f t="shared" si="63"/>
        <v>0.99199999999999999</v>
      </c>
    </row>
    <row r="1001" spans="1:11" hidden="1" x14ac:dyDescent="0.3">
      <c r="A1001" s="1">
        <v>45333.40625</v>
      </c>
      <c r="B1001">
        <v>0</v>
      </c>
      <c r="C1001" t="s">
        <v>5</v>
      </c>
      <c r="D1001">
        <v>1.32</v>
      </c>
      <c r="E1001" t="s">
        <v>5</v>
      </c>
      <c r="G1001">
        <f t="shared" si="60"/>
        <v>2024</v>
      </c>
      <c r="H1001">
        <f t="shared" si="61"/>
        <v>2</v>
      </c>
      <c r="I1001">
        <f t="shared" si="62"/>
        <v>11</v>
      </c>
      <c r="J1001" s="2" t="s">
        <v>11</v>
      </c>
      <c r="K1001">
        <f t="shared" si="63"/>
        <v>1.32</v>
      </c>
    </row>
    <row r="1002" spans="1:11" hidden="1" x14ac:dyDescent="0.3">
      <c r="A1002" s="1">
        <v>45333.416666666701</v>
      </c>
      <c r="B1002">
        <v>0</v>
      </c>
      <c r="C1002" t="s">
        <v>5</v>
      </c>
      <c r="D1002">
        <v>0.9840000000000001</v>
      </c>
      <c r="E1002" t="s">
        <v>5</v>
      </c>
      <c r="G1002">
        <f t="shared" si="60"/>
        <v>2024</v>
      </c>
      <c r="H1002">
        <f t="shared" si="61"/>
        <v>2</v>
      </c>
      <c r="I1002">
        <f t="shared" si="62"/>
        <v>11</v>
      </c>
      <c r="J1002" s="2" t="s">
        <v>11</v>
      </c>
      <c r="K1002">
        <f t="shared" si="63"/>
        <v>0.9840000000000001</v>
      </c>
    </row>
    <row r="1003" spans="1:11" hidden="1" x14ac:dyDescent="0.3">
      <c r="A1003" s="1">
        <v>45333.427083333299</v>
      </c>
      <c r="B1003">
        <v>0</v>
      </c>
      <c r="C1003" t="s">
        <v>5</v>
      </c>
      <c r="D1003">
        <v>1.3720000000000001</v>
      </c>
      <c r="E1003" t="s">
        <v>5</v>
      </c>
      <c r="G1003">
        <f t="shared" si="60"/>
        <v>2024</v>
      </c>
      <c r="H1003">
        <f t="shared" si="61"/>
        <v>2</v>
      </c>
      <c r="I1003">
        <f t="shared" si="62"/>
        <v>11</v>
      </c>
      <c r="J1003" s="2" t="s">
        <v>11</v>
      </c>
      <c r="K1003">
        <f t="shared" si="63"/>
        <v>1.3720000000000001</v>
      </c>
    </row>
    <row r="1004" spans="1:11" hidden="1" x14ac:dyDescent="0.3">
      <c r="A1004" s="1">
        <v>45333.4375</v>
      </c>
      <c r="B1004">
        <v>0</v>
      </c>
      <c r="C1004" t="s">
        <v>5</v>
      </c>
      <c r="D1004">
        <v>1.1440000000000001</v>
      </c>
      <c r="E1004" t="s">
        <v>5</v>
      </c>
      <c r="G1004">
        <f t="shared" si="60"/>
        <v>2024</v>
      </c>
      <c r="H1004">
        <f t="shared" si="61"/>
        <v>2</v>
      </c>
      <c r="I1004">
        <f t="shared" si="62"/>
        <v>11</v>
      </c>
      <c r="J1004" s="2" t="s">
        <v>11</v>
      </c>
      <c r="K1004">
        <f t="shared" si="63"/>
        <v>1.1440000000000001</v>
      </c>
    </row>
    <row r="1005" spans="1:11" hidden="1" x14ac:dyDescent="0.3">
      <c r="A1005" s="1">
        <v>45333.447916666701</v>
      </c>
      <c r="B1005">
        <v>0</v>
      </c>
      <c r="C1005" t="s">
        <v>5</v>
      </c>
      <c r="D1005">
        <v>1.7080000000000002</v>
      </c>
      <c r="E1005" t="s">
        <v>5</v>
      </c>
      <c r="G1005">
        <f t="shared" si="60"/>
        <v>2024</v>
      </c>
      <c r="H1005">
        <f t="shared" si="61"/>
        <v>2</v>
      </c>
      <c r="I1005">
        <f t="shared" si="62"/>
        <v>11</v>
      </c>
      <c r="J1005" s="2" t="s">
        <v>11</v>
      </c>
      <c r="K1005">
        <f t="shared" si="63"/>
        <v>1.7080000000000002</v>
      </c>
    </row>
    <row r="1006" spans="1:11" hidden="1" x14ac:dyDescent="0.3">
      <c r="A1006" s="1">
        <v>45333.458333333299</v>
      </c>
      <c r="B1006">
        <v>0</v>
      </c>
      <c r="C1006" t="s">
        <v>5</v>
      </c>
      <c r="D1006">
        <v>1.736</v>
      </c>
      <c r="E1006" t="s">
        <v>5</v>
      </c>
      <c r="G1006">
        <f t="shared" si="60"/>
        <v>2024</v>
      </c>
      <c r="H1006">
        <f t="shared" si="61"/>
        <v>2</v>
      </c>
      <c r="I1006">
        <f t="shared" si="62"/>
        <v>11</v>
      </c>
      <c r="J1006" s="2" t="s">
        <v>11</v>
      </c>
      <c r="K1006">
        <f t="shared" si="63"/>
        <v>1.736</v>
      </c>
    </row>
    <row r="1007" spans="1:11" hidden="1" x14ac:dyDescent="0.3">
      <c r="A1007" s="1">
        <v>45333.46875</v>
      </c>
      <c r="B1007">
        <v>0</v>
      </c>
      <c r="C1007" t="s">
        <v>5</v>
      </c>
      <c r="D1007">
        <v>1.516</v>
      </c>
      <c r="E1007" t="s">
        <v>5</v>
      </c>
      <c r="G1007">
        <f t="shared" si="60"/>
        <v>2024</v>
      </c>
      <c r="H1007">
        <f t="shared" si="61"/>
        <v>2</v>
      </c>
      <c r="I1007">
        <f t="shared" si="62"/>
        <v>11</v>
      </c>
      <c r="J1007" s="2" t="s">
        <v>11</v>
      </c>
      <c r="K1007">
        <f t="shared" si="63"/>
        <v>1.516</v>
      </c>
    </row>
    <row r="1008" spans="1:11" hidden="1" x14ac:dyDescent="0.3">
      <c r="A1008" s="1">
        <v>45333.479166666701</v>
      </c>
      <c r="B1008">
        <v>0</v>
      </c>
      <c r="C1008" t="s">
        <v>5</v>
      </c>
      <c r="D1008">
        <v>1.8760000000000001</v>
      </c>
      <c r="E1008" t="s">
        <v>5</v>
      </c>
      <c r="G1008">
        <f t="shared" si="60"/>
        <v>2024</v>
      </c>
      <c r="H1008">
        <f t="shared" si="61"/>
        <v>2</v>
      </c>
      <c r="I1008">
        <f t="shared" si="62"/>
        <v>11</v>
      </c>
      <c r="J1008" s="2" t="s">
        <v>11</v>
      </c>
      <c r="K1008">
        <f t="shared" si="63"/>
        <v>1.8760000000000001</v>
      </c>
    </row>
    <row r="1009" spans="1:11" hidden="1" x14ac:dyDescent="0.3">
      <c r="A1009" s="1">
        <v>45333.489583333299</v>
      </c>
      <c r="B1009">
        <v>0</v>
      </c>
      <c r="C1009" t="s">
        <v>5</v>
      </c>
      <c r="D1009">
        <v>1.484</v>
      </c>
      <c r="E1009" t="s">
        <v>5</v>
      </c>
      <c r="G1009">
        <f t="shared" si="60"/>
        <v>2024</v>
      </c>
      <c r="H1009">
        <f t="shared" si="61"/>
        <v>2</v>
      </c>
      <c r="I1009">
        <f t="shared" si="62"/>
        <v>11</v>
      </c>
      <c r="J1009" s="2" t="s">
        <v>11</v>
      </c>
      <c r="K1009">
        <f t="shared" si="63"/>
        <v>1.484</v>
      </c>
    </row>
    <row r="1010" spans="1:11" hidden="1" x14ac:dyDescent="0.3">
      <c r="A1010" s="1">
        <v>45333.5</v>
      </c>
      <c r="B1010">
        <v>0</v>
      </c>
      <c r="C1010" t="s">
        <v>5</v>
      </c>
      <c r="D1010">
        <v>2.2360000000000002</v>
      </c>
      <c r="E1010" t="s">
        <v>5</v>
      </c>
      <c r="G1010">
        <f t="shared" si="60"/>
        <v>2024</v>
      </c>
      <c r="H1010">
        <f t="shared" si="61"/>
        <v>2</v>
      </c>
      <c r="I1010">
        <f t="shared" si="62"/>
        <v>11</v>
      </c>
      <c r="J1010" s="2" t="s">
        <v>11</v>
      </c>
      <c r="K1010">
        <f t="shared" si="63"/>
        <v>2.2360000000000002</v>
      </c>
    </row>
    <row r="1011" spans="1:11" hidden="1" x14ac:dyDescent="0.3">
      <c r="A1011" s="1">
        <v>45333.510416666701</v>
      </c>
      <c r="B1011">
        <v>0</v>
      </c>
      <c r="C1011" t="s">
        <v>5</v>
      </c>
      <c r="D1011">
        <v>1.228</v>
      </c>
      <c r="E1011" t="s">
        <v>5</v>
      </c>
      <c r="G1011">
        <f t="shared" si="60"/>
        <v>2024</v>
      </c>
      <c r="H1011">
        <f t="shared" si="61"/>
        <v>2</v>
      </c>
      <c r="I1011">
        <f t="shared" si="62"/>
        <v>11</v>
      </c>
      <c r="J1011" s="2" t="s">
        <v>11</v>
      </c>
      <c r="K1011">
        <f t="shared" si="63"/>
        <v>1.228</v>
      </c>
    </row>
    <row r="1012" spans="1:11" hidden="1" x14ac:dyDescent="0.3">
      <c r="A1012" s="1">
        <v>45333.520833333299</v>
      </c>
      <c r="B1012">
        <v>0</v>
      </c>
      <c r="C1012" t="s">
        <v>5</v>
      </c>
      <c r="D1012">
        <v>1.536</v>
      </c>
      <c r="E1012" t="s">
        <v>5</v>
      </c>
      <c r="G1012">
        <f t="shared" si="60"/>
        <v>2024</v>
      </c>
      <c r="H1012">
        <f t="shared" si="61"/>
        <v>2</v>
      </c>
      <c r="I1012">
        <f t="shared" si="62"/>
        <v>11</v>
      </c>
      <c r="J1012" s="2" t="s">
        <v>11</v>
      </c>
      <c r="K1012">
        <f t="shared" si="63"/>
        <v>1.536</v>
      </c>
    </row>
    <row r="1013" spans="1:11" hidden="1" x14ac:dyDescent="0.3">
      <c r="A1013" s="1">
        <v>45333.53125</v>
      </c>
      <c r="B1013">
        <v>0</v>
      </c>
      <c r="C1013" t="s">
        <v>5</v>
      </c>
      <c r="D1013">
        <v>1.0760000000000001</v>
      </c>
      <c r="E1013" t="s">
        <v>5</v>
      </c>
      <c r="G1013">
        <f t="shared" si="60"/>
        <v>2024</v>
      </c>
      <c r="H1013">
        <f t="shared" si="61"/>
        <v>2</v>
      </c>
      <c r="I1013">
        <f t="shared" si="62"/>
        <v>11</v>
      </c>
      <c r="J1013" s="2" t="s">
        <v>11</v>
      </c>
      <c r="K1013">
        <f t="shared" si="63"/>
        <v>1.0760000000000001</v>
      </c>
    </row>
    <row r="1014" spans="1:11" hidden="1" x14ac:dyDescent="0.3">
      <c r="A1014" s="1">
        <v>45333.541666666701</v>
      </c>
      <c r="B1014">
        <v>0</v>
      </c>
      <c r="C1014" t="s">
        <v>5</v>
      </c>
      <c r="D1014">
        <v>0.27600000000000002</v>
      </c>
      <c r="E1014" t="s">
        <v>5</v>
      </c>
      <c r="G1014">
        <f t="shared" si="60"/>
        <v>2024</v>
      </c>
      <c r="H1014">
        <f t="shared" si="61"/>
        <v>2</v>
      </c>
      <c r="I1014">
        <f t="shared" si="62"/>
        <v>11</v>
      </c>
      <c r="J1014" s="2" t="s">
        <v>11</v>
      </c>
      <c r="K1014">
        <f t="shared" si="63"/>
        <v>0.27600000000000002</v>
      </c>
    </row>
    <row r="1015" spans="1:11" hidden="1" x14ac:dyDescent="0.3">
      <c r="A1015" s="1">
        <v>45333.552083333299</v>
      </c>
      <c r="B1015">
        <v>0</v>
      </c>
      <c r="C1015" t="s">
        <v>5</v>
      </c>
      <c r="D1015">
        <v>0.36399999999999999</v>
      </c>
      <c r="E1015" t="s">
        <v>5</v>
      </c>
      <c r="G1015">
        <f t="shared" si="60"/>
        <v>2024</v>
      </c>
      <c r="H1015">
        <f t="shared" si="61"/>
        <v>2</v>
      </c>
      <c r="I1015">
        <f t="shared" si="62"/>
        <v>11</v>
      </c>
      <c r="J1015" s="2" t="s">
        <v>11</v>
      </c>
      <c r="K1015">
        <f t="shared" si="63"/>
        <v>0.36399999999999999</v>
      </c>
    </row>
    <row r="1016" spans="1:11" hidden="1" x14ac:dyDescent="0.3">
      <c r="A1016" s="1">
        <v>45333.5625</v>
      </c>
      <c r="B1016">
        <v>0</v>
      </c>
      <c r="C1016" t="s">
        <v>5</v>
      </c>
      <c r="D1016">
        <v>1.1280000000000001</v>
      </c>
      <c r="E1016" t="s">
        <v>5</v>
      </c>
      <c r="G1016">
        <f t="shared" si="60"/>
        <v>2024</v>
      </c>
      <c r="H1016">
        <f t="shared" si="61"/>
        <v>2</v>
      </c>
      <c r="I1016">
        <f t="shared" si="62"/>
        <v>11</v>
      </c>
      <c r="J1016" s="2" t="s">
        <v>11</v>
      </c>
      <c r="K1016">
        <f t="shared" si="63"/>
        <v>1.1280000000000001</v>
      </c>
    </row>
    <row r="1017" spans="1:11" hidden="1" x14ac:dyDescent="0.3">
      <c r="A1017" s="1">
        <v>45333.572916666701</v>
      </c>
      <c r="B1017">
        <v>0</v>
      </c>
      <c r="C1017" t="s">
        <v>5</v>
      </c>
      <c r="D1017">
        <v>0.80800000000000005</v>
      </c>
      <c r="E1017" t="s">
        <v>5</v>
      </c>
      <c r="G1017">
        <f t="shared" si="60"/>
        <v>2024</v>
      </c>
      <c r="H1017">
        <f t="shared" si="61"/>
        <v>2</v>
      </c>
      <c r="I1017">
        <f t="shared" si="62"/>
        <v>11</v>
      </c>
      <c r="J1017" s="2" t="s">
        <v>11</v>
      </c>
      <c r="K1017">
        <f t="shared" si="63"/>
        <v>0.80800000000000005</v>
      </c>
    </row>
    <row r="1018" spans="1:11" hidden="1" x14ac:dyDescent="0.3">
      <c r="A1018" s="1">
        <v>45333.583333333299</v>
      </c>
      <c r="B1018">
        <v>0</v>
      </c>
      <c r="C1018" t="s">
        <v>5</v>
      </c>
      <c r="D1018">
        <v>0.316</v>
      </c>
      <c r="E1018" t="s">
        <v>5</v>
      </c>
      <c r="G1018">
        <f t="shared" si="60"/>
        <v>2024</v>
      </c>
      <c r="H1018">
        <f t="shared" si="61"/>
        <v>2</v>
      </c>
      <c r="I1018">
        <f t="shared" si="62"/>
        <v>11</v>
      </c>
      <c r="J1018" s="2" t="s">
        <v>11</v>
      </c>
      <c r="K1018">
        <f t="shared" si="63"/>
        <v>0.316</v>
      </c>
    </row>
    <row r="1019" spans="1:11" hidden="1" x14ac:dyDescent="0.3">
      <c r="A1019" s="1">
        <v>45333.59375</v>
      </c>
      <c r="B1019">
        <v>2.2800000000000002</v>
      </c>
      <c r="C1019" t="s">
        <v>5</v>
      </c>
      <c r="D1019">
        <v>0.312</v>
      </c>
      <c r="E1019" t="s">
        <v>5</v>
      </c>
      <c r="G1019">
        <f t="shared" si="60"/>
        <v>2024</v>
      </c>
      <c r="H1019">
        <f t="shared" si="61"/>
        <v>2</v>
      </c>
      <c r="I1019">
        <f t="shared" si="62"/>
        <v>11</v>
      </c>
      <c r="J1019" s="2" t="s">
        <v>11</v>
      </c>
      <c r="K1019">
        <f t="shared" si="63"/>
        <v>0.312</v>
      </c>
    </row>
    <row r="1020" spans="1:11" hidden="1" x14ac:dyDescent="0.3">
      <c r="A1020" s="1">
        <v>45333.604166666701</v>
      </c>
      <c r="B1020">
        <v>2.5960000000000001</v>
      </c>
      <c r="C1020" t="s">
        <v>5</v>
      </c>
      <c r="D1020">
        <v>0.38800000000000001</v>
      </c>
      <c r="E1020" t="s">
        <v>5</v>
      </c>
      <c r="G1020">
        <f t="shared" si="60"/>
        <v>2024</v>
      </c>
      <c r="H1020">
        <f t="shared" si="61"/>
        <v>2</v>
      </c>
      <c r="I1020">
        <f t="shared" si="62"/>
        <v>11</v>
      </c>
      <c r="J1020" s="2" t="s">
        <v>11</v>
      </c>
      <c r="K1020">
        <f t="shared" si="63"/>
        <v>0.38800000000000001</v>
      </c>
    </row>
    <row r="1021" spans="1:11" hidden="1" x14ac:dyDescent="0.3">
      <c r="A1021" s="1">
        <v>45333.614583333299</v>
      </c>
      <c r="B1021">
        <v>2.5720000000000001</v>
      </c>
      <c r="C1021" t="s">
        <v>5</v>
      </c>
      <c r="D1021">
        <v>0.39200000000000002</v>
      </c>
      <c r="E1021" t="s">
        <v>5</v>
      </c>
      <c r="G1021">
        <f t="shared" si="60"/>
        <v>2024</v>
      </c>
      <c r="H1021">
        <f t="shared" si="61"/>
        <v>2</v>
      </c>
      <c r="I1021">
        <f t="shared" si="62"/>
        <v>11</v>
      </c>
      <c r="J1021" s="2" t="s">
        <v>11</v>
      </c>
      <c r="K1021">
        <f t="shared" si="63"/>
        <v>0.39200000000000002</v>
      </c>
    </row>
    <row r="1022" spans="1:11" hidden="1" x14ac:dyDescent="0.3">
      <c r="A1022" s="1">
        <v>45333.625</v>
      </c>
      <c r="B1022">
        <v>2.2720000000000002</v>
      </c>
      <c r="C1022" t="s">
        <v>5</v>
      </c>
      <c r="D1022">
        <v>0.83200000000000007</v>
      </c>
      <c r="E1022" t="s">
        <v>5</v>
      </c>
      <c r="G1022">
        <f t="shared" si="60"/>
        <v>2024</v>
      </c>
      <c r="H1022">
        <f t="shared" si="61"/>
        <v>2</v>
      </c>
      <c r="I1022">
        <f t="shared" si="62"/>
        <v>11</v>
      </c>
      <c r="J1022" s="2" t="s">
        <v>11</v>
      </c>
      <c r="K1022">
        <f t="shared" si="63"/>
        <v>0.83200000000000007</v>
      </c>
    </row>
    <row r="1023" spans="1:11" hidden="1" x14ac:dyDescent="0.3">
      <c r="A1023" s="1">
        <v>45333.635416666701</v>
      </c>
      <c r="B1023">
        <v>7.2000000000000008E-2</v>
      </c>
      <c r="C1023" t="s">
        <v>5</v>
      </c>
      <c r="D1023">
        <v>1.3800000000000001</v>
      </c>
      <c r="E1023" t="s">
        <v>5</v>
      </c>
      <c r="G1023">
        <f t="shared" si="60"/>
        <v>2024</v>
      </c>
      <c r="H1023">
        <f t="shared" si="61"/>
        <v>2</v>
      </c>
      <c r="I1023">
        <f t="shared" si="62"/>
        <v>11</v>
      </c>
      <c r="J1023" s="2" t="s">
        <v>11</v>
      </c>
      <c r="K1023">
        <f t="shared" si="63"/>
        <v>1.3800000000000001</v>
      </c>
    </row>
    <row r="1024" spans="1:11" hidden="1" x14ac:dyDescent="0.3">
      <c r="A1024" s="1">
        <v>45333.645833333299</v>
      </c>
      <c r="B1024">
        <v>0</v>
      </c>
      <c r="C1024" t="s">
        <v>5</v>
      </c>
      <c r="D1024">
        <v>0.36</v>
      </c>
      <c r="E1024" t="s">
        <v>5</v>
      </c>
      <c r="G1024">
        <f t="shared" si="60"/>
        <v>2024</v>
      </c>
      <c r="H1024">
        <f t="shared" si="61"/>
        <v>2</v>
      </c>
      <c r="I1024">
        <f t="shared" si="62"/>
        <v>11</v>
      </c>
      <c r="J1024" s="2" t="s">
        <v>11</v>
      </c>
      <c r="K1024">
        <f t="shared" si="63"/>
        <v>0.36</v>
      </c>
    </row>
    <row r="1025" spans="1:11" hidden="1" x14ac:dyDescent="0.3">
      <c r="A1025" s="1">
        <v>45333.65625</v>
      </c>
      <c r="B1025">
        <v>0</v>
      </c>
      <c r="C1025" t="s">
        <v>5</v>
      </c>
      <c r="D1025">
        <v>0.33600000000000002</v>
      </c>
      <c r="E1025" t="s">
        <v>5</v>
      </c>
      <c r="G1025">
        <f t="shared" si="60"/>
        <v>2024</v>
      </c>
      <c r="H1025">
        <f t="shared" si="61"/>
        <v>2</v>
      </c>
      <c r="I1025">
        <f t="shared" si="62"/>
        <v>11</v>
      </c>
      <c r="J1025" s="2" t="s">
        <v>11</v>
      </c>
      <c r="K1025">
        <f t="shared" si="63"/>
        <v>0.33600000000000002</v>
      </c>
    </row>
    <row r="1026" spans="1:11" hidden="1" x14ac:dyDescent="0.3">
      <c r="A1026" s="1">
        <v>45333.666666666701</v>
      </c>
      <c r="B1026">
        <v>0</v>
      </c>
      <c r="C1026" t="s">
        <v>5</v>
      </c>
      <c r="D1026">
        <v>0.34800000000000003</v>
      </c>
      <c r="E1026" t="s">
        <v>5</v>
      </c>
      <c r="G1026">
        <f t="shared" si="60"/>
        <v>2024</v>
      </c>
      <c r="H1026">
        <f t="shared" si="61"/>
        <v>2</v>
      </c>
      <c r="I1026">
        <f t="shared" si="62"/>
        <v>11</v>
      </c>
      <c r="J1026" s="2" t="s">
        <v>11</v>
      </c>
      <c r="K1026">
        <f t="shared" si="63"/>
        <v>0.34800000000000003</v>
      </c>
    </row>
    <row r="1027" spans="1:11" hidden="1" x14ac:dyDescent="0.3">
      <c r="A1027" s="1">
        <v>45333.677083333299</v>
      </c>
      <c r="B1027">
        <v>0</v>
      </c>
      <c r="C1027" t="s">
        <v>5</v>
      </c>
      <c r="D1027">
        <v>2.2800000000000002</v>
      </c>
      <c r="E1027" t="s">
        <v>5</v>
      </c>
      <c r="G1027">
        <f t="shared" si="60"/>
        <v>2024</v>
      </c>
      <c r="H1027">
        <f t="shared" si="61"/>
        <v>2</v>
      </c>
      <c r="I1027">
        <f t="shared" si="62"/>
        <v>11</v>
      </c>
      <c r="J1027" s="2" t="s">
        <v>11</v>
      </c>
      <c r="K1027">
        <f t="shared" si="63"/>
        <v>2.2800000000000002</v>
      </c>
    </row>
    <row r="1028" spans="1:11" hidden="1" x14ac:dyDescent="0.3">
      <c r="A1028" s="1">
        <v>45333.6875</v>
      </c>
      <c r="B1028">
        <v>0</v>
      </c>
      <c r="C1028" t="s">
        <v>5</v>
      </c>
      <c r="D1028">
        <v>1.34</v>
      </c>
      <c r="E1028" t="s">
        <v>5</v>
      </c>
      <c r="G1028">
        <f t="shared" ref="G1028:G1091" si="64">YEAR(A1028)</f>
        <v>2024</v>
      </c>
      <c r="H1028">
        <f t="shared" ref="H1028:H1091" si="65">MONTH(A1028)</f>
        <v>2</v>
      </c>
      <c r="I1028">
        <f t="shared" ref="I1028:I1091" si="66">DAY(A1028)</f>
        <v>11</v>
      </c>
      <c r="J1028" s="2" t="s">
        <v>11</v>
      </c>
      <c r="K1028">
        <f t="shared" ref="K1028:K1091" si="67">D1028</f>
        <v>1.34</v>
      </c>
    </row>
    <row r="1029" spans="1:11" hidden="1" x14ac:dyDescent="0.3">
      <c r="A1029" s="1">
        <v>45333.697916666701</v>
      </c>
      <c r="B1029">
        <v>0</v>
      </c>
      <c r="C1029" t="s">
        <v>5</v>
      </c>
      <c r="D1029">
        <v>1.1000000000000001</v>
      </c>
      <c r="E1029" t="s">
        <v>5</v>
      </c>
      <c r="G1029">
        <f t="shared" si="64"/>
        <v>2024</v>
      </c>
      <c r="H1029">
        <f t="shared" si="65"/>
        <v>2</v>
      </c>
      <c r="I1029">
        <f t="shared" si="66"/>
        <v>11</v>
      </c>
      <c r="J1029" s="2" t="s">
        <v>11</v>
      </c>
      <c r="K1029">
        <f t="shared" si="67"/>
        <v>1.1000000000000001</v>
      </c>
    </row>
    <row r="1030" spans="1:11" hidden="1" x14ac:dyDescent="0.3">
      <c r="A1030" s="1">
        <v>45333.708333333299</v>
      </c>
      <c r="B1030">
        <v>0</v>
      </c>
      <c r="C1030" t="s">
        <v>5</v>
      </c>
      <c r="D1030">
        <v>0.624</v>
      </c>
      <c r="E1030" t="s">
        <v>5</v>
      </c>
      <c r="G1030">
        <f t="shared" si="64"/>
        <v>2024</v>
      </c>
      <c r="H1030">
        <f t="shared" si="65"/>
        <v>2</v>
      </c>
      <c r="I1030">
        <f t="shared" si="66"/>
        <v>11</v>
      </c>
      <c r="J1030" s="2" t="s">
        <v>11</v>
      </c>
      <c r="K1030">
        <f t="shared" si="67"/>
        <v>0.624</v>
      </c>
    </row>
    <row r="1031" spans="1:11" hidden="1" x14ac:dyDescent="0.3">
      <c r="A1031" s="1">
        <v>45333.71875</v>
      </c>
      <c r="B1031">
        <v>0</v>
      </c>
      <c r="C1031" t="s">
        <v>5</v>
      </c>
      <c r="D1031">
        <v>0.38</v>
      </c>
      <c r="E1031" t="s">
        <v>5</v>
      </c>
      <c r="G1031">
        <f t="shared" si="64"/>
        <v>2024</v>
      </c>
      <c r="H1031">
        <f t="shared" si="65"/>
        <v>2</v>
      </c>
      <c r="I1031">
        <f t="shared" si="66"/>
        <v>11</v>
      </c>
      <c r="J1031" s="2" t="s">
        <v>11</v>
      </c>
      <c r="K1031">
        <f t="shared" si="67"/>
        <v>0.38</v>
      </c>
    </row>
    <row r="1032" spans="1:11" hidden="1" x14ac:dyDescent="0.3">
      <c r="A1032" s="1">
        <v>45333.729166666701</v>
      </c>
      <c r="B1032">
        <v>0</v>
      </c>
      <c r="C1032" t="s">
        <v>5</v>
      </c>
      <c r="D1032">
        <v>0.57600000000000007</v>
      </c>
      <c r="E1032" t="s">
        <v>5</v>
      </c>
      <c r="G1032">
        <f t="shared" si="64"/>
        <v>2024</v>
      </c>
      <c r="H1032">
        <f t="shared" si="65"/>
        <v>2</v>
      </c>
      <c r="I1032">
        <f t="shared" si="66"/>
        <v>11</v>
      </c>
      <c r="J1032" s="2" t="s">
        <v>11</v>
      </c>
      <c r="K1032">
        <f t="shared" si="67"/>
        <v>0.57600000000000007</v>
      </c>
    </row>
    <row r="1033" spans="1:11" hidden="1" x14ac:dyDescent="0.3">
      <c r="A1033" s="1">
        <v>45333.739583333299</v>
      </c>
      <c r="B1033">
        <v>0</v>
      </c>
      <c r="C1033" t="s">
        <v>5</v>
      </c>
      <c r="D1033">
        <v>0.46400000000000002</v>
      </c>
      <c r="E1033" t="s">
        <v>5</v>
      </c>
      <c r="G1033">
        <f t="shared" si="64"/>
        <v>2024</v>
      </c>
      <c r="H1033">
        <f t="shared" si="65"/>
        <v>2</v>
      </c>
      <c r="I1033">
        <f t="shared" si="66"/>
        <v>11</v>
      </c>
      <c r="J1033" s="2" t="s">
        <v>11</v>
      </c>
      <c r="K1033">
        <f t="shared" si="67"/>
        <v>0.46400000000000002</v>
      </c>
    </row>
    <row r="1034" spans="1:11" hidden="1" x14ac:dyDescent="0.3">
      <c r="A1034" s="1">
        <v>45333.75</v>
      </c>
      <c r="B1034">
        <v>0</v>
      </c>
      <c r="C1034" t="s">
        <v>5</v>
      </c>
      <c r="D1034">
        <v>0.25600000000000001</v>
      </c>
      <c r="E1034" t="s">
        <v>5</v>
      </c>
      <c r="G1034">
        <f t="shared" si="64"/>
        <v>2024</v>
      </c>
      <c r="H1034">
        <f t="shared" si="65"/>
        <v>2</v>
      </c>
      <c r="I1034">
        <f t="shared" si="66"/>
        <v>11</v>
      </c>
      <c r="J1034" s="2" t="s">
        <v>11</v>
      </c>
      <c r="K1034">
        <f t="shared" si="67"/>
        <v>0.25600000000000001</v>
      </c>
    </row>
    <row r="1035" spans="1:11" hidden="1" x14ac:dyDescent="0.3">
      <c r="A1035" s="1">
        <v>45333.760416666701</v>
      </c>
      <c r="B1035">
        <v>0</v>
      </c>
      <c r="C1035" t="s">
        <v>5</v>
      </c>
      <c r="D1035">
        <v>0.252</v>
      </c>
      <c r="E1035" t="s">
        <v>5</v>
      </c>
      <c r="G1035">
        <f t="shared" si="64"/>
        <v>2024</v>
      </c>
      <c r="H1035">
        <f t="shared" si="65"/>
        <v>2</v>
      </c>
      <c r="I1035">
        <f t="shared" si="66"/>
        <v>11</v>
      </c>
      <c r="J1035" s="2" t="s">
        <v>11</v>
      </c>
      <c r="K1035">
        <f t="shared" si="67"/>
        <v>0.252</v>
      </c>
    </row>
    <row r="1036" spans="1:11" hidden="1" x14ac:dyDescent="0.3">
      <c r="A1036" s="1">
        <v>45333.770833333299</v>
      </c>
      <c r="B1036">
        <v>0</v>
      </c>
      <c r="C1036" t="s">
        <v>5</v>
      </c>
      <c r="D1036">
        <v>0.56400000000000006</v>
      </c>
      <c r="E1036" t="s">
        <v>5</v>
      </c>
      <c r="G1036">
        <f t="shared" si="64"/>
        <v>2024</v>
      </c>
      <c r="H1036">
        <f t="shared" si="65"/>
        <v>2</v>
      </c>
      <c r="I1036">
        <f t="shared" si="66"/>
        <v>11</v>
      </c>
      <c r="J1036" s="2" t="s">
        <v>11</v>
      </c>
      <c r="K1036">
        <f t="shared" si="67"/>
        <v>0.56400000000000006</v>
      </c>
    </row>
    <row r="1037" spans="1:11" hidden="1" x14ac:dyDescent="0.3">
      <c r="A1037" s="1">
        <v>45333.78125</v>
      </c>
      <c r="B1037">
        <v>0</v>
      </c>
      <c r="C1037" t="s">
        <v>5</v>
      </c>
      <c r="D1037">
        <v>0.46</v>
      </c>
      <c r="E1037" t="s">
        <v>5</v>
      </c>
      <c r="G1037">
        <f t="shared" si="64"/>
        <v>2024</v>
      </c>
      <c r="H1037">
        <f t="shared" si="65"/>
        <v>2</v>
      </c>
      <c r="I1037">
        <f t="shared" si="66"/>
        <v>11</v>
      </c>
      <c r="J1037" s="2" t="s">
        <v>11</v>
      </c>
      <c r="K1037">
        <f t="shared" si="67"/>
        <v>0.46</v>
      </c>
    </row>
    <row r="1038" spans="1:11" hidden="1" x14ac:dyDescent="0.3">
      <c r="A1038" s="1">
        <v>45333.791666666701</v>
      </c>
      <c r="B1038">
        <v>0</v>
      </c>
      <c r="C1038" t="s">
        <v>5</v>
      </c>
      <c r="D1038">
        <v>1.6280000000000001</v>
      </c>
      <c r="E1038" t="s">
        <v>5</v>
      </c>
      <c r="G1038">
        <f t="shared" si="64"/>
        <v>2024</v>
      </c>
      <c r="H1038">
        <f t="shared" si="65"/>
        <v>2</v>
      </c>
      <c r="I1038">
        <f t="shared" si="66"/>
        <v>11</v>
      </c>
      <c r="J1038" s="2" t="s">
        <v>11</v>
      </c>
      <c r="K1038">
        <f t="shared" si="67"/>
        <v>1.6280000000000001</v>
      </c>
    </row>
    <row r="1039" spans="1:11" hidden="1" x14ac:dyDescent="0.3">
      <c r="A1039" s="1">
        <v>45333.802083333299</v>
      </c>
      <c r="B1039">
        <v>0</v>
      </c>
      <c r="C1039" t="s">
        <v>5</v>
      </c>
      <c r="D1039">
        <v>0.58400000000000007</v>
      </c>
      <c r="E1039" t="s">
        <v>5</v>
      </c>
      <c r="G1039">
        <f t="shared" si="64"/>
        <v>2024</v>
      </c>
      <c r="H1039">
        <f t="shared" si="65"/>
        <v>2</v>
      </c>
      <c r="I1039">
        <f t="shared" si="66"/>
        <v>11</v>
      </c>
      <c r="J1039" s="2" t="s">
        <v>11</v>
      </c>
      <c r="K1039">
        <f t="shared" si="67"/>
        <v>0.58400000000000007</v>
      </c>
    </row>
    <row r="1040" spans="1:11" hidden="1" x14ac:dyDescent="0.3">
      <c r="A1040" s="1">
        <v>45333.8125</v>
      </c>
      <c r="B1040">
        <v>0</v>
      </c>
      <c r="C1040" t="s">
        <v>5</v>
      </c>
      <c r="D1040">
        <v>0.52800000000000002</v>
      </c>
      <c r="E1040" t="s">
        <v>5</v>
      </c>
      <c r="G1040">
        <f t="shared" si="64"/>
        <v>2024</v>
      </c>
      <c r="H1040">
        <f t="shared" si="65"/>
        <v>2</v>
      </c>
      <c r="I1040">
        <f t="shared" si="66"/>
        <v>11</v>
      </c>
      <c r="J1040" s="2" t="s">
        <v>11</v>
      </c>
      <c r="K1040">
        <f t="shared" si="67"/>
        <v>0.52800000000000002</v>
      </c>
    </row>
    <row r="1041" spans="1:11" hidden="1" x14ac:dyDescent="0.3">
      <c r="A1041" s="1">
        <v>45333.822916666701</v>
      </c>
      <c r="B1041">
        <v>0</v>
      </c>
      <c r="C1041" t="s">
        <v>5</v>
      </c>
      <c r="D1041">
        <v>0.51200000000000001</v>
      </c>
      <c r="E1041" t="s">
        <v>5</v>
      </c>
      <c r="G1041">
        <f t="shared" si="64"/>
        <v>2024</v>
      </c>
      <c r="H1041">
        <f t="shared" si="65"/>
        <v>2</v>
      </c>
      <c r="I1041">
        <f t="shared" si="66"/>
        <v>11</v>
      </c>
      <c r="J1041" s="2" t="s">
        <v>11</v>
      </c>
      <c r="K1041">
        <f t="shared" si="67"/>
        <v>0.51200000000000001</v>
      </c>
    </row>
    <row r="1042" spans="1:11" hidden="1" x14ac:dyDescent="0.3">
      <c r="A1042" s="1">
        <v>45333.833333333299</v>
      </c>
      <c r="B1042">
        <v>0</v>
      </c>
      <c r="C1042" t="s">
        <v>5</v>
      </c>
      <c r="D1042">
        <v>1.1680000000000001</v>
      </c>
      <c r="E1042" t="s">
        <v>5</v>
      </c>
      <c r="G1042">
        <f t="shared" si="64"/>
        <v>2024</v>
      </c>
      <c r="H1042">
        <f t="shared" si="65"/>
        <v>2</v>
      </c>
      <c r="I1042">
        <f t="shared" si="66"/>
        <v>11</v>
      </c>
      <c r="J1042" s="2" t="s">
        <v>11</v>
      </c>
      <c r="K1042">
        <f t="shared" si="67"/>
        <v>1.1680000000000001</v>
      </c>
    </row>
    <row r="1043" spans="1:11" hidden="1" x14ac:dyDescent="0.3">
      <c r="A1043" s="1">
        <v>45333.84375</v>
      </c>
      <c r="B1043">
        <v>0</v>
      </c>
      <c r="C1043" t="s">
        <v>5</v>
      </c>
      <c r="D1043">
        <v>2.1440000000000001</v>
      </c>
      <c r="E1043" t="s">
        <v>5</v>
      </c>
      <c r="G1043">
        <f t="shared" si="64"/>
        <v>2024</v>
      </c>
      <c r="H1043">
        <f t="shared" si="65"/>
        <v>2</v>
      </c>
      <c r="I1043">
        <f t="shared" si="66"/>
        <v>11</v>
      </c>
      <c r="J1043" s="2" t="s">
        <v>11</v>
      </c>
      <c r="K1043">
        <f t="shared" si="67"/>
        <v>2.1440000000000001</v>
      </c>
    </row>
    <row r="1044" spans="1:11" hidden="1" x14ac:dyDescent="0.3">
      <c r="A1044" s="1">
        <v>45333.854166666701</v>
      </c>
      <c r="B1044">
        <v>0</v>
      </c>
      <c r="C1044" t="s">
        <v>5</v>
      </c>
      <c r="D1044">
        <v>0.48400000000000004</v>
      </c>
      <c r="E1044" t="s">
        <v>5</v>
      </c>
      <c r="G1044">
        <f t="shared" si="64"/>
        <v>2024</v>
      </c>
      <c r="H1044">
        <f t="shared" si="65"/>
        <v>2</v>
      </c>
      <c r="I1044">
        <f t="shared" si="66"/>
        <v>11</v>
      </c>
      <c r="J1044" s="2" t="s">
        <v>11</v>
      </c>
      <c r="K1044">
        <f t="shared" si="67"/>
        <v>0.48400000000000004</v>
      </c>
    </row>
    <row r="1045" spans="1:11" hidden="1" x14ac:dyDescent="0.3">
      <c r="A1045" s="1">
        <v>45333.864583333299</v>
      </c>
      <c r="B1045">
        <v>0</v>
      </c>
      <c r="C1045" t="s">
        <v>5</v>
      </c>
      <c r="D1045">
        <v>0.73199999999999998</v>
      </c>
      <c r="E1045" t="s">
        <v>5</v>
      </c>
      <c r="G1045">
        <f t="shared" si="64"/>
        <v>2024</v>
      </c>
      <c r="H1045">
        <f t="shared" si="65"/>
        <v>2</v>
      </c>
      <c r="I1045">
        <f t="shared" si="66"/>
        <v>11</v>
      </c>
      <c r="J1045" s="2" t="s">
        <v>11</v>
      </c>
      <c r="K1045">
        <f t="shared" si="67"/>
        <v>0.73199999999999998</v>
      </c>
    </row>
    <row r="1046" spans="1:11" hidden="1" x14ac:dyDescent="0.3">
      <c r="A1046" s="1">
        <v>45333.875</v>
      </c>
      <c r="B1046">
        <v>0</v>
      </c>
      <c r="C1046" t="s">
        <v>5</v>
      </c>
      <c r="D1046">
        <v>0.38800000000000001</v>
      </c>
      <c r="E1046" t="s">
        <v>5</v>
      </c>
      <c r="G1046">
        <f t="shared" si="64"/>
        <v>2024</v>
      </c>
      <c r="H1046">
        <f t="shared" si="65"/>
        <v>2</v>
      </c>
      <c r="I1046">
        <f t="shared" si="66"/>
        <v>11</v>
      </c>
      <c r="J1046" s="2" t="s">
        <v>11</v>
      </c>
      <c r="K1046">
        <f t="shared" si="67"/>
        <v>0.38800000000000001</v>
      </c>
    </row>
    <row r="1047" spans="1:11" hidden="1" x14ac:dyDescent="0.3">
      <c r="A1047" s="1">
        <v>45333.885416666701</v>
      </c>
      <c r="B1047">
        <v>0</v>
      </c>
      <c r="C1047" t="s">
        <v>5</v>
      </c>
      <c r="D1047">
        <v>0.38800000000000001</v>
      </c>
      <c r="E1047" t="s">
        <v>5</v>
      </c>
      <c r="G1047">
        <f t="shared" si="64"/>
        <v>2024</v>
      </c>
      <c r="H1047">
        <f t="shared" si="65"/>
        <v>2</v>
      </c>
      <c r="I1047">
        <f t="shared" si="66"/>
        <v>11</v>
      </c>
      <c r="J1047" s="2" t="s">
        <v>11</v>
      </c>
      <c r="K1047">
        <f t="shared" si="67"/>
        <v>0.38800000000000001</v>
      </c>
    </row>
    <row r="1048" spans="1:11" hidden="1" x14ac:dyDescent="0.3">
      <c r="A1048" s="1">
        <v>45333.895833333299</v>
      </c>
      <c r="B1048">
        <v>0</v>
      </c>
      <c r="C1048" t="s">
        <v>5</v>
      </c>
      <c r="D1048">
        <v>0.32800000000000001</v>
      </c>
      <c r="E1048" t="s">
        <v>5</v>
      </c>
      <c r="G1048">
        <f t="shared" si="64"/>
        <v>2024</v>
      </c>
      <c r="H1048">
        <f t="shared" si="65"/>
        <v>2</v>
      </c>
      <c r="I1048">
        <f t="shared" si="66"/>
        <v>11</v>
      </c>
      <c r="J1048" s="2" t="s">
        <v>11</v>
      </c>
      <c r="K1048">
        <f t="shared" si="67"/>
        <v>0.32800000000000001</v>
      </c>
    </row>
    <row r="1049" spans="1:11" hidden="1" x14ac:dyDescent="0.3">
      <c r="A1049" s="1">
        <v>45333.90625</v>
      </c>
      <c r="B1049">
        <v>0</v>
      </c>
      <c r="C1049" t="s">
        <v>5</v>
      </c>
      <c r="D1049">
        <v>0.30399999999999999</v>
      </c>
      <c r="E1049" t="s">
        <v>5</v>
      </c>
      <c r="G1049">
        <f t="shared" si="64"/>
        <v>2024</v>
      </c>
      <c r="H1049">
        <f t="shared" si="65"/>
        <v>2</v>
      </c>
      <c r="I1049">
        <f t="shared" si="66"/>
        <v>11</v>
      </c>
      <c r="J1049" s="2" t="s">
        <v>11</v>
      </c>
      <c r="K1049">
        <f t="shared" si="67"/>
        <v>0.30399999999999999</v>
      </c>
    </row>
    <row r="1050" spans="1:11" hidden="1" x14ac:dyDescent="0.3">
      <c r="A1050" s="1">
        <v>45333.916666666701</v>
      </c>
      <c r="B1050">
        <v>0.192</v>
      </c>
      <c r="C1050" t="s">
        <v>5</v>
      </c>
      <c r="D1050">
        <v>0.26800000000000002</v>
      </c>
      <c r="E1050" t="s">
        <v>5</v>
      </c>
      <c r="G1050">
        <f t="shared" si="64"/>
        <v>2024</v>
      </c>
      <c r="H1050">
        <f t="shared" si="65"/>
        <v>2</v>
      </c>
      <c r="I1050">
        <f t="shared" si="66"/>
        <v>11</v>
      </c>
      <c r="J1050" s="2" t="s">
        <v>11</v>
      </c>
      <c r="K1050">
        <f t="shared" si="67"/>
        <v>0.26800000000000002</v>
      </c>
    </row>
    <row r="1051" spans="1:11" hidden="1" x14ac:dyDescent="0.3">
      <c r="A1051" s="1">
        <v>45333.927083333299</v>
      </c>
      <c r="B1051">
        <v>2.5880000000000001</v>
      </c>
      <c r="C1051" t="s">
        <v>5</v>
      </c>
      <c r="D1051">
        <v>0.28400000000000003</v>
      </c>
      <c r="E1051" t="s">
        <v>5</v>
      </c>
      <c r="G1051">
        <f t="shared" si="64"/>
        <v>2024</v>
      </c>
      <c r="H1051">
        <f t="shared" si="65"/>
        <v>2</v>
      </c>
      <c r="I1051">
        <f t="shared" si="66"/>
        <v>11</v>
      </c>
      <c r="J1051" s="2" t="s">
        <v>11</v>
      </c>
      <c r="K1051">
        <f t="shared" si="67"/>
        <v>0.28400000000000003</v>
      </c>
    </row>
    <row r="1052" spans="1:11" hidden="1" x14ac:dyDescent="0.3">
      <c r="A1052" s="1">
        <v>45333.9375</v>
      </c>
      <c r="B1052">
        <v>2.5880000000000001</v>
      </c>
      <c r="C1052" t="s">
        <v>5</v>
      </c>
      <c r="D1052">
        <v>0.28800000000000003</v>
      </c>
      <c r="E1052" t="s">
        <v>5</v>
      </c>
      <c r="G1052">
        <f t="shared" si="64"/>
        <v>2024</v>
      </c>
      <c r="H1052">
        <f t="shared" si="65"/>
        <v>2</v>
      </c>
      <c r="I1052">
        <f t="shared" si="66"/>
        <v>11</v>
      </c>
      <c r="J1052" s="2" t="s">
        <v>11</v>
      </c>
      <c r="K1052">
        <f t="shared" si="67"/>
        <v>0.28800000000000003</v>
      </c>
    </row>
    <row r="1053" spans="1:11" hidden="1" x14ac:dyDescent="0.3">
      <c r="A1053" s="1">
        <v>45333.947916666701</v>
      </c>
      <c r="B1053">
        <v>2.5880000000000001</v>
      </c>
      <c r="C1053" t="s">
        <v>5</v>
      </c>
      <c r="D1053">
        <v>0.28800000000000003</v>
      </c>
      <c r="E1053" t="s">
        <v>5</v>
      </c>
      <c r="G1053">
        <f t="shared" si="64"/>
        <v>2024</v>
      </c>
      <c r="H1053">
        <f t="shared" si="65"/>
        <v>2</v>
      </c>
      <c r="I1053">
        <f t="shared" si="66"/>
        <v>11</v>
      </c>
      <c r="J1053" s="2" t="s">
        <v>11</v>
      </c>
      <c r="K1053">
        <f t="shared" si="67"/>
        <v>0.28800000000000003</v>
      </c>
    </row>
    <row r="1054" spans="1:11" hidden="1" x14ac:dyDescent="0.3">
      <c r="A1054" s="1">
        <v>45333.958333333299</v>
      </c>
      <c r="B1054">
        <v>2.5920000000000001</v>
      </c>
      <c r="C1054" t="s">
        <v>5</v>
      </c>
      <c r="D1054">
        <v>0.316</v>
      </c>
      <c r="E1054" t="s">
        <v>5</v>
      </c>
      <c r="G1054">
        <f t="shared" si="64"/>
        <v>2024</v>
      </c>
      <c r="H1054">
        <f t="shared" si="65"/>
        <v>2</v>
      </c>
      <c r="I1054">
        <f t="shared" si="66"/>
        <v>11</v>
      </c>
      <c r="J1054" s="2" t="s">
        <v>11</v>
      </c>
      <c r="K1054">
        <f t="shared" si="67"/>
        <v>0.316</v>
      </c>
    </row>
    <row r="1055" spans="1:11" hidden="1" x14ac:dyDescent="0.3">
      <c r="A1055" s="1">
        <v>45333.96875</v>
      </c>
      <c r="B1055">
        <v>2.5840000000000001</v>
      </c>
      <c r="C1055" t="s">
        <v>5</v>
      </c>
      <c r="D1055">
        <v>0.24</v>
      </c>
      <c r="E1055" t="s">
        <v>5</v>
      </c>
      <c r="G1055">
        <f t="shared" si="64"/>
        <v>2024</v>
      </c>
      <c r="H1055">
        <f t="shared" si="65"/>
        <v>2</v>
      </c>
      <c r="I1055">
        <f t="shared" si="66"/>
        <v>11</v>
      </c>
      <c r="J1055" s="2" t="s">
        <v>11</v>
      </c>
      <c r="K1055">
        <f t="shared" si="67"/>
        <v>0.24</v>
      </c>
    </row>
    <row r="1056" spans="1:11" hidden="1" x14ac:dyDescent="0.3">
      <c r="A1056" s="1">
        <v>45333.979166666701</v>
      </c>
      <c r="B1056">
        <v>2.5840000000000001</v>
      </c>
      <c r="C1056" t="s">
        <v>5</v>
      </c>
      <c r="D1056">
        <v>0.23200000000000001</v>
      </c>
      <c r="E1056" t="s">
        <v>5</v>
      </c>
      <c r="G1056">
        <f t="shared" si="64"/>
        <v>2024</v>
      </c>
      <c r="H1056">
        <f t="shared" si="65"/>
        <v>2</v>
      </c>
      <c r="I1056">
        <f t="shared" si="66"/>
        <v>11</v>
      </c>
      <c r="J1056" s="2" t="s">
        <v>11</v>
      </c>
      <c r="K1056">
        <f t="shared" si="67"/>
        <v>0.23200000000000001</v>
      </c>
    </row>
    <row r="1057" spans="1:11" hidden="1" x14ac:dyDescent="0.3">
      <c r="A1057" s="1">
        <v>45333.989583333299</v>
      </c>
      <c r="B1057">
        <v>2.58</v>
      </c>
      <c r="C1057" t="s">
        <v>5</v>
      </c>
      <c r="D1057">
        <v>0.216</v>
      </c>
      <c r="E1057" t="s">
        <v>5</v>
      </c>
      <c r="G1057">
        <f t="shared" si="64"/>
        <v>2024</v>
      </c>
      <c r="H1057">
        <f t="shared" si="65"/>
        <v>2</v>
      </c>
      <c r="I1057">
        <f t="shared" si="66"/>
        <v>11</v>
      </c>
      <c r="J1057" s="2" t="s">
        <v>11</v>
      </c>
      <c r="K1057">
        <f t="shared" si="67"/>
        <v>0.216</v>
      </c>
    </row>
    <row r="1058" spans="1:11" hidden="1" x14ac:dyDescent="0.3">
      <c r="A1058" s="1">
        <v>45334</v>
      </c>
      <c r="B1058">
        <v>2.3760000000000003</v>
      </c>
      <c r="C1058" t="s">
        <v>5</v>
      </c>
      <c r="D1058">
        <v>0.21200000000000002</v>
      </c>
      <c r="E1058" t="s">
        <v>5</v>
      </c>
      <c r="G1058">
        <f t="shared" si="64"/>
        <v>2024</v>
      </c>
      <c r="H1058">
        <f t="shared" si="65"/>
        <v>2</v>
      </c>
      <c r="I1058">
        <f t="shared" si="66"/>
        <v>12</v>
      </c>
      <c r="J1058" s="2" t="s">
        <v>11</v>
      </c>
      <c r="K1058">
        <f t="shared" si="67"/>
        <v>0.21200000000000002</v>
      </c>
    </row>
    <row r="1059" spans="1:11" hidden="1" x14ac:dyDescent="0.3">
      <c r="A1059" s="1">
        <v>45334.010416666701</v>
      </c>
      <c r="B1059">
        <v>0</v>
      </c>
      <c r="C1059" t="s">
        <v>5</v>
      </c>
      <c r="D1059">
        <v>0.20800000000000002</v>
      </c>
      <c r="E1059" t="s">
        <v>5</v>
      </c>
      <c r="G1059">
        <f t="shared" si="64"/>
        <v>2024</v>
      </c>
      <c r="H1059">
        <f t="shared" si="65"/>
        <v>2</v>
      </c>
      <c r="I1059">
        <f t="shared" si="66"/>
        <v>12</v>
      </c>
      <c r="J1059" s="2" t="s">
        <v>11</v>
      </c>
      <c r="K1059">
        <f t="shared" si="67"/>
        <v>0.20800000000000002</v>
      </c>
    </row>
    <row r="1060" spans="1:11" hidden="1" x14ac:dyDescent="0.3">
      <c r="A1060" s="1">
        <v>45334.020833333299</v>
      </c>
      <c r="B1060">
        <v>0</v>
      </c>
      <c r="C1060" t="s">
        <v>5</v>
      </c>
      <c r="D1060">
        <v>0.188</v>
      </c>
      <c r="E1060" t="s">
        <v>5</v>
      </c>
      <c r="G1060">
        <f t="shared" si="64"/>
        <v>2024</v>
      </c>
      <c r="H1060">
        <f t="shared" si="65"/>
        <v>2</v>
      </c>
      <c r="I1060">
        <f t="shared" si="66"/>
        <v>12</v>
      </c>
      <c r="J1060" s="2" t="s">
        <v>11</v>
      </c>
      <c r="K1060">
        <f t="shared" si="67"/>
        <v>0.188</v>
      </c>
    </row>
    <row r="1061" spans="1:11" hidden="1" x14ac:dyDescent="0.3">
      <c r="A1061" s="1">
        <v>45334.03125</v>
      </c>
      <c r="B1061">
        <v>0</v>
      </c>
      <c r="C1061" t="s">
        <v>5</v>
      </c>
      <c r="D1061">
        <v>0.112</v>
      </c>
      <c r="E1061" t="s">
        <v>5</v>
      </c>
      <c r="G1061">
        <f t="shared" si="64"/>
        <v>2024</v>
      </c>
      <c r="H1061">
        <f t="shared" si="65"/>
        <v>2</v>
      </c>
      <c r="I1061">
        <f t="shared" si="66"/>
        <v>12</v>
      </c>
      <c r="J1061" s="2" t="s">
        <v>11</v>
      </c>
      <c r="K1061">
        <f t="shared" si="67"/>
        <v>0.112</v>
      </c>
    </row>
    <row r="1062" spans="1:11" hidden="1" x14ac:dyDescent="0.3">
      <c r="A1062" s="1">
        <v>45334.041666666701</v>
      </c>
      <c r="B1062">
        <v>0</v>
      </c>
      <c r="C1062" t="s">
        <v>5</v>
      </c>
      <c r="D1062">
        <v>0.128</v>
      </c>
      <c r="E1062" t="s">
        <v>5</v>
      </c>
      <c r="G1062">
        <f t="shared" si="64"/>
        <v>2024</v>
      </c>
      <c r="H1062">
        <f t="shared" si="65"/>
        <v>2</v>
      </c>
      <c r="I1062">
        <f t="shared" si="66"/>
        <v>12</v>
      </c>
      <c r="J1062" s="2" t="s">
        <v>11</v>
      </c>
      <c r="K1062">
        <f t="shared" si="67"/>
        <v>0.128</v>
      </c>
    </row>
    <row r="1063" spans="1:11" hidden="1" x14ac:dyDescent="0.3">
      <c r="A1063" s="1">
        <v>45334.052083333299</v>
      </c>
      <c r="B1063">
        <v>2.4039999999999999</v>
      </c>
      <c r="C1063" t="s">
        <v>5</v>
      </c>
      <c r="D1063">
        <v>0.152</v>
      </c>
      <c r="E1063" t="s">
        <v>5</v>
      </c>
      <c r="G1063">
        <f t="shared" si="64"/>
        <v>2024</v>
      </c>
      <c r="H1063">
        <f t="shared" si="65"/>
        <v>2</v>
      </c>
      <c r="I1063">
        <f t="shared" si="66"/>
        <v>12</v>
      </c>
      <c r="J1063" s="2" t="s">
        <v>11</v>
      </c>
      <c r="K1063">
        <f t="shared" si="67"/>
        <v>0.152</v>
      </c>
    </row>
    <row r="1064" spans="1:11" hidden="1" x14ac:dyDescent="0.3">
      <c r="A1064" s="1">
        <v>45334.0625</v>
      </c>
      <c r="B1064">
        <v>1.8640000000000001</v>
      </c>
      <c r="C1064" t="s">
        <v>5</v>
      </c>
      <c r="D1064">
        <v>0.192</v>
      </c>
      <c r="E1064" t="s">
        <v>5</v>
      </c>
      <c r="G1064">
        <f t="shared" si="64"/>
        <v>2024</v>
      </c>
      <c r="H1064">
        <f t="shared" si="65"/>
        <v>2</v>
      </c>
      <c r="I1064">
        <f t="shared" si="66"/>
        <v>12</v>
      </c>
      <c r="J1064" s="2" t="s">
        <v>11</v>
      </c>
      <c r="K1064">
        <f t="shared" si="67"/>
        <v>0.192</v>
      </c>
    </row>
    <row r="1065" spans="1:11" hidden="1" x14ac:dyDescent="0.3">
      <c r="A1065" s="1">
        <v>45334.072916666701</v>
      </c>
      <c r="B1065">
        <v>0.57200000000000006</v>
      </c>
      <c r="C1065" t="s">
        <v>5</v>
      </c>
      <c r="D1065">
        <v>0.18</v>
      </c>
      <c r="E1065" t="s">
        <v>5</v>
      </c>
      <c r="G1065">
        <f t="shared" si="64"/>
        <v>2024</v>
      </c>
      <c r="H1065">
        <f t="shared" si="65"/>
        <v>2</v>
      </c>
      <c r="I1065">
        <f t="shared" si="66"/>
        <v>12</v>
      </c>
      <c r="J1065" s="2" t="s">
        <v>11</v>
      </c>
      <c r="K1065">
        <f t="shared" si="67"/>
        <v>0.18</v>
      </c>
    </row>
    <row r="1066" spans="1:11" hidden="1" x14ac:dyDescent="0.3">
      <c r="A1066" s="1">
        <v>45334.083333333299</v>
      </c>
      <c r="B1066">
        <v>0</v>
      </c>
      <c r="C1066" t="s">
        <v>5</v>
      </c>
      <c r="D1066">
        <v>0.20800000000000002</v>
      </c>
      <c r="E1066" t="s">
        <v>5</v>
      </c>
      <c r="G1066">
        <f t="shared" si="64"/>
        <v>2024</v>
      </c>
      <c r="H1066">
        <f t="shared" si="65"/>
        <v>2</v>
      </c>
      <c r="I1066">
        <f t="shared" si="66"/>
        <v>12</v>
      </c>
      <c r="J1066" s="2" t="s">
        <v>11</v>
      </c>
      <c r="K1066">
        <f t="shared" si="67"/>
        <v>0.20800000000000002</v>
      </c>
    </row>
    <row r="1067" spans="1:11" hidden="1" x14ac:dyDescent="0.3">
      <c r="A1067" s="1">
        <v>45334.09375</v>
      </c>
      <c r="B1067">
        <v>0</v>
      </c>
      <c r="C1067" t="s">
        <v>5</v>
      </c>
      <c r="D1067">
        <v>0.2</v>
      </c>
      <c r="E1067" t="s">
        <v>5</v>
      </c>
      <c r="G1067">
        <f t="shared" si="64"/>
        <v>2024</v>
      </c>
      <c r="H1067">
        <f t="shared" si="65"/>
        <v>2</v>
      </c>
      <c r="I1067">
        <f t="shared" si="66"/>
        <v>12</v>
      </c>
      <c r="J1067" s="2" t="s">
        <v>11</v>
      </c>
      <c r="K1067">
        <f t="shared" si="67"/>
        <v>0.2</v>
      </c>
    </row>
    <row r="1068" spans="1:11" hidden="1" x14ac:dyDescent="0.3">
      <c r="A1068" s="1">
        <v>45334.104166666701</v>
      </c>
      <c r="B1068">
        <v>0</v>
      </c>
      <c r="C1068" t="s">
        <v>5</v>
      </c>
      <c r="D1068">
        <v>0.21200000000000002</v>
      </c>
      <c r="E1068" t="s">
        <v>5</v>
      </c>
      <c r="G1068">
        <f t="shared" si="64"/>
        <v>2024</v>
      </c>
      <c r="H1068">
        <f t="shared" si="65"/>
        <v>2</v>
      </c>
      <c r="I1068">
        <f t="shared" si="66"/>
        <v>12</v>
      </c>
      <c r="J1068" s="2" t="s">
        <v>11</v>
      </c>
      <c r="K1068">
        <f t="shared" si="67"/>
        <v>0.21200000000000002</v>
      </c>
    </row>
    <row r="1069" spans="1:11" hidden="1" x14ac:dyDescent="0.3">
      <c r="A1069" s="1">
        <v>45334.114583333299</v>
      </c>
      <c r="B1069">
        <v>0</v>
      </c>
      <c r="C1069" t="s">
        <v>5</v>
      </c>
      <c r="D1069">
        <v>0.26</v>
      </c>
      <c r="E1069" t="s">
        <v>5</v>
      </c>
      <c r="G1069">
        <f t="shared" si="64"/>
        <v>2024</v>
      </c>
      <c r="H1069">
        <f t="shared" si="65"/>
        <v>2</v>
      </c>
      <c r="I1069">
        <f t="shared" si="66"/>
        <v>12</v>
      </c>
      <c r="J1069" s="2" t="s">
        <v>11</v>
      </c>
      <c r="K1069">
        <f t="shared" si="67"/>
        <v>0.26</v>
      </c>
    </row>
    <row r="1070" spans="1:11" hidden="1" x14ac:dyDescent="0.3">
      <c r="A1070" s="1">
        <v>45334.125</v>
      </c>
      <c r="B1070">
        <v>0</v>
      </c>
      <c r="C1070" t="s">
        <v>5</v>
      </c>
      <c r="D1070">
        <v>0.252</v>
      </c>
      <c r="E1070" t="s">
        <v>5</v>
      </c>
      <c r="G1070">
        <f t="shared" si="64"/>
        <v>2024</v>
      </c>
      <c r="H1070">
        <f t="shared" si="65"/>
        <v>2</v>
      </c>
      <c r="I1070">
        <f t="shared" si="66"/>
        <v>12</v>
      </c>
      <c r="J1070" s="2" t="s">
        <v>11</v>
      </c>
      <c r="K1070">
        <f t="shared" si="67"/>
        <v>0.252</v>
      </c>
    </row>
    <row r="1071" spans="1:11" hidden="1" x14ac:dyDescent="0.3">
      <c r="A1071" s="1">
        <v>45334.135416666701</v>
      </c>
      <c r="B1071">
        <v>0</v>
      </c>
      <c r="C1071" t="s">
        <v>5</v>
      </c>
      <c r="D1071">
        <v>0.252</v>
      </c>
      <c r="E1071" t="s">
        <v>5</v>
      </c>
      <c r="G1071">
        <f t="shared" si="64"/>
        <v>2024</v>
      </c>
      <c r="H1071">
        <f t="shared" si="65"/>
        <v>2</v>
      </c>
      <c r="I1071">
        <f t="shared" si="66"/>
        <v>12</v>
      </c>
      <c r="J1071" s="2" t="s">
        <v>11</v>
      </c>
      <c r="K1071">
        <f t="shared" si="67"/>
        <v>0.252</v>
      </c>
    </row>
    <row r="1072" spans="1:11" hidden="1" x14ac:dyDescent="0.3">
      <c r="A1072" s="1">
        <v>45334.145833333299</v>
      </c>
      <c r="B1072">
        <v>0</v>
      </c>
      <c r="C1072" t="s">
        <v>5</v>
      </c>
      <c r="D1072">
        <v>0.252</v>
      </c>
      <c r="E1072" t="s">
        <v>5</v>
      </c>
      <c r="G1072">
        <f t="shared" si="64"/>
        <v>2024</v>
      </c>
      <c r="H1072">
        <f t="shared" si="65"/>
        <v>2</v>
      </c>
      <c r="I1072">
        <f t="shared" si="66"/>
        <v>12</v>
      </c>
      <c r="J1072" s="2" t="s">
        <v>11</v>
      </c>
      <c r="K1072">
        <f t="shared" si="67"/>
        <v>0.252</v>
      </c>
    </row>
    <row r="1073" spans="1:11" hidden="1" x14ac:dyDescent="0.3">
      <c r="A1073" s="1">
        <v>45334.15625</v>
      </c>
      <c r="B1073">
        <v>0</v>
      </c>
      <c r="C1073" t="s">
        <v>5</v>
      </c>
      <c r="D1073">
        <v>0.224</v>
      </c>
      <c r="E1073" t="s">
        <v>5</v>
      </c>
      <c r="G1073">
        <f t="shared" si="64"/>
        <v>2024</v>
      </c>
      <c r="H1073">
        <f t="shared" si="65"/>
        <v>2</v>
      </c>
      <c r="I1073">
        <f t="shared" si="66"/>
        <v>12</v>
      </c>
      <c r="J1073" s="2" t="s">
        <v>11</v>
      </c>
      <c r="K1073">
        <f t="shared" si="67"/>
        <v>0.224</v>
      </c>
    </row>
    <row r="1074" spans="1:11" hidden="1" x14ac:dyDescent="0.3">
      <c r="A1074" s="1">
        <v>45334.166666666701</v>
      </c>
      <c r="B1074">
        <v>0</v>
      </c>
      <c r="C1074" t="s">
        <v>5</v>
      </c>
      <c r="D1074">
        <v>0.20800000000000002</v>
      </c>
      <c r="E1074" t="s">
        <v>5</v>
      </c>
      <c r="G1074">
        <f t="shared" si="64"/>
        <v>2024</v>
      </c>
      <c r="H1074">
        <f t="shared" si="65"/>
        <v>2</v>
      </c>
      <c r="I1074">
        <f t="shared" si="66"/>
        <v>12</v>
      </c>
      <c r="J1074" s="2" t="s">
        <v>11</v>
      </c>
      <c r="K1074">
        <f t="shared" si="67"/>
        <v>0.20800000000000002</v>
      </c>
    </row>
    <row r="1075" spans="1:11" hidden="1" x14ac:dyDescent="0.3">
      <c r="A1075" s="1">
        <v>45334.177083333299</v>
      </c>
      <c r="B1075">
        <v>0</v>
      </c>
      <c r="C1075" t="s">
        <v>5</v>
      </c>
      <c r="D1075">
        <v>0.2</v>
      </c>
      <c r="E1075" t="s">
        <v>5</v>
      </c>
      <c r="G1075">
        <f t="shared" si="64"/>
        <v>2024</v>
      </c>
      <c r="H1075">
        <f t="shared" si="65"/>
        <v>2</v>
      </c>
      <c r="I1075">
        <f t="shared" si="66"/>
        <v>12</v>
      </c>
      <c r="J1075" s="2" t="s">
        <v>11</v>
      </c>
      <c r="K1075">
        <f t="shared" si="67"/>
        <v>0.2</v>
      </c>
    </row>
    <row r="1076" spans="1:11" hidden="1" x14ac:dyDescent="0.3">
      <c r="A1076" s="1">
        <v>45334.1875</v>
      </c>
      <c r="B1076">
        <v>0</v>
      </c>
      <c r="C1076" t="s">
        <v>5</v>
      </c>
      <c r="D1076">
        <v>0.17600000000000002</v>
      </c>
      <c r="E1076" t="s">
        <v>5</v>
      </c>
      <c r="G1076">
        <f t="shared" si="64"/>
        <v>2024</v>
      </c>
      <c r="H1076">
        <f t="shared" si="65"/>
        <v>2</v>
      </c>
      <c r="I1076">
        <f t="shared" si="66"/>
        <v>12</v>
      </c>
      <c r="J1076" s="2" t="s">
        <v>11</v>
      </c>
      <c r="K1076">
        <f t="shared" si="67"/>
        <v>0.17600000000000002</v>
      </c>
    </row>
    <row r="1077" spans="1:11" hidden="1" x14ac:dyDescent="0.3">
      <c r="A1077" s="1">
        <v>45334.197916666701</v>
      </c>
      <c r="B1077">
        <v>0</v>
      </c>
      <c r="C1077" t="s">
        <v>5</v>
      </c>
      <c r="D1077">
        <v>0.152</v>
      </c>
      <c r="E1077" t="s">
        <v>5</v>
      </c>
      <c r="G1077">
        <f t="shared" si="64"/>
        <v>2024</v>
      </c>
      <c r="H1077">
        <f t="shared" si="65"/>
        <v>2</v>
      </c>
      <c r="I1077">
        <f t="shared" si="66"/>
        <v>12</v>
      </c>
      <c r="J1077" s="2" t="s">
        <v>11</v>
      </c>
      <c r="K1077">
        <f t="shared" si="67"/>
        <v>0.152</v>
      </c>
    </row>
    <row r="1078" spans="1:11" hidden="1" x14ac:dyDescent="0.3">
      <c r="A1078" s="1">
        <v>45334.208333333299</v>
      </c>
      <c r="B1078">
        <v>0</v>
      </c>
      <c r="C1078" t="s">
        <v>5</v>
      </c>
      <c r="D1078">
        <v>0.152</v>
      </c>
      <c r="E1078" t="s">
        <v>5</v>
      </c>
      <c r="G1078">
        <f t="shared" si="64"/>
        <v>2024</v>
      </c>
      <c r="H1078">
        <f t="shared" si="65"/>
        <v>2</v>
      </c>
      <c r="I1078">
        <f t="shared" si="66"/>
        <v>12</v>
      </c>
      <c r="J1078" s="2" t="s">
        <v>11</v>
      </c>
      <c r="K1078">
        <f t="shared" si="67"/>
        <v>0.152</v>
      </c>
    </row>
    <row r="1079" spans="1:11" hidden="1" x14ac:dyDescent="0.3">
      <c r="A1079" s="1">
        <v>45334.21875</v>
      </c>
      <c r="B1079">
        <v>0</v>
      </c>
      <c r="C1079" t="s">
        <v>5</v>
      </c>
      <c r="D1079">
        <v>0.16800000000000001</v>
      </c>
      <c r="E1079" t="s">
        <v>5</v>
      </c>
      <c r="G1079">
        <f t="shared" si="64"/>
        <v>2024</v>
      </c>
      <c r="H1079">
        <f t="shared" si="65"/>
        <v>2</v>
      </c>
      <c r="I1079">
        <f t="shared" si="66"/>
        <v>12</v>
      </c>
      <c r="J1079" s="2" t="s">
        <v>11</v>
      </c>
      <c r="K1079">
        <f t="shared" si="67"/>
        <v>0.16800000000000001</v>
      </c>
    </row>
    <row r="1080" spans="1:11" hidden="1" x14ac:dyDescent="0.3">
      <c r="A1080" s="1">
        <v>45334.229166666701</v>
      </c>
      <c r="B1080">
        <v>0</v>
      </c>
      <c r="C1080" t="s">
        <v>5</v>
      </c>
      <c r="D1080">
        <v>0.19600000000000001</v>
      </c>
      <c r="E1080" t="s">
        <v>5</v>
      </c>
      <c r="G1080">
        <f t="shared" si="64"/>
        <v>2024</v>
      </c>
      <c r="H1080">
        <f t="shared" si="65"/>
        <v>2</v>
      </c>
      <c r="I1080">
        <f t="shared" si="66"/>
        <v>12</v>
      </c>
      <c r="J1080" s="2" t="s">
        <v>11</v>
      </c>
      <c r="K1080">
        <f t="shared" si="67"/>
        <v>0.19600000000000001</v>
      </c>
    </row>
    <row r="1081" spans="1:11" hidden="1" x14ac:dyDescent="0.3">
      <c r="A1081" s="1">
        <v>45334.239583333299</v>
      </c>
      <c r="B1081">
        <v>0</v>
      </c>
      <c r="C1081" t="s">
        <v>5</v>
      </c>
      <c r="D1081">
        <v>0.17600000000000002</v>
      </c>
      <c r="E1081" t="s">
        <v>5</v>
      </c>
      <c r="G1081">
        <f t="shared" si="64"/>
        <v>2024</v>
      </c>
      <c r="H1081">
        <f t="shared" si="65"/>
        <v>2</v>
      </c>
      <c r="I1081">
        <f t="shared" si="66"/>
        <v>12</v>
      </c>
      <c r="J1081" s="2" t="s">
        <v>11</v>
      </c>
      <c r="K1081">
        <f t="shared" si="67"/>
        <v>0.17600000000000002</v>
      </c>
    </row>
    <row r="1082" spans="1:11" hidden="1" x14ac:dyDescent="0.3">
      <c r="A1082" s="1">
        <v>45334.25</v>
      </c>
      <c r="B1082">
        <v>0</v>
      </c>
      <c r="C1082" t="s">
        <v>5</v>
      </c>
      <c r="D1082">
        <v>0.16400000000000001</v>
      </c>
      <c r="E1082" t="s">
        <v>5</v>
      </c>
      <c r="G1082">
        <f t="shared" si="64"/>
        <v>2024</v>
      </c>
      <c r="H1082">
        <f t="shared" si="65"/>
        <v>2</v>
      </c>
      <c r="I1082">
        <f t="shared" si="66"/>
        <v>12</v>
      </c>
      <c r="J1082" s="2" t="s">
        <v>11</v>
      </c>
      <c r="K1082">
        <f t="shared" si="67"/>
        <v>0.16400000000000001</v>
      </c>
    </row>
    <row r="1083" spans="1:11" hidden="1" x14ac:dyDescent="0.3">
      <c r="A1083" s="1">
        <v>45334.260416666701</v>
      </c>
      <c r="B1083">
        <v>0</v>
      </c>
      <c r="C1083" t="s">
        <v>5</v>
      </c>
      <c r="D1083">
        <v>0.20800000000000002</v>
      </c>
      <c r="E1083" t="s">
        <v>5</v>
      </c>
      <c r="G1083">
        <f t="shared" si="64"/>
        <v>2024</v>
      </c>
      <c r="H1083">
        <f t="shared" si="65"/>
        <v>2</v>
      </c>
      <c r="I1083">
        <f t="shared" si="66"/>
        <v>12</v>
      </c>
      <c r="J1083" s="2" t="s">
        <v>11</v>
      </c>
      <c r="K1083">
        <f t="shared" si="67"/>
        <v>0.20800000000000002</v>
      </c>
    </row>
    <row r="1084" spans="1:11" hidden="1" x14ac:dyDescent="0.3">
      <c r="A1084" s="1">
        <v>45334.270833333299</v>
      </c>
      <c r="B1084">
        <v>0</v>
      </c>
      <c r="C1084" t="s">
        <v>5</v>
      </c>
      <c r="D1084">
        <v>0.192</v>
      </c>
      <c r="E1084" t="s">
        <v>5</v>
      </c>
      <c r="G1084">
        <f t="shared" si="64"/>
        <v>2024</v>
      </c>
      <c r="H1084">
        <f t="shared" si="65"/>
        <v>2</v>
      </c>
      <c r="I1084">
        <f t="shared" si="66"/>
        <v>12</v>
      </c>
      <c r="J1084" s="2" t="s">
        <v>11</v>
      </c>
      <c r="K1084">
        <f t="shared" si="67"/>
        <v>0.192</v>
      </c>
    </row>
    <row r="1085" spans="1:11" hidden="1" x14ac:dyDescent="0.3">
      <c r="A1085" s="1">
        <v>45334.28125</v>
      </c>
      <c r="B1085">
        <v>0</v>
      </c>
      <c r="C1085" t="s">
        <v>5</v>
      </c>
      <c r="D1085">
        <v>0.16</v>
      </c>
      <c r="E1085" t="s">
        <v>5</v>
      </c>
      <c r="G1085">
        <f t="shared" si="64"/>
        <v>2024</v>
      </c>
      <c r="H1085">
        <f t="shared" si="65"/>
        <v>2</v>
      </c>
      <c r="I1085">
        <f t="shared" si="66"/>
        <v>12</v>
      </c>
      <c r="J1085" s="2" t="s">
        <v>11</v>
      </c>
      <c r="K1085">
        <f t="shared" si="67"/>
        <v>0.16</v>
      </c>
    </row>
    <row r="1086" spans="1:11" hidden="1" x14ac:dyDescent="0.3">
      <c r="A1086" s="1">
        <v>45334.291666666701</v>
      </c>
      <c r="B1086">
        <v>0</v>
      </c>
      <c r="C1086" t="s">
        <v>5</v>
      </c>
      <c r="D1086">
        <v>0.25600000000000001</v>
      </c>
      <c r="E1086" t="s">
        <v>5</v>
      </c>
      <c r="G1086">
        <f t="shared" si="64"/>
        <v>2024</v>
      </c>
      <c r="H1086">
        <f t="shared" si="65"/>
        <v>2</v>
      </c>
      <c r="I1086">
        <f t="shared" si="66"/>
        <v>12</v>
      </c>
      <c r="J1086" s="2" t="s">
        <v>11</v>
      </c>
      <c r="K1086">
        <f t="shared" si="67"/>
        <v>0.25600000000000001</v>
      </c>
    </row>
    <row r="1087" spans="1:11" hidden="1" x14ac:dyDescent="0.3">
      <c r="A1087" s="1">
        <v>45334.302083333299</v>
      </c>
      <c r="B1087">
        <v>0</v>
      </c>
      <c r="C1087" t="s">
        <v>5</v>
      </c>
      <c r="D1087">
        <v>0.30399999999999999</v>
      </c>
      <c r="E1087" t="s">
        <v>5</v>
      </c>
      <c r="G1087">
        <f t="shared" si="64"/>
        <v>2024</v>
      </c>
      <c r="H1087">
        <f t="shared" si="65"/>
        <v>2</v>
      </c>
      <c r="I1087">
        <f t="shared" si="66"/>
        <v>12</v>
      </c>
      <c r="J1087" s="2" t="s">
        <v>11</v>
      </c>
      <c r="K1087">
        <f t="shared" si="67"/>
        <v>0.30399999999999999</v>
      </c>
    </row>
    <row r="1088" spans="1:11" hidden="1" x14ac:dyDescent="0.3">
      <c r="A1088" s="1">
        <v>45334.3125</v>
      </c>
      <c r="B1088">
        <v>0</v>
      </c>
      <c r="C1088" t="s">
        <v>5</v>
      </c>
      <c r="D1088">
        <v>1.3760000000000001</v>
      </c>
      <c r="E1088" t="s">
        <v>5</v>
      </c>
      <c r="G1088">
        <f t="shared" si="64"/>
        <v>2024</v>
      </c>
      <c r="H1088">
        <f t="shared" si="65"/>
        <v>2</v>
      </c>
      <c r="I1088">
        <f t="shared" si="66"/>
        <v>12</v>
      </c>
      <c r="J1088" s="2" t="s">
        <v>11</v>
      </c>
      <c r="K1088">
        <f t="shared" si="67"/>
        <v>1.3760000000000001</v>
      </c>
    </row>
    <row r="1089" spans="1:11" hidden="1" x14ac:dyDescent="0.3">
      <c r="A1089" s="1">
        <v>45334.322916666701</v>
      </c>
      <c r="B1089">
        <v>0</v>
      </c>
      <c r="C1089" t="s">
        <v>5</v>
      </c>
      <c r="D1089">
        <v>0.308</v>
      </c>
      <c r="E1089" t="s">
        <v>5</v>
      </c>
      <c r="G1089">
        <f t="shared" si="64"/>
        <v>2024</v>
      </c>
      <c r="H1089">
        <f t="shared" si="65"/>
        <v>2</v>
      </c>
      <c r="I1089">
        <f t="shared" si="66"/>
        <v>12</v>
      </c>
      <c r="J1089" s="2" t="s">
        <v>11</v>
      </c>
      <c r="K1089">
        <f t="shared" si="67"/>
        <v>0.308</v>
      </c>
    </row>
    <row r="1090" spans="1:11" hidden="1" x14ac:dyDescent="0.3">
      <c r="A1090" s="1">
        <v>45334.333333333299</v>
      </c>
      <c r="B1090">
        <v>0</v>
      </c>
      <c r="C1090" t="s">
        <v>5</v>
      </c>
      <c r="D1090">
        <v>0.28000000000000003</v>
      </c>
      <c r="E1090" t="s">
        <v>5</v>
      </c>
      <c r="G1090">
        <f t="shared" si="64"/>
        <v>2024</v>
      </c>
      <c r="H1090">
        <f t="shared" si="65"/>
        <v>2</v>
      </c>
      <c r="I1090">
        <f t="shared" si="66"/>
        <v>12</v>
      </c>
      <c r="J1090" s="2" t="s">
        <v>11</v>
      </c>
      <c r="K1090">
        <f t="shared" si="67"/>
        <v>0.28000000000000003</v>
      </c>
    </row>
    <row r="1091" spans="1:11" hidden="1" x14ac:dyDescent="0.3">
      <c r="A1091" s="1">
        <v>45334.34375</v>
      </c>
      <c r="B1091">
        <v>0</v>
      </c>
      <c r="C1091" t="s">
        <v>5</v>
      </c>
      <c r="D1091">
        <v>0.224</v>
      </c>
      <c r="E1091" t="s">
        <v>5</v>
      </c>
      <c r="G1091">
        <f t="shared" si="64"/>
        <v>2024</v>
      </c>
      <c r="H1091">
        <f t="shared" si="65"/>
        <v>2</v>
      </c>
      <c r="I1091">
        <f t="shared" si="66"/>
        <v>12</v>
      </c>
      <c r="J1091" s="2" t="s">
        <v>11</v>
      </c>
      <c r="K1091">
        <f t="shared" si="67"/>
        <v>0.224</v>
      </c>
    </row>
    <row r="1092" spans="1:11" hidden="1" x14ac:dyDescent="0.3">
      <c r="A1092" s="1">
        <v>45334.354166666701</v>
      </c>
      <c r="B1092">
        <v>0</v>
      </c>
      <c r="C1092" t="s">
        <v>5</v>
      </c>
      <c r="D1092">
        <v>0.224</v>
      </c>
      <c r="E1092" t="s">
        <v>5</v>
      </c>
      <c r="G1092">
        <f t="shared" ref="G1092:G1155" si="68">YEAR(A1092)</f>
        <v>2024</v>
      </c>
      <c r="H1092">
        <f t="shared" ref="H1092:H1155" si="69">MONTH(A1092)</f>
        <v>2</v>
      </c>
      <c r="I1092">
        <f t="shared" ref="I1092:I1155" si="70">DAY(A1092)</f>
        <v>12</v>
      </c>
      <c r="J1092" s="2" t="s">
        <v>11</v>
      </c>
      <c r="K1092">
        <f t="shared" ref="K1092:K1155" si="71">D1092</f>
        <v>0.224</v>
      </c>
    </row>
    <row r="1093" spans="1:11" hidden="1" x14ac:dyDescent="0.3">
      <c r="A1093" s="1">
        <v>45334.364583333299</v>
      </c>
      <c r="B1093">
        <v>0</v>
      </c>
      <c r="C1093" t="s">
        <v>5</v>
      </c>
      <c r="D1093">
        <v>0.22800000000000001</v>
      </c>
      <c r="E1093" t="s">
        <v>5</v>
      </c>
      <c r="G1093">
        <f t="shared" si="68"/>
        <v>2024</v>
      </c>
      <c r="H1093">
        <f t="shared" si="69"/>
        <v>2</v>
      </c>
      <c r="I1093">
        <f t="shared" si="70"/>
        <v>12</v>
      </c>
      <c r="J1093" s="2" t="s">
        <v>11</v>
      </c>
      <c r="K1093">
        <f t="shared" si="71"/>
        <v>0.22800000000000001</v>
      </c>
    </row>
    <row r="1094" spans="1:11" hidden="1" x14ac:dyDescent="0.3">
      <c r="A1094" s="1">
        <v>45334.375</v>
      </c>
      <c r="B1094">
        <v>0</v>
      </c>
      <c r="C1094" t="s">
        <v>5</v>
      </c>
      <c r="D1094">
        <v>0.29600000000000004</v>
      </c>
      <c r="E1094" t="s">
        <v>5</v>
      </c>
      <c r="G1094">
        <f t="shared" si="68"/>
        <v>2024</v>
      </c>
      <c r="H1094">
        <f t="shared" si="69"/>
        <v>2</v>
      </c>
      <c r="I1094">
        <f t="shared" si="70"/>
        <v>12</v>
      </c>
      <c r="J1094" s="2" t="s">
        <v>11</v>
      </c>
      <c r="K1094">
        <f t="shared" si="71"/>
        <v>0.29600000000000004</v>
      </c>
    </row>
    <row r="1095" spans="1:11" hidden="1" x14ac:dyDescent="0.3">
      <c r="A1095" s="1">
        <v>45334.385416666701</v>
      </c>
      <c r="B1095">
        <v>0</v>
      </c>
      <c r="C1095" t="s">
        <v>5</v>
      </c>
      <c r="D1095">
        <v>0.252</v>
      </c>
      <c r="E1095" t="s">
        <v>5</v>
      </c>
      <c r="G1095">
        <f t="shared" si="68"/>
        <v>2024</v>
      </c>
      <c r="H1095">
        <f t="shared" si="69"/>
        <v>2</v>
      </c>
      <c r="I1095">
        <f t="shared" si="70"/>
        <v>12</v>
      </c>
      <c r="J1095" s="2" t="s">
        <v>11</v>
      </c>
      <c r="K1095">
        <f t="shared" si="71"/>
        <v>0.252</v>
      </c>
    </row>
    <row r="1096" spans="1:11" hidden="1" x14ac:dyDescent="0.3">
      <c r="A1096" s="1">
        <v>45334.395833333299</v>
      </c>
      <c r="B1096">
        <v>0</v>
      </c>
      <c r="C1096" t="s">
        <v>5</v>
      </c>
      <c r="D1096">
        <v>0.26400000000000001</v>
      </c>
      <c r="E1096" t="s">
        <v>5</v>
      </c>
      <c r="G1096">
        <f t="shared" si="68"/>
        <v>2024</v>
      </c>
      <c r="H1096">
        <f t="shared" si="69"/>
        <v>2</v>
      </c>
      <c r="I1096">
        <f t="shared" si="70"/>
        <v>12</v>
      </c>
      <c r="J1096" s="2" t="s">
        <v>11</v>
      </c>
      <c r="K1096">
        <f t="shared" si="71"/>
        <v>0.26400000000000001</v>
      </c>
    </row>
    <row r="1097" spans="1:11" hidden="1" x14ac:dyDescent="0.3">
      <c r="A1097" s="1">
        <v>45334.40625</v>
      </c>
      <c r="B1097">
        <v>0</v>
      </c>
      <c r="C1097" t="s">
        <v>5</v>
      </c>
      <c r="D1097">
        <v>0.26</v>
      </c>
      <c r="E1097" t="s">
        <v>5</v>
      </c>
      <c r="G1097">
        <f t="shared" si="68"/>
        <v>2024</v>
      </c>
      <c r="H1097">
        <f t="shared" si="69"/>
        <v>2</v>
      </c>
      <c r="I1097">
        <f t="shared" si="70"/>
        <v>12</v>
      </c>
      <c r="J1097" s="2" t="s">
        <v>11</v>
      </c>
      <c r="K1097">
        <f t="shared" si="71"/>
        <v>0.26</v>
      </c>
    </row>
    <row r="1098" spans="1:11" hidden="1" x14ac:dyDescent="0.3">
      <c r="A1098" s="1">
        <v>45334.416666666701</v>
      </c>
      <c r="B1098">
        <v>0</v>
      </c>
      <c r="C1098" t="s">
        <v>5</v>
      </c>
      <c r="D1098">
        <v>0.248</v>
      </c>
      <c r="E1098" t="s">
        <v>5</v>
      </c>
      <c r="G1098">
        <f t="shared" si="68"/>
        <v>2024</v>
      </c>
      <c r="H1098">
        <f t="shared" si="69"/>
        <v>2</v>
      </c>
      <c r="I1098">
        <f t="shared" si="70"/>
        <v>12</v>
      </c>
      <c r="J1098" s="2" t="s">
        <v>11</v>
      </c>
      <c r="K1098">
        <f t="shared" si="71"/>
        <v>0.248</v>
      </c>
    </row>
    <row r="1099" spans="1:11" hidden="1" x14ac:dyDescent="0.3">
      <c r="A1099" s="1">
        <v>45334.427083333299</v>
      </c>
      <c r="B1099">
        <v>0</v>
      </c>
      <c r="C1099" t="s">
        <v>5</v>
      </c>
      <c r="D1099">
        <v>0.156</v>
      </c>
      <c r="E1099" t="s">
        <v>5</v>
      </c>
      <c r="G1099">
        <f t="shared" si="68"/>
        <v>2024</v>
      </c>
      <c r="H1099">
        <f t="shared" si="69"/>
        <v>2</v>
      </c>
      <c r="I1099">
        <f t="shared" si="70"/>
        <v>12</v>
      </c>
      <c r="J1099" s="2" t="s">
        <v>11</v>
      </c>
      <c r="K1099">
        <f t="shared" si="71"/>
        <v>0.156</v>
      </c>
    </row>
    <row r="1100" spans="1:11" hidden="1" x14ac:dyDescent="0.3">
      <c r="A1100" s="1">
        <v>45334.4375</v>
      </c>
      <c r="B1100">
        <v>0</v>
      </c>
      <c r="C1100" t="s">
        <v>5</v>
      </c>
      <c r="D1100">
        <v>0.156</v>
      </c>
      <c r="E1100" t="s">
        <v>5</v>
      </c>
      <c r="G1100">
        <f t="shared" si="68"/>
        <v>2024</v>
      </c>
      <c r="H1100">
        <f t="shared" si="69"/>
        <v>2</v>
      </c>
      <c r="I1100">
        <f t="shared" si="70"/>
        <v>12</v>
      </c>
      <c r="J1100" s="2" t="s">
        <v>11</v>
      </c>
      <c r="K1100">
        <f t="shared" si="71"/>
        <v>0.156</v>
      </c>
    </row>
    <row r="1101" spans="1:11" hidden="1" x14ac:dyDescent="0.3">
      <c r="A1101" s="1">
        <v>45334.447916666701</v>
      </c>
      <c r="B1101">
        <v>0</v>
      </c>
      <c r="C1101" t="s">
        <v>5</v>
      </c>
      <c r="D1101">
        <v>0.52400000000000002</v>
      </c>
      <c r="E1101" t="s">
        <v>5</v>
      </c>
      <c r="G1101">
        <f t="shared" si="68"/>
        <v>2024</v>
      </c>
      <c r="H1101">
        <f t="shared" si="69"/>
        <v>2</v>
      </c>
      <c r="I1101">
        <f t="shared" si="70"/>
        <v>12</v>
      </c>
      <c r="J1101" s="2" t="s">
        <v>11</v>
      </c>
      <c r="K1101">
        <f t="shared" si="71"/>
        <v>0.52400000000000002</v>
      </c>
    </row>
    <row r="1102" spans="1:11" hidden="1" x14ac:dyDescent="0.3">
      <c r="A1102" s="1">
        <v>45334.458333333299</v>
      </c>
      <c r="B1102">
        <v>0</v>
      </c>
      <c r="C1102" t="s">
        <v>5</v>
      </c>
      <c r="D1102">
        <v>0.308</v>
      </c>
      <c r="E1102" t="s">
        <v>5</v>
      </c>
      <c r="G1102">
        <f t="shared" si="68"/>
        <v>2024</v>
      </c>
      <c r="H1102">
        <f t="shared" si="69"/>
        <v>2</v>
      </c>
      <c r="I1102">
        <f t="shared" si="70"/>
        <v>12</v>
      </c>
      <c r="J1102" s="2" t="s">
        <v>11</v>
      </c>
      <c r="K1102">
        <f t="shared" si="71"/>
        <v>0.308</v>
      </c>
    </row>
    <row r="1103" spans="1:11" hidden="1" x14ac:dyDescent="0.3">
      <c r="A1103" s="1">
        <v>45334.46875</v>
      </c>
      <c r="B1103">
        <v>0</v>
      </c>
      <c r="C1103" t="s">
        <v>5</v>
      </c>
      <c r="D1103">
        <v>0.53600000000000003</v>
      </c>
      <c r="E1103" t="s">
        <v>5</v>
      </c>
      <c r="G1103">
        <f t="shared" si="68"/>
        <v>2024</v>
      </c>
      <c r="H1103">
        <f t="shared" si="69"/>
        <v>2</v>
      </c>
      <c r="I1103">
        <f t="shared" si="70"/>
        <v>12</v>
      </c>
      <c r="J1103" s="2" t="s">
        <v>11</v>
      </c>
      <c r="K1103">
        <f t="shared" si="71"/>
        <v>0.53600000000000003</v>
      </c>
    </row>
    <row r="1104" spans="1:11" hidden="1" x14ac:dyDescent="0.3">
      <c r="A1104" s="1">
        <v>45334.479166666701</v>
      </c>
      <c r="B1104">
        <v>0</v>
      </c>
      <c r="C1104" t="s">
        <v>5</v>
      </c>
      <c r="D1104">
        <v>0.28800000000000003</v>
      </c>
      <c r="E1104" t="s">
        <v>5</v>
      </c>
      <c r="G1104">
        <f t="shared" si="68"/>
        <v>2024</v>
      </c>
      <c r="H1104">
        <f t="shared" si="69"/>
        <v>2</v>
      </c>
      <c r="I1104">
        <f t="shared" si="70"/>
        <v>12</v>
      </c>
      <c r="J1104" s="2" t="s">
        <v>11</v>
      </c>
      <c r="K1104">
        <f t="shared" si="71"/>
        <v>0.28800000000000003</v>
      </c>
    </row>
    <row r="1105" spans="1:11" hidden="1" x14ac:dyDescent="0.3">
      <c r="A1105" s="1">
        <v>45334.489583333299</v>
      </c>
      <c r="B1105">
        <v>0</v>
      </c>
      <c r="C1105" t="s">
        <v>5</v>
      </c>
      <c r="D1105">
        <v>0.32400000000000001</v>
      </c>
      <c r="E1105" t="s">
        <v>5</v>
      </c>
      <c r="G1105">
        <f t="shared" si="68"/>
        <v>2024</v>
      </c>
      <c r="H1105">
        <f t="shared" si="69"/>
        <v>2</v>
      </c>
      <c r="I1105">
        <f t="shared" si="70"/>
        <v>12</v>
      </c>
      <c r="J1105" s="2" t="s">
        <v>11</v>
      </c>
      <c r="K1105">
        <f t="shared" si="71"/>
        <v>0.32400000000000001</v>
      </c>
    </row>
    <row r="1106" spans="1:11" hidden="1" x14ac:dyDescent="0.3">
      <c r="A1106" s="1">
        <v>45334.5</v>
      </c>
      <c r="B1106">
        <v>0</v>
      </c>
      <c r="C1106" t="s">
        <v>5</v>
      </c>
      <c r="D1106">
        <v>0.376</v>
      </c>
      <c r="E1106" t="s">
        <v>5</v>
      </c>
      <c r="G1106">
        <f t="shared" si="68"/>
        <v>2024</v>
      </c>
      <c r="H1106">
        <f t="shared" si="69"/>
        <v>2</v>
      </c>
      <c r="I1106">
        <f t="shared" si="70"/>
        <v>12</v>
      </c>
      <c r="J1106" s="2" t="s">
        <v>11</v>
      </c>
      <c r="K1106">
        <f t="shared" si="71"/>
        <v>0.376</v>
      </c>
    </row>
    <row r="1107" spans="1:11" hidden="1" x14ac:dyDescent="0.3">
      <c r="A1107" s="1">
        <v>45334.510416666701</v>
      </c>
      <c r="B1107">
        <v>0</v>
      </c>
      <c r="C1107" t="s">
        <v>5</v>
      </c>
      <c r="D1107">
        <v>0.52400000000000002</v>
      </c>
      <c r="E1107" t="s">
        <v>5</v>
      </c>
      <c r="G1107">
        <f t="shared" si="68"/>
        <v>2024</v>
      </c>
      <c r="H1107">
        <f t="shared" si="69"/>
        <v>2</v>
      </c>
      <c r="I1107">
        <f t="shared" si="70"/>
        <v>12</v>
      </c>
      <c r="J1107" s="2" t="s">
        <v>11</v>
      </c>
      <c r="K1107">
        <f t="shared" si="71"/>
        <v>0.52400000000000002</v>
      </c>
    </row>
    <row r="1108" spans="1:11" hidden="1" x14ac:dyDescent="0.3">
      <c r="A1108" s="1">
        <v>45334.520833333299</v>
      </c>
      <c r="B1108">
        <v>0</v>
      </c>
      <c r="C1108" t="s">
        <v>5</v>
      </c>
      <c r="D1108">
        <v>0.33600000000000002</v>
      </c>
      <c r="E1108" t="s">
        <v>5</v>
      </c>
      <c r="G1108">
        <f t="shared" si="68"/>
        <v>2024</v>
      </c>
      <c r="H1108">
        <f t="shared" si="69"/>
        <v>2</v>
      </c>
      <c r="I1108">
        <f t="shared" si="70"/>
        <v>12</v>
      </c>
      <c r="J1108" s="2" t="s">
        <v>11</v>
      </c>
      <c r="K1108">
        <f t="shared" si="71"/>
        <v>0.33600000000000002</v>
      </c>
    </row>
    <row r="1109" spans="1:11" hidden="1" x14ac:dyDescent="0.3">
      <c r="A1109" s="1">
        <v>45334.53125</v>
      </c>
      <c r="B1109">
        <v>0</v>
      </c>
      <c r="C1109" t="s">
        <v>5</v>
      </c>
      <c r="D1109">
        <v>0.32800000000000001</v>
      </c>
      <c r="E1109" t="s">
        <v>5</v>
      </c>
      <c r="G1109">
        <f t="shared" si="68"/>
        <v>2024</v>
      </c>
      <c r="H1109">
        <f t="shared" si="69"/>
        <v>2</v>
      </c>
      <c r="I1109">
        <f t="shared" si="70"/>
        <v>12</v>
      </c>
      <c r="J1109" s="2" t="s">
        <v>11</v>
      </c>
      <c r="K1109">
        <f t="shared" si="71"/>
        <v>0.32800000000000001</v>
      </c>
    </row>
    <row r="1110" spans="1:11" hidden="1" x14ac:dyDescent="0.3">
      <c r="A1110" s="1">
        <v>45334.541666666701</v>
      </c>
      <c r="B1110">
        <v>0</v>
      </c>
      <c r="C1110" t="s">
        <v>5</v>
      </c>
      <c r="D1110">
        <v>0.29200000000000004</v>
      </c>
      <c r="E1110" t="s">
        <v>5</v>
      </c>
      <c r="G1110">
        <f t="shared" si="68"/>
        <v>2024</v>
      </c>
      <c r="H1110">
        <f t="shared" si="69"/>
        <v>2</v>
      </c>
      <c r="I1110">
        <f t="shared" si="70"/>
        <v>12</v>
      </c>
      <c r="J1110" s="2" t="s">
        <v>11</v>
      </c>
      <c r="K1110">
        <f t="shared" si="71"/>
        <v>0.29200000000000004</v>
      </c>
    </row>
    <row r="1111" spans="1:11" hidden="1" x14ac:dyDescent="0.3">
      <c r="A1111" s="1">
        <v>45334.552083333299</v>
      </c>
      <c r="B1111">
        <v>0</v>
      </c>
      <c r="C1111" t="s">
        <v>5</v>
      </c>
      <c r="D1111">
        <v>0.26400000000000001</v>
      </c>
      <c r="E1111" t="s">
        <v>5</v>
      </c>
      <c r="G1111">
        <f t="shared" si="68"/>
        <v>2024</v>
      </c>
      <c r="H1111">
        <f t="shared" si="69"/>
        <v>2</v>
      </c>
      <c r="I1111">
        <f t="shared" si="70"/>
        <v>12</v>
      </c>
      <c r="J1111" s="2" t="s">
        <v>11</v>
      </c>
      <c r="K1111">
        <f t="shared" si="71"/>
        <v>0.26400000000000001</v>
      </c>
    </row>
    <row r="1112" spans="1:11" hidden="1" x14ac:dyDescent="0.3">
      <c r="A1112" s="1">
        <v>45334.5625</v>
      </c>
      <c r="B1112">
        <v>0</v>
      </c>
      <c r="C1112" t="s">
        <v>5</v>
      </c>
      <c r="D1112">
        <v>0.51200000000000001</v>
      </c>
      <c r="E1112" t="s">
        <v>5</v>
      </c>
      <c r="G1112">
        <f t="shared" si="68"/>
        <v>2024</v>
      </c>
      <c r="H1112">
        <f t="shared" si="69"/>
        <v>2</v>
      </c>
      <c r="I1112">
        <f t="shared" si="70"/>
        <v>12</v>
      </c>
      <c r="J1112" s="2" t="s">
        <v>11</v>
      </c>
      <c r="K1112">
        <f t="shared" si="71"/>
        <v>0.51200000000000001</v>
      </c>
    </row>
    <row r="1113" spans="1:11" hidden="1" x14ac:dyDescent="0.3">
      <c r="A1113" s="1">
        <v>45334.572916666701</v>
      </c>
      <c r="B1113">
        <v>0</v>
      </c>
      <c r="C1113" t="s">
        <v>5</v>
      </c>
      <c r="D1113">
        <v>0.372</v>
      </c>
      <c r="E1113" t="s">
        <v>5</v>
      </c>
      <c r="G1113">
        <f t="shared" si="68"/>
        <v>2024</v>
      </c>
      <c r="H1113">
        <f t="shared" si="69"/>
        <v>2</v>
      </c>
      <c r="I1113">
        <f t="shared" si="70"/>
        <v>12</v>
      </c>
      <c r="J1113" s="2" t="s">
        <v>11</v>
      </c>
      <c r="K1113">
        <f t="shared" si="71"/>
        <v>0.372</v>
      </c>
    </row>
    <row r="1114" spans="1:11" hidden="1" x14ac:dyDescent="0.3">
      <c r="A1114" s="1">
        <v>45334.583333333299</v>
      </c>
      <c r="B1114">
        <v>0</v>
      </c>
      <c r="C1114" t="s">
        <v>5</v>
      </c>
      <c r="D1114">
        <v>0.26400000000000001</v>
      </c>
      <c r="E1114" t="s">
        <v>5</v>
      </c>
      <c r="G1114">
        <f t="shared" si="68"/>
        <v>2024</v>
      </c>
      <c r="H1114">
        <f t="shared" si="69"/>
        <v>2</v>
      </c>
      <c r="I1114">
        <f t="shared" si="70"/>
        <v>12</v>
      </c>
      <c r="J1114" s="2" t="s">
        <v>11</v>
      </c>
      <c r="K1114">
        <f t="shared" si="71"/>
        <v>0.26400000000000001</v>
      </c>
    </row>
    <row r="1115" spans="1:11" hidden="1" x14ac:dyDescent="0.3">
      <c r="A1115" s="1">
        <v>45334.59375</v>
      </c>
      <c r="B1115">
        <v>2.2640000000000002</v>
      </c>
      <c r="C1115" t="s">
        <v>5</v>
      </c>
      <c r="D1115">
        <v>0.23200000000000001</v>
      </c>
      <c r="E1115" t="s">
        <v>5</v>
      </c>
      <c r="G1115">
        <f t="shared" si="68"/>
        <v>2024</v>
      </c>
      <c r="H1115">
        <f t="shared" si="69"/>
        <v>2</v>
      </c>
      <c r="I1115">
        <f t="shared" si="70"/>
        <v>12</v>
      </c>
      <c r="J1115" s="2" t="s">
        <v>11</v>
      </c>
      <c r="K1115">
        <f t="shared" si="71"/>
        <v>0.23200000000000001</v>
      </c>
    </row>
    <row r="1116" spans="1:11" hidden="1" x14ac:dyDescent="0.3">
      <c r="A1116" s="1">
        <v>45334.604166666701</v>
      </c>
      <c r="B1116">
        <v>2.5640000000000001</v>
      </c>
      <c r="C1116" t="s">
        <v>5</v>
      </c>
      <c r="D1116">
        <v>0.26400000000000001</v>
      </c>
      <c r="E1116" t="s">
        <v>5</v>
      </c>
      <c r="G1116">
        <f t="shared" si="68"/>
        <v>2024</v>
      </c>
      <c r="H1116">
        <f t="shared" si="69"/>
        <v>2</v>
      </c>
      <c r="I1116">
        <f t="shared" si="70"/>
        <v>12</v>
      </c>
      <c r="J1116" s="2" t="s">
        <v>11</v>
      </c>
      <c r="K1116">
        <f t="shared" si="71"/>
        <v>0.26400000000000001</v>
      </c>
    </row>
    <row r="1117" spans="1:11" hidden="1" x14ac:dyDescent="0.3">
      <c r="A1117" s="1">
        <v>45334.614583333299</v>
      </c>
      <c r="B1117">
        <v>1.784</v>
      </c>
      <c r="C1117" t="s">
        <v>5</v>
      </c>
      <c r="D1117">
        <v>0.26800000000000002</v>
      </c>
      <c r="E1117" t="s">
        <v>5</v>
      </c>
      <c r="G1117">
        <f t="shared" si="68"/>
        <v>2024</v>
      </c>
      <c r="H1117">
        <f t="shared" si="69"/>
        <v>2</v>
      </c>
      <c r="I1117">
        <f t="shared" si="70"/>
        <v>12</v>
      </c>
      <c r="J1117" s="2" t="s">
        <v>11</v>
      </c>
      <c r="K1117">
        <f t="shared" si="71"/>
        <v>0.26800000000000002</v>
      </c>
    </row>
    <row r="1118" spans="1:11" hidden="1" x14ac:dyDescent="0.3">
      <c r="A1118" s="1">
        <v>45334.625</v>
      </c>
      <c r="B1118">
        <v>1.22</v>
      </c>
      <c r="C1118" t="s">
        <v>5</v>
      </c>
      <c r="D1118">
        <v>0.252</v>
      </c>
      <c r="E1118" t="s">
        <v>5</v>
      </c>
      <c r="G1118">
        <f t="shared" si="68"/>
        <v>2024</v>
      </c>
      <c r="H1118">
        <f t="shared" si="69"/>
        <v>2</v>
      </c>
      <c r="I1118">
        <f t="shared" si="70"/>
        <v>12</v>
      </c>
      <c r="J1118" s="2" t="s">
        <v>11</v>
      </c>
      <c r="K1118">
        <f t="shared" si="71"/>
        <v>0.252</v>
      </c>
    </row>
    <row r="1119" spans="1:11" hidden="1" x14ac:dyDescent="0.3">
      <c r="A1119" s="1">
        <v>45334.635416666701</v>
      </c>
      <c r="B1119">
        <v>6.4000000000000001E-2</v>
      </c>
      <c r="C1119" t="s">
        <v>5</v>
      </c>
      <c r="D1119">
        <v>0.316</v>
      </c>
      <c r="E1119" t="s">
        <v>5</v>
      </c>
      <c r="G1119">
        <f t="shared" si="68"/>
        <v>2024</v>
      </c>
      <c r="H1119">
        <f t="shared" si="69"/>
        <v>2</v>
      </c>
      <c r="I1119">
        <f t="shared" si="70"/>
        <v>12</v>
      </c>
      <c r="J1119" s="2" t="s">
        <v>11</v>
      </c>
      <c r="K1119">
        <f t="shared" si="71"/>
        <v>0.316</v>
      </c>
    </row>
    <row r="1120" spans="1:11" hidden="1" x14ac:dyDescent="0.3">
      <c r="A1120" s="1">
        <v>45334.645833333299</v>
      </c>
      <c r="B1120">
        <v>0</v>
      </c>
      <c r="C1120" t="s">
        <v>5</v>
      </c>
      <c r="D1120">
        <v>0.26400000000000001</v>
      </c>
      <c r="E1120" t="s">
        <v>5</v>
      </c>
      <c r="G1120">
        <f t="shared" si="68"/>
        <v>2024</v>
      </c>
      <c r="H1120">
        <f t="shared" si="69"/>
        <v>2</v>
      </c>
      <c r="I1120">
        <f t="shared" si="70"/>
        <v>12</v>
      </c>
      <c r="J1120" s="2" t="s">
        <v>11</v>
      </c>
      <c r="K1120">
        <f t="shared" si="71"/>
        <v>0.26400000000000001</v>
      </c>
    </row>
    <row r="1121" spans="1:11" hidden="1" x14ac:dyDescent="0.3">
      <c r="A1121" s="1">
        <v>45334.65625</v>
      </c>
      <c r="B1121">
        <v>0</v>
      </c>
      <c r="C1121" t="s">
        <v>5</v>
      </c>
      <c r="D1121">
        <v>0.25600000000000001</v>
      </c>
      <c r="E1121" t="s">
        <v>5</v>
      </c>
      <c r="G1121">
        <f t="shared" si="68"/>
        <v>2024</v>
      </c>
      <c r="H1121">
        <f t="shared" si="69"/>
        <v>2</v>
      </c>
      <c r="I1121">
        <f t="shared" si="70"/>
        <v>12</v>
      </c>
      <c r="J1121" s="2" t="s">
        <v>11</v>
      </c>
      <c r="K1121">
        <f t="shared" si="71"/>
        <v>0.25600000000000001</v>
      </c>
    </row>
    <row r="1122" spans="1:11" hidden="1" x14ac:dyDescent="0.3">
      <c r="A1122" s="1">
        <v>45334.666666666701</v>
      </c>
      <c r="B1122">
        <v>0</v>
      </c>
      <c r="C1122" t="s">
        <v>5</v>
      </c>
      <c r="D1122">
        <v>0.24</v>
      </c>
      <c r="E1122" t="s">
        <v>5</v>
      </c>
      <c r="G1122">
        <f t="shared" si="68"/>
        <v>2024</v>
      </c>
      <c r="H1122">
        <f t="shared" si="69"/>
        <v>2</v>
      </c>
      <c r="I1122">
        <f t="shared" si="70"/>
        <v>12</v>
      </c>
      <c r="J1122" s="2" t="s">
        <v>11</v>
      </c>
      <c r="K1122">
        <f t="shared" si="71"/>
        <v>0.24</v>
      </c>
    </row>
    <row r="1123" spans="1:11" hidden="1" x14ac:dyDescent="0.3">
      <c r="A1123" s="1">
        <v>45334.677083333299</v>
      </c>
      <c r="B1123">
        <v>0</v>
      </c>
      <c r="C1123" t="s">
        <v>5</v>
      </c>
      <c r="D1123">
        <v>0.20400000000000001</v>
      </c>
      <c r="E1123" t="s">
        <v>5</v>
      </c>
      <c r="G1123">
        <f t="shared" si="68"/>
        <v>2024</v>
      </c>
      <c r="H1123">
        <f t="shared" si="69"/>
        <v>2</v>
      </c>
      <c r="I1123">
        <f t="shared" si="70"/>
        <v>12</v>
      </c>
      <c r="J1123" s="2" t="s">
        <v>11</v>
      </c>
      <c r="K1123">
        <f t="shared" si="71"/>
        <v>0.20400000000000001</v>
      </c>
    </row>
    <row r="1124" spans="1:11" hidden="1" x14ac:dyDescent="0.3">
      <c r="A1124" s="1">
        <v>45334.6875</v>
      </c>
      <c r="B1124">
        <v>0</v>
      </c>
      <c r="C1124" t="s">
        <v>5</v>
      </c>
      <c r="D1124">
        <v>0.21200000000000002</v>
      </c>
      <c r="E1124" t="s">
        <v>5</v>
      </c>
      <c r="G1124">
        <f t="shared" si="68"/>
        <v>2024</v>
      </c>
      <c r="H1124">
        <f t="shared" si="69"/>
        <v>2</v>
      </c>
      <c r="I1124">
        <f t="shared" si="70"/>
        <v>12</v>
      </c>
      <c r="J1124" s="2" t="s">
        <v>11</v>
      </c>
      <c r="K1124">
        <f t="shared" si="71"/>
        <v>0.21200000000000002</v>
      </c>
    </row>
    <row r="1125" spans="1:11" hidden="1" x14ac:dyDescent="0.3">
      <c r="A1125" s="1">
        <v>45334.697916666701</v>
      </c>
      <c r="B1125">
        <v>0</v>
      </c>
      <c r="C1125" t="s">
        <v>5</v>
      </c>
      <c r="D1125">
        <v>0.188</v>
      </c>
      <c r="E1125" t="s">
        <v>5</v>
      </c>
      <c r="G1125">
        <f t="shared" si="68"/>
        <v>2024</v>
      </c>
      <c r="H1125">
        <f t="shared" si="69"/>
        <v>2</v>
      </c>
      <c r="I1125">
        <f t="shared" si="70"/>
        <v>12</v>
      </c>
      <c r="J1125" s="2" t="s">
        <v>11</v>
      </c>
      <c r="K1125">
        <f t="shared" si="71"/>
        <v>0.188</v>
      </c>
    </row>
    <row r="1126" spans="1:11" hidden="1" x14ac:dyDescent="0.3">
      <c r="A1126" s="1">
        <v>45334.708333333299</v>
      </c>
      <c r="B1126">
        <v>0</v>
      </c>
      <c r="C1126" t="s">
        <v>5</v>
      </c>
      <c r="D1126">
        <v>0.17200000000000001</v>
      </c>
      <c r="E1126" t="s">
        <v>5</v>
      </c>
      <c r="G1126">
        <f t="shared" si="68"/>
        <v>2024</v>
      </c>
      <c r="H1126">
        <f t="shared" si="69"/>
        <v>2</v>
      </c>
      <c r="I1126">
        <f t="shared" si="70"/>
        <v>12</v>
      </c>
      <c r="J1126" s="2" t="s">
        <v>11</v>
      </c>
      <c r="K1126">
        <f t="shared" si="71"/>
        <v>0.17200000000000001</v>
      </c>
    </row>
    <row r="1127" spans="1:11" hidden="1" x14ac:dyDescent="0.3">
      <c r="A1127" s="1">
        <v>45334.71875</v>
      </c>
      <c r="B1127">
        <v>0</v>
      </c>
      <c r="C1127" t="s">
        <v>5</v>
      </c>
      <c r="D1127">
        <v>0.184</v>
      </c>
      <c r="E1127" t="s">
        <v>5</v>
      </c>
      <c r="G1127">
        <f t="shared" si="68"/>
        <v>2024</v>
      </c>
      <c r="H1127">
        <f t="shared" si="69"/>
        <v>2</v>
      </c>
      <c r="I1127">
        <f t="shared" si="70"/>
        <v>12</v>
      </c>
      <c r="J1127" s="2" t="s">
        <v>11</v>
      </c>
      <c r="K1127">
        <f t="shared" si="71"/>
        <v>0.184</v>
      </c>
    </row>
    <row r="1128" spans="1:11" hidden="1" x14ac:dyDescent="0.3">
      <c r="A1128" s="1">
        <v>45334.729166666701</v>
      </c>
      <c r="B1128">
        <v>0</v>
      </c>
      <c r="C1128" t="s">
        <v>5</v>
      </c>
      <c r="D1128">
        <v>0.156</v>
      </c>
      <c r="E1128" t="s">
        <v>5</v>
      </c>
      <c r="G1128">
        <f t="shared" si="68"/>
        <v>2024</v>
      </c>
      <c r="H1128">
        <f t="shared" si="69"/>
        <v>2</v>
      </c>
      <c r="I1128">
        <f t="shared" si="70"/>
        <v>12</v>
      </c>
      <c r="J1128" s="2" t="s">
        <v>11</v>
      </c>
      <c r="K1128">
        <f t="shared" si="71"/>
        <v>0.156</v>
      </c>
    </row>
    <row r="1129" spans="1:11" hidden="1" x14ac:dyDescent="0.3">
      <c r="A1129" s="1">
        <v>45334.739583333299</v>
      </c>
      <c r="B1129">
        <v>0</v>
      </c>
      <c r="C1129" t="s">
        <v>5</v>
      </c>
      <c r="D1129">
        <v>0.53600000000000003</v>
      </c>
      <c r="E1129" t="s">
        <v>5</v>
      </c>
      <c r="G1129">
        <f t="shared" si="68"/>
        <v>2024</v>
      </c>
      <c r="H1129">
        <f t="shared" si="69"/>
        <v>2</v>
      </c>
      <c r="I1129">
        <f t="shared" si="70"/>
        <v>12</v>
      </c>
      <c r="J1129" s="2" t="s">
        <v>11</v>
      </c>
      <c r="K1129">
        <f t="shared" si="71"/>
        <v>0.53600000000000003</v>
      </c>
    </row>
    <row r="1130" spans="1:11" hidden="1" x14ac:dyDescent="0.3">
      <c r="A1130" s="1">
        <v>45334.75</v>
      </c>
      <c r="B1130">
        <v>0</v>
      </c>
      <c r="C1130" t="s">
        <v>5</v>
      </c>
      <c r="D1130">
        <v>0.46400000000000002</v>
      </c>
      <c r="E1130" t="s">
        <v>5</v>
      </c>
      <c r="G1130">
        <f t="shared" si="68"/>
        <v>2024</v>
      </c>
      <c r="H1130">
        <f t="shared" si="69"/>
        <v>2</v>
      </c>
      <c r="I1130">
        <f t="shared" si="70"/>
        <v>12</v>
      </c>
      <c r="J1130" s="2" t="s">
        <v>11</v>
      </c>
      <c r="K1130">
        <f t="shared" si="71"/>
        <v>0.46400000000000002</v>
      </c>
    </row>
    <row r="1131" spans="1:11" hidden="1" x14ac:dyDescent="0.3">
      <c r="A1131" s="1">
        <v>45334.760416666701</v>
      </c>
      <c r="B1131">
        <v>0</v>
      </c>
      <c r="C1131" t="s">
        <v>5</v>
      </c>
      <c r="D1131">
        <v>0.38400000000000001</v>
      </c>
      <c r="E1131" t="s">
        <v>5</v>
      </c>
      <c r="G1131">
        <f t="shared" si="68"/>
        <v>2024</v>
      </c>
      <c r="H1131">
        <f t="shared" si="69"/>
        <v>2</v>
      </c>
      <c r="I1131">
        <f t="shared" si="70"/>
        <v>12</v>
      </c>
      <c r="J1131" s="2" t="s">
        <v>11</v>
      </c>
      <c r="K1131">
        <f t="shared" si="71"/>
        <v>0.38400000000000001</v>
      </c>
    </row>
    <row r="1132" spans="1:11" hidden="1" x14ac:dyDescent="0.3">
      <c r="A1132" s="1">
        <v>45334.770833333299</v>
      </c>
      <c r="B1132">
        <v>0</v>
      </c>
      <c r="C1132" t="s">
        <v>5</v>
      </c>
      <c r="D1132">
        <v>0.36399999999999999</v>
      </c>
      <c r="E1132" t="s">
        <v>5</v>
      </c>
      <c r="G1132">
        <f t="shared" si="68"/>
        <v>2024</v>
      </c>
      <c r="H1132">
        <f t="shared" si="69"/>
        <v>2</v>
      </c>
      <c r="I1132">
        <f t="shared" si="70"/>
        <v>12</v>
      </c>
      <c r="J1132" s="2" t="s">
        <v>11</v>
      </c>
      <c r="K1132">
        <f t="shared" si="71"/>
        <v>0.36399999999999999</v>
      </c>
    </row>
    <row r="1133" spans="1:11" hidden="1" x14ac:dyDescent="0.3">
      <c r="A1133" s="1">
        <v>45334.78125</v>
      </c>
      <c r="B1133">
        <v>0</v>
      </c>
      <c r="C1133" t="s">
        <v>5</v>
      </c>
      <c r="D1133">
        <v>0.35600000000000004</v>
      </c>
      <c r="E1133" t="s">
        <v>5</v>
      </c>
      <c r="G1133">
        <f t="shared" si="68"/>
        <v>2024</v>
      </c>
      <c r="H1133">
        <f t="shared" si="69"/>
        <v>2</v>
      </c>
      <c r="I1133">
        <f t="shared" si="70"/>
        <v>12</v>
      </c>
      <c r="J1133" s="2" t="s">
        <v>11</v>
      </c>
      <c r="K1133">
        <f t="shared" si="71"/>
        <v>0.35600000000000004</v>
      </c>
    </row>
    <row r="1134" spans="1:11" hidden="1" x14ac:dyDescent="0.3">
      <c r="A1134" s="1">
        <v>45334.791666666701</v>
      </c>
      <c r="B1134">
        <v>0</v>
      </c>
      <c r="C1134" t="s">
        <v>5</v>
      </c>
      <c r="D1134">
        <v>0.28800000000000003</v>
      </c>
      <c r="E1134" t="s">
        <v>5</v>
      </c>
      <c r="G1134">
        <f t="shared" si="68"/>
        <v>2024</v>
      </c>
      <c r="H1134">
        <f t="shared" si="69"/>
        <v>2</v>
      </c>
      <c r="I1134">
        <f t="shared" si="70"/>
        <v>12</v>
      </c>
      <c r="J1134" s="2" t="s">
        <v>11</v>
      </c>
      <c r="K1134">
        <f t="shared" si="71"/>
        <v>0.28800000000000003</v>
      </c>
    </row>
    <row r="1135" spans="1:11" hidden="1" x14ac:dyDescent="0.3">
      <c r="A1135" s="1">
        <v>45334.802083333299</v>
      </c>
      <c r="B1135">
        <v>0</v>
      </c>
      <c r="C1135" t="s">
        <v>5</v>
      </c>
      <c r="D1135">
        <v>0.3</v>
      </c>
      <c r="E1135" t="s">
        <v>5</v>
      </c>
      <c r="G1135">
        <f t="shared" si="68"/>
        <v>2024</v>
      </c>
      <c r="H1135">
        <f t="shared" si="69"/>
        <v>2</v>
      </c>
      <c r="I1135">
        <f t="shared" si="70"/>
        <v>12</v>
      </c>
      <c r="J1135" s="2" t="s">
        <v>11</v>
      </c>
      <c r="K1135">
        <f t="shared" si="71"/>
        <v>0.3</v>
      </c>
    </row>
    <row r="1136" spans="1:11" hidden="1" x14ac:dyDescent="0.3">
      <c r="A1136" s="1">
        <v>45334.8125</v>
      </c>
      <c r="B1136">
        <v>0</v>
      </c>
      <c r="C1136" t="s">
        <v>5</v>
      </c>
      <c r="D1136">
        <v>1.764</v>
      </c>
      <c r="E1136" t="s">
        <v>5</v>
      </c>
      <c r="G1136">
        <f t="shared" si="68"/>
        <v>2024</v>
      </c>
      <c r="H1136">
        <f t="shared" si="69"/>
        <v>2</v>
      </c>
      <c r="I1136">
        <f t="shared" si="70"/>
        <v>12</v>
      </c>
      <c r="J1136" s="2" t="s">
        <v>11</v>
      </c>
      <c r="K1136">
        <f t="shared" si="71"/>
        <v>1.764</v>
      </c>
    </row>
    <row r="1137" spans="1:11" hidden="1" x14ac:dyDescent="0.3">
      <c r="A1137" s="1">
        <v>45334.822916666701</v>
      </c>
      <c r="B1137">
        <v>0</v>
      </c>
      <c r="C1137" t="s">
        <v>5</v>
      </c>
      <c r="D1137">
        <v>0.35600000000000004</v>
      </c>
      <c r="E1137" t="s">
        <v>5</v>
      </c>
      <c r="G1137">
        <f t="shared" si="68"/>
        <v>2024</v>
      </c>
      <c r="H1137">
        <f t="shared" si="69"/>
        <v>2</v>
      </c>
      <c r="I1137">
        <f t="shared" si="70"/>
        <v>12</v>
      </c>
      <c r="J1137" s="2" t="s">
        <v>11</v>
      </c>
      <c r="K1137">
        <f t="shared" si="71"/>
        <v>0.35600000000000004</v>
      </c>
    </row>
    <row r="1138" spans="1:11" hidden="1" x14ac:dyDescent="0.3">
      <c r="A1138" s="1">
        <v>45334.833333333299</v>
      </c>
      <c r="B1138">
        <v>0</v>
      </c>
      <c r="C1138" t="s">
        <v>5</v>
      </c>
      <c r="D1138">
        <v>0.39200000000000002</v>
      </c>
      <c r="E1138" t="s">
        <v>5</v>
      </c>
      <c r="G1138">
        <f t="shared" si="68"/>
        <v>2024</v>
      </c>
      <c r="H1138">
        <f t="shared" si="69"/>
        <v>2</v>
      </c>
      <c r="I1138">
        <f t="shared" si="70"/>
        <v>12</v>
      </c>
      <c r="J1138" s="2" t="s">
        <v>11</v>
      </c>
      <c r="K1138">
        <f t="shared" si="71"/>
        <v>0.39200000000000002</v>
      </c>
    </row>
    <row r="1139" spans="1:11" hidden="1" x14ac:dyDescent="0.3">
      <c r="A1139" s="1">
        <v>45334.84375</v>
      </c>
      <c r="B1139">
        <v>0</v>
      </c>
      <c r="C1139" t="s">
        <v>5</v>
      </c>
      <c r="D1139">
        <v>0.50800000000000001</v>
      </c>
      <c r="E1139" t="s">
        <v>5</v>
      </c>
      <c r="G1139">
        <f t="shared" si="68"/>
        <v>2024</v>
      </c>
      <c r="H1139">
        <f t="shared" si="69"/>
        <v>2</v>
      </c>
      <c r="I1139">
        <f t="shared" si="70"/>
        <v>12</v>
      </c>
      <c r="J1139" s="2" t="s">
        <v>11</v>
      </c>
      <c r="K1139">
        <f t="shared" si="71"/>
        <v>0.50800000000000001</v>
      </c>
    </row>
    <row r="1140" spans="1:11" hidden="1" x14ac:dyDescent="0.3">
      <c r="A1140" s="1">
        <v>45334.854166666701</v>
      </c>
      <c r="B1140">
        <v>0</v>
      </c>
      <c r="C1140" t="s">
        <v>5</v>
      </c>
      <c r="D1140">
        <v>1.6080000000000001</v>
      </c>
      <c r="E1140" t="s">
        <v>5</v>
      </c>
      <c r="G1140">
        <f t="shared" si="68"/>
        <v>2024</v>
      </c>
      <c r="H1140">
        <f t="shared" si="69"/>
        <v>2</v>
      </c>
      <c r="I1140">
        <f t="shared" si="70"/>
        <v>12</v>
      </c>
      <c r="J1140" s="2" t="s">
        <v>11</v>
      </c>
      <c r="K1140">
        <f t="shared" si="71"/>
        <v>1.6080000000000001</v>
      </c>
    </row>
    <row r="1141" spans="1:11" hidden="1" x14ac:dyDescent="0.3">
      <c r="A1141" s="1">
        <v>45334.864583333299</v>
      </c>
      <c r="B1141">
        <v>0</v>
      </c>
      <c r="C1141" t="s">
        <v>5</v>
      </c>
      <c r="D1141">
        <v>1.484</v>
      </c>
      <c r="E1141" t="s">
        <v>5</v>
      </c>
      <c r="G1141">
        <f t="shared" si="68"/>
        <v>2024</v>
      </c>
      <c r="H1141">
        <f t="shared" si="69"/>
        <v>2</v>
      </c>
      <c r="I1141">
        <f t="shared" si="70"/>
        <v>12</v>
      </c>
      <c r="J1141" s="2" t="s">
        <v>11</v>
      </c>
      <c r="K1141">
        <f t="shared" si="71"/>
        <v>1.484</v>
      </c>
    </row>
    <row r="1142" spans="1:11" hidden="1" x14ac:dyDescent="0.3">
      <c r="A1142" s="1">
        <v>45334.875</v>
      </c>
      <c r="B1142">
        <v>0</v>
      </c>
      <c r="C1142" t="s">
        <v>5</v>
      </c>
      <c r="D1142">
        <v>0.26800000000000002</v>
      </c>
      <c r="E1142" t="s">
        <v>5</v>
      </c>
      <c r="G1142">
        <f t="shared" si="68"/>
        <v>2024</v>
      </c>
      <c r="H1142">
        <f t="shared" si="69"/>
        <v>2</v>
      </c>
      <c r="I1142">
        <f t="shared" si="70"/>
        <v>12</v>
      </c>
      <c r="J1142" s="2" t="s">
        <v>11</v>
      </c>
      <c r="K1142">
        <f t="shared" si="71"/>
        <v>0.26800000000000002</v>
      </c>
    </row>
    <row r="1143" spans="1:11" hidden="1" x14ac:dyDescent="0.3">
      <c r="A1143" s="1">
        <v>45334.885416666701</v>
      </c>
      <c r="B1143">
        <v>0</v>
      </c>
      <c r="C1143" t="s">
        <v>5</v>
      </c>
      <c r="D1143">
        <v>0.32400000000000001</v>
      </c>
      <c r="E1143" t="s">
        <v>5</v>
      </c>
      <c r="G1143">
        <f t="shared" si="68"/>
        <v>2024</v>
      </c>
      <c r="H1143">
        <f t="shared" si="69"/>
        <v>2</v>
      </c>
      <c r="I1143">
        <f t="shared" si="70"/>
        <v>12</v>
      </c>
      <c r="J1143" s="2" t="s">
        <v>11</v>
      </c>
      <c r="K1143">
        <f t="shared" si="71"/>
        <v>0.32400000000000001</v>
      </c>
    </row>
    <row r="1144" spans="1:11" hidden="1" x14ac:dyDescent="0.3">
      <c r="A1144" s="1">
        <v>45334.895833333299</v>
      </c>
      <c r="B1144">
        <v>0</v>
      </c>
      <c r="C1144" t="s">
        <v>5</v>
      </c>
      <c r="D1144">
        <v>0.32</v>
      </c>
      <c r="E1144" t="s">
        <v>5</v>
      </c>
      <c r="G1144">
        <f t="shared" si="68"/>
        <v>2024</v>
      </c>
      <c r="H1144">
        <f t="shared" si="69"/>
        <v>2</v>
      </c>
      <c r="I1144">
        <f t="shared" si="70"/>
        <v>12</v>
      </c>
      <c r="J1144" s="2" t="s">
        <v>11</v>
      </c>
      <c r="K1144">
        <f t="shared" si="71"/>
        <v>0.32</v>
      </c>
    </row>
    <row r="1145" spans="1:11" hidden="1" x14ac:dyDescent="0.3">
      <c r="A1145" s="1">
        <v>45334.90625</v>
      </c>
      <c r="B1145">
        <v>0</v>
      </c>
      <c r="C1145" t="s">
        <v>5</v>
      </c>
      <c r="D1145">
        <v>0.316</v>
      </c>
      <c r="E1145" t="s">
        <v>5</v>
      </c>
      <c r="G1145">
        <f t="shared" si="68"/>
        <v>2024</v>
      </c>
      <c r="H1145">
        <f t="shared" si="69"/>
        <v>2</v>
      </c>
      <c r="I1145">
        <f t="shared" si="70"/>
        <v>12</v>
      </c>
      <c r="J1145" s="2" t="s">
        <v>11</v>
      </c>
      <c r="K1145">
        <f t="shared" si="71"/>
        <v>0.316</v>
      </c>
    </row>
    <row r="1146" spans="1:11" hidden="1" x14ac:dyDescent="0.3">
      <c r="A1146" s="1">
        <v>45334.916666666701</v>
      </c>
      <c r="B1146">
        <v>0.188</v>
      </c>
      <c r="C1146" t="s">
        <v>5</v>
      </c>
      <c r="D1146">
        <v>0.26400000000000001</v>
      </c>
      <c r="E1146" t="s">
        <v>5</v>
      </c>
      <c r="G1146">
        <f t="shared" si="68"/>
        <v>2024</v>
      </c>
      <c r="H1146">
        <f t="shared" si="69"/>
        <v>2</v>
      </c>
      <c r="I1146">
        <f t="shared" si="70"/>
        <v>12</v>
      </c>
      <c r="J1146" s="2" t="s">
        <v>11</v>
      </c>
      <c r="K1146">
        <f t="shared" si="71"/>
        <v>0.26400000000000001</v>
      </c>
    </row>
    <row r="1147" spans="1:11" hidden="1" x14ac:dyDescent="0.3">
      <c r="A1147" s="1">
        <v>45334.927083333299</v>
      </c>
      <c r="B1147">
        <v>2.548</v>
      </c>
      <c r="C1147" t="s">
        <v>5</v>
      </c>
      <c r="D1147">
        <v>0.22</v>
      </c>
      <c r="E1147" t="s">
        <v>5</v>
      </c>
      <c r="G1147">
        <f t="shared" si="68"/>
        <v>2024</v>
      </c>
      <c r="H1147">
        <f t="shared" si="69"/>
        <v>2</v>
      </c>
      <c r="I1147">
        <f t="shared" si="70"/>
        <v>12</v>
      </c>
      <c r="J1147" s="2" t="s">
        <v>11</v>
      </c>
      <c r="K1147">
        <f t="shared" si="71"/>
        <v>0.22</v>
      </c>
    </row>
    <row r="1148" spans="1:11" hidden="1" x14ac:dyDescent="0.3">
      <c r="A1148" s="1">
        <v>45334.9375</v>
      </c>
      <c r="B1148">
        <v>2.54</v>
      </c>
      <c r="C1148" t="s">
        <v>5</v>
      </c>
      <c r="D1148">
        <v>0.28000000000000003</v>
      </c>
      <c r="E1148" t="s">
        <v>5</v>
      </c>
      <c r="G1148">
        <f t="shared" si="68"/>
        <v>2024</v>
      </c>
      <c r="H1148">
        <f t="shared" si="69"/>
        <v>2</v>
      </c>
      <c r="I1148">
        <f t="shared" si="70"/>
        <v>12</v>
      </c>
      <c r="J1148" s="2" t="s">
        <v>11</v>
      </c>
      <c r="K1148">
        <f t="shared" si="71"/>
        <v>0.28000000000000003</v>
      </c>
    </row>
    <row r="1149" spans="1:11" hidden="1" x14ac:dyDescent="0.3">
      <c r="A1149" s="1">
        <v>45334.947916666701</v>
      </c>
      <c r="B1149">
        <v>1.456</v>
      </c>
      <c r="C1149" t="s">
        <v>5</v>
      </c>
      <c r="D1149">
        <v>0.26400000000000001</v>
      </c>
      <c r="E1149" t="s">
        <v>5</v>
      </c>
      <c r="G1149">
        <f t="shared" si="68"/>
        <v>2024</v>
      </c>
      <c r="H1149">
        <f t="shared" si="69"/>
        <v>2</v>
      </c>
      <c r="I1149">
        <f t="shared" si="70"/>
        <v>12</v>
      </c>
      <c r="J1149" s="2" t="s">
        <v>11</v>
      </c>
      <c r="K1149">
        <f t="shared" si="71"/>
        <v>0.26400000000000001</v>
      </c>
    </row>
    <row r="1150" spans="1:11" hidden="1" x14ac:dyDescent="0.3">
      <c r="A1150" s="1">
        <v>45334.958333333299</v>
      </c>
      <c r="B1150">
        <v>1.216</v>
      </c>
      <c r="C1150" t="s">
        <v>5</v>
      </c>
      <c r="D1150">
        <v>0.26</v>
      </c>
      <c r="E1150" t="s">
        <v>5</v>
      </c>
      <c r="G1150">
        <f t="shared" si="68"/>
        <v>2024</v>
      </c>
      <c r="H1150">
        <f t="shared" si="69"/>
        <v>2</v>
      </c>
      <c r="I1150">
        <f t="shared" si="70"/>
        <v>12</v>
      </c>
      <c r="J1150" s="2" t="s">
        <v>11</v>
      </c>
      <c r="K1150">
        <f t="shared" si="71"/>
        <v>0.26</v>
      </c>
    </row>
    <row r="1151" spans="1:11" hidden="1" x14ac:dyDescent="0.3">
      <c r="A1151" s="1">
        <v>45334.96875</v>
      </c>
      <c r="B1151">
        <v>1.22</v>
      </c>
      <c r="C1151" t="s">
        <v>5</v>
      </c>
      <c r="D1151">
        <v>0.26400000000000001</v>
      </c>
      <c r="E1151" t="s">
        <v>5</v>
      </c>
      <c r="G1151">
        <f t="shared" si="68"/>
        <v>2024</v>
      </c>
      <c r="H1151">
        <f t="shared" si="69"/>
        <v>2</v>
      </c>
      <c r="I1151">
        <f t="shared" si="70"/>
        <v>12</v>
      </c>
      <c r="J1151" s="2" t="s">
        <v>11</v>
      </c>
      <c r="K1151">
        <f t="shared" si="71"/>
        <v>0.26400000000000001</v>
      </c>
    </row>
    <row r="1152" spans="1:11" hidden="1" x14ac:dyDescent="0.3">
      <c r="A1152" s="1">
        <v>45334.979166666701</v>
      </c>
      <c r="B1152">
        <v>1.224</v>
      </c>
      <c r="C1152" t="s">
        <v>5</v>
      </c>
      <c r="D1152">
        <v>0.28800000000000003</v>
      </c>
      <c r="E1152" t="s">
        <v>5</v>
      </c>
      <c r="G1152">
        <f t="shared" si="68"/>
        <v>2024</v>
      </c>
      <c r="H1152">
        <f t="shared" si="69"/>
        <v>2</v>
      </c>
      <c r="I1152">
        <f t="shared" si="70"/>
        <v>12</v>
      </c>
      <c r="J1152" s="2" t="s">
        <v>11</v>
      </c>
      <c r="K1152">
        <f t="shared" si="71"/>
        <v>0.28800000000000003</v>
      </c>
    </row>
    <row r="1153" spans="1:11" hidden="1" x14ac:dyDescent="0.3">
      <c r="A1153" s="1">
        <v>45334.989583333299</v>
      </c>
      <c r="B1153">
        <v>1.228</v>
      </c>
      <c r="C1153" t="s">
        <v>5</v>
      </c>
      <c r="D1153">
        <v>0.27200000000000002</v>
      </c>
      <c r="E1153" t="s">
        <v>5</v>
      </c>
      <c r="G1153">
        <f t="shared" si="68"/>
        <v>2024</v>
      </c>
      <c r="H1153">
        <f t="shared" si="69"/>
        <v>2</v>
      </c>
      <c r="I1153">
        <f t="shared" si="70"/>
        <v>12</v>
      </c>
      <c r="J1153" s="2" t="s">
        <v>11</v>
      </c>
      <c r="K1153">
        <f t="shared" si="71"/>
        <v>0.27200000000000002</v>
      </c>
    </row>
    <row r="1154" spans="1:11" hidden="1" x14ac:dyDescent="0.3">
      <c r="A1154" s="1">
        <v>45335</v>
      </c>
      <c r="B1154">
        <v>1.1160000000000001</v>
      </c>
      <c r="C1154" t="s">
        <v>5</v>
      </c>
      <c r="D1154">
        <v>0.26</v>
      </c>
      <c r="E1154" t="s">
        <v>5</v>
      </c>
      <c r="G1154">
        <f t="shared" si="68"/>
        <v>2024</v>
      </c>
      <c r="H1154">
        <f t="shared" si="69"/>
        <v>2</v>
      </c>
      <c r="I1154">
        <f t="shared" si="70"/>
        <v>13</v>
      </c>
      <c r="J1154" s="2" t="s">
        <v>12</v>
      </c>
      <c r="K1154">
        <f t="shared" si="71"/>
        <v>0.26</v>
      </c>
    </row>
    <row r="1155" spans="1:11" hidden="1" x14ac:dyDescent="0.3">
      <c r="A1155" s="1">
        <v>45335.010416666701</v>
      </c>
      <c r="B1155">
        <v>0</v>
      </c>
      <c r="C1155" t="s">
        <v>5</v>
      </c>
      <c r="D1155">
        <v>0.22800000000000001</v>
      </c>
      <c r="E1155" t="s">
        <v>5</v>
      </c>
      <c r="G1155">
        <f t="shared" si="68"/>
        <v>2024</v>
      </c>
      <c r="H1155">
        <f t="shared" si="69"/>
        <v>2</v>
      </c>
      <c r="I1155">
        <f t="shared" si="70"/>
        <v>13</v>
      </c>
      <c r="J1155" s="2" t="s">
        <v>12</v>
      </c>
      <c r="K1155">
        <f t="shared" si="71"/>
        <v>0.22800000000000001</v>
      </c>
    </row>
    <row r="1156" spans="1:11" hidden="1" x14ac:dyDescent="0.3">
      <c r="A1156" s="1">
        <v>45335.020833333299</v>
      </c>
      <c r="B1156">
        <v>0</v>
      </c>
      <c r="C1156" t="s">
        <v>5</v>
      </c>
      <c r="D1156">
        <v>0.20800000000000002</v>
      </c>
      <c r="E1156" t="s">
        <v>5</v>
      </c>
      <c r="G1156">
        <f t="shared" ref="G1156:G1194" si="72">YEAR(A1156)</f>
        <v>2024</v>
      </c>
      <c r="H1156">
        <f t="shared" ref="H1156:H1194" si="73">MONTH(A1156)</f>
        <v>2</v>
      </c>
      <c r="I1156">
        <f t="shared" ref="I1156:I1194" si="74">DAY(A1156)</f>
        <v>13</v>
      </c>
      <c r="J1156" s="2" t="s">
        <v>12</v>
      </c>
      <c r="K1156">
        <f t="shared" ref="K1156:K1194" si="75">D1156</f>
        <v>0.20800000000000002</v>
      </c>
    </row>
    <row r="1157" spans="1:11" hidden="1" x14ac:dyDescent="0.3">
      <c r="A1157" s="1">
        <v>45335.03125</v>
      </c>
      <c r="B1157">
        <v>0</v>
      </c>
      <c r="C1157" t="s">
        <v>5</v>
      </c>
      <c r="D1157">
        <v>0.20400000000000001</v>
      </c>
      <c r="E1157" t="s">
        <v>5</v>
      </c>
      <c r="G1157">
        <f t="shared" si="72"/>
        <v>2024</v>
      </c>
      <c r="H1157">
        <f t="shared" si="73"/>
        <v>2</v>
      </c>
      <c r="I1157">
        <f t="shared" si="74"/>
        <v>13</v>
      </c>
      <c r="J1157" s="2" t="s">
        <v>12</v>
      </c>
      <c r="K1157">
        <f t="shared" si="75"/>
        <v>0.20400000000000001</v>
      </c>
    </row>
    <row r="1158" spans="1:11" hidden="1" x14ac:dyDescent="0.3">
      <c r="A1158" s="1">
        <v>45335.041666666701</v>
      </c>
      <c r="B1158">
        <v>0</v>
      </c>
      <c r="C1158" t="s">
        <v>5</v>
      </c>
      <c r="D1158">
        <v>0.19600000000000001</v>
      </c>
      <c r="E1158" t="s">
        <v>5</v>
      </c>
      <c r="G1158">
        <f t="shared" si="72"/>
        <v>2024</v>
      </c>
      <c r="H1158">
        <f t="shared" si="73"/>
        <v>2</v>
      </c>
      <c r="I1158">
        <f t="shared" si="74"/>
        <v>13</v>
      </c>
      <c r="J1158" s="2" t="s">
        <v>12</v>
      </c>
      <c r="K1158">
        <f t="shared" si="75"/>
        <v>0.19600000000000001</v>
      </c>
    </row>
    <row r="1159" spans="1:11" hidden="1" x14ac:dyDescent="0.3">
      <c r="A1159" s="1">
        <v>45335.052083333299</v>
      </c>
      <c r="B1159">
        <v>1.1480000000000001</v>
      </c>
      <c r="C1159" t="s">
        <v>5</v>
      </c>
      <c r="D1159">
        <v>0.14400000000000002</v>
      </c>
      <c r="E1159" t="s">
        <v>5</v>
      </c>
      <c r="G1159">
        <f t="shared" si="72"/>
        <v>2024</v>
      </c>
      <c r="H1159">
        <f t="shared" si="73"/>
        <v>2</v>
      </c>
      <c r="I1159">
        <f t="shared" si="74"/>
        <v>13</v>
      </c>
      <c r="J1159" s="2" t="s">
        <v>12</v>
      </c>
      <c r="K1159">
        <f t="shared" si="75"/>
        <v>0.14400000000000002</v>
      </c>
    </row>
    <row r="1160" spans="1:11" hidden="1" x14ac:dyDescent="0.3">
      <c r="A1160" s="1">
        <v>45335.0625</v>
      </c>
      <c r="B1160">
        <v>1.224</v>
      </c>
      <c r="C1160" t="s">
        <v>5</v>
      </c>
      <c r="D1160">
        <v>0.14000000000000001</v>
      </c>
      <c r="E1160" t="s">
        <v>5</v>
      </c>
      <c r="G1160">
        <f t="shared" si="72"/>
        <v>2024</v>
      </c>
      <c r="H1160">
        <f t="shared" si="73"/>
        <v>2</v>
      </c>
      <c r="I1160">
        <f t="shared" si="74"/>
        <v>13</v>
      </c>
      <c r="J1160" s="2" t="s">
        <v>12</v>
      </c>
      <c r="K1160">
        <f t="shared" si="75"/>
        <v>0.14000000000000001</v>
      </c>
    </row>
    <row r="1161" spans="1:11" hidden="1" x14ac:dyDescent="0.3">
      <c r="A1161" s="1">
        <v>45335.072916666701</v>
      </c>
      <c r="B1161">
        <v>1.228</v>
      </c>
      <c r="C1161" t="s">
        <v>5</v>
      </c>
      <c r="D1161">
        <v>0.12</v>
      </c>
      <c r="E1161" t="s">
        <v>5</v>
      </c>
      <c r="G1161">
        <f t="shared" si="72"/>
        <v>2024</v>
      </c>
      <c r="H1161">
        <f t="shared" si="73"/>
        <v>2</v>
      </c>
      <c r="I1161">
        <f t="shared" si="74"/>
        <v>13</v>
      </c>
      <c r="J1161" s="2" t="s">
        <v>12</v>
      </c>
      <c r="K1161">
        <f t="shared" si="75"/>
        <v>0.12</v>
      </c>
    </row>
    <row r="1162" spans="1:11" hidden="1" x14ac:dyDescent="0.3">
      <c r="A1162" s="1">
        <v>45335.083333333299</v>
      </c>
      <c r="B1162">
        <v>1.216</v>
      </c>
      <c r="C1162" t="s">
        <v>5</v>
      </c>
      <c r="D1162">
        <v>0.10400000000000001</v>
      </c>
      <c r="E1162" t="s">
        <v>5</v>
      </c>
      <c r="G1162">
        <f t="shared" si="72"/>
        <v>2024</v>
      </c>
      <c r="H1162">
        <f t="shared" si="73"/>
        <v>2</v>
      </c>
      <c r="I1162">
        <f t="shared" si="74"/>
        <v>13</v>
      </c>
      <c r="J1162" s="2" t="s">
        <v>12</v>
      </c>
      <c r="K1162">
        <f t="shared" si="75"/>
        <v>0.10400000000000001</v>
      </c>
    </row>
    <row r="1163" spans="1:11" hidden="1" x14ac:dyDescent="0.3">
      <c r="A1163" s="1">
        <v>45335.09375</v>
      </c>
      <c r="B1163">
        <v>0.432</v>
      </c>
      <c r="C1163" t="s">
        <v>5</v>
      </c>
      <c r="D1163">
        <v>0.13600000000000001</v>
      </c>
      <c r="E1163" t="s">
        <v>5</v>
      </c>
      <c r="G1163">
        <f t="shared" si="72"/>
        <v>2024</v>
      </c>
      <c r="H1163">
        <f t="shared" si="73"/>
        <v>2</v>
      </c>
      <c r="I1163">
        <f t="shared" si="74"/>
        <v>13</v>
      </c>
      <c r="J1163" s="2" t="s">
        <v>12</v>
      </c>
      <c r="K1163">
        <f t="shared" si="75"/>
        <v>0.13600000000000001</v>
      </c>
    </row>
    <row r="1164" spans="1:11" hidden="1" x14ac:dyDescent="0.3">
      <c r="A1164" s="1">
        <v>45335.104166666701</v>
      </c>
      <c r="B1164">
        <v>0</v>
      </c>
      <c r="C1164" t="s">
        <v>5</v>
      </c>
      <c r="D1164">
        <v>0.192</v>
      </c>
      <c r="E1164" t="s">
        <v>5</v>
      </c>
      <c r="G1164">
        <f t="shared" si="72"/>
        <v>2024</v>
      </c>
      <c r="H1164">
        <f t="shared" si="73"/>
        <v>2</v>
      </c>
      <c r="I1164">
        <f t="shared" si="74"/>
        <v>13</v>
      </c>
      <c r="J1164" s="2" t="s">
        <v>12</v>
      </c>
      <c r="K1164">
        <f t="shared" si="75"/>
        <v>0.192</v>
      </c>
    </row>
    <row r="1165" spans="1:11" hidden="1" x14ac:dyDescent="0.3">
      <c r="A1165" s="1">
        <v>45335.114583333299</v>
      </c>
      <c r="B1165">
        <v>0</v>
      </c>
      <c r="C1165" t="s">
        <v>5</v>
      </c>
      <c r="D1165">
        <v>0.2</v>
      </c>
      <c r="E1165" t="s">
        <v>5</v>
      </c>
      <c r="G1165">
        <f t="shared" si="72"/>
        <v>2024</v>
      </c>
      <c r="H1165">
        <f t="shared" si="73"/>
        <v>2</v>
      </c>
      <c r="I1165">
        <f t="shared" si="74"/>
        <v>13</v>
      </c>
      <c r="J1165" s="2" t="s">
        <v>12</v>
      </c>
      <c r="K1165">
        <f t="shared" si="75"/>
        <v>0.2</v>
      </c>
    </row>
    <row r="1166" spans="1:11" hidden="1" x14ac:dyDescent="0.3">
      <c r="A1166" s="1">
        <v>45335.125</v>
      </c>
      <c r="B1166">
        <v>0</v>
      </c>
      <c r="C1166" t="s">
        <v>5</v>
      </c>
      <c r="D1166">
        <v>0.192</v>
      </c>
      <c r="E1166" t="s">
        <v>5</v>
      </c>
      <c r="G1166">
        <f t="shared" si="72"/>
        <v>2024</v>
      </c>
      <c r="H1166">
        <f t="shared" si="73"/>
        <v>2</v>
      </c>
      <c r="I1166">
        <f t="shared" si="74"/>
        <v>13</v>
      </c>
      <c r="J1166" s="2" t="s">
        <v>12</v>
      </c>
      <c r="K1166">
        <f t="shared" si="75"/>
        <v>0.192</v>
      </c>
    </row>
    <row r="1167" spans="1:11" hidden="1" x14ac:dyDescent="0.3">
      <c r="A1167" s="1">
        <v>45335.135416666701</v>
      </c>
      <c r="B1167">
        <v>0</v>
      </c>
      <c r="C1167" t="s">
        <v>5</v>
      </c>
      <c r="D1167">
        <v>0.17200000000000001</v>
      </c>
      <c r="E1167" t="s">
        <v>5</v>
      </c>
      <c r="G1167">
        <f t="shared" si="72"/>
        <v>2024</v>
      </c>
      <c r="H1167">
        <f t="shared" si="73"/>
        <v>2</v>
      </c>
      <c r="I1167">
        <f t="shared" si="74"/>
        <v>13</v>
      </c>
      <c r="J1167" s="2" t="s">
        <v>12</v>
      </c>
      <c r="K1167">
        <f t="shared" si="75"/>
        <v>0.17200000000000001</v>
      </c>
    </row>
    <row r="1168" spans="1:11" hidden="1" x14ac:dyDescent="0.3">
      <c r="A1168" s="1">
        <v>45335.145833333299</v>
      </c>
      <c r="B1168">
        <v>0</v>
      </c>
      <c r="C1168" t="s">
        <v>5</v>
      </c>
      <c r="D1168">
        <v>0.224</v>
      </c>
      <c r="E1168" t="s">
        <v>5</v>
      </c>
      <c r="G1168">
        <f t="shared" si="72"/>
        <v>2024</v>
      </c>
      <c r="H1168">
        <f t="shared" si="73"/>
        <v>2</v>
      </c>
      <c r="I1168">
        <f t="shared" si="74"/>
        <v>13</v>
      </c>
      <c r="J1168" s="2" t="s">
        <v>12</v>
      </c>
      <c r="K1168">
        <f t="shared" si="75"/>
        <v>0.224</v>
      </c>
    </row>
    <row r="1169" spans="1:11" hidden="1" x14ac:dyDescent="0.3">
      <c r="A1169" s="1">
        <v>45335.15625</v>
      </c>
      <c r="B1169">
        <v>0</v>
      </c>
      <c r="C1169" t="s">
        <v>5</v>
      </c>
      <c r="D1169">
        <v>0.2</v>
      </c>
      <c r="E1169" t="s">
        <v>5</v>
      </c>
      <c r="G1169">
        <f t="shared" si="72"/>
        <v>2024</v>
      </c>
      <c r="H1169">
        <f t="shared" si="73"/>
        <v>2</v>
      </c>
      <c r="I1169">
        <f t="shared" si="74"/>
        <v>13</v>
      </c>
      <c r="J1169" s="2" t="s">
        <v>12</v>
      </c>
      <c r="K1169">
        <f t="shared" si="75"/>
        <v>0.2</v>
      </c>
    </row>
    <row r="1170" spans="1:11" hidden="1" x14ac:dyDescent="0.3">
      <c r="A1170" s="1">
        <v>45335.166666666701</v>
      </c>
      <c r="B1170">
        <v>0</v>
      </c>
      <c r="C1170" t="s">
        <v>5</v>
      </c>
      <c r="D1170">
        <v>0.16800000000000001</v>
      </c>
      <c r="E1170" t="s">
        <v>5</v>
      </c>
      <c r="G1170">
        <f t="shared" si="72"/>
        <v>2024</v>
      </c>
      <c r="H1170">
        <f t="shared" si="73"/>
        <v>2</v>
      </c>
      <c r="I1170">
        <f t="shared" si="74"/>
        <v>13</v>
      </c>
      <c r="J1170" s="2" t="s">
        <v>12</v>
      </c>
      <c r="K1170">
        <f t="shared" si="75"/>
        <v>0.16800000000000001</v>
      </c>
    </row>
    <row r="1171" spans="1:11" hidden="1" x14ac:dyDescent="0.3">
      <c r="A1171" s="1">
        <v>45335.177083333299</v>
      </c>
      <c r="B1171">
        <v>0</v>
      </c>
      <c r="C1171" t="s">
        <v>5</v>
      </c>
      <c r="D1171">
        <v>0.188</v>
      </c>
      <c r="E1171" t="s">
        <v>5</v>
      </c>
      <c r="G1171">
        <f t="shared" si="72"/>
        <v>2024</v>
      </c>
      <c r="H1171">
        <f t="shared" si="73"/>
        <v>2</v>
      </c>
      <c r="I1171">
        <f t="shared" si="74"/>
        <v>13</v>
      </c>
      <c r="J1171" s="2" t="s">
        <v>12</v>
      </c>
      <c r="K1171">
        <f t="shared" si="75"/>
        <v>0.188</v>
      </c>
    </row>
    <row r="1172" spans="1:11" hidden="1" x14ac:dyDescent="0.3">
      <c r="A1172" s="1">
        <v>45335.1875</v>
      </c>
      <c r="B1172">
        <v>0</v>
      </c>
      <c r="C1172" t="s">
        <v>5</v>
      </c>
      <c r="D1172">
        <v>0.20400000000000001</v>
      </c>
      <c r="E1172" t="s">
        <v>5</v>
      </c>
      <c r="G1172">
        <f t="shared" si="72"/>
        <v>2024</v>
      </c>
      <c r="H1172">
        <f t="shared" si="73"/>
        <v>2</v>
      </c>
      <c r="I1172">
        <f t="shared" si="74"/>
        <v>13</v>
      </c>
      <c r="J1172" s="2" t="s">
        <v>12</v>
      </c>
      <c r="K1172">
        <f t="shared" si="75"/>
        <v>0.20400000000000001</v>
      </c>
    </row>
    <row r="1173" spans="1:11" hidden="1" x14ac:dyDescent="0.3">
      <c r="A1173" s="1">
        <v>45335.197916666701</v>
      </c>
      <c r="B1173">
        <v>0</v>
      </c>
      <c r="C1173" t="s">
        <v>5</v>
      </c>
      <c r="D1173">
        <v>0.2</v>
      </c>
      <c r="E1173" t="s">
        <v>5</v>
      </c>
      <c r="G1173">
        <f t="shared" si="72"/>
        <v>2024</v>
      </c>
      <c r="H1173">
        <f t="shared" si="73"/>
        <v>2</v>
      </c>
      <c r="I1173">
        <f t="shared" si="74"/>
        <v>13</v>
      </c>
      <c r="J1173" s="2" t="s">
        <v>12</v>
      </c>
      <c r="K1173">
        <f t="shared" si="75"/>
        <v>0.2</v>
      </c>
    </row>
    <row r="1174" spans="1:11" hidden="1" x14ac:dyDescent="0.3">
      <c r="A1174" s="1">
        <v>45335.208333333299</v>
      </c>
      <c r="B1174">
        <v>0</v>
      </c>
      <c r="C1174" t="s">
        <v>5</v>
      </c>
      <c r="D1174">
        <v>0.192</v>
      </c>
      <c r="E1174" t="s">
        <v>5</v>
      </c>
      <c r="G1174">
        <f t="shared" si="72"/>
        <v>2024</v>
      </c>
      <c r="H1174">
        <f t="shared" si="73"/>
        <v>2</v>
      </c>
      <c r="I1174">
        <f t="shared" si="74"/>
        <v>13</v>
      </c>
      <c r="J1174" s="2" t="s">
        <v>12</v>
      </c>
      <c r="K1174">
        <f t="shared" si="75"/>
        <v>0.192</v>
      </c>
    </row>
    <row r="1175" spans="1:11" hidden="1" x14ac:dyDescent="0.3">
      <c r="A1175" s="1">
        <v>45335.21875</v>
      </c>
      <c r="B1175">
        <v>0</v>
      </c>
      <c r="C1175" t="s">
        <v>5</v>
      </c>
      <c r="D1175">
        <v>0.2</v>
      </c>
      <c r="E1175" t="s">
        <v>5</v>
      </c>
      <c r="G1175">
        <f t="shared" si="72"/>
        <v>2024</v>
      </c>
      <c r="H1175">
        <f t="shared" si="73"/>
        <v>2</v>
      </c>
      <c r="I1175">
        <f t="shared" si="74"/>
        <v>13</v>
      </c>
      <c r="J1175" s="2" t="s">
        <v>12</v>
      </c>
      <c r="K1175">
        <f t="shared" si="75"/>
        <v>0.2</v>
      </c>
    </row>
    <row r="1176" spans="1:11" hidden="1" x14ac:dyDescent="0.3">
      <c r="A1176" s="1">
        <v>45335.229166666701</v>
      </c>
      <c r="B1176">
        <v>0</v>
      </c>
      <c r="C1176" t="s">
        <v>5</v>
      </c>
      <c r="D1176">
        <v>0.308</v>
      </c>
      <c r="E1176" t="s">
        <v>5</v>
      </c>
      <c r="G1176">
        <f t="shared" si="72"/>
        <v>2024</v>
      </c>
      <c r="H1176">
        <f t="shared" si="73"/>
        <v>2</v>
      </c>
      <c r="I1176">
        <f t="shared" si="74"/>
        <v>13</v>
      </c>
      <c r="J1176" s="2" t="s">
        <v>12</v>
      </c>
      <c r="K1176">
        <f t="shared" si="75"/>
        <v>0.308</v>
      </c>
    </row>
    <row r="1177" spans="1:11" hidden="1" x14ac:dyDescent="0.3">
      <c r="A1177" s="1">
        <v>45335.239583333299</v>
      </c>
      <c r="B1177">
        <v>0</v>
      </c>
      <c r="C1177" t="s">
        <v>5</v>
      </c>
      <c r="D1177">
        <v>0.29200000000000004</v>
      </c>
      <c r="E1177" t="s">
        <v>5</v>
      </c>
      <c r="G1177">
        <f t="shared" si="72"/>
        <v>2024</v>
      </c>
      <c r="H1177">
        <f t="shared" si="73"/>
        <v>2</v>
      </c>
      <c r="I1177">
        <f t="shared" si="74"/>
        <v>13</v>
      </c>
      <c r="J1177" s="2" t="s">
        <v>12</v>
      </c>
      <c r="K1177">
        <f t="shared" si="75"/>
        <v>0.29200000000000004</v>
      </c>
    </row>
    <row r="1178" spans="1:11" hidden="1" x14ac:dyDescent="0.3">
      <c r="A1178" s="1">
        <v>45335.25</v>
      </c>
      <c r="B1178">
        <v>0</v>
      </c>
      <c r="C1178" t="s">
        <v>5</v>
      </c>
      <c r="D1178">
        <v>0.24400000000000002</v>
      </c>
      <c r="E1178" t="s">
        <v>5</v>
      </c>
      <c r="G1178">
        <f t="shared" si="72"/>
        <v>2024</v>
      </c>
      <c r="H1178">
        <f t="shared" si="73"/>
        <v>2</v>
      </c>
      <c r="I1178">
        <f t="shared" si="74"/>
        <v>13</v>
      </c>
      <c r="J1178" s="2" t="s">
        <v>12</v>
      </c>
      <c r="K1178">
        <f t="shared" si="75"/>
        <v>0.24400000000000002</v>
      </c>
    </row>
    <row r="1179" spans="1:11" hidden="1" x14ac:dyDescent="0.3">
      <c r="A1179" s="1">
        <v>45335.260416666701</v>
      </c>
      <c r="B1179">
        <v>0</v>
      </c>
      <c r="C1179" t="s">
        <v>5</v>
      </c>
      <c r="D1179">
        <v>0.25600000000000001</v>
      </c>
      <c r="E1179" t="s">
        <v>5</v>
      </c>
      <c r="G1179">
        <f t="shared" si="72"/>
        <v>2024</v>
      </c>
      <c r="H1179">
        <f t="shared" si="73"/>
        <v>2</v>
      </c>
      <c r="I1179">
        <f t="shared" si="74"/>
        <v>13</v>
      </c>
      <c r="J1179" s="2" t="s">
        <v>12</v>
      </c>
      <c r="K1179">
        <f t="shared" si="75"/>
        <v>0.25600000000000001</v>
      </c>
    </row>
    <row r="1180" spans="1:11" hidden="1" x14ac:dyDescent="0.3">
      <c r="A1180" s="1">
        <v>45335.270833333299</v>
      </c>
      <c r="B1180">
        <v>0</v>
      </c>
      <c r="C1180" t="s">
        <v>5</v>
      </c>
      <c r="D1180">
        <v>0.20800000000000002</v>
      </c>
      <c r="E1180" t="s">
        <v>5</v>
      </c>
      <c r="G1180">
        <f t="shared" si="72"/>
        <v>2024</v>
      </c>
      <c r="H1180">
        <f t="shared" si="73"/>
        <v>2</v>
      </c>
      <c r="I1180">
        <f t="shared" si="74"/>
        <v>13</v>
      </c>
      <c r="J1180" s="2" t="s">
        <v>12</v>
      </c>
      <c r="K1180">
        <f t="shared" si="75"/>
        <v>0.20800000000000002</v>
      </c>
    </row>
    <row r="1181" spans="1:11" hidden="1" x14ac:dyDescent="0.3">
      <c r="A1181" s="1">
        <v>45335.28125</v>
      </c>
      <c r="B1181">
        <v>0</v>
      </c>
      <c r="C1181" t="s">
        <v>5</v>
      </c>
      <c r="D1181">
        <v>0.17200000000000001</v>
      </c>
      <c r="E1181" t="s">
        <v>5</v>
      </c>
      <c r="G1181">
        <f t="shared" si="72"/>
        <v>2024</v>
      </c>
      <c r="H1181">
        <f t="shared" si="73"/>
        <v>2</v>
      </c>
      <c r="I1181">
        <f t="shared" si="74"/>
        <v>13</v>
      </c>
      <c r="J1181" s="2" t="s">
        <v>12</v>
      </c>
      <c r="K1181">
        <f t="shared" si="75"/>
        <v>0.17200000000000001</v>
      </c>
    </row>
    <row r="1182" spans="1:11" hidden="1" x14ac:dyDescent="0.3">
      <c r="A1182" s="1">
        <v>45335.291666666701</v>
      </c>
      <c r="B1182">
        <v>0</v>
      </c>
      <c r="C1182" t="s">
        <v>5</v>
      </c>
      <c r="D1182">
        <v>0.16800000000000001</v>
      </c>
      <c r="E1182" t="s">
        <v>5</v>
      </c>
      <c r="G1182">
        <f t="shared" si="72"/>
        <v>2024</v>
      </c>
      <c r="H1182">
        <f t="shared" si="73"/>
        <v>2</v>
      </c>
      <c r="I1182">
        <f t="shared" si="74"/>
        <v>13</v>
      </c>
      <c r="J1182" s="2" t="s">
        <v>12</v>
      </c>
      <c r="K1182">
        <f t="shared" si="75"/>
        <v>0.16800000000000001</v>
      </c>
    </row>
    <row r="1183" spans="1:11" hidden="1" x14ac:dyDescent="0.3">
      <c r="A1183" s="1">
        <v>45335.302083333299</v>
      </c>
      <c r="B1183">
        <v>0</v>
      </c>
      <c r="C1183" t="s">
        <v>5</v>
      </c>
      <c r="D1183">
        <v>0.85200000000000009</v>
      </c>
      <c r="E1183" t="s">
        <v>5</v>
      </c>
      <c r="G1183">
        <f t="shared" si="72"/>
        <v>2024</v>
      </c>
      <c r="H1183">
        <f t="shared" si="73"/>
        <v>2</v>
      </c>
      <c r="I1183">
        <f t="shared" si="74"/>
        <v>13</v>
      </c>
      <c r="J1183" s="2" t="s">
        <v>12</v>
      </c>
      <c r="K1183">
        <f t="shared" si="75"/>
        <v>0.85200000000000009</v>
      </c>
    </row>
    <row r="1184" spans="1:11" hidden="1" x14ac:dyDescent="0.3">
      <c r="A1184" s="1">
        <v>45335.3125</v>
      </c>
      <c r="B1184">
        <v>0</v>
      </c>
      <c r="C1184" t="s">
        <v>5</v>
      </c>
      <c r="D1184">
        <v>0.20400000000000001</v>
      </c>
      <c r="E1184" t="s">
        <v>5</v>
      </c>
      <c r="G1184">
        <f t="shared" si="72"/>
        <v>2024</v>
      </c>
      <c r="H1184">
        <f t="shared" si="73"/>
        <v>2</v>
      </c>
      <c r="I1184">
        <f t="shared" si="74"/>
        <v>13</v>
      </c>
      <c r="J1184" s="2" t="s">
        <v>12</v>
      </c>
      <c r="K1184">
        <f t="shared" si="75"/>
        <v>0.20400000000000001</v>
      </c>
    </row>
    <row r="1185" spans="1:11" hidden="1" x14ac:dyDescent="0.3">
      <c r="A1185" s="1">
        <v>45335.322916666701</v>
      </c>
      <c r="B1185">
        <v>0</v>
      </c>
      <c r="C1185" t="s">
        <v>5</v>
      </c>
      <c r="D1185">
        <v>0</v>
      </c>
      <c r="E1185" t="s">
        <v>6</v>
      </c>
      <c r="G1185">
        <f t="shared" si="72"/>
        <v>2024</v>
      </c>
      <c r="H1185">
        <f t="shared" si="73"/>
        <v>2</v>
      </c>
      <c r="I1185">
        <f t="shared" si="74"/>
        <v>13</v>
      </c>
      <c r="J1185" s="2" t="s">
        <v>12</v>
      </c>
      <c r="K1185">
        <f t="shared" si="75"/>
        <v>0</v>
      </c>
    </row>
    <row r="1186" spans="1:11" hidden="1" x14ac:dyDescent="0.3">
      <c r="A1186" s="1">
        <v>45335.333333333299</v>
      </c>
      <c r="B1186">
        <v>0</v>
      </c>
      <c r="C1186" t="s">
        <v>6</v>
      </c>
      <c r="D1186">
        <v>0</v>
      </c>
      <c r="E1186" t="s">
        <v>6</v>
      </c>
      <c r="G1186">
        <f t="shared" si="72"/>
        <v>2024</v>
      </c>
      <c r="H1186">
        <f t="shared" si="73"/>
        <v>2</v>
      </c>
      <c r="I1186">
        <f t="shared" si="74"/>
        <v>13</v>
      </c>
      <c r="J1186" s="2" t="s">
        <v>12</v>
      </c>
      <c r="K1186">
        <f t="shared" si="75"/>
        <v>0</v>
      </c>
    </row>
    <row r="1187" spans="1:11" hidden="1" x14ac:dyDescent="0.3">
      <c r="A1187" s="1">
        <v>45335.34375</v>
      </c>
      <c r="B1187">
        <v>0</v>
      </c>
      <c r="C1187" t="s">
        <v>6</v>
      </c>
      <c r="D1187">
        <v>0</v>
      </c>
      <c r="E1187" t="s">
        <v>6</v>
      </c>
      <c r="G1187">
        <f t="shared" si="72"/>
        <v>2024</v>
      </c>
      <c r="H1187">
        <f t="shared" si="73"/>
        <v>2</v>
      </c>
      <c r="I1187">
        <f t="shared" si="74"/>
        <v>13</v>
      </c>
      <c r="J1187" s="2" t="s">
        <v>12</v>
      </c>
      <c r="K1187">
        <f t="shared" si="75"/>
        <v>0</v>
      </c>
    </row>
    <row r="1188" spans="1:11" hidden="1" x14ac:dyDescent="0.3">
      <c r="A1188" s="1">
        <v>45335.354166666701</v>
      </c>
      <c r="B1188">
        <v>0</v>
      </c>
      <c r="C1188" t="s">
        <v>6</v>
      </c>
      <c r="D1188">
        <v>0</v>
      </c>
      <c r="E1188" t="s">
        <v>6</v>
      </c>
      <c r="G1188">
        <f t="shared" si="72"/>
        <v>2024</v>
      </c>
      <c r="H1188">
        <f t="shared" si="73"/>
        <v>2</v>
      </c>
      <c r="I1188">
        <f t="shared" si="74"/>
        <v>13</v>
      </c>
      <c r="J1188" s="2" t="s">
        <v>12</v>
      </c>
      <c r="K1188">
        <f t="shared" si="75"/>
        <v>0</v>
      </c>
    </row>
    <row r="1189" spans="1:11" hidden="1" x14ac:dyDescent="0.3">
      <c r="A1189" s="1">
        <v>45335.364583333299</v>
      </c>
      <c r="B1189">
        <v>0</v>
      </c>
      <c r="C1189" t="s">
        <v>6</v>
      </c>
      <c r="D1189">
        <v>0</v>
      </c>
      <c r="E1189" t="s">
        <v>6</v>
      </c>
      <c r="G1189">
        <f t="shared" si="72"/>
        <v>2024</v>
      </c>
      <c r="H1189">
        <f t="shared" si="73"/>
        <v>2</v>
      </c>
      <c r="I1189">
        <f t="shared" si="74"/>
        <v>13</v>
      </c>
      <c r="J1189" s="2" t="s">
        <v>12</v>
      </c>
      <c r="K1189">
        <f t="shared" si="75"/>
        <v>0</v>
      </c>
    </row>
    <row r="1190" spans="1:11" hidden="1" x14ac:dyDescent="0.3">
      <c r="A1190" s="1">
        <v>45335.375</v>
      </c>
      <c r="B1190">
        <v>0</v>
      </c>
      <c r="C1190" t="s">
        <v>6</v>
      </c>
      <c r="D1190">
        <v>0</v>
      </c>
      <c r="E1190" t="s">
        <v>6</v>
      </c>
      <c r="G1190">
        <f t="shared" si="72"/>
        <v>2024</v>
      </c>
      <c r="H1190">
        <f t="shared" si="73"/>
        <v>2</v>
      </c>
      <c r="I1190">
        <f t="shared" si="74"/>
        <v>13</v>
      </c>
      <c r="J1190" s="2" t="s">
        <v>12</v>
      </c>
      <c r="K1190">
        <f t="shared" si="75"/>
        <v>0</v>
      </c>
    </row>
    <row r="1191" spans="1:11" hidden="1" x14ac:dyDescent="0.3">
      <c r="A1191" s="1">
        <v>45335.385416666701</v>
      </c>
      <c r="B1191">
        <v>0</v>
      </c>
      <c r="C1191" t="s">
        <v>6</v>
      </c>
      <c r="D1191">
        <v>0</v>
      </c>
      <c r="E1191" t="s">
        <v>6</v>
      </c>
      <c r="G1191">
        <f t="shared" si="72"/>
        <v>2024</v>
      </c>
      <c r="H1191">
        <f t="shared" si="73"/>
        <v>2</v>
      </c>
      <c r="I1191">
        <f t="shared" si="74"/>
        <v>13</v>
      </c>
      <c r="J1191" s="2" t="s">
        <v>12</v>
      </c>
      <c r="K1191">
        <f t="shared" si="75"/>
        <v>0</v>
      </c>
    </row>
    <row r="1192" spans="1:11" hidden="1" x14ac:dyDescent="0.3">
      <c r="A1192" s="1">
        <v>45335.395833333299</v>
      </c>
      <c r="B1192">
        <v>0</v>
      </c>
      <c r="C1192" t="s">
        <v>6</v>
      </c>
      <c r="D1192">
        <v>0</v>
      </c>
      <c r="E1192" t="s">
        <v>6</v>
      </c>
      <c r="G1192">
        <f t="shared" si="72"/>
        <v>2024</v>
      </c>
      <c r="H1192">
        <f t="shared" si="73"/>
        <v>2</v>
      </c>
      <c r="I1192">
        <f t="shared" si="74"/>
        <v>13</v>
      </c>
      <c r="J1192" s="2" t="s">
        <v>12</v>
      </c>
      <c r="K1192">
        <f t="shared" si="75"/>
        <v>0</v>
      </c>
    </row>
    <row r="1193" spans="1:11" hidden="1" x14ac:dyDescent="0.3">
      <c r="A1193" s="1">
        <v>45335.40625</v>
      </c>
      <c r="B1193">
        <v>0</v>
      </c>
      <c r="C1193" t="s">
        <v>6</v>
      </c>
      <c r="D1193">
        <v>0</v>
      </c>
      <c r="E1193" t="s">
        <v>6</v>
      </c>
      <c r="G1193">
        <f t="shared" si="72"/>
        <v>2024</v>
      </c>
      <c r="H1193">
        <f t="shared" si="73"/>
        <v>2</v>
      </c>
      <c r="I1193">
        <f t="shared" si="74"/>
        <v>13</v>
      </c>
      <c r="J1193" s="2" t="s">
        <v>12</v>
      </c>
      <c r="K1193">
        <f t="shared" si="75"/>
        <v>0</v>
      </c>
    </row>
    <row r="1194" spans="1:11" hidden="1" x14ac:dyDescent="0.3">
      <c r="A1194" s="1">
        <v>45335.416666666701</v>
      </c>
      <c r="B1194">
        <v>0</v>
      </c>
      <c r="C1194" t="s">
        <v>6</v>
      </c>
      <c r="D1194">
        <v>0</v>
      </c>
      <c r="E1194" t="s">
        <v>6</v>
      </c>
      <c r="G1194">
        <f t="shared" si="72"/>
        <v>2024</v>
      </c>
      <c r="H1194">
        <f t="shared" si="73"/>
        <v>2</v>
      </c>
      <c r="I1194">
        <f t="shared" si="74"/>
        <v>13</v>
      </c>
      <c r="J1194" s="2" t="s">
        <v>12</v>
      </c>
      <c r="K1194">
        <f t="shared" si="75"/>
        <v>0</v>
      </c>
    </row>
    <row r="1195" spans="1:11" x14ac:dyDescent="0.3">
      <c r="A1195" s="1"/>
    </row>
  </sheetData>
  <autoFilter ref="G2:K1194" xr:uid="{485CCF15-3A6B-4737-AEF9-1EA40E419384}">
    <filterColumn colId="2">
      <filters>
        <filter val="3"/>
      </filters>
    </filterColumn>
  </autoFilter>
  <mergeCells count="3">
    <mergeCell ref="B1:C1"/>
    <mergeCell ref="D1:E1"/>
    <mergeCell ref="M2:S2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5"/>
  <sheetViews>
    <sheetView workbookViewId="0">
      <selection activeCell="G3" sqref="G3:L9"/>
    </sheetView>
  </sheetViews>
  <sheetFormatPr baseColWidth="10" defaultColWidth="8.88671875" defaultRowHeight="14.4" x14ac:dyDescent="0.3"/>
  <cols>
    <col min="1" max="1" width="15.109375" bestFit="1" customWidth="1"/>
    <col min="2" max="2" width="9.6640625" bestFit="1" customWidth="1"/>
    <col min="3" max="3" width="6.77734375" bestFit="1" customWidth="1"/>
    <col min="4" max="4" width="9.6640625" bestFit="1" customWidth="1"/>
    <col min="5" max="5" width="6.77734375" bestFit="1" customWidth="1"/>
  </cols>
  <sheetData>
    <row r="1" spans="1:12" x14ac:dyDescent="0.3">
      <c r="B1" s="34" t="s">
        <v>0</v>
      </c>
      <c r="C1" s="34" t="s">
        <v>0</v>
      </c>
      <c r="D1" s="34" t="s">
        <v>1</v>
      </c>
      <c r="E1" s="34" t="s">
        <v>1</v>
      </c>
    </row>
    <row r="2" spans="1:12" x14ac:dyDescent="0.3">
      <c r="A2" t="s">
        <v>2</v>
      </c>
      <c r="B2" t="s">
        <v>3</v>
      </c>
      <c r="C2" t="s">
        <v>4</v>
      </c>
      <c r="D2" t="s">
        <v>3</v>
      </c>
      <c r="E2" t="s">
        <v>4</v>
      </c>
    </row>
    <row r="3" spans="1:12" x14ac:dyDescent="0.3">
      <c r="A3" s="1">
        <v>45323.010416666701</v>
      </c>
      <c r="B3">
        <v>0</v>
      </c>
      <c r="C3" t="s">
        <v>5</v>
      </c>
      <c r="D3">
        <v>0.35600000000000004</v>
      </c>
      <c r="E3" t="s">
        <v>5</v>
      </c>
      <c r="G3" s="35" t="s">
        <v>634</v>
      </c>
      <c r="H3" s="36"/>
      <c r="I3" s="36"/>
      <c r="J3" s="36"/>
      <c r="K3" s="36"/>
      <c r="L3" s="36"/>
    </row>
    <row r="4" spans="1:12" x14ac:dyDescent="0.3">
      <c r="A4" s="1">
        <v>45323.020833333299</v>
      </c>
      <c r="B4">
        <v>0</v>
      </c>
      <c r="C4" t="s">
        <v>5</v>
      </c>
      <c r="D4">
        <v>0.29600000000000004</v>
      </c>
      <c r="E4" t="s">
        <v>5</v>
      </c>
      <c r="G4" s="36"/>
      <c r="H4" s="36"/>
      <c r="I4" s="36"/>
      <c r="J4" s="36"/>
      <c r="K4" s="36"/>
      <c r="L4" s="36"/>
    </row>
    <row r="5" spans="1:12" x14ac:dyDescent="0.3">
      <c r="A5" s="1">
        <v>45323.03125</v>
      </c>
      <c r="B5">
        <v>0</v>
      </c>
      <c r="C5" t="s">
        <v>5</v>
      </c>
      <c r="D5">
        <v>0.27600000000000002</v>
      </c>
      <c r="E5" t="s">
        <v>5</v>
      </c>
      <c r="G5" s="36"/>
      <c r="H5" s="36"/>
      <c r="I5" s="36"/>
      <c r="J5" s="36"/>
      <c r="K5" s="36"/>
      <c r="L5" s="36"/>
    </row>
    <row r="6" spans="1:12" x14ac:dyDescent="0.3">
      <c r="A6" s="1">
        <v>45323.041666666701</v>
      </c>
      <c r="B6">
        <v>0</v>
      </c>
      <c r="C6" t="s">
        <v>5</v>
      </c>
      <c r="D6">
        <v>1.8</v>
      </c>
      <c r="E6" t="s">
        <v>5</v>
      </c>
      <c r="G6" s="36"/>
      <c r="H6" s="36"/>
      <c r="I6" s="36"/>
      <c r="J6" s="36"/>
      <c r="K6" s="36"/>
      <c r="L6" s="36"/>
    </row>
    <row r="7" spans="1:12" x14ac:dyDescent="0.3">
      <c r="A7" s="1">
        <v>45323.052083333299</v>
      </c>
      <c r="B7">
        <v>1.1440000000000001</v>
      </c>
      <c r="C7" t="s">
        <v>5</v>
      </c>
      <c r="D7">
        <v>1.22</v>
      </c>
      <c r="E7" t="s">
        <v>5</v>
      </c>
      <c r="G7" s="36"/>
      <c r="H7" s="36"/>
      <c r="I7" s="36"/>
      <c r="J7" s="36"/>
      <c r="K7" s="36"/>
      <c r="L7" s="36"/>
    </row>
    <row r="8" spans="1:12" x14ac:dyDescent="0.3">
      <c r="A8" s="1">
        <v>45323.0625</v>
      </c>
      <c r="B8">
        <v>1.224</v>
      </c>
      <c r="C8" t="s">
        <v>5</v>
      </c>
      <c r="D8">
        <v>0.216</v>
      </c>
      <c r="E8" t="s">
        <v>5</v>
      </c>
      <c r="G8" s="36"/>
      <c r="H8" s="36"/>
      <c r="I8" s="36"/>
      <c r="J8" s="36"/>
      <c r="K8" s="36"/>
      <c r="L8" s="36"/>
    </row>
    <row r="9" spans="1:12" x14ac:dyDescent="0.3">
      <c r="A9" s="1">
        <v>45323.072916666701</v>
      </c>
      <c r="B9">
        <v>0.77600000000000002</v>
      </c>
      <c r="C9" t="s">
        <v>5</v>
      </c>
      <c r="D9">
        <v>0.184</v>
      </c>
      <c r="E9" t="s">
        <v>5</v>
      </c>
      <c r="G9" s="36"/>
      <c r="H9" s="36"/>
      <c r="I9" s="36"/>
      <c r="J9" s="36"/>
      <c r="K9" s="36"/>
      <c r="L9" s="36"/>
    </row>
    <row r="10" spans="1:12" x14ac:dyDescent="0.3">
      <c r="A10" s="1">
        <v>45323.083333333299</v>
      </c>
      <c r="B10">
        <v>0.62</v>
      </c>
      <c r="C10" t="s">
        <v>5</v>
      </c>
      <c r="D10">
        <v>0.14000000000000001</v>
      </c>
      <c r="E10" t="s">
        <v>5</v>
      </c>
    </row>
    <row r="11" spans="1:12" x14ac:dyDescent="0.3">
      <c r="A11" s="1">
        <v>45323.09375</v>
      </c>
      <c r="B11">
        <v>0.66400000000000003</v>
      </c>
      <c r="C11" t="s">
        <v>5</v>
      </c>
      <c r="D11">
        <v>0.13600000000000001</v>
      </c>
      <c r="E11" t="s">
        <v>5</v>
      </c>
    </row>
    <row r="12" spans="1:12" x14ac:dyDescent="0.3">
      <c r="A12" s="1">
        <v>45323.104166666701</v>
      </c>
      <c r="B12">
        <v>0.58400000000000007</v>
      </c>
      <c r="C12" t="s">
        <v>5</v>
      </c>
      <c r="D12">
        <v>0.13600000000000001</v>
      </c>
      <c r="E12" t="s">
        <v>5</v>
      </c>
    </row>
    <row r="13" spans="1:12" x14ac:dyDescent="0.3">
      <c r="A13" s="1">
        <v>45323.114583333299</v>
      </c>
      <c r="B13">
        <v>0.436</v>
      </c>
      <c r="C13" t="s">
        <v>5</v>
      </c>
      <c r="D13">
        <v>0.13200000000000001</v>
      </c>
      <c r="E13" t="s">
        <v>5</v>
      </c>
    </row>
    <row r="14" spans="1:12" x14ac:dyDescent="0.3">
      <c r="A14" s="1">
        <v>45323.125</v>
      </c>
      <c r="B14">
        <v>0.316</v>
      </c>
      <c r="C14" t="s">
        <v>5</v>
      </c>
      <c r="D14">
        <v>0.13600000000000001</v>
      </c>
      <c r="E14" t="s">
        <v>5</v>
      </c>
    </row>
    <row r="15" spans="1:12" x14ac:dyDescent="0.3">
      <c r="A15" s="1">
        <v>45323.135416666701</v>
      </c>
      <c r="B15">
        <v>0.06</v>
      </c>
      <c r="C15" t="s">
        <v>5</v>
      </c>
      <c r="D15">
        <v>0.16</v>
      </c>
      <c r="E15" t="s">
        <v>5</v>
      </c>
    </row>
    <row r="16" spans="1:12" x14ac:dyDescent="0.3">
      <c r="A16" s="1">
        <v>45323.145833333299</v>
      </c>
      <c r="B16">
        <v>0</v>
      </c>
      <c r="C16" t="s">
        <v>5</v>
      </c>
      <c r="D16">
        <v>0.188</v>
      </c>
      <c r="E16" t="s">
        <v>5</v>
      </c>
    </row>
    <row r="17" spans="1:5" x14ac:dyDescent="0.3">
      <c r="A17" s="1">
        <v>45323.15625</v>
      </c>
      <c r="B17">
        <v>0</v>
      </c>
      <c r="C17" t="s">
        <v>5</v>
      </c>
      <c r="D17">
        <v>0.248</v>
      </c>
      <c r="E17" t="s">
        <v>5</v>
      </c>
    </row>
    <row r="18" spans="1:5" x14ac:dyDescent="0.3">
      <c r="A18" s="1">
        <v>45323.166666666701</v>
      </c>
      <c r="B18">
        <v>0</v>
      </c>
      <c r="C18" t="s">
        <v>5</v>
      </c>
      <c r="D18">
        <v>0.21200000000000002</v>
      </c>
      <c r="E18" t="s">
        <v>5</v>
      </c>
    </row>
    <row r="19" spans="1:5" x14ac:dyDescent="0.3">
      <c r="A19" s="1">
        <v>45323.177083333299</v>
      </c>
      <c r="B19">
        <v>0</v>
      </c>
      <c r="C19" t="s">
        <v>5</v>
      </c>
      <c r="D19">
        <v>0.192</v>
      </c>
      <c r="E19" t="s">
        <v>5</v>
      </c>
    </row>
    <row r="20" spans="1:5" x14ac:dyDescent="0.3">
      <c r="A20" s="1">
        <v>45323.1875</v>
      </c>
      <c r="B20">
        <v>0</v>
      </c>
      <c r="C20" t="s">
        <v>5</v>
      </c>
      <c r="D20">
        <v>0.192</v>
      </c>
      <c r="E20" t="s">
        <v>5</v>
      </c>
    </row>
    <row r="21" spans="1:5" x14ac:dyDescent="0.3">
      <c r="A21" s="1">
        <v>45323.197916666701</v>
      </c>
      <c r="B21">
        <v>0.25600000000000001</v>
      </c>
      <c r="C21" t="s">
        <v>5</v>
      </c>
      <c r="D21">
        <v>0.192</v>
      </c>
      <c r="E21" t="s">
        <v>5</v>
      </c>
    </row>
    <row r="22" spans="1:5" x14ac:dyDescent="0.3">
      <c r="A22" s="1">
        <v>45323.208333333299</v>
      </c>
      <c r="B22">
        <v>0.71200000000000008</v>
      </c>
      <c r="C22" t="s">
        <v>5</v>
      </c>
      <c r="D22">
        <v>0.20400000000000001</v>
      </c>
      <c r="E22" t="s">
        <v>5</v>
      </c>
    </row>
    <row r="23" spans="1:5" x14ac:dyDescent="0.3">
      <c r="A23" s="1">
        <v>45323.21875</v>
      </c>
      <c r="B23">
        <v>0.29200000000000004</v>
      </c>
      <c r="C23" t="s">
        <v>5</v>
      </c>
      <c r="D23">
        <v>0.188</v>
      </c>
      <c r="E23" t="s">
        <v>5</v>
      </c>
    </row>
    <row r="24" spans="1:5" x14ac:dyDescent="0.3">
      <c r="A24" s="1">
        <v>45323.229166666701</v>
      </c>
      <c r="B24">
        <v>0.24400000000000002</v>
      </c>
      <c r="C24" t="s">
        <v>5</v>
      </c>
      <c r="D24">
        <v>0.2</v>
      </c>
      <c r="E24" t="s">
        <v>5</v>
      </c>
    </row>
    <row r="25" spans="1:5" x14ac:dyDescent="0.3">
      <c r="A25" s="1">
        <v>45323.239583333299</v>
      </c>
      <c r="B25">
        <v>0.108</v>
      </c>
      <c r="C25" t="s">
        <v>5</v>
      </c>
      <c r="D25">
        <v>0.21200000000000002</v>
      </c>
      <c r="E25" t="s">
        <v>5</v>
      </c>
    </row>
    <row r="26" spans="1:5" x14ac:dyDescent="0.3">
      <c r="A26" s="1">
        <v>45323.25</v>
      </c>
      <c r="B26">
        <v>0.21200000000000002</v>
      </c>
      <c r="C26" t="s">
        <v>5</v>
      </c>
      <c r="D26">
        <v>0.16</v>
      </c>
      <c r="E26" t="s">
        <v>5</v>
      </c>
    </row>
    <row r="27" spans="1:5" x14ac:dyDescent="0.3">
      <c r="A27" s="1">
        <v>45323.260416666701</v>
      </c>
      <c r="B27">
        <v>0.10400000000000001</v>
      </c>
      <c r="C27" t="s">
        <v>5</v>
      </c>
      <c r="D27">
        <v>0.16</v>
      </c>
      <c r="E27" t="s">
        <v>5</v>
      </c>
    </row>
    <row r="28" spans="1:5" x14ac:dyDescent="0.3">
      <c r="A28" s="1">
        <v>45323.270833333299</v>
      </c>
      <c r="B28">
        <v>9.6000000000000002E-2</v>
      </c>
      <c r="C28" t="s">
        <v>5</v>
      </c>
      <c r="D28">
        <v>0.14000000000000001</v>
      </c>
      <c r="E28" t="s">
        <v>5</v>
      </c>
    </row>
    <row r="29" spans="1:5" x14ac:dyDescent="0.3">
      <c r="A29" s="1">
        <v>45323.28125</v>
      </c>
      <c r="B29">
        <v>0.2</v>
      </c>
      <c r="C29" t="s">
        <v>5</v>
      </c>
      <c r="D29">
        <v>0.14400000000000002</v>
      </c>
      <c r="E29" t="s">
        <v>5</v>
      </c>
    </row>
    <row r="30" spans="1:5" x14ac:dyDescent="0.3">
      <c r="A30" s="1">
        <v>45323.291666666701</v>
      </c>
      <c r="B30">
        <v>0.1</v>
      </c>
      <c r="C30" t="s">
        <v>5</v>
      </c>
      <c r="D30">
        <v>0.13600000000000001</v>
      </c>
      <c r="E30" t="s">
        <v>5</v>
      </c>
    </row>
    <row r="31" spans="1:5" x14ac:dyDescent="0.3">
      <c r="A31" s="1">
        <v>45323.302083333299</v>
      </c>
      <c r="B31">
        <v>0.1</v>
      </c>
      <c r="C31" t="s">
        <v>5</v>
      </c>
      <c r="D31">
        <v>0.18</v>
      </c>
      <c r="E31" t="s">
        <v>5</v>
      </c>
    </row>
    <row r="32" spans="1:5" x14ac:dyDescent="0.3">
      <c r="A32" s="1">
        <v>45323.3125</v>
      </c>
      <c r="B32">
        <v>0.192</v>
      </c>
      <c r="C32" t="s">
        <v>5</v>
      </c>
      <c r="D32">
        <v>0.86399999999999999</v>
      </c>
      <c r="E32" t="s">
        <v>5</v>
      </c>
    </row>
    <row r="33" spans="1:5" x14ac:dyDescent="0.3">
      <c r="A33" s="1">
        <v>45323.322916666701</v>
      </c>
      <c r="B33">
        <v>0</v>
      </c>
      <c r="C33" t="s">
        <v>5</v>
      </c>
      <c r="D33">
        <v>0.41600000000000004</v>
      </c>
      <c r="E33" t="s">
        <v>5</v>
      </c>
    </row>
    <row r="34" spans="1:5" x14ac:dyDescent="0.3">
      <c r="A34" s="1">
        <v>45323.333333333299</v>
      </c>
      <c r="B34">
        <v>0</v>
      </c>
      <c r="C34" t="s">
        <v>5</v>
      </c>
      <c r="D34">
        <v>0.34800000000000003</v>
      </c>
      <c r="E34" t="s">
        <v>5</v>
      </c>
    </row>
    <row r="35" spans="1:5" x14ac:dyDescent="0.3">
      <c r="A35" s="1">
        <v>45323.34375</v>
      </c>
      <c r="B35">
        <v>0</v>
      </c>
      <c r="C35" t="s">
        <v>5</v>
      </c>
      <c r="D35">
        <v>0.39600000000000002</v>
      </c>
      <c r="E35" t="s">
        <v>5</v>
      </c>
    </row>
    <row r="36" spans="1:5" x14ac:dyDescent="0.3">
      <c r="A36" s="1">
        <v>45323.354166666701</v>
      </c>
      <c r="B36">
        <v>0</v>
      </c>
      <c r="C36" t="s">
        <v>5</v>
      </c>
      <c r="D36">
        <v>0.70800000000000007</v>
      </c>
      <c r="E36" t="s">
        <v>5</v>
      </c>
    </row>
    <row r="37" spans="1:5" x14ac:dyDescent="0.3">
      <c r="A37" s="1">
        <v>45323.364583333299</v>
      </c>
      <c r="B37">
        <v>0</v>
      </c>
      <c r="C37" t="s">
        <v>5</v>
      </c>
      <c r="D37">
        <v>0.224</v>
      </c>
      <c r="E37" t="s">
        <v>5</v>
      </c>
    </row>
    <row r="38" spans="1:5" x14ac:dyDescent="0.3">
      <c r="A38" s="1">
        <v>45323.375</v>
      </c>
      <c r="B38">
        <v>0</v>
      </c>
      <c r="C38" t="s">
        <v>5</v>
      </c>
      <c r="D38">
        <v>0.20800000000000002</v>
      </c>
      <c r="E38" t="s">
        <v>5</v>
      </c>
    </row>
    <row r="39" spans="1:5" x14ac:dyDescent="0.3">
      <c r="A39" s="1">
        <v>45323.385416666701</v>
      </c>
      <c r="B39">
        <v>0</v>
      </c>
      <c r="C39" t="s">
        <v>5</v>
      </c>
      <c r="D39">
        <v>0.24</v>
      </c>
      <c r="E39" t="s">
        <v>5</v>
      </c>
    </row>
    <row r="40" spans="1:5" x14ac:dyDescent="0.3">
      <c r="A40" s="1">
        <v>45323.395833333299</v>
      </c>
      <c r="B40">
        <v>0</v>
      </c>
      <c r="C40" t="s">
        <v>5</v>
      </c>
      <c r="D40">
        <v>0.24400000000000002</v>
      </c>
      <c r="E40" t="s">
        <v>5</v>
      </c>
    </row>
    <row r="41" spans="1:5" x14ac:dyDescent="0.3">
      <c r="A41" s="1">
        <v>45323.40625</v>
      </c>
      <c r="B41">
        <v>0</v>
      </c>
      <c r="C41" t="s">
        <v>5</v>
      </c>
      <c r="D41">
        <v>0.16800000000000001</v>
      </c>
      <c r="E41" t="s">
        <v>5</v>
      </c>
    </row>
    <row r="42" spans="1:5" x14ac:dyDescent="0.3">
      <c r="A42" s="1">
        <v>45323.416666666701</v>
      </c>
      <c r="B42">
        <v>0</v>
      </c>
      <c r="C42" t="s">
        <v>5</v>
      </c>
      <c r="D42">
        <v>0.16400000000000001</v>
      </c>
      <c r="E42" t="s">
        <v>5</v>
      </c>
    </row>
    <row r="43" spans="1:5" x14ac:dyDescent="0.3">
      <c r="A43" s="1">
        <v>45323.427083333299</v>
      </c>
      <c r="B43">
        <v>0</v>
      </c>
      <c r="C43" t="s">
        <v>5</v>
      </c>
      <c r="D43">
        <v>0.156</v>
      </c>
      <c r="E43" t="s">
        <v>5</v>
      </c>
    </row>
    <row r="44" spans="1:5" x14ac:dyDescent="0.3">
      <c r="A44" s="1">
        <v>45323.4375</v>
      </c>
      <c r="B44">
        <v>0</v>
      </c>
      <c r="C44" t="s">
        <v>5</v>
      </c>
      <c r="D44">
        <v>0.21200000000000002</v>
      </c>
      <c r="E44" t="s">
        <v>5</v>
      </c>
    </row>
    <row r="45" spans="1:5" x14ac:dyDescent="0.3">
      <c r="A45" s="1">
        <v>45323.447916666701</v>
      </c>
      <c r="B45">
        <v>0</v>
      </c>
      <c r="C45" t="s">
        <v>5</v>
      </c>
      <c r="D45">
        <v>0.54</v>
      </c>
      <c r="E45" t="s">
        <v>5</v>
      </c>
    </row>
    <row r="46" spans="1:5" x14ac:dyDescent="0.3">
      <c r="A46" s="1">
        <v>45323.458333333299</v>
      </c>
      <c r="B46">
        <v>0</v>
      </c>
      <c r="C46" t="s">
        <v>5</v>
      </c>
      <c r="D46">
        <v>0.24</v>
      </c>
      <c r="E46" t="s">
        <v>5</v>
      </c>
    </row>
    <row r="47" spans="1:5" x14ac:dyDescent="0.3">
      <c r="A47" s="1">
        <v>45323.46875</v>
      </c>
      <c r="B47">
        <v>0</v>
      </c>
      <c r="C47" t="s">
        <v>5</v>
      </c>
      <c r="D47">
        <v>0.248</v>
      </c>
      <c r="E47" t="s">
        <v>5</v>
      </c>
    </row>
    <row r="48" spans="1:5" x14ac:dyDescent="0.3">
      <c r="A48" s="1">
        <v>45323.479166666701</v>
      </c>
      <c r="B48">
        <v>0</v>
      </c>
      <c r="C48" t="s">
        <v>5</v>
      </c>
      <c r="D48">
        <v>0.39600000000000002</v>
      </c>
      <c r="E48" t="s">
        <v>5</v>
      </c>
    </row>
    <row r="49" spans="1:5" x14ac:dyDescent="0.3">
      <c r="A49" s="1">
        <v>45323.489583333299</v>
      </c>
      <c r="B49">
        <v>0</v>
      </c>
      <c r="C49" t="s">
        <v>5</v>
      </c>
      <c r="D49">
        <v>0.34800000000000003</v>
      </c>
      <c r="E49" t="s">
        <v>5</v>
      </c>
    </row>
    <row r="50" spans="1:5" x14ac:dyDescent="0.3">
      <c r="A50" s="1">
        <v>45323.5</v>
      </c>
      <c r="B50">
        <v>0</v>
      </c>
      <c r="C50" t="s">
        <v>5</v>
      </c>
      <c r="D50">
        <v>0.23600000000000002</v>
      </c>
      <c r="E50" t="s">
        <v>5</v>
      </c>
    </row>
    <row r="51" spans="1:5" x14ac:dyDescent="0.3">
      <c r="A51" s="1">
        <v>45323.510416666701</v>
      </c>
      <c r="B51">
        <v>0</v>
      </c>
      <c r="C51" t="s">
        <v>5</v>
      </c>
      <c r="D51">
        <v>0.23600000000000002</v>
      </c>
      <c r="E51" t="s">
        <v>5</v>
      </c>
    </row>
    <row r="52" spans="1:5" x14ac:dyDescent="0.3">
      <c r="A52" s="1">
        <v>45323.520833333299</v>
      </c>
      <c r="B52">
        <v>0</v>
      </c>
      <c r="C52" t="s">
        <v>5</v>
      </c>
      <c r="D52">
        <v>0.26400000000000001</v>
      </c>
      <c r="E52" t="s">
        <v>5</v>
      </c>
    </row>
    <row r="53" spans="1:5" x14ac:dyDescent="0.3">
      <c r="A53" s="1">
        <v>45323.53125</v>
      </c>
      <c r="B53">
        <v>0</v>
      </c>
      <c r="C53" t="s">
        <v>5</v>
      </c>
      <c r="D53">
        <v>0.252</v>
      </c>
      <c r="E53" t="s">
        <v>5</v>
      </c>
    </row>
    <row r="54" spans="1:5" x14ac:dyDescent="0.3">
      <c r="A54" s="1">
        <v>45323.541666666701</v>
      </c>
      <c r="B54">
        <v>0</v>
      </c>
      <c r="C54" t="s">
        <v>5</v>
      </c>
      <c r="D54">
        <v>0.28000000000000003</v>
      </c>
      <c r="E54" t="s">
        <v>5</v>
      </c>
    </row>
    <row r="55" spans="1:5" x14ac:dyDescent="0.3">
      <c r="A55" s="1">
        <v>45323.552083333299</v>
      </c>
      <c r="B55">
        <v>0</v>
      </c>
      <c r="C55" t="s">
        <v>5</v>
      </c>
      <c r="D55">
        <v>0.26</v>
      </c>
      <c r="E55" t="s">
        <v>5</v>
      </c>
    </row>
    <row r="56" spans="1:5" x14ac:dyDescent="0.3">
      <c r="A56" s="1">
        <v>45323.5625</v>
      </c>
      <c r="B56">
        <v>0</v>
      </c>
      <c r="C56" t="s">
        <v>5</v>
      </c>
      <c r="D56">
        <v>0.45600000000000002</v>
      </c>
      <c r="E56" t="s">
        <v>5</v>
      </c>
    </row>
    <row r="57" spans="1:5" x14ac:dyDescent="0.3">
      <c r="A57" s="1">
        <v>45323.572916666701</v>
      </c>
      <c r="B57">
        <v>0</v>
      </c>
      <c r="C57" t="s">
        <v>5</v>
      </c>
      <c r="D57">
        <v>0.25600000000000001</v>
      </c>
      <c r="E57" t="s">
        <v>5</v>
      </c>
    </row>
    <row r="58" spans="1:5" x14ac:dyDescent="0.3">
      <c r="A58" s="1">
        <v>45323.583333333299</v>
      </c>
      <c r="B58">
        <v>0</v>
      </c>
      <c r="C58" t="s">
        <v>5</v>
      </c>
      <c r="D58">
        <v>0.34800000000000003</v>
      </c>
      <c r="E58" t="s">
        <v>5</v>
      </c>
    </row>
    <row r="59" spans="1:5" x14ac:dyDescent="0.3">
      <c r="A59" s="1">
        <v>45323.59375</v>
      </c>
      <c r="B59">
        <v>1.06</v>
      </c>
      <c r="C59" t="s">
        <v>5</v>
      </c>
      <c r="D59">
        <v>0.224</v>
      </c>
      <c r="E59" t="s">
        <v>5</v>
      </c>
    </row>
    <row r="60" spans="1:5" x14ac:dyDescent="0.3">
      <c r="A60" s="1">
        <v>45323.604166666701</v>
      </c>
      <c r="B60">
        <v>1.216</v>
      </c>
      <c r="C60" t="s">
        <v>5</v>
      </c>
      <c r="D60">
        <v>0.38</v>
      </c>
      <c r="E60" t="s">
        <v>5</v>
      </c>
    </row>
    <row r="61" spans="1:5" x14ac:dyDescent="0.3">
      <c r="A61" s="1">
        <v>45323.614583333299</v>
      </c>
      <c r="B61">
        <v>1.216</v>
      </c>
      <c r="C61" t="s">
        <v>5</v>
      </c>
      <c r="D61">
        <v>0.20400000000000001</v>
      </c>
      <c r="E61" t="s">
        <v>5</v>
      </c>
    </row>
    <row r="62" spans="1:5" x14ac:dyDescent="0.3">
      <c r="A62" s="1">
        <v>45323.625</v>
      </c>
      <c r="B62">
        <v>1.212</v>
      </c>
      <c r="C62" t="s">
        <v>5</v>
      </c>
      <c r="D62">
        <v>0.22800000000000001</v>
      </c>
      <c r="E62" t="s">
        <v>5</v>
      </c>
    </row>
    <row r="63" spans="1:5" x14ac:dyDescent="0.3">
      <c r="A63" s="1">
        <v>45323.635416666701</v>
      </c>
      <c r="B63">
        <v>6.4000000000000001E-2</v>
      </c>
      <c r="C63" t="s">
        <v>5</v>
      </c>
      <c r="D63">
        <v>0.30399999999999999</v>
      </c>
      <c r="E63" t="s">
        <v>5</v>
      </c>
    </row>
    <row r="64" spans="1:5" x14ac:dyDescent="0.3">
      <c r="A64" s="1">
        <v>45323.645833333299</v>
      </c>
      <c r="B64">
        <v>0</v>
      </c>
      <c r="C64" t="s">
        <v>5</v>
      </c>
      <c r="D64">
        <v>0.312</v>
      </c>
      <c r="E64" t="s">
        <v>5</v>
      </c>
    </row>
    <row r="65" spans="1:5" x14ac:dyDescent="0.3">
      <c r="A65" s="1">
        <v>45323.65625</v>
      </c>
      <c r="B65">
        <v>0</v>
      </c>
      <c r="C65" t="s">
        <v>5</v>
      </c>
      <c r="D65">
        <v>0.312</v>
      </c>
      <c r="E65" t="s">
        <v>5</v>
      </c>
    </row>
    <row r="66" spans="1:5" x14ac:dyDescent="0.3">
      <c r="A66" s="1">
        <v>45323.666666666701</v>
      </c>
      <c r="B66">
        <v>0</v>
      </c>
      <c r="C66" t="s">
        <v>5</v>
      </c>
      <c r="D66">
        <v>0.28800000000000003</v>
      </c>
      <c r="E66" t="s">
        <v>5</v>
      </c>
    </row>
    <row r="67" spans="1:5" x14ac:dyDescent="0.3">
      <c r="A67" s="1">
        <v>45323.677083333299</v>
      </c>
      <c r="B67">
        <v>0</v>
      </c>
      <c r="C67" t="s">
        <v>5</v>
      </c>
      <c r="D67">
        <v>0.26</v>
      </c>
      <c r="E67" t="s">
        <v>5</v>
      </c>
    </row>
    <row r="68" spans="1:5" x14ac:dyDescent="0.3">
      <c r="A68" s="1">
        <v>45323.6875</v>
      </c>
      <c r="B68">
        <v>0</v>
      </c>
      <c r="C68" t="s">
        <v>5</v>
      </c>
      <c r="D68">
        <v>0.28800000000000003</v>
      </c>
      <c r="E68" t="s">
        <v>5</v>
      </c>
    </row>
    <row r="69" spans="1:5" x14ac:dyDescent="0.3">
      <c r="A69" s="1">
        <v>45323.697916666701</v>
      </c>
      <c r="B69">
        <v>0</v>
      </c>
      <c r="C69" t="s">
        <v>5</v>
      </c>
      <c r="D69">
        <v>0.38</v>
      </c>
      <c r="E69" t="s">
        <v>5</v>
      </c>
    </row>
    <row r="70" spans="1:5" x14ac:dyDescent="0.3">
      <c r="A70" s="1">
        <v>45323.708333333299</v>
      </c>
      <c r="B70">
        <v>0</v>
      </c>
      <c r="C70" t="s">
        <v>5</v>
      </c>
      <c r="D70">
        <v>0.376</v>
      </c>
      <c r="E70" t="s">
        <v>5</v>
      </c>
    </row>
    <row r="71" spans="1:5" x14ac:dyDescent="0.3">
      <c r="A71" s="1">
        <v>45323.71875</v>
      </c>
      <c r="B71">
        <v>0</v>
      </c>
      <c r="C71" t="s">
        <v>5</v>
      </c>
      <c r="D71">
        <v>0.24</v>
      </c>
      <c r="E71" t="s">
        <v>5</v>
      </c>
    </row>
    <row r="72" spans="1:5" x14ac:dyDescent="0.3">
      <c r="A72" s="1">
        <v>45323.729166666701</v>
      </c>
      <c r="B72">
        <v>0</v>
      </c>
      <c r="C72" t="s">
        <v>5</v>
      </c>
      <c r="D72">
        <v>0.27200000000000002</v>
      </c>
      <c r="E72" t="s">
        <v>5</v>
      </c>
    </row>
    <row r="73" spans="1:5" x14ac:dyDescent="0.3">
      <c r="A73" s="1">
        <v>45323.739583333299</v>
      </c>
      <c r="B73">
        <v>0</v>
      </c>
      <c r="C73" t="s">
        <v>5</v>
      </c>
      <c r="D73">
        <v>0.28000000000000003</v>
      </c>
      <c r="E73" t="s">
        <v>5</v>
      </c>
    </row>
    <row r="74" spans="1:5" x14ac:dyDescent="0.3">
      <c r="A74" s="1">
        <v>45323.75</v>
      </c>
      <c r="B74">
        <v>0</v>
      </c>
      <c r="C74" t="s">
        <v>5</v>
      </c>
      <c r="D74">
        <v>0.27600000000000002</v>
      </c>
      <c r="E74" t="s">
        <v>5</v>
      </c>
    </row>
    <row r="75" spans="1:5" x14ac:dyDescent="0.3">
      <c r="A75" s="1">
        <v>45323.760416666701</v>
      </c>
      <c r="B75">
        <v>0</v>
      </c>
      <c r="C75" t="s">
        <v>5</v>
      </c>
      <c r="D75">
        <v>0.29600000000000004</v>
      </c>
      <c r="E75" t="s">
        <v>5</v>
      </c>
    </row>
    <row r="76" spans="1:5" x14ac:dyDescent="0.3">
      <c r="A76" s="1">
        <v>45323.770833333299</v>
      </c>
      <c r="B76">
        <v>0</v>
      </c>
      <c r="C76" t="s">
        <v>5</v>
      </c>
      <c r="D76">
        <v>0.30399999999999999</v>
      </c>
      <c r="E76" t="s">
        <v>5</v>
      </c>
    </row>
    <row r="77" spans="1:5" x14ac:dyDescent="0.3">
      <c r="A77" s="1">
        <v>45323.78125</v>
      </c>
      <c r="B77">
        <v>0</v>
      </c>
      <c r="C77" t="s">
        <v>5</v>
      </c>
      <c r="D77">
        <v>0.40800000000000003</v>
      </c>
      <c r="E77" t="s">
        <v>5</v>
      </c>
    </row>
    <row r="78" spans="1:5" x14ac:dyDescent="0.3">
      <c r="A78" s="1">
        <v>45323.791666666701</v>
      </c>
      <c r="B78">
        <v>0</v>
      </c>
      <c r="C78" t="s">
        <v>5</v>
      </c>
      <c r="D78">
        <v>0.46</v>
      </c>
      <c r="E78" t="s">
        <v>5</v>
      </c>
    </row>
    <row r="79" spans="1:5" x14ac:dyDescent="0.3">
      <c r="A79" s="1">
        <v>45323.802083333299</v>
      </c>
      <c r="B79">
        <v>0</v>
      </c>
      <c r="C79" t="s">
        <v>5</v>
      </c>
      <c r="D79">
        <v>0.42800000000000005</v>
      </c>
      <c r="E79" t="s">
        <v>5</v>
      </c>
    </row>
    <row r="80" spans="1:5" x14ac:dyDescent="0.3">
      <c r="A80" s="1">
        <v>45323.8125</v>
      </c>
      <c r="B80">
        <v>0</v>
      </c>
      <c r="C80" t="s">
        <v>5</v>
      </c>
      <c r="D80">
        <v>0.28000000000000003</v>
      </c>
      <c r="E80" t="s">
        <v>5</v>
      </c>
    </row>
    <row r="81" spans="1:5" x14ac:dyDescent="0.3">
      <c r="A81" s="1">
        <v>45323.822916666701</v>
      </c>
      <c r="B81">
        <v>0</v>
      </c>
      <c r="C81" t="s">
        <v>5</v>
      </c>
      <c r="D81">
        <v>0.24</v>
      </c>
      <c r="E81" t="s">
        <v>5</v>
      </c>
    </row>
    <row r="82" spans="1:5" x14ac:dyDescent="0.3">
      <c r="A82" s="1">
        <v>45323.833333333299</v>
      </c>
      <c r="B82">
        <v>0</v>
      </c>
      <c r="C82" t="s">
        <v>5</v>
      </c>
      <c r="D82">
        <v>0.22</v>
      </c>
      <c r="E82" t="s">
        <v>5</v>
      </c>
    </row>
    <row r="83" spans="1:5" x14ac:dyDescent="0.3">
      <c r="A83" s="1">
        <v>45323.84375</v>
      </c>
      <c r="B83">
        <v>0</v>
      </c>
      <c r="C83" t="s">
        <v>5</v>
      </c>
      <c r="D83">
        <v>0.27200000000000002</v>
      </c>
      <c r="E83" t="s">
        <v>5</v>
      </c>
    </row>
    <row r="84" spans="1:5" x14ac:dyDescent="0.3">
      <c r="A84" s="1">
        <v>45323.854166666701</v>
      </c>
      <c r="B84">
        <v>0</v>
      </c>
      <c r="C84" t="s">
        <v>5</v>
      </c>
      <c r="D84">
        <v>0.5</v>
      </c>
      <c r="E84" t="s">
        <v>5</v>
      </c>
    </row>
    <row r="85" spans="1:5" x14ac:dyDescent="0.3">
      <c r="A85" s="1">
        <v>45323.864583333299</v>
      </c>
      <c r="B85">
        <v>0</v>
      </c>
      <c r="C85" t="s">
        <v>5</v>
      </c>
      <c r="D85">
        <v>0.47200000000000003</v>
      </c>
      <c r="E85" t="s">
        <v>5</v>
      </c>
    </row>
    <row r="86" spans="1:5" x14ac:dyDescent="0.3">
      <c r="A86" s="1">
        <v>45323.875</v>
      </c>
      <c r="B86">
        <v>0</v>
      </c>
      <c r="C86" t="s">
        <v>5</v>
      </c>
      <c r="D86">
        <v>0.22800000000000001</v>
      </c>
      <c r="E86" t="s">
        <v>5</v>
      </c>
    </row>
    <row r="87" spans="1:5" x14ac:dyDescent="0.3">
      <c r="A87" s="1">
        <v>45323.885416666701</v>
      </c>
      <c r="B87">
        <v>0</v>
      </c>
      <c r="C87" t="s">
        <v>5</v>
      </c>
      <c r="D87">
        <v>0.224</v>
      </c>
      <c r="E87" t="s">
        <v>5</v>
      </c>
    </row>
    <row r="88" spans="1:5" x14ac:dyDescent="0.3">
      <c r="A88" s="1">
        <v>45323.895833333299</v>
      </c>
      <c r="B88">
        <v>0</v>
      </c>
      <c r="C88" t="s">
        <v>5</v>
      </c>
      <c r="D88">
        <v>0.22</v>
      </c>
      <c r="E88" t="s">
        <v>5</v>
      </c>
    </row>
    <row r="89" spans="1:5" x14ac:dyDescent="0.3">
      <c r="A89" s="1">
        <v>45323.90625</v>
      </c>
      <c r="B89">
        <v>0</v>
      </c>
      <c r="C89" t="s">
        <v>5</v>
      </c>
      <c r="D89">
        <v>0.22800000000000001</v>
      </c>
      <c r="E89" t="s">
        <v>5</v>
      </c>
    </row>
    <row r="90" spans="1:5" x14ac:dyDescent="0.3">
      <c r="A90" s="1">
        <v>45323.916666666701</v>
      </c>
      <c r="B90">
        <v>0.192</v>
      </c>
      <c r="C90" t="s">
        <v>5</v>
      </c>
      <c r="D90">
        <v>0.32</v>
      </c>
      <c r="E90" t="s">
        <v>5</v>
      </c>
    </row>
    <row r="91" spans="1:5" x14ac:dyDescent="0.3">
      <c r="A91" s="1">
        <v>45323.927083333299</v>
      </c>
      <c r="B91">
        <v>2.5920000000000001</v>
      </c>
      <c r="C91" t="s">
        <v>5</v>
      </c>
      <c r="D91">
        <v>0.34800000000000003</v>
      </c>
      <c r="E91" t="s">
        <v>5</v>
      </c>
    </row>
    <row r="92" spans="1:5" x14ac:dyDescent="0.3">
      <c r="A92" s="1">
        <v>45323.9375</v>
      </c>
      <c r="B92">
        <v>2.5960000000000001</v>
      </c>
      <c r="C92" t="s">
        <v>5</v>
      </c>
      <c r="D92">
        <v>0.36399999999999999</v>
      </c>
      <c r="E92" t="s">
        <v>5</v>
      </c>
    </row>
    <row r="93" spans="1:5" x14ac:dyDescent="0.3">
      <c r="A93" s="1">
        <v>45323.947916666701</v>
      </c>
      <c r="B93">
        <v>2.5880000000000001</v>
      </c>
      <c r="C93" t="s">
        <v>5</v>
      </c>
      <c r="D93">
        <v>0.38</v>
      </c>
      <c r="E93" t="s">
        <v>5</v>
      </c>
    </row>
    <row r="94" spans="1:5" x14ac:dyDescent="0.3">
      <c r="A94" s="1">
        <v>45323.958333333299</v>
      </c>
      <c r="B94">
        <v>2.548</v>
      </c>
      <c r="C94" t="s">
        <v>5</v>
      </c>
      <c r="D94">
        <v>0.52800000000000002</v>
      </c>
      <c r="E94" t="s">
        <v>5</v>
      </c>
    </row>
    <row r="95" spans="1:5" x14ac:dyDescent="0.3">
      <c r="A95" s="1">
        <v>45323.96875</v>
      </c>
      <c r="B95">
        <v>2.1160000000000001</v>
      </c>
      <c r="C95" t="s">
        <v>5</v>
      </c>
      <c r="D95">
        <v>0.54</v>
      </c>
      <c r="E95" t="s">
        <v>5</v>
      </c>
    </row>
    <row r="96" spans="1:5" x14ac:dyDescent="0.3">
      <c r="A96" s="1">
        <v>45323.979166666701</v>
      </c>
      <c r="B96">
        <v>1.224</v>
      </c>
      <c r="C96" t="s">
        <v>5</v>
      </c>
      <c r="D96">
        <v>1.8280000000000001</v>
      </c>
      <c r="E96" t="s">
        <v>5</v>
      </c>
    </row>
    <row r="97" spans="1:5" x14ac:dyDescent="0.3">
      <c r="A97" s="1">
        <v>45323.989583333299</v>
      </c>
      <c r="B97">
        <v>0.44800000000000001</v>
      </c>
      <c r="C97" t="s">
        <v>5</v>
      </c>
      <c r="D97">
        <v>0.28400000000000003</v>
      </c>
      <c r="E97" t="s">
        <v>5</v>
      </c>
    </row>
    <row r="98" spans="1:5" x14ac:dyDescent="0.3">
      <c r="A98" s="1">
        <v>45324</v>
      </c>
      <c r="B98">
        <v>0.29200000000000004</v>
      </c>
      <c r="C98" t="s">
        <v>5</v>
      </c>
      <c r="D98">
        <v>0.27200000000000002</v>
      </c>
      <c r="E98" t="s">
        <v>5</v>
      </c>
    </row>
    <row r="99" spans="1:5" x14ac:dyDescent="0.3">
      <c r="A99" s="1">
        <v>45324.010416666701</v>
      </c>
      <c r="B99">
        <v>0</v>
      </c>
      <c r="C99" t="s">
        <v>5</v>
      </c>
      <c r="D99">
        <v>0.25600000000000001</v>
      </c>
      <c r="E99" t="s">
        <v>5</v>
      </c>
    </row>
    <row r="100" spans="1:5" x14ac:dyDescent="0.3">
      <c r="A100" s="1">
        <v>45324.020833333299</v>
      </c>
      <c r="B100">
        <v>0</v>
      </c>
      <c r="C100" t="s">
        <v>5</v>
      </c>
      <c r="D100">
        <v>1.456</v>
      </c>
      <c r="E100" t="s">
        <v>5</v>
      </c>
    </row>
    <row r="101" spans="1:5" x14ac:dyDescent="0.3">
      <c r="A101" s="1">
        <v>45324.03125</v>
      </c>
      <c r="B101">
        <v>0</v>
      </c>
      <c r="C101" t="s">
        <v>5</v>
      </c>
      <c r="D101">
        <v>1.4160000000000001</v>
      </c>
      <c r="E101" t="s">
        <v>5</v>
      </c>
    </row>
    <row r="102" spans="1:5" x14ac:dyDescent="0.3">
      <c r="A102" s="1">
        <v>45324.041666666701</v>
      </c>
      <c r="B102">
        <v>0</v>
      </c>
      <c r="C102" t="s">
        <v>5</v>
      </c>
      <c r="D102">
        <v>0.18</v>
      </c>
      <c r="E102" t="s">
        <v>5</v>
      </c>
    </row>
    <row r="103" spans="1:5" x14ac:dyDescent="0.3">
      <c r="A103" s="1">
        <v>45324.052083333299</v>
      </c>
      <c r="B103">
        <v>0.46</v>
      </c>
      <c r="C103" t="s">
        <v>5</v>
      </c>
      <c r="D103">
        <v>0.2</v>
      </c>
      <c r="E103" t="s">
        <v>5</v>
      </c>
    </row>
    <row r="104" spans="1:5" x14ac:dyDescent="0.3">
      <c r="A104" s="1">
        <v>45324.0625</v>
      </c>
      <c r="B104">
        <v>0.372</v>
      </c>
      <c r="C104" t="s">
        <v>5</v>
      </c>
      <c r="D104">
        <v>0.28000000000000003</v>
      </c>
      <c r="E104" t="s">
        <v>5</v>
      </c>
    </row>
    <row r="105" spans="1:5" x14ac:dyDescent="0.3">
      <c r="A105" s="1">
        <v>45324.072916666701</v>
      </c>
      <c r="B105">
        <v>0.28800000000000003</v>
      </c>
      <c r="C105" t="s">
        <v>5</v>
      </c>
      <c r="D105">
        <v>0.20400000000000001</v>
      </c>
      <c r="E105" t="s">
        <v>5</v>
      </c>
    </row>
    <row r="106" spans="1:5" x14ac:dyDescent="0.3">
      <c r="A106" s="1">
        <v>45324.083333333299</v>
      </c>
      <c r="B106">
        <v>0.24400000000000002</v>
      </c>
      <c r="C106" t="s">
        <v>5</v>
      </c>
      <c r="D106">
        <v>0.20400000000000001</v>
      </c>
      <c r="E106" t="s">
        <v>5</v>
      </c>
    </row>
    <row r="107" spans="1:5" x14ac:dyDescent="0.3">
      <c r="A107" s="1">
        <v>45324.09375</v>
      </c>
      <c r="B107">
        <v>0.23200000000000001</v>
      </c>
      <c r="C107" t="s">
        <v>5</v>
      </c>
      <c r="D107">
        <v>0.19600000000000001</v>
      </c>
      <c r="E107" t="s">
        <v>5</v>
      </c>
    </row>
    <row r="108" spans="1:5" x14ac:dyDescent="0.3">
      <c r="A108" s="1">
        <v>45324.104166666701</v>
      </c>
      <c r="B108">
        <v>0.14800000000000002</v>
      </c>
      <c r="C108" t="s">
        <v>5</v>
      </c>
      <c r="D108">
        <v>0.2</v>
      </c>
      <c r="E108" t="s">
        <v>5</v>
      </c>
    </row>
    <row r="109" spans="1:5" x14ac:dyDescent="0.3">
      <c r="A109" s="1">
        <v>45324.114583333299</v>
      </c>
      <c r="B109">
        <v>0.224</v>
      </c>
      <c r="C109" t="s">
        <v>5</v>
      </c>
      <c r="D109">
        <v>0.19600000000000001</v>
      </c>
      <c r="E109" t="s">
        <v>5</v>
      </c>
    </row>
    <row r="110" spans="1:5" x14ac:dyDescent="0.3">
      <c r="A110" s="1">
        <v>45324.125</v>
      </c>
      <c r="B110">
        <v>7.5999999999999998E-2</v>
      </c>
      <c r="C110" t="s">
        <v>5</v>
      </c>
      <c r="D110">
        <v>0.188</v>
      </c>
      <c r="E110" t="s">
        <v>5</v>
      </c>
    </row>
    <row r="111" spans="1:5" x14ac:dyDescent="0.3">
      <c r="A111" s="1">
        <v>45324.135416666701</v>
      </c>
      <c r="B111">
        <v>4.0000000000000001E-3</v>
      </c>
      <c r="C111" t="s">
        <v>5</v>
      </c>
      <c r="D111">
        <v>0.22800000000000001</v>
      </c>
      <c r="E111" t="s">
        <v>5</v>
      </c>
    </row>
    <row r="112" spans="1:5" x14ac:dyDescent="0.3">
      <c r="A112" s="1">
        <v>45324.145833333299</v>
      </c>
      <c r="B112">
        <v>0</v>
      </c>
      <c r="C112" t="s">
        <v>5</v>
      </c>
      <c r="D112">
        <v>0.19600000000000001</v>
      </c>
      <c r="E112" t="s">
        <v>5</v>
      </c>
    </row>
    <row r="113" spans="1:5" x14ac:dyDescent="0.3">
      <c r="A113" s="1">
        <v>45324.15625</v>
      </c>
      <c r="B113">
        <v>0</v>
      </c>
      <c r="C113" t="s">
        <v>5</v>
      </c>
      <c r="D113">
        <v>0.188</v>
      </c>
      <c r="E113" t="s">
        <v>5</v>
      </c>
    </row>
    <row r="114" spans="1:5" x14ac:dyDescent="0.3">
      <c r="A114" s="1">
        <v>45324.166666666701</v>
      </c>
      <c r="B114">
        <v>0</v>
      </c>
      <c r="C114" t="s">
        <v>5</v>
      </c>
      <c r="D114">
        <v>0.14400000000000002</v>
      </c>
      <c r="E114" t="s">
        <v>5</v>
      </c>
    </row>
    <row r="115" spans="1:5" x14ac:dyDescent="0.3">
      <c r="A115" s="1">
        <v>45324.177083333299</v>
      </c>
      <c r="B115">
        <v>0</v>
      </c>
      <c r="C115" t="s">
        <v>5</v>
      </c>
      <c r="D115">
        <v>0.14400000000000002</v>
      </c>
      <c r="E115" t="s">
        <v>5</v>
      </c>
    </row>
    <row r="116" spans="1:5" x14ac:dyDescent="0.3">
      <c r="A116" s="1">
        <v>45324.1875</v>
      </c>
      <c r="B116">
        <v>0</v>
      </c>
      <c r="C116" t="s">
        <v>5</v>
      </c>
      <c r="D116">
        <v>0.13200000000000001</v>
      </c>
      <c r="E116" t="s">
        <v>5</v>
      </c>
    </row>
    <row r="117" spans="1:5" x14ac:dyDescent="0.3">
      <c r="A117" s="1">
        <v>45324.197916666701</v>
      </c>
      <c r="B117">
        <v>0.10400000000000001</v>
      </c>
      <c r="C117" t="s">
        <v>5</v>
      </c>
      <c r="D117">
        <v>0.13200000000000001</v>
      </c>
      <c r="E117" t="s">
        <v>5</v>
      </c>
    </row>
    <row r="118" spans="1:5" x14ac:dyDescent="0.3">
      <c r="A118" s="1">
        <v>45324.208333333299</v>
      </c>
      <c r="B118">
        <v>0.45600000000000002</v>
      </c>
      <c r="C118" t="s">
        <v>5</v>
      </c>
      <c r="D118">
        <v>0.14400000000000002</v>
      </c>
      <c r="E118" t="s">
        <v>5</v>
      </c>
    </row>
    <row r="119" spans="1:5" x14ac:dyDescent="0.3">
      <c r="A119" s="1">
        <v>45324.21875</v>
      </c>
      <c r="B119">
        <v>0.32</v>
      </c>
      <c r="C119" t="s">
        <v>5</v>
      </c>
      <c r="D119">
        <v>0.16400000000000001</v>
      </c>
      <c r="E119" t="s">
        <v>5</v>
      </c>
    </row>
    <row r="120" spans="1:5" x14ac:dyDescent="0.3">
      <c r="A120" s="1">
        <v>45324.229166666701</v>
      </c>
      <c r="B120">
        <v>0.248</v>
      </c>
      <c r="C120" t="s">
        <v>5</v>
      </c>
      <c r="D120">
        <v>0.192</v>
      </c>
      <c r="E120" t="s">
        <v>5</v>
      </c>
    </row>
    <row r="121" spans="1:5" x14ac:dyDescent="0.3">
      <c r="A121" s="1">
        <v>45324.239583333299</v>
      </c>
      <c r="B121">
        <v>0.73599999999999999</v>
      </c>
      <c r="C121" t="s">
        <v>5</v>
      </c>
      <c r="D121">
        <v>0.24400000000000002</v>
      </c>
      <c r="E121" t="s">
        <v>5</v>
      </c>
    </row>
    <row r="122" spans="1:5" x14ac:dyDescent="0.3">
      <c r="A122" s="1">
        <v>45324.25</v>
      </c>
      <c r="B122">
        <v>1.216</v>
      </c>
      <c r="C122" t="s">
        <v>5</v>
      </c>
      <c r="D122">
        <v>0.32800000000000001</v>
      </c>
      <c r="E122" t="s">
        <v>5</v>
      </c>
    </row>
    <row r="123" spans="1:5" x14ac:dyDescent="0.3">
      <c r="A123" s="1">
        <v>45324.260416666701</v>
      </c>
      <c r="B123">
        <v>1.196</v>
      </c>
      <c r="C123" t="s">
        <v>5</v>
      </c>
      <c r="D123">
        <v>0.504</v>
      </c>
      <c r="E123" t="s">
        <v>5</v>
      </c>
    </row>
    <row r="124" spans="1:5" x14ac:dyDescent="0.3">
      <c r="A124" s="1">
        <v>45324.270833333299</v>
      </c>
      <c r="B124">
        <v>1.1919999999999999</v>
      </c>
      <c r="C124" t="s">
        <v>5</v>
      </c>
      <c r="D124">
        <v>0.19600000000000001</v>
      </c>
      <c r="E124" t="s">
        <v>5</v>
      </c>
    </row>
    <row r="125" spans="1:5" x14ac:dyDescent="0.3">
      <c r="A125" s="1">
        <v>45324.28125</v>
      </c>
      <c r="B125">
        <v>0.63200000000000001</v>
      </c>
      <c r="C125" t="s">
        <v>5</v>
      </c>
      <c r="D125">
        <v>0.19600000000000001</v>
      </c>
      <c r="E125" t="s">
        <v>5</v>
      </c>
    </row>
    <row r="126" spans="1:5" x14ac:dyDescent="0.3">
      <c r="A126" s="1">
        <v>45324.291666666701</v>
      </c>
      <c r="B126">
        <v>0.16800000000000001</v>
      </c>
      <c r="C126" t="s">
        <v>5</v>
      </c>
      <c r="D126">
        <v>0.20400000000000001</v>
      </c>
      <c r="E126" t="s">
        <v>5</v>
      </c>
    </row>
    <row r="127" spans="1:5" x14ac:dyDescent="0.3">
      <c r="A127" s="1">
        <v>45324.302083333299</v>
      </c>
      <c r="B127">
        <v>0</v>
      </c>
      <c r="C127" t="s">
        <v>5</v>
      </c>
      <c r="D127">
        <v>0.16</v>
      </c>
      <c r="E127" t="s">
        <v>5</v>
      </c>
    </row>
    <row r="128" spans="1:5" x14ac:dyDescent="0.3">
      <c r="A128" s="1">
        <v>45324.3125</v>
      </c>
      <c r="B128">
        <v>8.8000000000000009E-2</v>
      </c>
      <c r="C128" t="s">
        <v>5</v>
      </c>
      <c r="D128">
        <v>0.13200000000000001</v>
      </c>
      <c r="E128" t="s">
        <v>5</v>
      </c>
    </row>
    <row r="129" spans="1:5" x14ac:dyDescent="0.3">
      <c r="A129" s="1">
        <v>45324.322916666701</v>
      </c>
      <c r="B129">
        <v>0</v>
      </c>
      <c r="C129" t="s">
        <v>5</v>
      </c>
      <c r="D129">
        <v>0.14400000000000002</v>
      </c>
      <c r="E129" t="s">
        <v>5</v>
      </c>
    </row>
    <row r="130" spans="1:5" x14ac:dyDescent="0.3">
      <c r="A130" s="1">
        <v>45324.333333333299</v>
      </c>
      <c r="B130">
        <v>0</v>
      </c>
      <c r="C130" t="s">
        <v>5</v>
      </c>
      <c r="D130">
        <v>0.184</v>
      </c>
      <c r="E130" t="s">
        <v>5</v>
      </c>
    </row>
    <row r="131" spans="1:5" x14ac:dyDescent="0.3">
      <c r="A131" s="1">
        <v>45324.34375</v>
      </c>
      <c r="B131">
        <v>0</v>
      </c>
      <c r="C131" t="s">
        <v>5</v>
      </c>
      <c r="D131">
        <v>0.23600000000000002</v>
      </c>
      <c r="E131" t="s">
        <v>5</v>
      </c>
    </row>
    <row r="132" spans="1:5" x14ac:dyDescent="0.3">
      <c r="A132" s="1">
        <v>45324.354166666701</v>
      </c>
      <c r="B132">
        <v>0</v>
      </c>
      <c r="C132" t="s">
        <v>5</v>
      </c>
      <c r="D132">
        <v>0.78800000000000003</v>
      </c>
      <c r="E132" t="s">
        <v>5</v>
      </c>
    </row>
    <row r="133" spans="1:5" x14ac:dyDescent="0.3">
      <c r="A133" s="1">
        <v>45324.364583333299</v>
      </c>
      <c r="B133">
        <v>0</v>
      </c>
      <c r="C133" t="s">
        <v>5</v>
      </c>
      <c r="D133">
        <v>0.14800000000000002</v>
      </c>
      <c r="E133" t="s">
        <v>5</v>
      </c>
    </row>
    <row r="134" spans="1:5" x14ac:dyDescent="0.3">
      <c r="A134" s="1">
        <v>45324.375</v>
      </c>
      <c r="B134">
        <v>0</v>
      </c>
      <c r="C134" t="s">
        <v>5</v>
      </c>
      <c r="D134">
        <v>0.14000000000000001</v>
      </c>
      <c r="E134" t="s">
        <v>5</v>
      </c>
    </row>
    <row r="135" spans="1:5" x14ac:dyDescent="0.3">
      <c r="A135" s="1">
        <v>45324.385416666701</v>
      </c>
      <c r="B135">
        <v>0</v>
      </c>
      <c r="C135" t="s">
        <v>5</v>
      </c>
      <c r="D135">
        <v>0.2</v>
      </c>
      <c r="E135" t="s">
        <v>5</v>
      </c>
    </row>
    <row r="136" spans="1:5" x14ac:dyDescent="0.3">
      <c r="A136" s="1">
        <v>45324.395833333299</v>
      </c>
      <c r="B136">
        <v>0</v>
      </c>
      <c r="C136" t="s">
        <v>5</v>
      </c>
      <c r="D136">
        <v>0.216</v>
      </c>
      <c r="E136" t="s">
        <v>5</v>
      </c>
    </row>
    <row r="137" spans="1:5" x14ac:dyDescent="0.3">
      <c r="A137" s="1">
        <v>45324.40625</v>
      </c>
      <c r="B137">
        <v>0</v>
      </c>
      <c r="C137" t="s">
        <v>5</v>
      </c>
      <c r="D137">
        <v>0.24400000000000002</v>
      </c>
      <c r="E137" t="s">
        <v>5</v>
      </c>
    </row>
    <row r="138" spans="1:5" x14ac:dyDescent="0.3">
      <c r="A138" s="1">
        <v>45324.416666666701</v>
      </c>
      <c r="B138">
        <v>0</v>
      </c>
      <c r="C138" t="s">
        <v>5</v>
      </c>
      <c r="D138">
        <v>0.41600000000000004</v>
      </c>
      <c r="E138" t="s">
        <v>5</v>
      </c>
    </row>
    <row r="139" spans="1:5" x14ac:dyDescent="0.3">
      <c r="A139" s="1">
        <v>45324.427083333299</v>
      </c>
      <c r="B139">
        <v>0</v>
      </c>
      <c r="C139" t="s">
        <v>5</v>
      </c>
      <c r="D139">
        <v>0.54400000000000004</v>
      </c>
      <c r="E139" t="s">
        <v>5</v>
      </c>
    </row>
    <row r="140" spans="1:5" x14ac:dyDescent="0.3">
      <c r="A140" s="1">
        <v>45324.4375</v>
      </c>
      <c r="B140">
        <v>0</v>
      </c>
      <c r="C140" t="s">
        <v>5</v>
      </c>
      <c r="D140">
        <v>0.48400000000000004</v>
      </c>
      <c r="E140" t="s">
        <v>5</v>
      </c>
    </row>
    <row r="141" spans="1:5" x14ac:dyDescent="0.3">
      <c r="A141" s="1">
        <v>45324.447916666701</v>
      </c>
      <c r="B141">
        <v>0</v>
      </c>
      <c r="C141" t="s">
        <v>5</v>
      </c>
      <c r="D141">
        <v>0.29200000000000004</v>
      </c>
      <c r="E141" t="s">
        <v>5</v>
      </c>
    </row>
    <row r="142" spans="1:5" x14ac:dyDescent="0.3">
      <c r="A142" s="1">
        <v>45324.458333333299</v>
      </c>
      <c r="B142">
        <v>0</v>
      </c>
      <c r="C142" t="s">
        <v>5</v>
      </c>
      <c r="D142">
        <v>0.35200000000000004</v>
      </c>
      <c r="E142" t="s">
        <v>5</v>
      </c>
    </row>
    <row r="143" spans="1:5" x14ac:dyDescent="0.3">
      <c r="A143" s="1">
        <v>45324.46875</v>
      </c>
      <c r="B143">
        <v>0</v>
      </c>
      <c r="C143" t="s">
        <v>5</v>
      </c>
      <c r="D143">
        <v>0.248</v>
      </c>
      <c r="E143" t="s">
        <v>5</v>
      </c>
    </row>
    <row r="144" spans="1:5" x14ac:dyDescent="0.3">
      <c r="A144" s="1">
        <v>45324.479166666701</v>
      </c>
      <c r="B144">
        <v>0</v>
      </c>
      <c r="C144" t="s">
        <v>5</v>
      </c>
      <c r="D144">
        <v>0.23200000000000001</v>
      </c>
      <c r="E144" t="s">
        <v>5</v>
      </c>
    </row>
    <row r="145" spans="1:5" x14ac:dyDescent="0.3">
      <c r="A145" s="1">
        <v>45324.489583333299</v>
      </c>
      <c r="B145">
        <v>0</v>
      </c>
      <c r="C145" t="s">
        <v>5</v>
      </c>
      <c r="D145">
        <v>0.20400000000000001</v>
      </c>
      <c r="E145" t="s">
        <v>5</v>
      </c>
    </row>
    <row r="146" spans="1:5" x14ac:dyDescent="0.3">
      <c r="A146" s="1">
        <v>45324.5</v>
      </c>
      <c r="B146">
        <v>0</v>
      </c>
      <c r="C146" t="s">
        <v>5</v>
      </c>
      <c r="D146">
        <v>0.52</v>
      </c>
      <c r="E146" t="s">
        <v>5</v>
      </c>
    </row>
    <row r="147" spans="1:5" x14ac:dyDescent="0.3">
      <c r="A147" s="1">
        <v>45324.510416666701</v>
      </c>
      <c r="B147">
        <v>0</v>
      </c>
      <c r="C147" t="s">
        <v>5</v>
      </c>
      <c r="D147">
        <v>0.90400000000000003</v>
      </c>
      <c r="E147" t="s">
        <v>5</v>
      </c>
    </row>
    <row r="148" spans="1:5" x14ac:dyDescent="0.3">
      <c r="A148" s="1">
        <v>45324.520833333299</v>
      </c>
      <c r="B148">
        <v>0</v>
      </c>
      <c r="C148" t="s">
        <v>5</v>
      </c>
      <c r="D148">
        <v>0.108</v>
      </c>
      <c r="E148" t="s">
        <v>5</v>
      </c>
    </row>
    <row r="149" spans="1:5" x14ac:dyDescent="0.3">
      <c r="A149" s="1">
        <v>45324.53125</v>
      </c>
      <c r="B149">
        <v>0</v>
      </c>
      <c r="C149" t="s">
        <v>5</v>
      </c>
      <c r="D149">
        <v>0.16400000000000001</v>
      </c>
      <c r="E149" t="s">
        <v>5</v>
      </c>
    </row>
    <row r="150" spans="1:5" x14ac:dyDescent="0.3">
      <c r="A150" s="1">
        <v>45324.541666666701</v>
      </c>
      <c r="B150">
        <v>0</v>
      </c>
      <c r="C150" t="s">
        <v>5</v>
      </c>
      <c r="D150">
        <v>0.17200000000000001</v>
      </c>
      <c r="E150" t="s">
        <v>5</v>
      </c>
    </row>
    <row r="151" spans="1:5" x14ac:dyDescent="0.3">
      <c r="A151" s="1">
        <v>45324.552083333299</v>
      </c>
      <c r="B151">
        <v>0</v>
      </c>
      <c r="C151" t="s">
        <v>5</v>
      </c>
      <c r="D151">
        <v>0.39600000000000002</v>
      </c>
      <c r="E151" t="s">
        <v>5</v>
      </c>
    </row>
    <row r="152" spans="1:5" x14ac:dyDescent="0.3">
      <c r="A152" s="1">
        <v>45324.5625</v>
      </c>
      <c r="B152">
        <v>0</v>
      </c>
      <c r="C152" t="s">
        <v>5</v>
      </c>
      <c r="D152">
        <v>0.26</v>
      </c>
      <c r="E152" t="s">
        <v>5</v>
      </c>
    </row>
    <row r="153" spans="1:5" x14ac:dyDescent="0.3">
      <c r="A153" s="1">
        <v>45324.572916666701</v>
      </c>
      <c r="B153">
        <v>0</v>
      </c>
      <c r="C153" t="s">
        <v>5</v>
      </c>
      <c r="D153">
        <v>0.28400000000000003</v>
      </c>
      <c r="E153" t="s">
        <v>5</v>
      </c>
    </row>
    <row r="154" spans="1:5" x14ac:dyDescent="0.3">
      <c r="A154" s="1">
        <v>45324.583333333299</v>
      </c>
      <c r="B154">
        <v>0</v>
      </c>
      <c r="C154" t="s">
        <v>5</v>
      </c>
      <c r="D154">
        <v>0.28800000000000003</v>
      </c>
      <c r="E154" t="s">
        <v>5</v>
      </c>
    </row>
    <row r="155" spans="1:5" x14ac:dyDescent="0.3">
      <c r="A155" s="1">
        <v>45324.59375</v>
      </c>
      <c r="B155">
        <v>1.0680000000000001</v>
      </c>
      <c r="C155" t="s">
        <v>5</v>
      </c>
      <c r="D155">
        <v>0.23600000000000002</v>
      </c>
      <c r="E155" t="s">
        <v>5</v>
      </c>
    </row>
    <row r="156" spans="1:5" x14ac:dyDescent="0.3">
      <c r="A156" s="1">
        <v>45324.604166666701</v>
      </c>
      <c r="B156">
        <v>1.204</v>
      </c>
      <c r="C156" t="s">
        <v>5</v>
      </c>
      <c r="D156">
        <v>0.22</v>
      </c>
      <c r="E156" t="s">
        <v>5</v>
      </c>
    </row>
    <row r="157" spans="1:5" x14ac:dyDescent="0.3">
      <c r="A157" s="1">
        <v>45324.614583333299</v>
      </c>
      <c r="B157">
        <v>1.2</v>
      </c>
      <c r="C157" t="s">
        <v>5</v>
      </c>
      <c r="D157">
        <v>0.26</v>
      </c>
      <c r="E157" t="s">
        <v>5</v>
      </c>
    </row>
    <row r="158" spans="1:5" x14ac:dyDescent="0.3">
      <c r="A158" s="1">
        <v>45324.625</v>
      </c>
      <c r="B158">
        <v>1.2</v>
      </c>
      <c r="C158" t="s">
        <v>5</v>
      </c>
      <c r="D158">
        <v>0.17200000000000001</v>
      </c>
      <c r="E158" t="s">
        <v>5</v>
      </c>
    </row>
    <row r="159" spans="1:5" x14ac:dyDescent="0.3">
      <c r="A159" s="1">
        <v>45324.635416666701</v>
      </c>
      <c r="B159">
        <v>6.4000000000000001E-2</v>
      </c>
      <c r="C159" t="s">
        <v>5</v>
      </c>
      <c r="D159">
        <v>0.16400000000000001</v>
      </c>
      <c r="E159" t="s">
        <v>5</v>
      </c>
    </row>
    <row r="160" spans="1:5" x14ac:dyDescent="0.3">
      <c r="A160" s="1">
        <v>45324.645833333299</v>
      </c>
      <c r="B160">
        <v>0</v>
      </c>
      <c r="C160" t="s">
        <v>5</v>
      </c>
      <c r="D160">
        <v>0.16400000000000001</v>
      </c>
      <c r="E160" t="s">
        <v>5</v>
      </c>
    </row>
    <row r="161" spans="1:5" x14ac:dyDescent="0.3">
      <c r="A161" s="1">
        <v>45324.65625</v>
      </c>
      <c r="B161">
        <v>0</v>
      </c>
      <c r="C161" t="s">
        <v>5</v>
      </c>
      <c r="D161">
        <v>0.156</v>
      </c>
      <c r="E161" t="s">
        <v>5</v>
      </c>
    </row>
    <row r="162" spans="1:5" x14ac:dyDescent="0.3">
      <c r="A162" s="1">
        <v>45324.666666666701</v>
      </c>
      <c r="B162">
        <v>0</v>
      </c>
      <c r="C162" t="s">
        <v>5</v>
      </c>
      <c r="D162">
        <v>0.216</v>
      </c>
      <c r="E162" t="s">
        <v>5</v>
      </c>
    </row>
    <row r="163" spans="1:5" x14ac:dyDescent="0.3">
      <c r="A163" s="1">
        <v>45324.677083333299</v>
      </c>
      <c r="B163">
        <v>0</v>
      </c>
      <c r="C163" t="s">
        <v>5</v>
      </c>
      <c r="D163">
        <v>0.23200000000000001</v>
      </c>
      <c r="E163" t="s">
        <v>5</v>
      </c>
    </row>
    <row r="164" spans="1:5" x14ac:dyDescent="0.3">
      <c r="A164" s="1">
        <v>45324.6875</v>
      </c>
      <c r="B164">
        <v>0</v>
      </c>
      <c r="C164" t="s">
        <v>5</v>
      </c>
      <c r="D164">
        <v>0.21200000000000002</v>
      </c>
      <c r="E164" t="s">
        <v>5</v>
      </c>
    </row>
    <row r="165" spans="1:5" x14ac:dyDescent="0.3">
      <c r="A165" s="1">
        <v>45324.697916666701</v>
      </c>
      <c r="B165">
        <v>0</v>
      </c>
      <c r="C165" t="s">
        <v>5</v>
      </c>
      <c r="D165">
        <v>0.17200000000000001</v>
      </c>
      <c r="E165" t="s">
        <v>5</v>
      </c>
    </row>
    <row r="166" spans="1:5" x14ac:dyDescent="0.3">
      <c r="A166" s="1">
        <v>45324.708333333299</v>
      </c>
      <c r="B166">
        <v>0</v>
      </c>
      <c r="C166" t="s">
        <v>5</v>
      </c>
      <c r="D166">
        <v>0.216</v>
      </c>
      <c r="E166" t="s">
        <v>5</v>
      </c>
    </row>
    <row r="167" spans="1:5" x14ac:dyDescent="0.3">
      <c r="A167" s="1">
        <v>45324.71875</v>
      </c>
      <c r="B167">
        <v>0</v>
      </c>
      <c r="C167" t="s">
        <v>5</v>
      </c>
      <c r="D167">
        <v>0.216</v>
      </c>
      <c r="E167" t="s">
        <v>5</v>
      </c>
    </row>
    <row r="168" spans="1:5" x14ac:dyDescent="0.3">
      <c r="A168" s="1">
        <v>45324.729166666701</v>
      </c>
      <c r="B168">
        <v>0</v>
      </c>
      <c r="C168" t="s">
        <v>5</v>
      </c>
      <c r="D168">
        <v>0.20800000000000002</v>
      </c>
      <c r="E168" t="s">
        <v>5</v>
      </c>
    </row>
    <row r="169" spans="1:5" x14ac:dyDescent="0.3">
      <c r="A169" s="1">
        <v>45324.739583333299</v>
      </c>
      <c r="B169">
        <v>0</v>
      </c>
      <c r="C169" t="s">
        <v>5</v>
      </c>
      <c r="D169">
        <v>0.22</v>
      </c>
      <c r="E169" t="s">
        <v>5</v>
      </c>
    </row>
    <row r="170" spans="1:5" x14ac:dyDescent="0.3">
      <c r="A170" s="1">
        <v>45324.75</v>
      </c>
      <c r="B170">
        <v>0</v>
      </c>
      <c r="C170" t="s">
        <v>5</v>
      </c>
      <c r="D170">
        <v>0.224</v>
      </c>
      <c r="E170" t="s">
        <v>5</v>
      </c>
    </row>
    <row r="171" spans="1:5" x14ac:dyDescent="0.3">
      <c r="A171" s="1">
        <v>45324.760416666701</v>
      </c>
      <c r="B171">
        <v>0</v>
      </c>
      <c r="C171" t="s">
        <v>5</v>
      </c>
      <c r="D171">
        <v>0.45200000000000001</v>
      </c>
      <c r="E171" t="s">
        <v>5</v>
      </c>
    </row>
    <row r="172" spans="1:5" x14ac:dyDescent="0.3">
      <c r="A172" s="1">
        <v>45324.770833333299</v>
      </c>
      <c r="B172">
        <v>0</v>
      </c>
      <c r="C172" t="s">
        <v>5</v>
      </c>
      <c r="D172">
        <v>0.48800000000000004</v>
      </c>
      <c r="E172" t="s">
        <v>5</v>
      </c>
    </row>
    <row r="173" spans="1:5" x14ac:dyDescent="0.3">
      <c r="A173" s="1">
        <v>45324.78125</v>
      </c>
      <c r="B173">
        <v>0</v>
      </c>
      <c r="C173" t="s">
        <v>5</v>
      </c>
      <c r="D173">
        <v>0.35200000000000004</v>
      </c>
      <c r="E173" t="s">
        <v>5</v>
      </c>
    </row>
    <row r="174" spans="1:5" x14ac:dyDescent="0.3">
      <c r="A174" s="1">
        <v>45324.791666666701</v>
      </c>
      <c r="B174">
        <v>0</v>
      </c>
      <c r="C174" t="s">
        <v>5</v>
      </c>
      <c r="D174">
        <v>0.308</v>
      </c>
      <c r="E174" t="s">
        <v>5</v>
      </c>
    </row>
    <row r="175" spans="1:5" x14ac:dyDescent="0.3">
      <c r="A175" s="1">
        <v>45324.802083333299</v>
      </c>
      <c r="B175">
        <v>0</v>
      </c>
      <c r="C175" t="s">
        <v>5</v>
      </c>
      <c r="D175">
        <v>0.28800000000000003</v>
      </c>
      <c r="E175" t="s">
        <v>5</v>
      </c>
    </row>
    <row r="176" spans="1:5" x14ac:dyDescent="0.3">
      <c r="A176" s="1">
        <v>45324.8125</v>
      </c>
      <c r="B176">
        <v>0</v>
      </c>
      <c r="C176" t="s">
        <v>5</v>
      </c>
      <c r="D176">
        <v>0.436</v>
      </c>
      <c r="E176" t="s">
        <v>5</v>
      </c>
    </row>
    <row r="177" spans="1:5" x14ac:dyDescent="0.3">
      <c r="A177" s="1">
        <v>45324.822916666701</v>
      </c>
      <c r="B177">
        <v>0</v>
      </c>
      <c r="C177" t="s">
        <v>5</v>
      </c>
      <c r="D177">
        <v>0.24400000000000002</v>
      </c>
      <c r="E177" t="s">
        <v>5</v>
      </c>
    </row>
    <row r="178" spans="1:5" x14ac:dyDescent="0.3">
      <c r="A178" s="1">
        <v>45324.833333333299</v>
      </c>
      <c r="B178">
        <v>0</v>
      </c>
      <c r="C178" t="s">
        <v>5</v>
      </c>
      <c r="D178">
        <v>0.36399999999999999</v>
      </c>
      <c r="E178" t="s">
        <v>5</v>
      </c>
    </row>
    <row r="179" spans="1:5" x14ac:dyDescent="0.3">
      <c r="A179" s="1">
        <v>45324.84375</v>
      </c>
      <c r="B179">
        <v>0</v>
      </c>
      <c r="C179" t="s">
        <v>5</v>
      </c>
      <c r="D179">
        <v>0.60399999999999998</v>
      </c>
      <c r="E179" t="s">
        <v>5</v>
      </c>
    </row>
    <row r="180" spans="1:5" x14ac:dyDescent="0.3">
      <c r="A180" s="1">
        <v>45324.854166666701</v>
      </c>
      <c r="B180">
        <v>0</v>
      </c>
      <c r="C180" t="s">
        <v>5</v>
      </c>
      <c r="D180">
        <v>0.29200000000000004</v>
      </c>
      <c r="E180" t="s">
        <v>5</v>
      </c>
    </row>
    <row r="181" spans="1:5" x14ac:dyDescent="0.3">
      <c r="A181" s="1">
        <v>45324.864583333299</v>
      </c>
      <c r="B181">
        <v>0</v>
      </c>
      <c r="C181" t="s">
        <v>5</v>
      </c>
      <c r="D181">
        <v>0.30399999999999999</v>
      </c>
      <c r="E181" t="s">
        <v>5</v>
      </c>
    </row>
    <row r="182" spans="1:5" x14ac:dyDescent="0.3">
      <c r="A182" s="1">
        <v>45324.875</v>
      </c>
      <c r="B182">
        <v>0</v>
      </c>
      <c r="C182" t="s">
        <v>5</v>
      </c>
      <c r="D182">
        <v>0.38</v>
      </c>
      <c r="E182" t="s">
        <v>5</v>
      </c>
    </row>
    <row r="183" spans="1:5" x14ac:dyDescent="0.3">
      <c r="A183" s="1">
        <v>45324.885416666701</v>
      </c>
      <c r="B183">
        <v>0</v>
      </c>
      <c r="C183" t="s">
        <v>5</v>
      </c>
      <c r="D183">
        <v>0.4</v>
      </c>
      <c r="E183" t="s">
        <v>5</v>
      </c>
    </row>
    <row r="184" spans="1:5" x14ac:dyDescent="0.3">
      <c r="A184" s="1">
        <v>45324.895833333299</v>
      </c>
      <c r="B184">
        <v>0</v>
      </c>
      <c r="C184" t="s">
        <v>5</v>
      </c>
      <c r="D184">
        <v>0.42400000000000004</v>
      </c>
      <c r="E184" t="s">
        <v>5</v>
      </c>
    </row>
    <row r="185" spans="1:5" x14ac:dyDescent="0.3">
      <c r="A185" s="1">
        <v>45324.90625</v>
      </c>
      <c r="B185">
        <v>0</v>
      </c>
      <c r="C185" t="s">
        <v>5</v>
      </c>
      <c r="D185">
        <v>0.38800000000000001</v>
      </c>
      <c r="E185" t="s">
        <v>5</v>
      </c>
    </row>
    <row r="186" spans="1:5" x14ac:dyDescent="0.3">
      <c r="A186" s="1">
        <v>45324.916666666701</v>
      </c>
      <c r="B186">
        <v>0.192</v>
      </c>
      <c r="C186" t="s">
        <v>5</v>
      </c>
      <c r="D186">
        <v>0.36</v>
      </c>
      <c r="E186" t="s">
        <v>5</v>
      </c>
    </row>
    <row r="187" spans="1:5" x14ac:dyDescent="0.3">
      <c r="A187" s="1">
        <v>45324.927083333299</v>
      </c>
      <c r="B187">
        <v>2.58</v>
      </c>
      <c r="C187" t="s">
        <v>5</v>
      </c>
      <c r="D187">
        <v>0.46800000000000003</v>
      </c>
      <c r="E187" t="s">
        <v>5</v>
      </c>
    </row>
    <row r="188" spans="1:5" x14ac:dyDescent="0.3">
      <c r="A188" s="1">
        <v>45324.9375</v>
      </c>
      <c r="B188">
        <v>2.5960000000000001</v>
      </c>
      <c r="C188" t="s">
        <v>5</v>
      </c>
      <c r="D188">
        <v>1.1480000000000001</v>
      </c>
      <c r="E188" t="s">
        <v>5</v>
      </c>
    </row>
    <row r="189" spans="1:5" x14ac:dyDescent="0.3">
      <c r="A189" s="1">
        <v>45324.947916666701</v>
      </c>
      <c r="B189">
        <v>2.5960000000000001</v>
      </c>
      <c r="C189" t="s">
        <v>5</v>
      </c>
      <c r="D189">
        <v>1.08</v>
      </c>
      <c r="E189" t="s">
        <v>5</v>
      </c>
    </row>
    <row r="190" spans="1:5" x14ac:dyDescent="0.3">
      <c r="A190" s="1">
        <v>45324.958333333299</v>
      </c>
      <c r="B190">
        <v>1.58</v>
      </c>
      <c r="C190" t="s">
        <v>5</v>
      </c>
      <c r="D190">
        <v>0.32800000000000001</v>
      </c>
      <c r="E190" t="s">
        <v>5</v>
      </c>
    </row>
    <row r="191" spans="1:5" x14ac:dyDescent="0.3">
      <c r="A191" s="1">
        <v>45324.96875</v>
      </c>
      <c r="B191">
        <v>0.84800000000000009</v>
      </c>
      <c r="C191" t="s">
        <v>5</v>
      </c>
      <c r="D191">
        <v>0.308</v>
      </c>
      <c r="E191" t="s">
        <v>5</v>
      </c>
    </row>
    <row r="192" spans="1:5" x14ac:dyDescent="0.3">
      <c r="A192" s="1">
        <v>45324.979166666701</v>
      </c>
      <c r="B192">
        <v>0.55200000000000005</v>
      </c>
      <c r="C192" t="s">
        <v>5</v>
      </c>
      <c r="D192">
        <v>0.61599999999999999</v>
      </c>
      <c r="E192" t="s">
        <v>5</v>
      </c>
    </row>
    <row r="193" spans="1:5" x14ac:dyDescent="0.3">
      <c r="A193" s="1">
        <v>45324.989583333299</v>
      </c>
      <c r="B193">
        <v>0.45600000000000002</v>
      </c>
      <c r="C193" t="s">
        <v>5</v>
      </c>
      <c r="D193">
        <v>2.36</v>
      </c>
      <c r="E193" t="s">
        <v>5</v>
      </c>
    </row>
    <row r="194" spans="1:5" x14ac:dyDescent="0.3">
      <c r="A194" s="1">
        <v>45325</v>
      </c>
      <c r="B194">
        <v>0.32</v>
      </c>
      <c r="C194" t="s">
        <v>5</v>
      </c>
      <c r="D194">
        <v>0.29200000000000004</v>
      </c>
      <c r="E194" t="s">
        <v>5</v>
      </c>
    </row>
    <row r="195" spans="1:5" x14ac:dyDescent="0.3">
      <c r="A195" s="1">
        <v>45325.010416666701</v>
      </c>
      <c r="B195">
        <v>0</v>
      </c>
      <c r="C195" t="s">
        <v>5</v>
      </c>
      <c r="D195">
        <v>0.192</v>
      </c>
      <c r="E195" t="s">
        <v>5</v>
      </c>
    </row>
    <row r="196" spans="1:5" x14ac:dyDescent="0.3">
      <c r="A196" s="1">
        <v>45325.020833333299</v>
      </c>
      <c r="B196">
        <v>0</v>
      </c>
      <c r="C196" t="s">
        <v>5</v>
      </c>
      <c r="D196">
        <v>0.17600000000000002</v>
      </c>
      <c r="E196" t="s">
        <v>5</v>
      </c>
    </row>
    <row r="197" spans="1:5" x14ac:dyDescent="0.3">
      <c r="A197" s="1">
        <v>45325.03125</v>
      </c>
      <c r="B197">
        <v>0</v>
      </c>
      <c r="C197" t="s">
        <v>5</v>
      </c>
      <c r="D197">
        <v>0.2</v>
      </c>
      <c r="E197" t="s">
        <v>5</v>
      </c>
    </row>
    <row r="198" spans="1:5" x14ac:dyDescent="0.3">
      <c r="A198" s="1">
        <v>45325.041666666701</v>
      </c>
      <c r="B198">
        <v>0</v>
      </c>
      <c r="C198" t="s">
        <v>5</v>
      </c>
      <c r="D198">
        <v>0.26400000000000001</v>
      </c>
      <c r="E198" t="s">
        <v>5</v>
      </c>
    </row>
    <row r="199" spans="1:5" x14ac:dyDescent="0.3">
      <c r="A199" s="1">
        <v>45325.052083333299</v>
      </c>
      <c r="B199">
        <v>0.45200000000000001</v>
      </c>
      <c r="C199" t="s">
        <v>5</v>
      </c>
      <c r="D199">
        <v>0.26</v>
      </c>
      <c r="E199" t="s">
        <v>5</v>
      </c>
    </row>
    <row r="200" spans="1:5" x14ac:dyDescent="0.3">
      <c r="A200" s="1">
        <v>45325.0625</v>
      </c>
      <c r="B200">
        <v>0.40400000000000003</v>
      </c>
      <c r="C200" t="s">
        <v>5</v>
      </c>
      <c r="D200">
        <v>0.20800000000000002</v>
      </c>
      <c r="E200" t="s">
        <v>5</v>
      </c>
    </row>
    <row r="201" spans="1:5" x14ac:dyDescent="0.3">
      <c r="A201" s="1">
        <v>45325.072916666701</v>
      </c>
      <c r="B201">
        <v>0.29600000000000004</v>
      </c>
      <c r="C201" t="s">
        <v>5</v>
      </c>
      <c r="D201">
        <v>0.20400000000000001</v>
      </c>
      <c r="E201" t="s">
        <v>5</v>
      </c>
    </row>
    <row r="202" spans="1:5" x14ac:dyDescent="0.3">
      <c r="A202" s="1">
        <v>45325.083333333299</v>
      </c>
      <c r="B202">
        <v>0.27200000000000002</v>
      </c>
      <c r="C202" t="s">
        <v>5</v>
      </c>
      <c r="D202">
        <v>0.24400000000000002</v>
      </c>
      <c r="E202" t="s">
        <v>5</v>
      </c>
    </row>
    <row r="203" spans="1:5" x14ac:dyDescent="0.3">
      <c r="A203" s="1">
        <v>45325.09375</v>
      </c>
      <c r="B203">
        <v>0.19600000000000001</v>
      </c>
      <c r="C203" t="s">
        <v>5</v>
      </c>
      <c r="D203">
        <v>0.248</v>
      </c>
      <c r="E203" t="s">
        <v>5</v>
      </c>
    </row>
    <row r="204" spans="1:5" x14ac:dyDescent="0.3">
      <c r="A204" s="1">
        <v>45325.104166666701</v>
      </c>
      <c r="B204">
        <v>0.1</v>
      </c>
      <c r="C204" t="s">
        <v>5</v>
      </c>
      <c r="D204">
        <v>0.24400000000000002</v>
      </c>
      <c r="E204" t="s">
        <v>5</v>
      </c>
    </row>
    <row r="205" spans="1:5" x14ac:dyDescent="0.3">
      <c r="A205" s="1">
        <v>45325.114583333299</v>
      </c>
      <c r="B205">
        <v>0.17200000000000001</v>
      </c>
      <c r="C205" t="s">
        <v>5</v>
      </c>
      <c r="D205">
        <v>0.16</v>
      </c>
      <c r="E205" t="s">
        <v>5</v>
      </c>
    </row>
    <row r="206" spans="1:5" x14ac:dyDescent="0.3">
      <c r="A206" s="1">
        <v>45325.125</v>
      </c>
      <c r="B206">
        <v>0.17200000000000001</v>
      </c>
      <c r="C206" t="s">
        <v>5</v>
      </c>
      <c r="D206">
        <v>0.112</v>
      </c>
      <c r="E206" t="s">
        <v>5</v>
      </c>
    </row>
    <row r="207" spans="1:5" x14ac:dyDescent="0.3">
      <c r="A207" s="1">
        <v>45325.135416666701</v>
      </c>
      <c r="B207">
        <v>0</v>
      </c>
      <c r="C207" t="s">
        <v>5</v>
      </c>
      <c r="D207">
        <v>0.128</v>
      </c>
      <c r="E207" t="s">
        <v>5</v>
      </c>
    </row>
    <row r="208" spans="1:5" x14ac:dyDescent="0.3">
      <c r="A208" s="1">
        <v>45325.145833333299</v>
      </c>
      <c r="B208">
        <v>0</v>
      </c>
      <c r="C208" t="s">
        <v>5</v>
      </c>
      <c r="D208">
        <v>0.14000000000000001</v>
      </c>
      <c r="E208" t="s">
        <v>5</v>
      </c>
    </row>
    <row r="209" spans="1:5" x14ac:dyDescent="0.3">
      <c r="A209" s="1">
        <v>45325.15625</v>
      </c>
      <c r="B209">
        <v>0</v>
      </c>
      <c r="C209" t="s">
        <v>5</v>
      </c>
      <c r="D209">
        <v>0.14000000000000001</v>
      </c>
      <c r="E209" t="s">
        <v>5</v>
      </c>
    </row>
    <row r="210" spans="1:5" x14ac:dyDescent="0.3">
      <c r="A210" s="1">
        <v>45325.166666666701</v>
      </c>
      <c r="B210">
        <v>0</v>
      </c>
      <c r="C210" t="s">
        <v>5</v>
      </c>
      <c r="D210">
        <v>0.13600000000000001</v>
      </c>
      <c r="E210" t="s">
        <v>5</v>
      </c>
    </row>
    <row r="211" spans="1:5" x14ac:dyDescent="0.3">
      <c r="A211" s="1">
        <v>45325.177083333299</v>
      </c>
      <c r="B211">
        <v>0</v>
      </c>
      <c r="C211" t="s">
        <v>5</v>
      </c>
      <c r="D211">
        <v>0.152</v>
      </c>
      <c r="E211" t="s">
        <v>5</v>
      </c>
    </row>
    <row r="212" spans="1:5" x14ac:dyDescent="0.3">
      <c r="A212" s="1">
        <v>45325.1875</v>
      </c>
      <c r="B212">
        <v>0</v>
      </c>
      <c r="C212" t="s">
        <v>5</v>
      </c>
      <c r="D212">
        <v>0.192</v>
      </c>
      <c r="E212" t="s">
        <v>5</v>
      </c>
    </row>
    <row r="213" spans="1:5" x14ac:dyDescent="0.3">
      <c r="A213" s="1">
        <v>45325.197916666701</v>
      </c>
      <c r="B213">
        <v>0.14800000000000002</v>
      </c>
      <c r="C213" t="s">
        <v>5</v>
      </c>
      <c r="D213">
        <v>0.21200000000000002</v>
      </c>
      <c r="E213" t="s">
        <v>5</v>
      </c>
    </row>
    <row r="214" spans="1:5" x14ac:dyDescent="0.3">
      <c r="A214" s="1">
        <v>45325.208333333299</v>
      </c>
      <c r="B214">
        <v>0.51600000000000001</v>
      </c>
      <c r="C214" t="s">
        <v>5</v>
      </c>
      <c r="D214">
        <v>0.36799999999999999</v>
      </c>
      <c r="E214" t="s">
        <v>5</v>
      </c>
    </row>
    <row r="215" spans="1:5" x14ac:dyDescent="0.3">
      <c r="A215" s="1">
        <v>45325.21875</v>
      </c>
      <c r="B215">
        <v>0.36799999999999999</v>
      </c>
      <c r="C215" t="s">
        <v>5</v>
      </c>
      <c r="D215">
        <v>0.372</v>
      </c>
      <c r="E215" t="s">
        <v>5</v>
      </c>
    </row>
    <row r="216" spans="1:5" x14ac:dyDescent="0.3">
      <c r="A216" s="1">
        <v>45325.229166666701</v>
      </c>
      <c r="B216">
        <v>0.20800000000000002</v>
      </c>
      <c r="C216" t="s">
        <v>5</v>
      </c>
      <c r="D216">
        <v>0.24</v>
      </c>
      <c r="E216" t="s">
        <v>5</v>
      </c>
    </row>
    <row r="217" spans="1:5" x14ac:dyDescent="0.3">
      <c r="A217" s="1">
        <v>45325.239583333299</v>
      </c>
      <c r="B217">
        <v>9.1999999999999998E-2</v>
      </c>
      <c r="C217" t="s">
        <v>5</v>
      </c>
      <c r="D217">
        <v>0.17600000000000002</v>
      </c>
      <c r="E217" t="s">
        <v>5</v>
      </c>
    </row>
    <row r="218" spans="1:5" x14ac:dyDescent="0.3">
      <c r="A218" s="1">
        <v>45325.25</v>
      </c>
      <c r="B218">
        <v>0.216</v>
      </c>
      <c r="C218" t="s">
        <v>5</v>
      </c>
      <c r="D218">
        <v>0.20400000000000001</v>
      </c>
      <c r="E218" t="s">
        <v>5</v>
      </c>
    </row>
    <row r="219" spans="1:5" x14ac:dyDescent="0.3">
      <c r="A219" s="1">
        <v>45325.260416666701</v>
      </c>
      <c r="B219">
        <v>0.14400000000000002</v>
      </c>
      <c r="C219" t="s">
        <v>5</v>
      </c>
      <c r="D219">
        <v>0.216</v>
      </c>
      <c r="E219" t="s">
        <v>5</v>
      </c>
    </row>
    <row r="220" spans="1:5" x14ac:dyDescent="0.3">
      <c r="A220" s="1">
        <v>45325.270833333299</v>
      </c>
      <c r="B220">
        <v>0.18</v>
      </c>
      <c r="C220" t="s">
        <v>5</v>
      </c>
      <c r="D220">
        <v>0.192</v>
      </c>
      <c r="E220" t="s">
        <v>5</v>
      </c>
    </row>
    <row r="221" spans="1:5" x14ac:dyDescent="0.3">
      <c r="A221" s="1">
        <v>45325.28125</v>
      </c>
      <c r="B221">
        <v>8.8000000000000009E-2</v>
      </c>
      <c r="C221" t="s">
        <v>5</v>
      </c>
      <c r="D221">
        <v>0.20800000000000002</v>
      </c>
      <c r="E221" t="s">
        <v>5</v>
      </c>
    </row>
    <row r="222" spans="1:5" x14ac:dyDescent="0.3">
      <c r="A222" s="1">
        <v>45325.291666666701</v>
      </c>
      <c r="B222">
        <v>0.128</v>
      </c>
      <c r="C222" t="s">
        <v>5</v>
      </c>
      <c r="D222">
        <v>0.20800000000000002</v>
      </c>
      <c r="E222" t="s">
        <v>5</v>
      </c>
    </row>
    <row r="223" spans="1:5" x14ac:dyDescent="0.3">
      <c r="A223" s="1">
        <v>45325.302083333299</v>
      </c>
      <c r="B223">
        <v>0.14400000000000002</v>
      </c>
      <c r="C223" t="s">
        <v>5</v>
      </c>
      <c r="D223">
        <v>0.20800000000000002</v>
      </c>
      <c r="E223" t="s">
        <v>5</v>
      </c>
    </row>
    <row r="224" spans="1:5" x14ac:dyDescent="0.3">
      <c r="A224" s="1">
        <v>45325.3125</v>
      </c>
      <c r="B224">
        <v>0.17600000000000002</v>
      </c>
      <c r="C224" t="s">
        <v>5</v>
      </c>
      <c r="D224">
        <v>0.39600000000000002</v>
      </c>
      <c r="E224" t="s">
        <v>5</v>
      </c>
    </row>
    <row r="225" spans="1:5" x14ac:dyDescent="0.3">
      <c r="A225" s="1">
        <v>45325.322916666701</v>
      </c>
      <c r="B225">
        <v>9.6000000000000002E-2</v>
      </c>
      <c r="C225" t="s">
        <v>5</v>
      </c>
      <c r="D225">
        <v>0.5</v>
      </c>
      <c r="E225" t="s">
        <v>5</v>
      </c>
    </row>
    <row r="226" spans="1:5" x14ac:dyDescent="0.3">
      <c r="A226" s="1">
        <v>45325.333333333299</v>
      </c>
      <c r="B226">
        <v>0</v>
      </c>
      <c r="C226" t="s">
        <v>5</v>
      </c>
      <c r="D226">
        <v>0.156</v>
      </c>
      <c r="E226" t="s">
        <v>5</v>
      </c>
    </row>
    <row r="227" spans="1:5" x14ac:dyDescent="0.3">
      <c r="A227" s="1">
        <v>45325.34375</v>
      </c>
      <c r="B227">
        <v>0</v>
      </c>
      <c r="C227" t="s">
        <v>5</v>
      </c>
      <c r="D227">
        <v>0.20400000000000001</v>
      </c>
      <c r="E227" t="s">
        <v>5</v>
      </c>
    </row>
    <row r="228" spans="1:5" x14ac:dyDescent="0.3">
      <c r="A228" s="1">
        <v>45325.354166666701</v>
      </c>
      <c r="B228">
        <v>0</v>
      </c>
      <c r="C228" t="s">
        <v>5</v>
      </c>
      <c r="D228">
        <v>0.14400000000000002</v>
      </c>
      <c r="E228" t="s">
        <v>5</v>
      </c>
    </row>
    <row r="229" spans="1:5" x14ac:dyDescent="0.3">
      <c r="A229" s="1">
        <v>45325.364583333299</v>
      </c>
      <c r="B229">
        <v>0</v>
      </c>
      <c r="C229" t="s">
        <v>5</v>
      </c>
      <c r="D229">
        <v>0.216</v>
      </c>
      <c r="E229" t="s">
        <v>5</v>
      </c>
    </row>
    <row r="230" spans="1:5" x14ac:dyDescent="0.3">
      <c r="A230" s="1">
        <v>45325.375</v>
      </c>
      <c r="B230">
        <v>0</v>
      </c>
      <c r="C230" t="s">
        <v>5</v>
      </c>
      <c r="D230">
        <v>0.26400000000000001</v>
      </c>
      <c r="E230" t="s">
        <v>5</v>
      </c>
    </row>
    <row r="231" spans="1:5" x14ac:dyDescent="0.3">
      <c r="A231" s="1">
        <v>45325.385416666701</v>
      </c>
      <c r="B231">
        <v>0</v>
      </c>
      <c r="C231" t="s">
        <v>5</v>
      </c>
      <c r="D231">
        <v>0.27600000000000002</v>
      </c>
      <c r="E231" t="s">
        <v>5</v>
      </c>
    </row>
    <row r="232" spans="1:5" x14ac:dyDescent="0.3">
      <c r="A232" s="1">
        <v>45325.395833333299</v>
      </c>
      <c r="B232">
        <v>0</v>
      </c>
      <c r="C232" t="s">
        <v>5</v>
      </c>
      <c r="D232">
        <v>0.48800000000000004</v>
      </c>
      <c r="E232" t="s">
        <v>5</v>
      </c>
    </row>
    <row r="233" spans="1:5" x14ac:dyDescent="0.3">
      <c r="A233" s="1">
        <v>45325.40625</v>
      </c>
      <c r="B233">
        <v>0</v>
      </c>
      <c r="C233" t="s">
        <v>5</v>
      </c>
      <c r="D233">
        <v>0.32800000000000001</v>
      </c>
      <c r="E233" t="s">
        <v>5</v>
      </c>
    </row>
    <row r="234" spans="1:5" x14ac:dyDescent="0.3">
      <c r="A234" s="1">
        <v>45325.416666666701</v>
      </c>
      <c r="B234">
        <v>0</v>
      </c>
      <c r="C234" t="s">
        <v>5</v>
      </c>
      <c r="D234">
        <v>0.26400000000000001</v>
      </c>
      <c r="E234" t="s">
        <v>5</v>
      </c>
    </row>
    <row r="235" spans="1:5" x14ac:dyDescent="0.3">
      <c r="A235" s="1">
        <v>45325.427083333299</v>
      </c>
      <c r="B235">
        <v>0</v>
      </c>
      <c r="C235" t="s">
        <v>5</v>
      </c>
      <c r="D235">
        <v>0.26400000000000001</v>
      </c>
      <c r="E235" t="s">
        <v>5</v>
      </c>
    </row>
    <row r="236" spans="1:5" x14ac:dyDescent="0.3">
      <c r="A236" s="1">
        <v>45325.4375</v>
      </c>
      <c r="B236">
        <v>0</v>
      </c>
      <c r="C236" t="s">
        <v>5</v>
      </c>
      <c r="D236">
        <v>0.224</v>
      </c>
      <c r="E236" t="s">
        <v>5</v>
      </c>
    </row>
    <row r="237" spans="1:5" x14ac:dyDescent="0.3">
      <c r="A237" s="1">
        <v>45325.447916666701</v>
      </c>
      <c r="B237">
        <v>0</v>
      </c>
      <c r="C237" t="s">
        <v>5</v>
      </c>
      <c r="D237">
        <v>0.20400000000000001</v>
      </c>
      <c r="E237" t="s">
        <v>5</v>
      </c>
    </row>
    <row r="238" spans="1:5" x14ac:dyDescent="0.3">
      <c r="A238" s="1">
        <v>45325.458333333299</v>
      </c>
      <c r="B238">
        <v>0</v>
      </c>
      <c r="C238" t="s">
        <v>5</v>
      </c>
      <c r="D238">
        <v>0.17600000000000002</v>
      </c>
      <c r="E238" t="s">
        <v>5</v>
      </c>
    </row>
    <row r="239" spans="1:5" x14ac:dyDescent="0.3">
      <c r="A239" s="1">
        <v>45325.46875</v>
      </c>
      <c r="B239">
        <v>0</v>
      </c>
      <c r="C239" t="s">
        <v>5</v>
      </c>
      <c r="D239">
        <v>0.17200000000000001</v>
      </c>
      <c r="E239" t="s">
        <v>5</v>
      </c>
    </row>
    <row r="240" spans="1:5" x14ac:dyDescent="0.3">
      <c r="A240" s="1">
        <v>45325.479166666701</v>
      </c>
      <c r="B240">
        <v>0</v>
      </c>
      <c r="C240" t="s">
        <v>5</v>
      </c>
      <c r="D240">
        <v>0.16800000000000001</v>
      </c>
      <c r="E240" t="s">
        <v>5</v>
      </c>
    </row>
    <row r="241" spans="1:5" x14ac:dyDescent="0.3">
      <c r="A241" s="1">
        <v>45325.489583333299</v>
      </c>
      <c r="B241">
        <v>0</v>
      </c>
      <c r="C241" t="s">
        <v>5</v>
      </c>
      <c r="D241">
        <v>0.216</v>
      </c>
      <c r="E241" t="s">
        <v>5</v>
      </c>
    </row>
    <row r="242" spans="1:5" x14ac:dyDescent="0.3">
      <c r="A242" s="1">
        <v>45325.5</v>
      </c>
      <c r="B242">
        <v>0</v>
      </c>
      <c r="C242" t="s">
        <v>5</v>
      </c>
      <c r="D242">
        <v>0.21200000000000002</v>
      </c>
      <c r="E242" t="s">
        <v>5</v>
      </c>
    </row>
    <row r="243" spans="1:5" x14ac:dyDescent="0.3">
      <c r="A243" s="1">
        <v>45325.510416666701</v>
      </c>
      <c r="B243">
        <v>0</v>
      </c>
      <c r="C243" t="s">
        <v>5</v>
      </c>
      <c r="D243">
        <v>0.17600000000000002</v>
      </c>
      <c r="E243" t="s">
        <v>5</v>
      </c>
    </row>
    <row r="244" spans="1:5" x14ac:dyDescent="0.3">
      <c r="A244" s="1">
        <v>45325.520833333299</v>
      </c>
      <c r="B244">
        <v>0</v>
      </c>
      <c r="C244" t="s">
        <v>5</v>
      </c>
      <c r="D244">
        <v>0.2</v>
      </c>
      <c r="E244" t="s">
        <v>5</v>
      </c>
    </row>
    <row r="245" spans="1:5" x14ac:dyDescent="0.3">
      <c r="A245" s="1">
        <v>45325.53125</v>
      </c>
      <c r="B245">
        <v>0</v>
      </c>
      <c r="C245" t="s">
        <v>5</v>
      </c>
      <c r="D245">
        <v>0.224</v>
      </c>
      <c r="E245" t="s">
        <v>5</v>
      </c>
    </row>
    <row r="246" spans="1:5" x14ac:dyDescent="0.3">
      <c r="A246" s="1">
        <v>45325.541666666701</v>
      </c>
      <c r="B246">
        <v>0</v>
      </c>
      <c r="C246" t="s">
        <v>5</v>
      </c>
      <c r="D246">
        <v>0.22</v>
      </c>
      <c r="E246" t="s">
        <v>5</v>
      </c>
    </row>
    <row r="247" spans="1:5" x14ac:dyDescent="0.3">
      <c r="A247" s="1">
        <v>45325.552083333299</v>
      </c>
      <c r="B247">
        <v>0</v>
      </c>
      <c r="C247" t="s">
        <v>5</v>
      </c>
      <c r="D247">
        <v>0.20800000000000002</v>
      </c>
      <c r="E247" t="s">
        <v>5</v>
      </c>
    </row>
    <row r="248" spans="1:5" x14ac:dyDescent="0.3">
      <c r="A248" s="1">
        <v>45325.5625</v>
      </c>
      <c r="B248">
        <v>0</v>
      </c>
      <c r="C248" t="s">
        <v>5</v>
      </c>
      <c r="D248">
        <v>0.20800000000000002</v>
      </c>
      <c r="E248" t="s">
        <v>5</v>
      </c>
    </row>
    <row r="249" spans="1:5" x14ac:dyDescent="0.3">
      <c r="A249" s="1">
        <v>45325.572916666701</v>
      </c>
      <c r="B249">
        <v>0</v>
      </c>
      <c r="C249" t="s">
        <v>5</v>
      </c>
      <c r="D249">
        <v>0.33600000000000002</v>
      </c>
      <c r="E249" t="s">
        <v>5</v>
      </c>
    </row>
    <row r="250" spans="1:5" x14ac:dyDescent="0.3">
      <c r="A250" s="1">
        <v>45325.583333333299</v>
      </c>
      <c r="B250">
        <v>0</v>
      </c>
      <c r="C250" t="s">
        <v>5</v>
      </c>
      <c r="D250">
        <v>0.33200000000000002</v>
      </c>
      <c r="E250" t="s">
        <v>5</v>
      </c>
    </row>
    <row r="251" spans="1:5" x14ac:dyDescent="0.3">
      <c r="A251" s="1">
        <v>45325.59375</v>
      </c>
      <c r="B251">
        <v>1.0680000000000001</v>
      </c>
      <c r="C251" t="s">
        <v>5</v>
      </c>
      <c r="D251">
        <v>0.27200000000000002</v>
      </c>
      <c r="E251" t="s">
        <v>5</v>
      </c>
    </row>
    <row r="252" spans="1:5" x14ac:dyDescent="0.3">
      <c r="A252" s="1">
        <v>45325.604166666701</v>
      </c>
      <c r="B252">
        <v>0.88</v>
      </c>
      <c r="C252" t="s">
        <v>5</v>
      </c>
      <c r="D252">
        <v>0.312</v>
      </c>
      <c r="E252" t="s">
        <v>5</v>
      </c>
    </row>
    <row r="253" spans="1:5" x14ac:dyDescent="0.3">
      <c r="A253" s="1">
        <v>45325.614583333299</v>
      </c>
      <c r="B253">
        <v>0.56400000000000006</v>
      </c>
      <c r="C253" t="s">
        <v>5</v>
      </c>
      <c r="D253">
        <v>0.28800000000000003</v>
      </c>
      <c r="E253" t="s">
        <v>5</v>
      </c>
    </row>
    <row r="254" spans="1:5" x14ac:dyDescent="0.3">
      <c r="A254" s="1">
        <v>45325.625</v>
      </c>
      <c r="B254">
        <v>0.44800000000000001</v>
      </c>
      <c r="C254" t="s">
        <v>5</v>
      </c>
      <c r="D254">
        <v>0.27600000000000002</v>
      </c>
      <c r="E254" t="s">
        <v>5</v>
      </c>
    </row>
    <row r="255" spans="1:5" x14ac:dyDescent="0.3">
      <c r="A255" s="1">
        <v>45325.635416666701</v>
      </c>
      <c r="B255">
        <v>0.04</v>
      </c>
      <c r="C255" t="s">
        <v>5</v>
      </c>
      <c r="D255">
        <v>0.25600000000000001</v>
      </c>
      <c r="E255" t="s">
        <v>5</v>
      </c>
    </row>
    <row r="256" spans="1:5" x14ac:dyDescent="0.3">
      <c r="A256" s="1">
        <v>45325.645833333299</v>
      </c>
      <c r="B256">
        <v>0</v>
      </c>
      <c r="C256" t="s">
        <v>5</v>
      </c>
      <c r="D256">
        <v>0.23200000000000001</v>
      </c>
      <c r="E256" t="s">
        <v>5</v>
      </c>
    </row>
    <row r="257" spans="1:5" x14ac:dyDescent="0.3">
      <c r="A257" s="1">
        <v>45325.65625</v>
      </c>
      <c r="B257">
        <v>0</v>
      </c>
      <c r="C257" t="s">
        <v>5</v>
      </c>
      <c r="D257">
        <v>0.216</v>
      </c>
      <c r="E257" t="s">
        <v>5</v>
      </c>
    </row>
    <row r="258" spans="1:5" x14ac:dyDescent="0.3">
      <c r="A258" s="1">
        <v>45325.666666666701</v>
      </c>
      <c r="B258">
        <v>0</v>
      </c>
      <c r="C258" t="s">
        <v>5</v>
      </c>
      <c r="D258">
        <v>0.25600000000000001</v>
      </c>
      <c r="E258" t="s">
        <v>5</v>
      </c>
    </row>
    <row r="259" spans="1:5" x14ac:dyDescent="0.3">
      <c r="A259" s="1">
        <v>45325.677083333299</v>
      </c>
      <c r="B259">
        <v>0</v>
      </c>
      <c r="C259" t="s">
        <v>5</v>
      </c>
      <c r="D259">
        <v>0.25600000000000001</v>
      </c>
      <c r="E259" t="s">
        <v>5</v>
      </c>
    </row>
    <row r="260" spans="1:5" x14ac:dyDescent="0.3">
      <c r="A260" s="1">
        <v>45325.6875</v>
      </c>
      <c r="B260">
        <v>0</v>
      </c>
      <c r="C260" t="s">
        <v>5</v>
      </c>
      <c r="D260">
        <v>0.29200000000000004</v>
      </c>
      <c r="E260" t="s">
        <v>5</v>
      </c>
    </row>
    <row r="261" spans="1:5" x14ac:dyDescent="0.3">
      <c r="A261" s="1">
        <v>45325.697916666701</v>
      </c>
      <c r="B261">
        <v>0</v>
      </c>
      <c r="C261" t="s">
        <v>5</v>
      </c>
      <c r="D261">
        <v>0.63600000000000001</v>
      </c>
      <c r="E261" t="s">
        <v>5</v>
      </c>
    </row>
    <row r="262" spans="1:5" x14ac:dyDescent="0.3">
      <c r="A262" s="1">
        <v>45325.708333333299</v>
      </c>
      <c r="B262">
        <v>0</v>
      </c>
      <c r="C262" t="s">
        <v>5</v>
      </c>
      <c r="D262">
        <v>0.5</v>
      </c>
      <c r="E262" t="s">
        <v>5</v>
      </c>
    </row>
    <row r="263" spans="1:5" x14ac:dyDescent="0.3">
      <c r="A263" s="1">
        <v>45325.71875</v>
      </c>
      <c r="B263">
        <v>0</v>
      </c>
      <c r="C263" t="s">
        <v>5</v>
      </c>
      <c r="D263">
        <v>0.58400000000000007</v>
      </c>
      <c r="E263" t="s">
        <v>5</v>
      </c>
    </row>
    <row r="264" spans="1:5" x14ac:dyDescent="0.3">
      <c r="A264" s="1">
        <v>45325.729166666701</v>
      </c>
      <c r="B264">
        <v>0</v>
      </c>
      <c r="C264" t="s">
        <v>5</v>
      </c>
      <c r="D264">
        <v>0.44</v>
      </c>
      <c r="E264" t="s">
        <v>5</v>
      </c>
    </row>
    <row r="265" spans="1:5" x14ac:dyDescent="0.3">
      <c r="A265" s="1">
        <v>45325.739583333299</v>
      </c>
      <c r="B265">
        <v>0</v>
      </c>
      <c r="C265" t="s">
        <v>5</v>
      </c>
      <c r="D265">
        <v>0.45200000000000001</v>
      </c>
      <c r="E265" t="s">
        <v>5</v>
      </c>
    </row>
    <row r="266" spans="1:5" x14ac:dyDescent="0.3">
      <c r="A266" s="1">
        <v>45325.75</v>
      </c>
      <c r="B266">
        <v>0</v>
      </c>
      <c r="C266" t="s">
        <v>5</v>
      </c>
      <c r="D266">
        <v>0.38400000000000001</v>
      </c>
      <c r="E266" t="s">
        <v>5</v>
      </c>
    </row>
    <row r="267" spans="1:5" x14ac:dyDescent="0.3">
      <c r="A267" s="1">
        <v>45325.760416666701</v>
      </c>
      <c r="B267">
        <v>0</v>
      </c>
      <c r="C267" t="s">
        <v>5</v>
      </c>
      <c r="D267">
        <v>0.38800000000000001</v>
      </c>
      <c r="E267" t="s">
        <v>5</v>
      </c>
    </row>
    <row r="268" spans="1:5" x14ac:dyDescent="0.3">
      <c r="A268" s="1">
        <v>45325.770833333299</v>
      </c>
      <c r="B268">
        <v>0</v>
      </c>
      <c r="C268" t="s">
        <v>5</v>
      </c>
      <c r="D268">
        <v>0.42</v>
      </c>
      <c r="E268" t="s">
        <v>5</v>
      </c>
    </row>
    <row r="269" spans="1:5" x14ac:dyDescent="0.3">
      <c r="A269" s="1">
        <v>45325.78125</v>
      </c>
      <c r="B269">
        <v>0</v>
      </c>
      <c r="C269" t="s">
        <v>5</v>
      </c>
      <c r="D269">
        <v>0.35600000000000004</v>
      </c>
      <c r="E269" t="s">
        <v>5</v>
      </c>
    </row>
    <row r="270" spans="1:5" x14ac:dyDescent="0.3">
      <c r="A270" s="1">
        <v>45325.791666666701</v>
      </c>
      <c r="B270">
        <v>0</v>
      </c>
      <c r="C270" t="s">
        <v>5</v>
      </c>
      <c r="D270">
        <v>0.40800000000000003</v>
      </c>
      <c r="E270" t="s">
        <v>5</v>
      </c>
    </row>
    <row r="271" spans="1:5" x14ac:dyDescent="0.3">
      <c r="A271" s="1">
        <v>45325.802083333299</v>
      </c>
      <c r="B271">
        <v>0</v>
      </c>
      <c r="C271" t="s">
        <v>5</v>
      </c>
      <c r="D271">
        <v>0.54400000000000004</v>
      </c>
      <c r="E271" t="s">
        <v>5</v>
      </c>
    </row>
    <row r="272" spans="1:5" x14ac:dyDescent="0.3">
      <c r="A272" s="1">
        <v>45325.8125</v>
      </c>
      <c r="B272">
        <v>0</v>
      </c>
      <c r="C272" t="s">
        <v>5</v>
      </c>
      <c r="D272">
        <v>0.29600000000000004</v>
      </c>
      <c r="E272" t="s">
        <v>5</v>
      </c>
    </row>
    <row r="273" spans="1:5" x14ac:dyDescent="0.3">
      <c r="A273" s="1">
        <v>45325.822916666701</v>
      </c>
      <c r="B273">
        <v>0</v>
      </c>
      <c r="C273" t="s">
        <v>5</v>
      </c>
      <c r="D273">
        <v>0.316</v>
      </c>
      <c r="E273" t="s">
        <v>5</v>
      </c>
    </row>
    <row r="274" spans="1:5" x14ac:dyDescent="0.3">
      <c r="A274" s="1">
        <v>45325.833333333299</v>
      </c>
      <c r="B274">
        <v>0</v>
      </c>
      <c r="C274" t="s">
        <v>5</v>
      </c>
      <c r="D274">
        <v>0.3</v>
      </c>
      <c r="E274" t="s">
        <v>5</v>
      </c>
    </row>
    <row r="275" spans="1:5" x14ac:dyDescent="0.3">
      <c r="A275" s="1">
        <v>45325.84375</v>
      </c>
      <c r="B275">
        <v>0</v>
      </c>
      <c r="C275" t="s">
        <v>5</v>
      </c>
      <c r="D275">
        <v>0.28400000000000003</v>
      </c>
      <c r="E275" t="s">
        <v>5</v>
      </c>
    </row>
    <row r="276" spans="1:5" x14ac:dyDescent="0.3">
      <c r="A276" s="1">
        <v>45325.854166666701</v>
      </c>
      <c r="B276">
        <v>0</v>
      </c>
      <c r="C276" t="s">
        <v>5</v>
      </c>
      <c r="D276">
        <v>0.28000000000000003</v>
      </c>
      <c r="E276" t="s">
        <v>5</v>
      </c>
    </row>
    <row r="277" spans="1:5" x14ac:dyDescent="0.3">
      <c r="A277" s="1">
        <v>45325.864583333299</v>
      </c>
      <c r="B277">
        <v>0</v>
      </c>
      <c r="C277" t="s">
        <v>5</v>
      </c>
      <c r="D277">
        <v>0.372</v>
      </c>
      <c r="E277" t="s">
        <v>5</v>
      </c>
    </row>
    <row r="278" spans="1:5" x14ac:dyDescent="0.3">
      <c r="A278" s="1">
        <v>45325.875</v>
      </c>
      <c r="B278">
        <v>0</v>
      </c>
      <c r="C278" t="s">
        <v>5</v>
      </c>
      <c r="D278">
        <v>0.42</v>
      </c>
      <c r="E278" t="s">
        <v>5</v>
      </c>
    </row>
    <row r="279" spans="1:5" x14ac:dyDescent="0.3">
      <c r="A279" s="1">
        <v>45325.885416666701</v>
      </c>
      <c r="B279">
        <v>0</v>
      </c>
      <c r="C279" t="s">
        <v>5</v>
      </c>
      <c r="D279">
        <v>1.744</v>
      </c>
      <c r="E279" t="s">
        <v>5</v>
      </c>
    </row>
    <row r="280" spans="1:5" x14ac:dyDescent="0.3">
      <c r="A280" s="1">
        <v>45325.895833333299</v>
      </c>
      <c r="B280">
        <v>0</v>
      </c>
      <c r="C280" t="s">
        <v>5</v>
      </c>
      <c r="D280">
        <v>0.38800000000000001</v>
      </c>
      <c r="E280" t="s">
        <v>5</v>
      </c>
    </row>
    <row r="281" spans="1:5" x14ac:dyDescent="0.3">
      <c r="A281" s="1">
        <v>45325.90625</v>
      </c>
      <c r="B281">
        <v>0</v>
      </c>
      <c r="C281" t="s">
        <v>5</v>
      </c>
      <c r="D281">
        <v>0.36799999999999999</v>
      </c>
      <c r="E281" t="s">
        <v>5</v>
      </c>
    </row>
    <row r="282" spans="1:5" x14ac:dyDescent="0.3">
      <c r="A282" s="1">
        <v>45325.916666666701</v>
      </c>
      <c r="B282">
        <v>0.192</v>
      </c>
      <c r="C282" t="s">
        <v>5</v>
      </c>
      <c r="D282">
        <v>0.38800000000000001</v>
      </c>
      <c r="E282" t="s">
        <v>5</v>
      </c>
    </row>
    <row r="283" spans="1:5" x14ac:dyDescent="0.3">
      <c r="A283" s="1">
        <v>45325.927083333299</v>
      </c>
      <c r="B283">
        <v>2.5640000000000001</v>
      </c>
      <c r="C283" t="s">
        <v>5</v>
      </c>
      <c r="D283">
        <v>1.528</v>
      </c>
      <c r="E283" t="s">
        <v>5</v>
      </c>
    </row>
    <row r="284" spans="1:5" x14ac:dyDescent="0.3">
      <c r="A284" s="1">
        <v>45325.9375</v>
      </c>
      <c r="B284">
        <v>2.44</v>
      </c>
      <c r="C284" t="s">
        <v>5</v>
      </c>
      <c r="D284">
        <v>1.556</v>
      </c>
      <c r="E284" t="s">
        <v>5</v>
      </c>
    </row>
    <row r="285" spans="1:5" x14ac:dyDescent="0.3">
      <c r="A285" s="1">
        <v>45325.947916666701</v>
      </c>
      <c r="B285">
        <v>1.9320000000000002</v>
      </c>
      <c r="C285" t="s">
        <v>5</v>
      </c>
      <c r="D285">
        <v>0.24</v>
      </c>
      <c r="E285" t="s">
        <v>5</v>
      </c>
    </row>
    <row r="286" spans="1:5" x14ac:dyDescent="0.3">
      <c r="A286" s="1">
        <v>45325.958333333299</v>
      </c>
      <c r="B286">
        <v>1.3560000000000001</v>
      </c>
      <c r="C286" t="s">
        <v>5</v>
      </c>
      <c r="D286">
        <v>0.184</v>
      </c>
      <c r="E286" t="s">
        <v>5</v>
      </c>
    </row>
    <row r="287" spans="1:5" x14ac:dyDescent="0.3">
      <c r="A287" s="1">
        <v>45325.96875</v>
      </c>
      <c r="B287">
        <v>0.36399999999999999</v>
      </c>
      <c r="C287" t="s">
        <v>5</v>
      </c>
      <c r="D287">
        <v>0.184</v>
      </c>
      <c r="E287" t="s">
        <v>5</v>
      </c>
    </row>
    <row r="288" spans="1:5" x14ac:dyDescent="0.3">
      <c r="A288" s="1">
        <v>45325.979166666701</v>
      </c>
      <c r="B288">
        <v>0.312</v>
      </c>
      <c r="C288" t="s">
        <v>5</v>
      </c>
      <c r="D288">
        <v>0.16400000000000001</v>
      </c>
      <c r="E288" t="s">
        <v>5</v>
      </c>
    </row>
    <row r="289" spans="1:5" x14ac:dyDescent="0.3">
      <c r="A289" s="1">
        <v>45325.989583333299</v>
      </c>
      <c r="B289">
        <v>0.29200000000000004</v>
      </c>
      <c r="C289" t="s">
        <v>5</v>
      </c>
      <c r="D289">
        <v>0.152</v>
      </c>
      <c r="E289" t="s">
        <v>5</v>
      </c>
    </row>
    <row r="290" spans="1:5" x14ac:dyDescent="0.3">
      <c r="A290" s="1">
        <v>45326</v>
      </c>
      <c r="B290">
        <v>0.17200000000000001</v>
      </c>
      <c r="C290" t="s">
        <v>5</v>
      </c>
      <c r="D290">
        <v>0.14800000000000002</v>
      </c>
      <c r="E290" t="s">
        <v>5</v>
      </c>
    </row>
    <row r="291" spans="1:5" x14ac:dyDescent="0.3">
      <c r="A291" s="1">
        <v>45326.010416666701</v>
      </c>
      <c r="B291">
        <v>0</v>
      </c>
      <c r="C291" t="s">
        <v>5</v>
      </c>
      <c r="D291">
        <v>0.16</v>
      </c>
      <c r="E291" t="s">
        <v>5</v>
      </c>
    </row>
    <row r="292" spans="1:5" x14ac:dyDescent="0.3">
      <c r="A292" s="1">
        <v>45326.020833333299</v>
      </c>
      <c r="B292">
        <v>0</v>
      </c>
      <c r="C292" t="s">
        <v>5</v>
      </c>
      <c r="D292">
        <v>0.224</v>
      </c>
      <c r="E292" t="s">
        <v>5</v>
      </c>
    </row>
    <row r="293" spans="1:5" x14ac:dyDescent="0.3">
      <c r="A293" s="1">
        <v>45326.03125</v>
      </c>
      <c r="B293">
        <v>0</v>
      </c>
      <c r="C293" t="s">
        <v>5</v>
      </c>
      <c r="D293">
        <v>0.28000000000000003</v>
      </c>
      <c r="E293" t="s">
        <v>5</v>
      </c>
    </row>
    <row r="294" spans="1:5" x14ac:dyDescent="0.3">
      <c r="A294" s="1">
        <v>45326.041666666701</v>
      </c>
      <c r="B294">
        <v>0</v>
      </c>
      <c r="C294" t="s">
        <v>5</v>
      </c>
      <c r="D294">
        <v>0.25600000000000001</v>
      </c>
      <c r="E294" t="s">
        <v>5</v>
      </c>
    </row>
    <row r="295" spans="1:5" x14ac:dyDescent="0.3">
      <c r="A295" s="1">
        <v>45326.052083333299</v>
      </c>
      <c r="B295">
        <v>0.45200000000000001</v>
      </c>
      <c r="C295" t="s">
        <v>5</v>
      </c>
      <c r="D295">
        <v>0.22</v>
      </c>
      <c r="E295" t="s">
        <v>5</v>
      </c>
    </row>
    <row r="296" spans="1:5" x14ac:dyDescent="0.3">
      <c r="A296" s="1">
        <v>45326.0625</v>
      </c>
      <c r="B296">
        <v>0.27200000000000002</v>
      </c>
      <c r="C296" t="s">
        <v>5</v>
      </c>
      <c r="D296">
        <v>0.2</v>
      </c>
      <c r="E296" t="s">
        <v>5</v>
      </c>
    </row>
    <row r="297" spans="1:5" x14ac:dyDescent="0.3">
      <c r="A297" s="1">
        <v>45326.072916666701</v>
      </c>
      <c r="B297">
        <v>0.26800000000000002</v>
      </c>
      <c r="C297" t="s">
        <v>5</v>
      </c>
      <c r="D297">
        <v>0.21200000000000002</v>
      </c>
      <c r="E297" t="s">
        <v>5</v>
      </c>
    </row>
    <row r="298" spans="1:5" x14ac:dyDescent="0.3">
      <c r="A298" s="1">
        <v>45326.083333333299</v>
      </c>
      <c r="B298">
        <v>0.108</v>
      </c>
      <c r="C298" t="s">
        <v>5</v>
      </c>
      <c r="D298">
        <v>0.22</v>
      </c>
      <c r="E298" t="s">
        <v>5</v>
      </c>
    </row>
    <row r="299" spans="1:5" x14ac:dyDescent="0.3">
      <c r="A299" s="1">
        <v>45326.09375</v>
      </c>
      <c r="B299">
        <v>0.17600000000000002</v>
      </c>
      <c r="C299" t="s">
        <v>5</v>
      </c>
      <c r="D299">
        <v>0.2</v>
      </c>
      <c r="E299" t="s">
        <v>5</v>
      </c>
    </row>
    <row r="300" spans="1:5" x14ac:dyDescent="0.3">
      <c r="A300" s="1">
        <v>45326.104166666701</v>
      </c>
      <c r="B300">
        <v>0.192</v>
      </c>
      <c r="C300" t="s">
        <v>5</v>
      </c>
      <c r="D300">
        <v>0.16</v>
      </c>
      <c r="E300" t="s">
        <v>5</v>
      </c>
    </row>
    <row r="301" spans="1:5" x14ac:dyDescent="0.3">
      <c r="A301" s="1">
        <v>45326.114583333299</v>
      </c>
      <c r="B301">
        <v>9.6000000000000002E-2</v>
      </c>
      <c r="C301" t="s">
        <v>5</v>
      </c>
      <c r="D301">
        <v>0.152</v>
      </c>
      <c r="E301" t="s">
        <v>5</v>
      </c>
    </row>
    <row r="302" spans="1:5" x14ac:dyDescent="0.3">
      <c r="A302" s="1">
        <v>45326.125</v>
      </c>
      <c r="B302">
        <v>0.19600000000000001</v>
      </c>
      <c r="C302" t="s">
        <v>5</v>
      </c>
      <c r="D302">
        <v>0.16400000000000001</v>
      </c>
      <c r="E302" t="s">
        <v>5</v>
      </c>
    </row>
    <row r="303" spans="1:5" x14ac:dyDescent="0.3">
      <c r="A303" s="1">
        <v>45326.135416666701</v>
      </c>
      <c r="B303">
        <v>0</v>
      </c>
      <c r="C303" t="s">
        <v>5</v>
      </c>
      <c r="D303">
        <v>0.17200000000000001</v>
      </c>
      <c r="E303" t="s">
        <v>5</v>
      </c>
    </row>
    <row r="304" spans="1:5" x14ac:dyDescent="0.3">
      <c r="A304" s="1">
        <v>45326.145833333299</v>
      </c>
      <c r="B304">
        <v>0</v>
      </c>
      <c r="C304" t="s">
        <v>5</v>
      </c>
      <c r="D304">
        <v>0.20800000000000002</v>
      </c>
      <c r="E304" t="s">
        <v>5</v>
      </c>
    </row>
    <row r="305" spans="1:5" x14ac:dyDescent="0.3">
      <c r="A305" s="1">
        <v>45326.15625</v>
      </c>
      <c r="B305">
        <v>0</v>
      </c>
      <c r="C305" t="s">
        <v>5</v>
      </c>
      <c r="D305">
        <v>0.156</v>
      </c>
      <c r="E305" t="s">
        <v>5</v>
      </c>
    </row>
    <row r="306" spans="1:5" x14ac:dyDescent="0.3">
      <c r="A306" s="1">
        <v>45326.166666666701</v>
      </c>
      <c r="B306">
        <v>0</v>
      </c>
      <c r="C306" t="s">
        <v>5</v>
      </c>
      <c r="D306">
        <v>0.14800000000000002</v>
      </c>
      <c r="E306" t="s">
        <v>5</v>
      </c>
    </row>
    <row r="307" spans="1:5" x14ac:dyDescent="0.3">
      <c r="A307" s="1">
        <v>45326.177083333299</v>
      </c>
      <c r="B307">
        <v>0</v>
      </c>
      <c r="C307" t="s">
        <v>5</v>
      </c>
      <c r="D307">
        <v>0.16400000000000001</v>
      </c>
      <c r="E307" t="s">
        <v>5</v>
      </c>
    </row>
    <row r="308" spans="1:5" x14ac:dyDescent="0.3">
      <c r="A308" s="1">
        <v>45326.1875</v>
      </c>
      <c r="B308">
        <v>0</v>
      </c>
      <c r="C308" t="s">
        <v>5</v>
      </c>
      <c r="D308">
        <v>0.22800000000000001</v>
      </c>
      <c r="E308" t="s">
        <v>5</v>
      </c>
    </row>
    <row r="309" spans="1:5" x14ac:dyDescent="0.3">
      <c r="A309" s="1">
        <v>45326.197916666701</v>
      </c>
      <c r="B309">
        <v>0.20400000000000001</v>
      </c>
      <c r="C309" t="s">
        <v>5</v>
      </c>
      <c r="D309">
        <v>0.216</v>
      </c>
      <c r="E309" t="s">
        <v>5</v>
      </c>
    </row>
    <row r="310" spans="1:5" x14ac:dyDescent="0.3">
      <c r="A310" s="1">
        <v>45326.208333333299</v>
      </c>
      <c r="B310">
        <v>0.47200000000000003</v>
      </c>
      <c r="C310" t="s">
        <v>5</v>
      </c>
      <c r="D310">
        <v>0.216</v>
      </c>
      <c r="E310" t="s">
        <v>5</v>
      </c>
    </row>
    <row r="311" spans="1:5" x14ac:dyDescent="0.3">
      <c r="A311" s="1">
        <v>45326.21875</v>
      </c>
      <c r="B311">
        <v>0.32400000000000001</v>
      </c>
      <c r="C311" t="s">
        <v>5</v>
      </c>
      <c r="D311">
        <v>0.216</v>
      </c>
      <c r="E311" t="s">
        <v>5</v>
      </c>
    </row>
    <row r="312" spans="1:5" x14ac:dyDescent="0.3">
      <c r="A312" s="1">
        <v>45326.229166666701</v>
      </c>
      <c r="B312">
        <v>0.18</v>
      </c>
      <c r="C312" t="s">
        <v>5</v>
      </c>
      <c r="D312">
        <v>0.26800000000000002</v>
      </c>
      <c r="E312" t="s">
        <v>5</v>
      </c>
    </row>
    <row r="313" spans="1:5" x14ac:dyDescent="0.3">
      <c r="A313" s="1">
        <v>45326.239583333299</v>
      </c>
      <c r="B313">
        <v>0.184</v>
      </c>
      <c r="C313" t="s">
        <v>5</v>
      </c>
      <c r="D313">
        <v>0.26800000000000002</v>
      </c>
      <c r="E313" t="s">
        <v>5</v>
      </c>
    </row>
    <row r="314" spans="1:5" x14ac:dyDescent="0.3">
      <c r="A314" s="1">
        <v>45326.25</v>
      </c>
      <c r="B314">
        <v>0.16800000000000001</v>
      </c>
      <c r="C314" t="s">
        <v>5</v>
      </c>
      <c r="D314">
        <v>0.24</v>
      </c>
      <c r="E314" t="s">
        <v>5</v>
      </c>
    </row>
    <row r="315" spans="1:5" x14ac:dyDescent="0.3">
      <c r="A315" s="1">
        <v>45326.260416666701</v>
      </c>
      <c r="B315">
        <v>0.08</v>
      </c>
      <c r="C315" t="s">
        <v>5</v>
      </c>
      <c r="D315">
        <v>0.184</v>
      </c>
      <c r="E315" t="s">
        <v>5</v>
      </c>
    </row>
    <row r="316" spans="1:5" x14ac:dyDescent="0.3">
      <c r="A316" s="1">
        <v>45326.270833333299</v>
      </c>
      <c r="B316">
        <v>0.17600000000000002</v>
      </c>
      <c r="C316" t="s">
        <v>5</v>
      </c>
      <c r="D316">
        <v>0.16</v>
      </c>
      <c r="E316" t="s">
        <v>5</v>
      </c>
    </row>
    <row r="317" spans="1:5" x14ac:dyDescent="0.3">
      <c r="A317" s="1">
        <v>45326.28125</v>
      </c>
      <c r="B317">
        <v>5.2000000000000005E-2</v>
      </c>
      <c r="C317" t="s">
        <v>5</v>
      </c>
      <c r="D317">
        <v>0.16400000000000001</v>
      </c>
      <c r="E317" t="s">
        <v>5</v>
      </c>
    </row>
    <row r="318" spans="1:5" x14ac:dyDescent="0.3">
      <c r="A318" s="1">
        <v>45326.291666666701</v>
      </c>
      <c r="B318">
        <v>0.19600000000000001</v>
      </c>
      <c r="C318" t="s">
        <v>5</v>
      </c>
      <c r="D318">
        <v>0.16800000000000001</v>
      </c>
      <c r="E318" t="s">
        <v>5</v>
      </c>
    </row>
    <row r="319" spans="1:5" x14ac:dyDescent="0.3">
      <c r="A319" s="1">
        <v>45326.302083333299</v>
      </c>
      <c r="B319">
        <v>0.16800000000000001</v>
      </c>
      <c r="C319" t="s">
        <v>5</v>
      </c>
      <c r="D319">
        <v>0.13600000000000001</v>
      </c>
      <c r="E319" t="s">
        <v>5</v>
      </c>
    </row>
    <row r="320" spans="1:5" x14ac:dyDescent="0.3">
      <c r="A320" s="1">
        <v>45326.3125</v>
      </c>
      <c r="B320">
        <v>0.08</v>
      </c>
      <c r="C320" t="s">
        <v>5</v>
      </c>
      <c r="D320">
        <v>0.14000000000000001</v>
      </c>
      <c r="E320" t="s">
        <v>5</v>
      </c>
    </row>
    <row r="321" spans="1:5" x14ac:dyDescent="0.3">
      <c r="A321" s="1">
        <v>45326.322916666701</v>
      </c>
      <c r="B321">
        <v>8.8000000000000009E-2</v>
      </c>
      <c r="C321" t="s">
        <v>5</v>
      </c>
      <c r="D321">
        <v>0.20800000000000002</v>
      </c>
      <c r="E321" t="s">
        <v>5</v>
      </c>
    </row>
    <row r="322" spans="1:5" x14ac:dyDescent="0.3">
      <c r="A322" s="1">
        <v>45326.333333333299</v>
      </c>
      <c r="B322">
        <v>0</v>
      </c>
      <c r="C322" t="s">
        <v>5</v>
      </c>
      <c r="D322">
        <v>0.23200000000000001</v>
      </c>
      <c r="E322" t="s">
        <v>5</v>
      </c>
    </row>
    <row r="323" spans="1:5" x14ac:dyDescent="0.3">
      <c r="A323" s="1">
        <v>45326.34375</v>
      </c>
      <c r="B323">
        <v>0</v>
      </c>
      <c r="C323" t="s">
        <v>5</v>
      </c>
      <c r="D323">
        <v>0.3</v>
      </c>
      <c r="E323" t="s">
        <v>5</v>
      </c>
    </row>
    <row r="324" spans="1:5" x14ac:dyDescent="0.3">
      <c r="A324" s="1">
        <v>45326.354166666701</v>
      </c>
      <c r="B324">
        <v>0</v>
      </c>
      <c r="C324" t="s">
        <v>5</v>
      </c>
      <c r="D324">
        <v>1.036</v>
      </c>
      <c r="E324" t="s">
        <v>5</v>
      </c>
    </row>
    <row r="325" spans="1:5" x14ac:dyDescent="0.3">
      <c r="A325" s="1">
        <v>45326.364583333299</v>
      </c>
      <c r="B325">
        <v>0</v>
      </c>
      <c r="C325" t="s">
        <v>5</v>
      </c>
      <c r="D325">
        <v>0.23200000000000001</v>
      </c>
      <c r="E325" t="s">
        <v>5</v>
      </c>
    </row>
    <row r="326" spans="1:5" x14ac:dyDescent="0.3">
      <c r="A326" s="1">
        <v>45326.375</v>
      </c>
      <c r="B326">
        <v>0</v>
      </c>
      <c r="C326" t="s">
        <v>5</v>
      </c>
      <c r="D326">
        <v>0.22800000000000001</v>
      </c>
      <c r="E326" t="s">
        <v>5</v>
      </c>
    </row>
    <row r="327" spans="1:5" x14ac:dyDescent="0.3">
      <c r="A327" s="1">
        <v>45326.385416666701</v>
      </c>
      <c r="B327">
        <v>0</v>
      </c>
      <c r="C327" t="s">
        <v>5</v>
      </c>
      <c r="D327">
        <v>0.24400000000000002</v>
      </c>
      <c r="E327" t="s">
        <v>5</v>
      </c>
    </row>
    <row r="328" spans="1:5" x14ac:dyDescent="0.3">
      <c r="A328" s="1">
        <v>45326.395833333299</v>
      </c>
      <c r="B328">
        <v>0</v>
      </c>
      <c r="C328" t="s">
        <v>5</v>
      </c>
      <c r="D328">
        <v>0.44800000000000001</v>
      </c>
      <c r="E328" t="s">
        <v>5</v>
      </c>
    </row>
    <row r="329" spans="1:5" x14ac:dyDescent="0.3">
      <c r="A329" s="1">
        <v>45326.40625</v>
      </c>
      <c r="B329">
        <v>0</v>
      </c>
      <c r="C329" t="s">
        <v>5</v>
      </c>
      <c r="D329">
        <v>2.2840000000000003</v>
      </c>
      <c r="E329" t="s">
        <v>5</v>
      </c>
    </row>
    <row r="330" spans="1:5" x14ac:dyDescent="0.3">
      <c r="A330" s="1">
        <v>45326.416666666701</v>
      </c>
      <c r="B330">
        <v>0</v>
      </c>
      <c r="C330" t="s">
        <v>5</v>
      </c>
      <c r="D330">
        <v>1.052</v>
      </c>
      <c r="E330" t="s">
        <v>5</v>
      </c>
    </row>
    <row r="331" spans="1:5" x14ac:dyDescent="0.3">
      <c r="A331" s="1">
        <v>45326.427083333299</v>
      </c>
      <c r="B331">
        <v>0</v>
      </c>
      <c r="C331" t="s">
        <v>5</v>
      </c>
      <c r="D331">
        <v>1.44</v>
      </c>
      <c r="E331" t="s">
        <v>5</v>
      </c>
    </row>
    <row r="332" spans="1:5" x14ac:dyDescent="0.3">
      <c r="A332" s="1">
        <v>45326.4375</v>
      </c>
      <c r="B332">
        <v>0</v>
      </c>
      <c r="C332" t="s">
        <v>5</v>
      </c>
      <c r="D332">
        <v>1.544</v>
      </c>
      <c r="E332" t="s">
        <v>5</v>
      </c>
    </row>
    <row r="333" spans="1:5" x14ac:dyDescent="0.3">
      <c r="A333" s="1">
        <v>45326.447916666701</v>
      </c>
      <c r="B333">
        <v>0</v>
      </c>
      <c r="C333" t="s">
        <v>5</v>
      </c>
      <c r="D333">
        <v>1.224</v>
      </c>
      <c r="E333" t="s">
        <v>5</v>
      </c>
    </row>
    <row r="334" spans="1:5" x14ac:dyDescent="0.3">
      <c r="A334" s="1">
        <v>45326.458333333299</v>
      </c>
      <c r="B334">
        <v>0</v>
      </c>
      <c r="C334" t="s">
        <v>5</v>
      </c>
      <c r="D334">
        <v>1.1680000000000001</v>
      </c>
      <c r="E334" t="s">
        <v>5</v>
      </c>
    </row>
    <row r="335" spans="1:5" x14ac:dyDescent="0.3">
      <c r="A335" s="1">
        <v>45326.46875</v>
      </c>
      <c r="B335">
        <v>0</v>
      </c>
      <c r="C335" t="s">
        <v>5</v>
      </c>
      <c r="D335">
        <v>1.1880000000000002</v>
      </c>
      <c r="E335" t="s">
        <v>5</v>
      </c>
    </row>
    <row r="336" spans="1:5" x14ac:dyDescent="0.3">
      <c r="A336" s="1">
        <v>45326.479166666701</v>
      </c>
      <c r="B336">
        <v>0</v>
      </c>
      <c r="C336" t="s">
        <v>5</v>
      </c>
      <c r="D336">
        <v>1.0640000000000001</v>
      </c>
      <c r="E336" t="s">
        <v>5</v>
      </c>
    </row>
    <row r="337" spans="1:5" x14ac:dyDescent="0.3">
      <c r="A337" s="1">
        <v>45326.489583333299</v>
      </c>
      <c r="B337">
        <v>0</v>
      </c>
      <c r="C337" t="s">
        <v>5</v>
      </c>
      <c r="D337">
        <v>1.032</v>
      </c>
      <c r="E337" t="s">
        <v>5</v>
      </c>
    </row>
    <row r="338" spans="1:5" x14ac:dyDescent="0.3">
      <c r="A338" s="1">
        <v>45326.5</v>
      </c>
      <c r="B338">
        <v>0</v>
      </c>
      <c r="C338" t="s">
        <v>5</v>
      </c>
      <c r="D338">
        <v>1.228</v>
      </c>
      <c r="E338" t="s">
        <v>5</v>
      </c>
    </row>
    <row r="339" spans="1:5" x14ac:dyDescent="0.3">
      <c r="A339" s="1">
        <v>45326.510416666701</v>
      </c>
      <c r="B339">
        <v>0</v>
      </c>
      <c r="C339" t="s">
        <v>5</v>
      </c>
      <c r="D339">
        <v>1.08</v>
      </c>
      <c r="E339" t="s">
        <v>5</v>
      </c>
    </row>
    <row r="340" spans="1:5" x14ac:dyDescent="0.3">
      <c r="A340" s="1">
        <v>45326.520833333299</v>
      </c>
      <c r="B340">
        <v>0</v>
      </c>
      <c r="C340" t="s">
        <v>5</v>
      </c>
      <c r="D340">
        <v>1.1599999999999999</v>
      </c>
      <c r="E340" t="s">
        <v>5</v>
      </c>
    </row>
    <row r="341" spans="1:5" x14ac:dyDescent="0.3">
      <c r="A341" s="1">
        <v>45326.53125</v>
      </c>
      <c r="B341">
        <v>0</v>
      </c>
      <c r="C341" t="s">
        <v>5</v>
      </c>
      <c r="D341">
        <v>1.284</v>
      </c>
      <c r="E341" t="s">
        <v>5</v>
      </c>
    </row>
    <row r="342" spans="1:5" x14ac:dyDescent="0.3">
      <c r="A342" s="1">
        <v>45326.541666666701</v>
      </c>
      <c r="B342">
        <v>0</v>
      </c>
      <c r="C342" t="s">
        <v>5</v>
      </c>
      <c r="D342">
        <v>1.3080000000000001</v>
      </c>
      <c r="E342" t="s">
        <v>5</v>
      </c>
    </row>
    <row r="343" spans="1:5" x14ac:dyDescent="0.3">
      <c r="A343" s="1">
        <v>45326.552083333299</v>
      </c>
      <c r="B343">
        <v>0</v>
      </c>
      <c r="C343" t="s">
        <v>5</v>
      </c>
      <c r="D343">
        <v>2.1880000000000002</v>
      </c>
      <c r="E343" t="s">
        <v>5</v>
      </c>
    </row>
    <row r="344" spans="1:5" x14ac:dyDescent="0.3">
      <c r="A344" s="1">
        <v>45326.5625</v>
      </c>
      <c r="B344">
        <v>0</v>
      </c>
      <c r="C344" t="s">
        <v>5</v>
      </c>
      <c r="D344">
        <v>1.1760000000000002</v>
      </c>
      <c r="E344" t="s">
        <v>5</v>
      </c>
    </row>
    <row r="345" spans="1:5" x14ac:dyDescent="0.3">
      <c r="A345" s="1">
        <v>45326.572916666701</v>
      </c>
      <c r="B345">
        <v>0</v>
      </c>
      <c r="C345" t="s">
        <v>5</v>
      </c>
      <c r="D345">
        <v>1.3960000000000001</v>
      </c>
      <c r="E345" t="s">
        <v>5</v>
      </c>
    </row>
    <row r="346" spans="1:5" x14ac:dyDescent="0.3">
      <c r="A346" s="1">
        <v>45326.583333333299</v>
      </c>
      <c r="B346">
        <v>0</v>
      </c>
      <c r="C346" t="s">
        <v>5</v>
      </c>
      <c r="D346">
        <v>1.08</v>
      </c>
      <c r="E346" t="s">
        <v>5</v>
      </c>
    </row>
    <row r="347" spans="1:5" x14ac:dyDescent="0.3">
      <c r="A347" s="1">
        <v>45326.59375</v>
      </c>
      <c r="B347">
        <v>2.2360000000000002</v>
      </c>
      <c r="C347" t="s">
        <v>5</v>
      </c>
      <c r="D347">
        <v>1.524</v>
      </c>
      <c r="E347" t="s">
        <v>5</v>
      </c>
    </row>
    <row r="348" spans="1:5" x14ac:dyDescent="0.3">
      <c r="A348" s="1">
        <v>45326.604166666701</v>
      </c>
      <c r="B348">
        <v>2.2760000000000002</v>
      </c>
      <c r="C348" t="s">
        <v>5</v>
      </c>
      <c r="D348">
        <v>1.3080000000000001</v>
      </c>
      <c r="E348" t="s">
        <v>5</v>
      </c>
    </row>
    <row r="349" spans="1:5" x14ac:dyDescent="0.3">
      <c r="A349" s="1">
        <v>45326.614583333299</v>
      </c>
      <c r="B349">
        <v>1.96</v>
      </c>
      <c r="C349" t="s">
        <v>5</v>
      </c>
      <c r="D349">
        <v>0.92</v>
      </c>
      <c r="E349" t="s">
        <v>5</v>
      </c>
    </row>
    <row r="350" spans="1:5" x14ac:dyDescent="0.3">
      <c r="A350" s="1">
        <v>45326.625</v>
      </c>
      <c r="B350">
        <v>1.6920000000000002</v>
      </c>
      <c r="C350" t="s">
        <v>5</v>
      </c>
      <c r="D350">
        <v>1.2</v>
      </c>
      <c r="E350" t="s">
        <v>5</v>
      </c>
    </row>
    <row r="351" spans="1:5" x14ac:dyDescent="0.3">
      <c r="A351" s="1">
        <v>45326.635416666701</v>
      </c>
      <c r="B351">
        <v>7.2000000000000008E-2</v>
      </c>
      <c r="C351" t="s">
        <v>5</v>
      </c>
      <c r="D351">
        <v>1.1480000000000001</v>
      </c>
      <c r="E351" t="s">
        <v>5</v>
      </c>
    </row>
    <row r="352" spans="1:5" x14ac:dyDescent="0.3">
      <c r="A352" s="1">
        <v>45326.645833333299</v>
      </c>
      <c r="B352">
        <v>0</v>
      </c>
      <c r="C352" t="s">
        <v>5</v>
      </c>
      <c r="D352">
        <v>1.1680000000000001</v>
      </c>
      <c r="E352" t="s">
        <v>5</v>
      </c>
    </row>
    <row r="353" spans="1:5" x14ac:dyDescent="0.3">
      <c r="A353" s="1">
        <v>45326.65625</v>
      </c>
      <c r="B353">
        <v>0</v>
      </c>
      <c r="C353" t="s">
        <v>5</v>
      </c>
      <c r="D353">
        <v>2.504</v>
      </c>
      <c r="E353" t="s">
        <v>5</v>
      </c>
    </row>
    <row r="354" spans="1:5" x14ac:dyDescent="0.3">
      <c r="A354" s="1">
        <v>45326.666666666701</v>
      </c>
      <c r="B354">
        <v>0</v>
      </c>
      <c r="C354" t="s">
        <v>5</v>
      </c>
      <c r="D354">
        <v>1.6320000000000001</v>
      </c>
      <c r="E354" t="s">
        <v>5</v>
      </c>
    </row>
    <row r="355" spans="1:5" x14ac:dyDescent="0.3">
      <c r="A355" s="1">
        <v>45326.677083333299</v>
      </c>
      <c r="B355">
        <v>0</v>
      </c>
      <c r="C355" t="s">
        <v>5</v>
      </c>
      <c r="D355">
        <v>1.6320000000000001</v>
      </c>
      <c r="E355" t="s">
        <v>5</v>
      </c>
    </row>
    <row r="356" spans="1:5" x14ac:dyDescent="0.3">
      <c r="A356" s="1">
        <v>45326.6875</v>
      </c>
      <c r="B356">
        <v>0</v>
      </c>
      <c r="C356" t="s">
        <v>5</v>
      </c>
      <c r="D356">
        <v>1.5680000000000001</v>
      </c>
      <c r="E356" t="s">
        <v>5</v>
      </c>
    </row>
    <row r="357" spans="1:5" x14ac:dyDescent="0.3">
      <c r="A357" s="1">
        <v>45326.697916666701</v>
      </c>
      <c r="B357">
        <v>0</v>
      </c>
      <c r="C357" t="s">
        <v>5</v>
      </c>
      <c r="D357">
        <v>2.544</v>
      </c>
      <c r="E357" t="s">
        <v>5</v>
      </c>
    </row>
    <row r="358" spans="1:5" x14ac:dyDescent="0.3">
      <c r="A358" s="1">
        <v>45326.708333333299</v>
      </c>
      <c r="B358">
        <v>0</v>
      </c>
      <c r="C358" t="s">
        <v>5</v>
      </c>
      <c r="D358">
        <v>3.0680000000000001</v>
      </c>
      <c r="E358" t="s">
        <v>5</v>
      </c>
    </row>
    <row r="359" spans="1:5" x14ac:dyDescent="0.3">
      <c r="A359" s="1">
        <v>45326.71875</v>
      </c>
      <c r="B359">
        <v>0</v>
      </c>
      <c r="C359" t="s">
        <v>5</v>
      </c>
      <c r="D359">
        <v>1.3960000000000001</v>
      </c>
      <c r="E359" t="s">
        <v>5</v>
      </c>
    </row>
    <row r="360" spans="1:5" x14ac:dyDescent="0.3">
      <c r="A360" s="1">
        <v>45326.729166666701</v>
      </c>
      <c r="B360">
        <v>0</v>
      </c>
      <c r="C360" t="s">
        <v>5</v>
      </c>
      <c r="D360">
        <v>1.056</v>
      </c>
      <c r="E360" t="s">
        <v>5</v>
      </c>
    </row>
    <row r="361" spans="1:5" x14ac:dyDescent="0.3">
      <c r="A361" s="1">
        <v>45326.739583333299</v>
      </c>
      <c r="B361">
        <v>0</v>
      </c>
      <c r="C361" t="s">
        <v>5</v>
      </c>
      <c r="D361">
        <v>1.244</v>
      </c>
      <c r="E361" t="s">
        <v>5</v>
      </c>
    </row>
    <row r="362" spans="1:5" x14ac:dyDescent="0.3">
      <c r="A362" s="1">
        <v>45326.75</v>
      </c>
      <c r="B362">
        <v>0</v>
      </c>
      <c r="C362" t="s">
        <v>5</v>
      </c>
      <c r="D362">
        <v>1.4000000000000001</v>
      </c>
      <c r="E362" t="s">
        <v>5</v>
      </c>
    </row>
    <row r="363" spans="1:5" x14ac:dyDescent="0.3">
      <c r="A363" s="1">
        <v>45326.760416666701</v>
      </c>
      <c r="B363">
        <v>0</v>
      </c>
      <c r="C363" t="s">
        <v>5</v>
      </c>
      <c r="D363">
        <v>1.268</v>
      </c>
      <c r="E363" t="s">
        <v>5</v>
      </c>
    </row>
    <row r="364" spans="1:5" x14ac:dyDescent="0.3">
      <c r="A364" s="1">
        <v>45326.770833333299</v>
      </c>
      <c r="B364">
        <v>0</v>
      </c>
      <c r="C364" t="s">
        <v>5</v>
      </c>
      <c r="D364">
        <v>1.252</v>
      </c>
      <c r="E364" t="s">
        <v>5</v>
      </c>
    </row>
    <row r="365" spans="1:5" x14ac:dyDescent="0.3">
      <c r="A365" s="1">
        <v>45326.78125</v>
      </c>
      <c r="B365">
        <v>0</v>
      </c>
      <c r="C365" t="s">
        <v>5</v>
      </c>
      <c r="D365">
        <v>1.6600000000000001</v>
      </c>
      <c r="E365" t="s">
        <v>5</v>
      </c>
    </row>
    <row r="366" spans="1:5" x14ac:dyDescent="0.3">
      <c r="A366" s="1">
        <v>45326.791666666701</v>
      </c>
      <c r="B366">
        <v>0</v>
      </c>
      <c r="C366" t="s">
        <v>5</v>
      </c>
      <c r="D366">
        <v>1.6320000000000001</v>
      </c>
      <c r="E366" t="s">
        <v>5</v>
      </c>
    </row>
    <row r="367" spans="1:5" x14ac:dyDescent="0.3">
      <c r="A367" s="1">
        <v>45326.802083333299</v>
      </c>
      <c r="B367">
        <v>0</v>
      </c>
      <c r="C367" t="s">
        <v>5</v>
      </c>
      <c r="D367">
        <v>1.3440000000000001</v>
      </c>
      <c r="E367" t="s">
        <v>5</v>
      </c>
    </row>
    <row r="368" spans="1:5" x14ac:dyDescent="0.3">
      <c r="A368" s="1">
        <v>45326.8125</v>
      </c>
      <c r="B368">
        <v>0</v>
      </c>
      <c r="C368" t="s">
        <v>5</v>
      </c>
      <c r="D368">
        <v>0.9840000000000001</v>
      </c>
      <c r="E368" t="s">
        <v>5</v>
      </c>
    </row>
    <row r="369" spans="1:5" x14ac:dyDescent="0.3">
      <c r="A369" s="1">
        <v>45326.822916666701</v>
      </c>
      <c r="B369">
        <v>0</v>
      </c>
      <c r="C369" t="s">
        <v>5</v>
      </c>
      <c r="D369">
        <v>1.4520000000000002</v>
      </c>
      <c r="E369" t="s">
        <v>5</v>
      </c>
    </row>
    <row r="370" spans="1:5" x14ac:dyDescent="0.3">
      <c r="A370" s="1">
        <v>45326.833333333299</v>
      </c>
      <c r="B370">
        <v>0</v>
      </c>
      <c r="C370" t="s">
        <v>5</v>
      </c>
      <c r="D370">
        <v>1.284</v>
      </c>
      <c r="E370" t="s">
        <v>5</v>
      </c>
    </row>
    <row r="371" spans="1:5" x14ac:dyDescent="0.3">
      <c r="A371" s="1">
        <v>45326.84375</v>
      </c>
      <c r="B371">
        <v>0</v>
      </c>
      <c r="C371" t="s">
        <v>5</v>
      </c>
      <c r="D371">
        <v>1.54</v>
      </c>
      <c r="E371" t="s">
        <v>5</v>
      </c>
    </row>
    <row r="372" spans="1:5" x14ac:dyDescent="0.3">
      <c r="A372" s="1">
        <v>45326.854166666701</v>
      </c>
      <c r="B372">
        <v>0</v>
      </c>
      <c r="C372" t="s">
        <v>5</v>
      </c>
      <c r="D372">
        <v>0.75600000000000001</v>
      </c>
      <c r="E372" t="s">
        <v>5</v>
      </c>
    </row>
    <row r="373" spans="1:5" x14ac:dyDescent="0.3">
      <c r="A373" s="1">
        <v>45326.864583333299</v>
      </c>
      <c r="B373">
        <v>0</v>
      </c>
      <c r="C373" t="s">
        <v>5</v>
      </c>
      <c r="D373">
        <v>0.35200000000000004</v>
      </c>
      <c r="E373" t="s">
        <v>5</v>
      </c>
    </row>
    <row r="374" spans="1:5" x14ac:dyDescent="0.3">
      <c r="A374" s="1">
        <v>45326.875</v>
      </c>
      <c r="B374">
        <v>0</v>
      </c>
      <c r="C374" t="s">
        <v>5</v>
      </c>
      <c r="D374">
        <v>0.376</v>
      </c>
      <c r="E374" t="s">
        <v>5</v>
      </c>
    </row>
    <row r="375" spans="1:5" x14ac:dyDescent="0.3">
      <c r="A375" s="1">
        <v>45326.885416666701</v>
      </c>
      <c r="B375">
        <v>0</v>
      </c>
      <c r="C375" t="s">
        <v>5</v>
      </c>
      <c r="D375">
        <v>0.66400000000000003</v>
      </c>
      <c r="E375" t="s">
        <v>5</v>
      </c>
    </row>
    <row r="376" spans="1:5" x14ac:dyDescent="0.3">
      <c r="A376" s="1">
        <v>45326.895833333299</v>
      </c>
      <c r="B376">
        <v>0</v>
      </c>
      <c r="C376" t="s">
        <v>5</v>
      </c>
      <c r="D376">
        <v>0.3</v>
      </c>
      <c r="E376" t="s">
        <v>5</v>
      </c>
    </row>
    <row r="377" spans="1:5" x14ac:dyDescent="0.3">
      <c r="A377" s="1">
        <v>45326.90625</v>
      </c>
      <c r="B377">
        <v>0</v>
      </c>
      <c r="C377" t="s">
        <v>5</v>
      </c>
      <c r="D377">
        <v>0.32800000000000001</v>
      </c>
      <c r="E377" t="s">
        <v>5</v>
      </c>
    </row>
    <row r="378" spans="1:5" x14ac:dyDescent="0.3">
      <c r="A378" s="1">
        <v>45326.916666666701</v>
      </c>
      <c r="B378">
        <v>0.192</v>
      </c>
      <c r="C378" t="s">
        <v>5</v>
      </c>
      <c r="D378">
        <v>0.34400000000000003</v>
      </c>
      <c r="E378" t="s">
        <v>5</v>
      </c>
    </row>
    <row r="379" spans="1:5" x14ac:dyDescent="0.3">
      <c r="A379" s="1">
        <v>45326.927083333299</v>
      </c>
      <c r="B379">
        <v>2.5760000000000001</v>
      </c>
      <c r="C379" t="s">
        <v>5</v>
      </c>
      <c r="D379">
        <v>0.30399999999999999</v>
      </c>
      <c r="E379" t="s">
        <v>5</v>
      </c>
    </row>
    <row r="380" spans="1:5" x14ac:dyDescent="0.3">
      <c r="A380" s="1">
        <v>45326.9375</v>
      </c>
      <c r="B380">
        <v>2.536</v>
      </c>
      <c r="C380" t="s">
        <v>5</v>
      </c>
      <c r="D380">
        <v>0.23600000000000002</v>
      </c>
      <c r="E380" t="s">
        <v>5</v>
      </c>
    </row>
    <row r="381" spans="1:5" x14ac:dyDescent="0.3">
      <c r="A381" s="1">
        <v>45326.947916666701</v>
      </c>
      <c r="B381">
        <v>2.54</v>
      </c>
      <c r="C381" t="s">
        <v>5</v>
      </c>
      <c r="D381">
        <v>0.28800000000000003</v>
      </c>
      <c r="E381" t="s">
        <v>5</v>
      </c>
    </row>
    <row r="382" spans="1:5" x14ac:dyDescent="0.3">
      <c r="A382" s="1">
        <v>45326.958333333299</v>
      </c>
      <c r="B382">
        <v>2.548</v>
      </c>
      <c r="C382" t="s">
        <v>5</v>
      </c>
      <c r="D382">
        <v>0.40800000000000003</v>
      </c>
      <c r="E382" t="s">
        <v>5</v>
      </c>
    </row>
    <row r="383" spans="1:5" x14ac:dyDescent="0.3">
      <c r="A383" s="1">
        <v>45326.96875</v>
      </c>
      <c r="B383">
        <v>2.58</v>
      </c>
      <c r="C383" t="s">
        <v>5</v>
      </c>
      <c r="D383">
        <v>0.76</v>
      </c>
      <c r="E383" t="s">
        <v>5</v>
      </c>
    </row>
    <row r="384" spans="1:5" x14ac:dyDescent="0.3">
      <c r="A384" s="1">
        <v>45326.979166666701</v>
      </c>
      <c r="B384">
        <v>2.0920000000000001</v>
      </c>
      <c r="C384" t="s">
        <v>5</v>
      </c>
      <c r="D384">
        <v>1.524</v>
      </c>
      <c r="E384" t="s">
        <v>5</v>
      </c>
    </row>
    <row r="385" spans="1:5" x14ac:dyDescent="0.3">
      <c r="A385" s="1">
        <v>45326.989583333299</v>
      </c>
      <c r="B385">
        <v>1.744</v>
      </c>
      <c r="C385" t="s">
        <v>5</v>
      </c>
      <c r="D385">
        <v>0.40400000000000003</v>
      </c>
      <c r="E385" t="s">
        <v>5</v>
      </c>
    </row>
    <row r="386" spans="1:5" x14ac:dyDescent="0.3">
      <c r="A386" s="1">
        <v>45327</v>
      </c>
      <c r="B386">
        <v>1.516</v>
      </c>
      <c r="C386" t="s">
        <v>5</v>
      </c>
      <c r="D386">
        <v>0.38800000000000001</v>
      </c>
      <c r="E386" t="s">
        <v>5</v>
      </c>
    </row>
    <row r="387" spans="1:5" x14ac:dyDescent="0.3">
      <c r="A387" s="1">
        <v>45327.010416666701</v>
      </c>
      <c r="B387">
        <v>0</v>
      </c>
      <c r="C387" t="s">
        <v>5</v>
      </c>
      <c r="D387">
        <v>0.34800000000000003</v>
      </c>
      <c r="E387" t="s">
        <v>5</v>
      </c>
    </row>
    <row r="388" spans="1:5" x14ac:dyDescent="0.3">
      <c r="A388" s="1">
        <v>45327.020833333299</v>
      </c>
      <c r="B388">
        <v>0</v>
      </c>
      <c r="C388" t="s">
        <v>5</v>
      </c>
      <c r="D388">
        <v>1.992</v>
      </c>
      <c r="E388" t="s">
        <v>5</v>
      </c>
    </row>
    <row r="389" spans="1:5" x14ac:dyDescent="0.3">
      <c r="A389" s="1">
        <v>45327.03125</v>
      </c>
      <c r="B389">
        <v>0</v>
      </c>
      <c r="C389" t="s">
        <v>5</v>
      </c>
      <c r="D389">
        <v>1.0920000000000001</v>
      </c>
      <c r="E389" t="s">
        <v>5</v>
      </c>
    </row>
    <row r="390" spans="1:5" x14ac:dyDescent="0.3">
      <c r="A390" s="1">
        <v>45327.041666666701</v>
      </c>
      <c r="B390">
        <v>0</v>
      </c>
      <c r="C390" t="s">
        <v>5</v>
      </c>
      <c r="D390">
        <v>0.27200000000000002</v>
      </c>
      <c r="E390" t="s">
        <v>5</v>
      </c>
    </row>
    <row r="391" spans="1:5" x14ac:dyDescent="0.3">
      <c r="A391" s="1">
        <v>45327.052083333299</v>
      </c>
      <c r="B391">
        <v>1.6600000000000001</v>
      </c>
      <c r="C391" t="s">
        <v>5</v>
      </c>
      <c r="D391">
        <v>0.26800000000000002</v>
      </c>
      <c r="E391" t="s">
        <v>5</v>
      </c>
    </row>
    <row r="392" spans="1:5" x14ac:dyDescent="0.3">
      <c r="A392" s="1">
        <v>45327.0625</v>
      </c>
      <c r="B392">
        <v>1.016</v>
      </c>
      <c r="C392" t="s">
        <v>5</v>
      </c>
      <c r="D392">
        <v>0.24</v>
      </c>
      <c r="E392" t="s">
        <v>5</v>
      </c>
    </row>
    <row r="393" spans="1:5" x14ac:dyDescent="0.3">
      <c r="A393" s="1">
        <v>45327.072916666701</v>
      </c>
      <c r="B393">
        <v>0.25600000000000001</v>
      </c>
      <c r="C393" t="s">
        <v>5</v>
      </c>
      <c r="D393">
        <v>0.20800000000000002</v>
      </c>
      <c r="E393" t="s">
        <v>5</v>
      </c>
    </row>
    <row r="394" spans="1:5" x14ac:dyDescent="0.3">
      <c r="A394" s="1">
        <v>45327.083333333299</v>
      </c>
      <c r="B394">
        <v>0.16800000000000001</v>
      </c>
      <c r="C394" t="s">
        <v>5</v>
      </c>
      <c r="D394">
        <v>0.22</v>
      </c>
      <c r="E394" t="s">
        <v>5</v>
      </c>
    </row>
    <row r="395" spans="1:5" x14ac:dyDescent="0.3">
      <c r="A395" s="1">
        <v>45327.09375</v>
      </c>
      <c r="B395">
        <v>0.16800000000000001</v>
      </c>
      <c r="C395" t="s">
        <v>5</v>
      </c>
      <c r="D395">
        <v>0.18</v>
      </c>
      <c r="E395" t="s">
        <v>5</v>
      </c>
    </row>
    <row r="396" spans="1:5" x14ac:dyDescent="0.3">
      <c r="A396" s="1">
        <v>45327.104166666701</v>
      </c>
      <c r="B396">
        <v>0.16400000000000001</v>
      </c>
      <c r="C396" t="s">
        <v>5</v>
      </c>
      <c r="D396">
        <v>0.156</v>
      </c>
      <c r="E396" t="s">
        <v>5</v>
      </c>
    </row>
    <row r="397" spans="1:5" x14ac:dyDescent="0.3">
      <c r="A397" s="1">
        <v>45327.114583333299</v>
      </c>
      <c r="B397">
        <v>0.16800000000000001</v>
      </c>
      <c r="C397" t="s">
        <v>5</v>
      </c>
      <c r="D397">
        <v>0.152</v>
      </c>
      <c r="E397" t="s">
        <v>5</v>
      </c>
    </row>
    <row r="398" spans="1:5" x14ac:dyDescent="0.3">
      <c r="A398" s="1">
        <v>45327.125</v>
      </c>
      <c r="B398">
        <v>0.08</v>
      </c>
      <c r="C398" t="s">
        <v>5</v>
      </c>
      <c r="D398">
        <v>0.14000000000000001</v>
      </c>
      <c r="E398" t="s">
        <v>5</v>
      </c>
    </row>
    <row r="399" spans="1:5" x14ac:dyDescent="0.3">
      <c r="A399" s="1">
        <v>45327.135416666701</v>
      </c>
      <c r="B399">
        <v>3.6000000000000004E-2</v>
      </c>
      <c r="C399" t="s">
        <v>5</v>
      </c>
      <c r="D399">
        <v>0.192</v>
      </c>
      <c r="E399" t="s">
        <v>5</v>
      </c>
    </row>
    <row r="400" spans="1:5" x14ac:dyDescent="0.3">
      <c r="A400" s="1">
        <v>45327.145833333299</v>
      </c>
      <c r="B400">
        <v>0</v>
      </c>
      <c r="C400" t="s">
        <v>5</v>
      </c>
      <c r="D400">
        <v>0.192</v>
      </c>
      <c r="E400" t="s">
        <v>5</v>
      </c>
    </row>
    <row r="401" spans="1:5" x14ac:dyDescent="0.3">
      <c r="A401" s="1">
        <v>45327.15625</v>
      </c>
      <c r="B401">
        <v>0</v>
      </c>
      <c r="C401" t="s">
        <v>5</v>
      </c>
      <c r="D401">
        <v>0.188</v>
      </c>
      <c r="E401" t="s">
        <v>5</v>
      </c>
    </row>
    <row r="402" spans="1:5" x14ac:dyDescent="0.3">
      <c r="A402" s="1">
        <v>45327.166666666701</v>
      </c>
      <c r="B402">
        <v>0</v>
      </c>
      <c r="C402" t="s">
        <v>5</v>
      </c>
      <c r="D402">
        <v>0.19600000000000001</v>
      </c>
      <c r="E402" t="s">
        <v>5</v>
      </c>
    </row>
    <row r="403" spans="1:5" x14ac:dyDescent="0.3">
      <c r="A403" s="1">
        <v>45327.177083333299</v>
      </c>
      <c r="B403">
        <v>0</v>
      </c>
      <c r="C403" t="s">
        <v>5</v>
      </c>
      <c r="D403">
        <v>0.24</v>
      </c>
      <c r="E403" t="s">
        <v>5</v>
      </c>
    </row>
    <row r="404" spans="1:5" x14ac:dyDescent="0.3">
      <c r="A404" s="1">
        <v>45327.1875</v>
      </c>
      <c r="B404">
        <v>0</v>
      </c>
      <c r="C404" t="s">
        <v>5</v>
      </c>
      <c r="D404">
        <v>0.23200000000000001</v>
      </c>
      <c r="E404" t="s">
        <v>5</v>
      </c>
    </row>
    <row r="405" spans="1:5" x14ac:dyDescent="0.3">
      <c r="A405" s="1">
        <v>45327.197916666701</v>
      </c>
      <c r="B405">
        <v>0.124</v>
      </c>
      <c r="C405" t="s">
        <v>5</v>
      </c>
      <c r="D405">
        <v>0.192</v>
      </c>
      <c r="E405" t="s">
        <v>5</v>
      </c>
    </row>
    <row r="406" spans="1:5" x14ac:dyDescent="0.3">
      <c r="A406" s="1">
        <v>45327.208333333299</v>
      </c>
      <c r="B406">
        <v>0.436</v>
      </c>
      <c r="C406" t="s">
        <v>5</v>
      </c>
      <c r="D406">
        <v>0.21200000000000002</v>
      </c>
      <c r="E406" t="s">
        <v>5</v>
      </c>
    </row>
    <row r="407" spans="1:5" x14ac:dyDescent="0.3">
      <c r="A407" s="1">
        <v>45327.21875</v>
      </c>
      <c r="B407">
        <v>0.34800000000000003</v>
      </c>
      <c r="C407" t="s">
        <v>5</v>
      </c>
      <c r="D407">
        <v>0.216</v>
      </c>
      <c r="E407" t="s">
        <v>5</v>
      </c>
    </row>
    <row r="408" spans="1:5" x14ac:dyDescent="0.3">
      <c r="A408" s="1">
        <v>45327.229166666701</v>
      </c>
      <c r="B408">
        <v>0.26</v>
      </c>
      <c r="C408" t="s">
        <v>5</v>
      </c>
      <c r="D408">
        <v>0.216</v>
      </c>
      <c r="E408" t="s">
        <v>5</v>
      </c>
    </row>
    <row r="409" spans="1:5" x14ac:dyDescent="0.3">
      <c r="A409" s="1">
        <v>45327.239583333299</v>
      </c>
      <c r="B409">
        <v>0.16800000000000001</v>
      </c>
      <c r="C409" t="s">
        <v>5</v>
      </c>
      <c r="D409">
        <v>0.23200000000000001</v>
      </c>
      <c r="E409" t="s">
        <v>5</v>
      </c>
    </row>
    <row r="410" spans="1:5" x14ac:dyDescent="0.3">
      <c r="A410" s="1">
        <v>45327.25</v>
      </c>
      <c r="B410">
        <v>0.16</v>
      </c>
      <c r="C410" t="s">
        <v>5</v>
      </c>
      <c r="D410">
        <v>0.27200000000000002</v>
      </c>
      <c r="E410" t="s">
        <v>5</v>
      </c>
    </row>
    <row r="411" spans="1:5" x14ac:dyDescent="0.3">
      <c r="A411" s="1">
        <v>45327.260416666701</v>
      </c>
      <c r="B411">
        <v>0.16400000000000001</v>
      </c>
      <c r="C411" t="s">
        <v>5</v>
      </c>
      <c r="D411">
        <v>0.252</v>
      </c>
      <c r="E411" t="s">
        <v>5</v>
      </c>
    </row>
    <row r="412" spans="1:5" x14ac:dyDescent="0.3">
      <c r="A412" s="1">
        <v>45327.270833333299</v>
      </c>
      <c r="B412">
        <v>0.17200000000000001</v>
      </c>
      <c r="C412" t="s">
        <v>5</v>
      </c>
      <c r="D412">
        <v>0.216</v>
      </c>
      <c r="E412" t="s">
        <v>5</v>
      </c>
    </row>
    <row r="413" spans="1:5" x14ac:dyDescent="0.3">
      <c r="A413" s="1">
        <v>45327.28125</v>
      </c>
      <c r="B413">
        <v>8.8000000000000009E-2</v>
      </c>
      <c r="C413" t="s">
        <v>5</v>
      </c>
      <c r="D413">
        <v>0.16</v>
      </c>
      <c r="E413" t="s">
        <v>5</v>
      </c>
    </row>
    <row r="414" spans="1:5" x14ac:dyDescent="0.3">
      <c r="A414" s="1">
        <v>45327.291666666701</v>
      </c>
      <c r="B414">
        <v>0.188</v>
      </c>
      <c r="C414" t="s">
        <v>5</v>
      </c>
      <c r="D414">
        <v>0.16400000000000001</v>
      </c>
      <c r="E414" t="s">
        <v>5</v>
      </c>
    </row>
    <row r="415" spans="1:5" x14ac:dyDescent="0.3">
      <c r="A415" s="1">
        <v>45327.302083333299</v>
      </c>
      <c r="B415">
        <v>0.1</v>
      </c>
      <c r="C415" t="s">
        <v>5</v>
      </c>
      <c r="D415">
        <v>0.86</v>
      </c>
      <c r="E415" t="s">
        <v>5</v>
      </c>
    </row>
    <row r="416" spans="1:5" x14ac:dyDescent="0.3">
      <c r="A416" s="1">
        <v>45327.3125</v>
      </c>
      <c r="B416">
        <v>0.188</v>
      </c>
      <c r="C416" t="s">
        <v>5</v>
      </c>
      <c r="D416">
        <v>0.34</v>
      </c>
      <c r="E416" t="s">
        <v>5</v>
      </c>
    </row>
    <row r="417" spans="1:5" x14ac:dyDescent="0.3">
      <c r="A417" s="1">
        <v>45327.322916666701</v>
      </c>
      <c r="B417">
        <v>0</v>
      </c>
      <c r="C417" t="s">
        <v>5</v>
      </c>
      <c r="D417">
        <v>0.184</v>
      </c>
      <c r="E417" t="s">
        <v>5</v>
      </c>
    </row>
    <row r="418" spans="1:5" x14ac:dyDescent="0.3">
      <c r="A418" s="1">
        <v>45327.333333333299</v>
      </c>
      <c r="B418">
        <v>0</v>
      </c>
      <c r="C418" t="s">
        <v>5</v>
      </c>
      <c r="D418">
        <v>0.18</v>
      </c>
      <c r="E418" t="s">
        <v>5</v>
      </c>
    </row>
    <row r="419" spans="1:5" x14ac:dyDescent="0.3">
      <c r="A419" s="1">
        <v>45327.34375</v>
      </c>
      <c r="B419">
        <v>0</v>
      </c>
      <c r="C419" t="s">
        <v>5</v>
      </c>
      <c r="D419">
        <v>0.308</v>
      </c>
      <c r="E419" t="s">
        <v>5</v>
      </c>
    </row>
    <row r="420" spans="1:5" x14ac:dyDescent="0.3">
      <c r="A420" s="1">
        <v>45327.354166666701</v>
      </c>
      <c r="B420">
        <v>0</v>
      </c>
      <c r="C420" t="s">
        <v>5</v>
      </c>
      <c r="D420">
        <v>0.22800000000000001</v>
      </c>
      <c r="E420" t="s">
        <v>5</v>
      </c>
    </row>
    <row r="421" spans="1:5" x14ac:dyDescent="0.3">
      <c r="A421" s="1">
        <v>45327.364583333299</v>
      </c>
      <c r="B421">
        <v>0</v>
      </c>
      <c r="C421" t="s">
        <v>5</v>
      </c>
      <c r="D421">
        <v>0.308</v>
      </c>
      <c r="E421" t="s">
        <v>5</v>
      </c>
    </row>
    <row r="422" spans="1:5" x14ac:dyDescent="0.3">
      <c r="A422" s="1">
        <v>45327.375</v>
      </c>
      <c r="B422">
        <v>0</v>
      </c>
      <c r="C422" t="s">
        <v>5</v>
      </c>
      <c r="D422">
        <v>0.34</v>
      </c>
      <c r="E422" t="s">
        <v>5</v>
      </c>
    </row>
    <row r="423" spans="1:5" x14ac:dyDescent="0.3">
      <c r="A423" s="1">
        <v>45327.385416666701</v>
      </c>
      <c r="B423">
        <v>0</v>
      </c>
      <c r="C423" t="s">
        <v>5</v>
      </c>
      <c r="D423">
        <v>0.25600000000000001</v>
      </c>
      <c r="E423" t="s">
        <v>5</v>
      </c>
    </row>
    <row r="424" spans="1:5" x14ac:dyDescent="0.3">
      <c r="A424" s="1">
        <v>45327.395833333299</v>
      </c>
      <c r="B424">
        <v>0</v>
      </c>
      <c r="C424" t="s">
        <v>5</v>
      </c>
      <c r="D424">
        <v>0.224</v>
      </c>
      <c r="E424" t="s">
        <v>5</v>
      </c>
    </row>
    <row r="425" spans="1:5" x14ac:dyDescent="0.3">
      <c r="A425" s="1">
        <v>45327.40625</v>
      </c>
      <c r="B425">
        <v>0</v>
      </c>
      <c r="C425" t="s">
        <v>5</v>
      </c>
      <c r="D425">
        <v>0.216</v>
      </c>
      <c r="E425" t="s">
        <v>5</v>
      </c>
    </row>
    <row r="426" spans="1:5" x14ac:dyDescent="0.3">
      <c r="A426" s="1">
        <v>45327.416666666701</v>
      </c>
      <c r="B426">
        <v>0</v>
      </c>
      <c r="C426" t="s">
        <v>5</v>
      </c>
      <c r="D426">
        <v>0.224</v>
      </c>
      <c r="E426" t="s">
        <v>5</v>
      </c>
    </row>
    <row r="427" spans="1:5" x14ac:dyDescent="0.3">
      <c r="A427" s="1">
        <v>45327.427083333299</v>
      </c>
      <c r="B427">
        <v>0</v>
      </c>
      <c r="C427" t="s">
        <v>5</v>
      </c>
      <c r="D427">
        <v>0.216</v>
      </c>
      <c r="E427" t="s">
        <v>5</v>
      </c>
    </row>
    <row r="428" spans="1:5" x14ac:dyDescent="0.3">
      <c r="A428" s="1">
        <v>45327.4375</v>
      </c>
      <c r="B428">
        <v>0</v>
      </c>
      <c r="C428" t="s">
        <v>5</v>
      </c>
      <c r="D428">
        <v>0.25600000000000001</v>
      </c>
      <c r="E428" t="s">
        <v>5</v>
      </c>
    </row>
    <row r="429" spans="1:5" x14ac:dyDescent="0.3">
      <c r="A429" s="1">
        <v>45327.447916666701</v>
      </c>
      <c r="B429">
        <v>0</v>
      </c>
      <c r="C429" t="s">
        <v>5</v>
      </c>
      <c r="D429">
        <v>0.19600000000000001</v>
      </c>
      <c r="E429" t="s">
        <v>5</v>
      </c>
    </row>
    <row r="430" spans="1:5" x14ac:dyDescent="0.3">
      <c r="A430" s="1">
        <v>45327.458333333299</v>
      </c>
      <c r="B430">
        <v>0</v>
      </c>
      <c r="C430" t="s">
        <v>5</v>
      </c>
      <c r="D430">
        <v>0.23600000000000002</v>
      </c>
      <c r="E430" t="s">
        <v>5</v>
      </c>
    </row>
    <row r="431" spans="1:5" x14ac:dyDescent="0.3">
      <c r="A431" s="1">
        <v>45327.46875</v>
      </c>
      <c r="B431">
        <v>0</v>
      </c>
      <c r="C431" t="s">
        <v>5</v>
      </c>
      <c r="D431">
        <v>0.23600000000000002</v>
      </c>
      <c r="E431" t="s">
        <v>5</v>
      </c>
    </row>
    <row r="432" spans="1:5" x14ac:dyDescent="0.3">
      <c r="A432" s="1">
        <v>45327.479166666701</v>
      </c>
      <c r="B432">
        <v>0</v>
      </c>
      <c r="C432" t="s">
        <v>5</v>
      </c>
      <c r="D432">
        <v>0.22800000000000001</v>
      </c>
      <c r="E432" t="s">
        <v>5</v>
      </c>
    </row>
    <row r="433" spans="1:5" x14ac:dyDescent="0.3">
      <c r="A433" s="1">
        <v>45327.489583333299</v>
      </c>
      <c r="B433">
        <v>0</v>
      </c>
      <c r="C433" t="s">
        <v>5</v>
      </c>
      <c r="D433">
        <v>0.216</v>
      </c>
      <c r="E433" t="s">
        <v>5</v>
      </c>
    </row>
    <row r="434" spans="1:5" x14ac:dyDescent="0.3">
      <c r="A434" s="1">
        <v>45327.5</v>
      </c>
      <c r="B434">
        <v>0</v>
      </c>
      <c r="C434" t="s">
        <v>5</v>
      </c>
      <c r="D434">
        <v>0.376</v>
      </c>
      <c r="E434" t="s">
        <v>5</v>
      </c>
    </row>
    <row r="435" spans="1:5" x14ac:dyDescent="0.3">
      <c r="A435" s="1">
        <v>45327.510416666701</v>
      </c>
      <c r="B435">
        <v>0</v>
      </c>
      <c r="C435" t="s">
        <v>5</v>
      </c>
      <c r="D435">
        <v>0.30399999999999999</v>
      </c>
      <c r="E435" t="s">
        <v>5</v>
      </c>
    </row>
    <row r="436" spans="1:5" x14ac:dyDescent="0.3">
      <c r="A436" s="1">
        <v>45327.520833333299</v>
      </c>
      <c r="B436">
        <v>0</v>
      </c>
      <c r="C436" t="s">
        <v>5</v>
      </c>
      <c r="D436">
        <v>0.184</v>
      </c>
      <c r="E436" t="s">
        <v>5</v>
      </c>
    </row>
    <row r="437" spans="1:5" x14ac:dyDescent="0.3">
      <c r="A437" s="1">
        <v>45327.53125</v>
      </c>
      <c r="B437">
        <v>0</v>
      </c>
      <c r="C437" t="s">
        <v>5</v>
      </c>
      <c r="D437">
        <v>0.24400000000000002</v>
      </c>
      <c r="E437" t="s">
        <v>5</v>
      </c>
    </row>
    <row r="438" spans="1:5" x14ac:dyDescent="0.3">
      <c r="A438" s="1">
        <v>45327.541666666701</v>
      </c>
      <c r="B438">
        <v>0</v>
      </c>
      <c r="C438" t="s">
        <v>5</v>
      </c>
      <c r="D438">
        <v>0.27200000000000002</v>
      </c>
      <c r="E438" t="s">
        <v>5</v>
      </c>
    </row>
    <row r="439" spans="1:5" x14ac:dyDescent="0.3">
      <c r="A439" s="1">
        <v>45327.552083333299</v>
      </c>
      <c r="B439">
        <v>0</v>
      </c>
      <c r="C439" t="s">
        <v>5</v>
      </c>
      <c r="D439">
        <v>0.32400000000000001</v>
      </c>
      <c r="E439" t="s">
        <v>5</v>
      </c>
    </row>
    <row r="440" spans="1:5" x14ac:dyDescent="0.3">
      <c r="A440" s="1">
        <v>45327.5625</v>
      </c>
      <c r="B440">
        <v>0</v>
      </c>
      <c r="C440" t="s">
        <v>5</v>
      </c>
      <c r="D440">
        <v>0.30399999999999999</v>
      </c>
      <c r="E440" t="s">
        <v>5</v>
      </c>
    </row>
    <row r="441" spans="1:5" x14ac:dyDescent="0.3">
      <c r="A441" s="1">
        <v>45327.572916666701</v>
      </c>
      <c r="B441">
        <v>0</v>
      </c>
      <c r="C441" t="s">
        <v>5</v>
      </c>
      <c r="D441">
        <v>0.30399999999999999</v>
      </c>
      <c r="E441" t="s">
        <v>5</v>
      </c>
    </row>
    <row r="442" spans="1:5" x14ac:dyDescent="0.3">
      <c r="A442" s="1">
        <v>45327.583333333299</v>
      </c>
      <c r="B442">
        <v>0</v>
      </c>
      <c r="C442" t="s">
        <v>5</v>
      </c>
      <c r="D442">
        <v>0.30399999999999999</v>
      </c>
      <c r="E442" t="s">
        <v>5</v>
      </c>
    </row>
    <row r="443" spans="1:5" x14ac:dyDescent="0.3">
      <c r="A443" s="1">
        <v>45327.59375</v>
      </c>
      <c r="B443">
        <v>1.3120000000000001</v>
      </c>
      <c r="C443" t="s">
        <v>5</v>
      </c>
      <c r="D443">
        <v>0.27600000000000002</v>
      </c>
      <c r="E443" t="s">
        <v>5</v>
      </c>
    </row>
    <row r="444" spans="1:5" x14ac:dyDescent="0.3">
      <c r="A444" s="1">
        <v>45327.604166666701</v>
      </c>
      <c r="B444">
        <v>1.488</v>
      </c>
      <c r="C444" t="s">
        <v>5</v>
      </c>
      <c r="D444">
        <v>0.28000000000000003</v>
      </c>
      <c r="E444" t="s">
        <v>5</v>
      </c>
    </row>
    <row r="445" spans="1:5" x14ac:dyDescent="0.3">
      <c r="A445" s="1">
        <v>45327.614583333299</v>
      </c>
      <c r="B445">
        <v>1.488</v>
      </c>
      <c r="C445" t="s">
        <v>5</v>
      </c>
      <c r="D445">
        <v>0.61199999999999999</v>
      </c>
      <c r="E445" t="s">
        <v>5</v>
      </c>
    </row>
    <row r="446" spans="1:5" x14ac:dyDescent="0.3">
      <c r="A446" s="1">
        <v>45327.625</v>
      </c>
      <c r="B446">
        <v>1.484</v>
      </c>
      <c r="C446" t="s">
        <v>5</v>
      </c>
      <c r="D446">
        <v>0.34</v>
      </c>
      <c r="E446" t="s">
        <v>5</v>
      </c>
    </row>
    <row r="447" spans="1:5" x14ac:dyDescent="0.3">
      <c r="A447" s="1">
        <v>45327.635416666701</v>
      </c>
      <c r="B447">
        <v>0.08</v>
      </c>
      <c r="C447" t="s">
        <v>5</v>
      </c>
      <c r="D447">
        <v>0.308</v>
      </c>
      <c r="E447" t="s">
        <v>5</v>
      </c>
    </row>
    <row r="448" spans="1:5" x14ac:dyDescent="0.3">
      <c r="A448" s="1">
        <v>45327.645833333299</v>
      </c>
      <c r="B448">
        <v>0</v>
      </c>
      <c r="C448" t="s">
        <v>5</v>
      </c>
      <c r="D448">
        <v>0.30399999999999999</v>
      </c>
      <c r="E448" t="s">
        <v>5</v>
      </c>
    </row>
    <row r="449" spans="1:5" x14ac:dyDescent="0.3">
      <c r="A449" s="1">
        <v>45327.65625</v>
      </c>
      <c r="B449">
        <v>0</v>
      </c>
      <c r="C449" t="s">
        <v>5</v>
      </c>
      <c r="D449">
        <v>0.29200000000000004</v>
      </c>
      <c r="E449" t="s">
        <v>5</v>
      </c>
    </row>
    <row r="450" spans="1:5" x14ac:dyDescent="0.3">
      <c r="A450" s="1">
        <v>45327.666666666701</v>
      </c>
      <c r="B450">
        <v>0</v>
      </c>
      <c r="C450" t="s">
        <v>5</v>
      </c>
      <c r="D450">
        <v>0.2</v>
      </c>
      <c r="E450" t="s">
        <v>5</v>
      </c>
    </row>
    <row r="451" spans="1:5" x14ac:dyDescent="0.3">
      <c r="A451" s="1">
        <v>45327.677083333299</v>
      </c>
      <c r="B451">
        <v>0</v>
      </c>
      <c r="C451" t="s">
        <v>5</v>
      </c>
      <c r="D451">
        <v>0.17600000000000002</v>
      </c>
      <c r="E451" t="s">
        <v>5</v>
      </c>
    </row>
    <row r="452" spans="1:5" x14ac:dyDescent="0.3">
      <c r="A452" s="1">
        <v>45327.6875</v>
      </c>
      <c r="B452">
        <v>0</v>
      </c>
      <c r="C452" t="s">
        <v>5</v>
      </c>
      <c r="D452">
        <v>0.14800000000000002</v>
      </c>
      <c r="E452" t="s">
        <v>5</v>
      </c>
    </row>
    <row r="453" spans="1:5" x14ac:dyDescent="0.3">
      <c r="A453" s="1">
        <v>45327.697916666701</v>
      </c>
      <c r="B453">
        <v>0</v>
      </c>
      <c r="C453" t="s">
        <v>5</v>
      </c>
      <c r="D453">
        <v>0.16800000000000001</v>
      </c>
      <c r="E453" t="s">
        <v>5</v>
      </c>
    </row>
    <row r="454" spans="1:5" x14ac:dyDescent="0.3">
      <c r="A454" s="1">
        <v>45327.708333333299</v>
      </c>
      <c r="B454">
        <v>0</v>
      </c>
      <c r="C454" t="s">
        <v>5</v>
      </c>
      <c r="D454">
        <v>0.19600000000000001</v>
      </c>
      <c r="E454" t="s">
        <v>5</v>
      </c>
    </row>
    <row r="455" spans="1:5" x14ac:dyDescent="0.3">
      <c r="A455" s="1">
        <v>45327.71875</v>
      </c>
      <c r="B455">
        <v>0</v>
      </c>
      <c r="C455" t="s">
        <v>5</v>
      </c>
      <c r="D455">
        <v>0.20800000000000002</v>
      </c>
      <c r="E455" t="s">
        <v>5</v>
      </c>
    </row>
    <row r="456" spans="1:5" x14ac:dyDescent="0.3">
      <c r="A456" s="1">
        <v>45327.729166666701</v>
      </c>
      <c r="B456">
        <v>0</v>
      </c>
      <c r="C456" t="s">
        <v>5</v>
      </c>
      <c r="D456">
        <v>0.20800000000000002</v>
      </c>
      <c r="E456" t="s">
        <v>5</v>
      </c>
    </row>
    <row r="457" spans="1:5" x14ac:dyDescent="0.3">
      <c r="A457" s="1">
        <v>45327.739583333299</v>
      </c>
      <c r="B457">
        <v>0</v>
      </c>
      <c r="C457" t="s">
        <v>5</v>
      </c>
      <c r="D457">
        <v>0.27200000000000002</v>
      </c>
      <c r="E457" t="s">
        <v>5</v>
      </c>
    </row>
    <row r="458" spans="1:5" x14ac:dyDescent="0.3">
      <c r="A458" s="1">
        <v>45327.75</v>
      </c>
      <c r="B458">
        <v>0</v>
      </c>
      <c r="C458" t="s">
        <v>5</v>
      </c>
      <c r="D458">
        <v>0.36</v>
      </c>
      <c r="E458" t="s">
        <v>5</v>
      </c>
    </row>
    <row r="459" spans="1:5" x14ac:dyDescent="0.3">
      <c r="A459" s="1">
        <v>45327.760416666701</v>
      </c>
      <c r="B459">
        <v>0</v>
      </c>
      <c r="C459" t="s">
        <v>5</v>
      </c>
      <c r="D459">
        <v>0.36</v>
      </c>
      <c r="E459" t="s">
        <v>5</v>
      </c>
    </row>
    <row r="460" spans="1:5" x14ac:dyDescent="0.3">
      <c r="A460" s="1">
        <v>45327.770833333299</v>
      </c>
      <c r="B460">
        <v>0</v>
      </c>
      <c r="C460" t="s">
        <v>5</v>
      </c>
      <c r="D460">
        <v>0.36399999999999999</v>
      </c>
      <c r="E460" t="s">
        <v>5</v>
      </c>
    </row>
    <row r="461" spans="1:5" x14ac:dyDescent="0.3">
      <c r="A461" s="1">
        <v>45327.78125</v>
      </c>
      <c r="B461">
        <v>0</v>
      </c>
      <c r="C461" t="s">
        <v>5</v>
      </c>
      <c r="D461">
        <v>0.32400000000000001</v>
      </c>
      <c r="E461" t="s">
        <v>5</v>
      </c>
    </row>
    <row r="462" spans="1:5" x14ac:dyDescent="0.3">
      <c r="A462" s="1">
        <v>45327.791666666701</v>
      </c>
      <c r="B462">
        <v>0</v>
      </c>
      <c r="C462" t="s">
        <v>5</v>
      </c>
      <c r="D462">
        <v>0.59599999999999997</v>
      </c>
      <c r="E462" t="s">
        <v>5</v>
      </c>
    </row>
    <row r="463" spans="1:5" x14ac:dyDescent="0.3">
      <c r="A463" s="1">
        <v>45327.802083333299</v>
      </c>
      <c r="B463">
        <v>0</v>
      </c>
      <c r="C463" t="s">
        <v>5</v>
      </c>
      <c r="D463">
        <v>0.29200000000000004</v>
      </c>
      <c r="E463" t="s">
        <v>5</v>
      </c>
    </row>
    <row r="464" spans="1:5" x14ac:dyDescent="0.3">
      <c r="A464" s="1">
        <v>45327.8125</v>
      </c>
      <c r="B464">
        <v>0</v>
      </c>
      <c r="C464" t="s">
        <v>5</v>
      </c>
      <c r="D464">
        <v>0.8</v>
      </c>
      <c r="E464" t="s">
        <v>5</v>
      </c>
    </row>
    <row r="465" spans="1:5" x14ac:dyDescent="0.3">
      <c r="A465" s="1">
        <v>45327.822916666701</v>
      </c>
      <c r="B465">
        <v>0</v>
      </c>
      <c r="C465" t="s">
        <v>5</v>
      </c>
      <c r="D465">
        <v>0.32800000000000001</v>
      </c>
      <c r="E465" t="s">
        <v>5</v>
      </c>
    </row>
    <row r="466" spans="1:5" x14ac:dyDescent="0.3">
      <c r="A466" s="1">
        <v>45327.833333333299</v>
      </c>
      <c r="B466">
        <v>0</v>
      </c>
      <c r="C466" t="s">
        <v>5</v>
      </c>
      <c r="D466">
        <v>0.33600000000000002</v>
      </c>
      <c r="E466" t="s">
        <v>5</v>
      </c>
    </row>
    <row r="467" spans="1:5" x14ac:dyDescent="0.3">
      <c r="A467" s="1">
        <v>45327.84375</v>
      </c>
      <c r="B467">
        <v>0</v>
      </c>
      <c r="C467" t="s">
        <v>5</v>
      </c>
      <c r="D467">
        <v>0.39600000000000002</v>
      </c>
      <c r="E467" t="s">
        <v>5</v>
      </c>
    </row>
    <row r="468" spans="1:5" x14ac:dyDescent="0.3">
      <c r="A468" s="1">
        <v>45327.854166666701</v>
      </c>
      <c r="B468">
        <v>0</v>
      </c>
      <c r="C468" t="s">
        <v>5</v>
      </c>
      <c r="D468">
        <v>0.372</v>
      </c>
      <c r="E468" t="s">
        <v>5</v>
      </c>
    </row>
    <row r="469" spans="1:5" x14ac:dyDescent="0.3">
      <c r="A469" s="1">
        <v>45327.864583333299</v>
      </c>
      <c r="B469">
        <v>0</v>
      </c>
      <c r="C469" t="s">
        <v>5</v>
      </c>
      <c r="D469">
        <v>0.38800000000000001</v>
      </c>
      <c r="E469" t="s">
        <v>5</v>
      </c>
    </row>
    <row r="470" spans="1:5" x14ac:dyDescent="0.3">
      <c r="A470" s="1">
        <v>45327.875</v>
      </c>
      <c r="B470">
        <v>0</v>
      </c>
      <c r="C470" t="s">
        <v>5</v>
      </c>
      <c r="D470">
        <v>0.39600000000000002</v>
      </c>
      <c r="E470" t="s">
        <v>5</v>
      </c>
    </row>
    <row r="471" spans="1:5" x14ac:dyDescent="0.3">
      <c r="A471" s="1">
        <v>45327.885416666701</v>
      </c>
      <c r="B471">
        <v>0</v>
      </c>
      <c r="C471" t="s">
        <v>5</v>
      </c>
      <c r="D471">
        <v>0.36</v>
      </c>
      <c r="E471" t="s">
        <v>5</v>
      </c>
    </row>
    <row r="472" spans="1:5" x14ac:dyDescent="0.3">
      <c r="A472" s="1">
        <v>45327.895833333299</v>
      </c>
      <c r="B472">
        <v>0</v>
      </c>
      <c r="C472" t="s">
        <v>5</v>
      </c>
      <c r="D472">
        <v>1.6600000000000001</v>
      </c>
      <c r="E472" t="s">
        <v>5</v>
      </c>
    </row>
    <row r="473" spans="1:5" x14ac:dyDescent="0.3">
      <c r="A473" s="1">
        <v>45327.90625</v>
      </c>
      <c r="B473">
        <v>0</v>
      </c>
      <c r="C473" t="s">
        <v>5</v>
      </c>
      <c r="D473">
        <v>0.28400000000000003</v>
      </c>
      <c r="E473" t="s">
        <v>5</v>
      </c>
    </row>
    <row r="474" spans="1:5" x14ac:dyDescent="0.3">
      <c r="A474" s="1">
        <v>45327.916666666701</v>
      </c>
      <c r="B474">
        <v>0.19600000000000001</v>
      </c>
      <c r="C474" t="s">
        <v>5</v>
      </c>
      <c r="D474">
        <v>0.33600000000000002</v>
      </c>
      <c r="E474" t="s">
        <v>5</v>
      </c>
    </row>
    <row r="475" spans="1:5" x14ac:dyDescent="0.3">
      <c r="A475" s="1">
        <v>45327.927083333299</v>
      </c>
      <c r="B475">
        <v>2.6720000000000002</v>
      </c>
      <c r="C475" t="s">
        <v>5</v>
      </c>
      <c r="D475">
        <v>0.33600000000000002</v>
      </c>
      <c r="E475" t="s">
        <v>5</v>
      </c>
    </row>
    <row r="476" spans="1:5" x14ac:dyDescent="0.3">
      <c r="A476" s="1">
        <v>45327.9375</v>
      </c>
      <c r="B476">
        <v>2.6760000000000002</v>
      </c>
      <c r="C476" t="s">
        <v>5</v>
      </c>
      <c r="D476">
        <v>1.7</v>
      </c>
      <c r="E476" t="s">
        <v>5</v>
      </c>
    </row>
    <row r="477" spans="1:5" x14ac:dyDescent="0.3">
      <c r="A477" s="1">
        <v>45327.947916666701</v>
      </c>
      <c r="B477">
        <v>2.3760000000000003</v>
      </c>
      <c r="C477" t="s">
        <v>5</v>
      </c>
      <c r="D477">
        <v>1.212</v>
      </c>
      <c r="E477" t="s">
        <v>5</v>
      </c>
    </row>
    <row r="478" spans="1:5" x14ac:dyDescent="0.3">
      <c r="A478" s="1">
        <v>45327.958333333299</v>
      </c>
      <c r="B478">
        <v>1.22</v>
      </c>
      <c r="C478" t="s">
        <v>5</v>
      </c>
      <c r="D478">
        <v>0.29200000000000004</v>
      </c>
      <c r="E478" t="s">
        <v>5</v>
      </c>
    </row>
    <row r="479" spans="1:5" x14ac:dyDescent="0.3">
      <c r="A479" s="1">
        <v>45327.96875</v>
      </c>
      <c r="B479">
        <v>1.216</v>
      </c>
      <c r="C479" t="s">
        <v>5</v>
      </c>
      <c r="D479">
        <v>0.32</v>
      </c>
      <c r="E479" t="s">
        <v>5</v>
      </c>
    </row>
    <row r="480" spans="1:5" x14ac:dyDescent="0.3">
      <c r="A480" s="1">
        <v>45327.979166666701</v>
      </c>
      <c r="B480">
        <v>1.224</v>
      </c>
      <c r="C480" t="s">
        <v>5</v>
      </c>
      <c r="D480">
        <v>0.32</v>
      </c>
      <c r="E480" t="s">
        <v>5</v>
      </c>
    </row>
    <row r="481" spans="1:5" x14ac:dyDescent="0.3">
      <c r="A481" s="1">
        <v>45327.989583333299</v>
      </c>
      <c r="B481">
        <v>1.216</v>
      </c>
      <c r="C481" t="s">
        <v>5</v>
      </c>
      <c r="D481">
        <v>0.28400000000000003</v>
      </c>
      <c r="E481" t="s">
        <v>5</v>
      </c>
    </row>
    <row r="482" spans="1:5" x14ac:dyDescent="0.3">
      <c r="A482" s="1">
        <v>45328</v>
      </c>
      <c r="B482">
        <v>1.1160000000000001</v>
      </c>
      <c r="C482" t="s">
        <v>5</v>
      </c>
      <c r="D482">
        <v>0.22</v>
      </c>
      <c r="E482" t="s">
        <v>5</v>
      </c>
    </row>
    <row r="483" spans="1:5" x14ac:dyDescent="0.3">
      <c r="A483" s="1">
        <v>45328.010416666701</v>
      </c>
      <c r="B483">
        <v>0</v>
      </c>
      <c r="C483" t="s">
        <v>5</v>
      </c>
      <c r="D483">
        <v>0.20800000000000002</v>
      </c>
      <c r="E483" t="s">
        <v>5</v>
      </c>
    </row>
    <row r="484" spans="1:5" x14ac:dyDescent="0.3">
      <c r="A484" s="1">
        <v>45328.020833333299</v>
      </c>
      <c r="B484">
        <v>0</v>
      </c>
      <c r="C484" t="s">
        <v>5</v>
      </c>
      <c r="D484">
        <v>0.2</v>
      </c>
      <c r="E484" t="s">
        <v>5</v>
      </c>
    </row>
    <row r="485" spans="1:5" x14ac:dyDescent="0.3">
      <c r="A485" s="1">
        <v>45328.03125</v>
      </c>
      <c r="B485">
        <v>0</v>
      </c>
      <c r="C485" t="s">
        <v>5</v>
      </c>
      <c r="D485">
        <v>0.19600000000000001</v>
      </c>
      <c r="E485" t="s">
        <v>5</v>
      </c>
    </row>
    <row r="486" spans="1:5" x14ac:dyDescent="0.3">
      <c r="A486" s="1">
        <v>45328.041666666701</v>
      </c>
      <c r="B486">
        <v>0</v>
      </c>
      <c r="C486" t="s">
        <v>5</v>
      </c>
      <c r="D486">
        <v>0.156</v>
      </c>
      <c r="E486" t="s">
        <v>5</v>
      </c>
    </row>
    <row r="487" spans="1:5" x14ac:dyDescent="0.3">
      <c r="A487" s="1">
        <v>45328.052083333299</v>
      </c>
      <c r="B487">
        <v>2.4119999999999999</v>
      </c>
      <c r="C487" t="s">
        <v>5</v>
      </c>
      <c r="D487">
        <v>0.156</v>
      </c>
      <c r="E487" t="s">
        <v>5</v>
      </c>
    </row>
    <row r="488" spans="1:5" x14ac:dyDescent="0.3">
      <c r="A488" s="1">
        <v>45328.0625</v>
      </c>
      <c r="B488">
        <v>2.5640000000000001</v>
      </c>
      <c r="C488" t="s">
        <v>5</v>
      </c>
      <c r="D488">
        <v>0.19600000000000001</v>
      </c>
      <c r="E488" t="s">
        <v>5</v>
      </c>
    </row>
    <row r="489" spans="1:5" x14ac:dyDescent="0.3">
      <c r="A489" s="1">
        <v>45328.072916666701</v>
      </c>
      <c r="B489">
        <v>2.556</v>
      </c>
      <c r="C489" t="s">
        <v>5</v>
      </c>
      <c r="D489">
        <v>0.20400000000000001</v>
      </c>
      <c r="E489" t="s">
        <v>5</v>
      </c>
    </row>
    <row r="490" spans="1:5" x14ac:dyDescent="0.3">
      <c r="A490" s="1">
        <v>45328.083333333299</v>
      </c>
      <c r="B490">
        <v>1.9640000000000002</v>
      </c>
      <c r="C490" t="s">
        <v>5</v>
      </c>
      <c r="D490">
        <v>0.22800000000000001</v>
      </c>
      <c r="E490" t="s">
        <v>5</v>
      </c>
    </row>
    <row r="491" spans="1:5" x14ac:dyDescent="0.3">
      <c r="A491" s="1">
        <v>45328.09375</v>
      </c>
      <c r="B491">
        <v>1.228</v>
      </c>
      <c r="C491" t="s">
        <v>5</v>
      </c>
      <c r="D491">
        <v>0.20400000000000001</v>
      </c>
      <c r="E491" t="s">
        <v>5</v>
      </c>
    </row>
    <row r="492" spans="1:5" x14ac:dyDescent="0.3">
      <c r="A492" s="1">
        <v>45328.104166666701</v>
      </c>
      <c r="B492">
        <v>1.228</v>
      </c>
      <c r="C492" t="s">
        <v>5</v>
      </c>
      <c r="D492">
        <v>0.216</v>
      </c>
      <c r="E492" t="s">
        <v>5</v>
      </c>
    </row>
    <row r="493" spans="1:5" x14ac:dyDescent="0.3">
      <c r="A493" s="1">
        <v>45328.114583333299</v>
      </c>
      <c r="B493">
        <v>1.232</v>
      </c>
      <c r="C493" t="s">
        <v>5</v>
      </c>
      <c r="D493">
        <v>0.216</v>
      </c>
      <c r="E493" t="s">
        <v>5</v>
      </c>
    </row>
    <row r="494" spans="1:5" x14ac:dyDescent="0.3">
      <c r="A494" s="1">
        <v>45328.125</v>
      </c>
      <c r="B494">
        <v>1.232</v>
      </c>
      <c r="C494" t="s">
        <v>5</v>
      </c>
      <c r="D494">
        <v>0.20800000000000002</v>
      </c>
      <c r="E494" t="s">
        <v>5</v>
      </c>
    </row>
    <row r="495" spans="1:5" x14ac:dyDescent="0.3">
      <c r="A495" s="1">
        <v>45328.135416666701</v>
      </c>
      <c r="B495">
        <v>6.4000000000000001E-2</v>
      </c>
      <c r="C495" t="s">
        <v>5</v>
      </c>
      <c r="D495">
        <v>0.21200000000000002</v>
      </c>
      <c r="E495" t="s">
        <v>5</v>
      </c>
    </row>
    <row r="496" spans="1:5" x14ac:dyDescent="0.3">
      <c r="A496" s="1">
        <v>45328.145833333299</v>
      </c>
      <c r="B496">
        <v>0</v>
      </c>
      <c r="C496" t="s">
        <v>5</v>
      </c>
      <c r="D496">
        <v>0.184</v>
      </c>
      <c r="E496" t="s">
        <v>5</v>
      </c>
    </row>
    <row r="497" spans="1:5" x14ac:dyDescent="0.3">
      <c r="A497" s="1">
        <v>45328.15625</v>
      </c>
      <c r="B497">
        <v>0</v>
      </c>
      <c r="C497" t="s">
        <v>5</v>
      </c>
      <c r="D497">
        <v>0.2</v>
      </c>
      <c r="E497" t="s">
        <v>5</v>
      </c>
    </row>
    <row r="498" spans="1:5" x14ac:dyDescent="0.3">
      <c r="A498" s="1">
        <v>45328.166666666701</v>
      </c>
      <c r="B498">
        <v>0</v>
      </c>
      <c r="C498" t="s">
        <v>5</v>
      </c>
      <c r="D498">
        <v>0.26400000000000001</v>
      </c>
      <c r="E498" t="s">
        <v>5</v>
      </c>
    </row>
    <row r="499" spans="1:5" x14ac:dyDescent="0.3">
      <c r="A499" s="1">
        <v>45328.177083333299</v>
      </c>
      <c r="B499">
        <v>0</v>
      </c>
      <c r="C499" t="s">
        <v>5</v>
      </c>
      <c r="D499">
        <v>0.2</v>
      </c>
      <c r="E499" t="s">
        <v>5</v>
      </c>
    </row>
    <row r="500" spans="1:5" x14ac:dyDescent="0.3">
      <c r="A500" s="1">
        <v>45328.1875</v>
      </c>
      <c r="B500">
        <v>0</v>
      </c>
      <c r="C500" t="s">
        <v>5</v>
      </c>
      <c r="D500">
        <v>0.17600000000000002</v>
      </c>
      <c r="E500" t="s">
        <v>5</v>
      </c>
    </row>
    <row r="501" spans="1:5" x14ac:dyDescent="0.3">
      <c r="A501" s="1">
        <v>45328.197916666701</v>
      </c>
      <c r="B501">
        <v>0.252</v>
      </c>
      <c r="C501" t="s">
        <v>5</v>
      </c>
      <c r="D501">
        <v>0.152</v>
      </c>
      <c r="E501" t="s">
        <v>5</v>
      </c>
    </row>
    <row r="502" spans="1:5" x14ac:dyDescent="0.3">
      <c r="A502" s="1">
        <v>45328.208333333299</v>
      </c>
      <c r="B502">
        <v>1.208</v>
      </c>
      <c r="C502" t="s">
        <v>5</v>
      </c>
      <c r="D502">
        <v>0.14400000000000002</v>
      </c>
      <c r="E502" t="s">
        <v>5</v>
      </c>
    </row>
    <row r="503" spans="1:5" x14ac:dyDescent="0.3">
      <c r="A503" s="1">
        <v>45328.21875</v>
      </c>
      <c r="B503">
        <v>1.208</v>
      </c>
      <c r="C503" t="s">
        <v>5</v>
      </c>
      <c r="D503">
        <v>0.14400000000000002</v>
      </c>
      <c r="E503" t="s">
        <v>5</v>
      </c>
    </row>
    <row r="504" spans="1:5" x14ac:dyDescent="0.3">
      <c r="A504" s="1">
        <v>45328.229166666701</v>
      </c>
      <c r="B504">
        <v>1.212</v>
      </c>
      <c r="C504" t="s">
        <v>5</v>
      </c>
      <c r="D504">
        <v>0.152</v>
      </c>
      <c r="E504" t="s">
        <v>5</v>
      </c>
    </row>
    <row r="505" spans="1:5" x14ac:dyDescent="0.3">
      <c r="A505" s="1">
        <v>45328.239583333299</v>
      </c>
      <c r="B505">
        <v>1.2</v>
      </c>
      <c r="C505" t="s">
        <v>5</v>
      </c>
      <c r="D505">
        <v>0.17600000000000002</v>
      </c>
      <c r="E505" t="s">
        <v>5</v>
      </c>
    </row>
    <row r="506" spans="1:5" x14ac:dyDescent="0.3">
      <c r="A506" s="1">
        <v>45328.25</v>
      </c>
      <c r="B506">
        <v>1.196</v>
      </c>
      <c r="C506" t="s">
        <v>5</v>
      </c>
      <c r="D506">
        <v>0.18</v>
      </c>
      <c r="E506" t="s">
        <v>5</v>
      </c>
    </row>
    <row r="507" spans="1:5" x14ac:dyDescent="0.3">
      <c r="A507" s="1">
        <v>45328.260416666701</v>
      </c>
      <c r="B507">
        <v>1.2</v>
      </c>
      <c r="C507" t="s">
        <v>5</v>
      </c>
      <c r="D507">
        <v>0.28800000000000003</v>
      </c>
      <c r="E507" t="s">
        <v>5</v>
      </c>
    </row>
    <row r="508" spans="1:5" x14ac:dyDescent="0.3">
      <c r="A508" s="1">
        <v>45328.270833333299</v>
      </c>
      <c r="B508">
        <v>1.1880000000000002</v>
      </c>
      <c r="C508" t="s">
        <v>5</v>
      </c>
      <c r="D508">
        <v>0.29200000000000004</v>
      </c>
      <c r="E508" t="s">
        <v>5</v>
      </c>
    </row>
    <row r="509" spans="1:5" x14ac:dyDescent="0.3">
      <c r="A509" s="1">
        <v>45328.28125</v>
      </c>
      <c r="B509">
        <v>1.216</v>
      </c>
      <c r="C509" t="s">
        <v>5</v>
      </c>
      <c r="D509">
        <v>0.27600000000000002</v>
      </c>
      <c r="E509" t="s">
        <v>5</v>
      </c>
    </row>
    <row r="510" spans="1:5" x14ac:dyDescent="0.3">
      <c r="A510" s="1">
        <v>45328.291666666701</v>
      </c>
      <c r="B510">
        <v>1.212</v>
      </c>
      <c r="C510" t="s">
        <v>5</v>
      </c>
      <c r="D510">
        <v>0.22800000000000001</v>
      </c>
      <c r="E510" t="s">
        <v>5</v>
      </c>
    </row>
    <row r="511" spans="1:5" x14ac:dyDescent="0.3">
      <c r="A511" s="1">
        <v>45328.302083333299</v>
      </c>
      <c r="B511">
        <v>1.1919999999999999</v>
      </c>
      <c r="C511" t="s">
        <v>5</v>
      </c>
      <c r="D511">
        <v>0.83600000000000008</v>
      </c>
      <c r="E511" t="s">
        <v>5</v>
      </c>
    </row>
    <row r="512" spans="1:5" x14ac:dyDescent="0.3">
      <c r="A512" s="1">
        <v>45328.3125</v>
      </c>
      <c r="B512">
        <v>1.204</v>
      </c>
      <c r="C512" t="s">
        <v>5</v>
      </c>
      <c r="D512">
        <v>0.44400000000000001</v>
      </c>
      <c r="E512" t="s">
        <v>5</v>
      </c>
    </row>
    <row r="513" spans="1:5" x14ac:dyDescent="0.3">
      <c r="A513" s="1">
        <v>45328.322916666701</v>
      </c>
      <c r="B513">
        <v>0.94400000000000006</v>
      </c>
      <c r="C513" t="s">
        <v>5</v>
      </c>
      <c r="D513">
        <v>0.26</v>
      </c>
      <c r="E513" t="s">
        <v>5</v>
      </c>
    </row>
    <row r="514" spans="1:5" x14ac:dyDescent="0.3">
      <c r="A514" s="1">
        <v>45328.333333333299</v>
      </c>
      <c r="B514">
        <v>0</v>
      </c>
      <c r="C514" t="s">
        <v>5</v>
      </c>
      <c r="D514">
        <v>0.20400000000000001</v>
      </c>
      <c r="E514" t="s">
        <v>5</v>
      </c>
    </row>
    <row r="515" spans="1:5" x14ac:dyDescent="0.3">
      <c r="A515" s="1">
        <v>45328.34375</v>
      </c>
      <c r="B515">
        <v>0</v>
      </c>
      <c r="C515" t="s">
        <v>5</v>
      </c>
      <c r="D515">
        <v>0.19600000000000001</v>
      </c>
      <c r="E515" t="s">
        <v>5</v>
      </c>
    </row>
    <row r="516" spans="1:5" x14ac:dyDescent="0.3">
      <c r="A516" s="1">
        <v>45328.354166666701</v>
      </c>
      <c r="B516">
        <v>0</v>
      </c>
      <c r="C516" t="s">
        <v>5</v>
      </c>
      <c r="D516">
        <v>0.21200000000000002</v>
      </c>
      <c r="E516" t="s">
        <v>5</v>
      </c>
    </row>
    <row r="517" spans="1:5" x14ac:dyDescent="0.3">
      <c r="A517" s="1">
        <v>45328.364583333299</v>
      </c>
      <c r="B517">
        <v>0</v>
      </c>
      <c r="C517" t="s">
        <v>5</v>
      </c>
      <c r="D517">
        <v>0.23200000000000001</v>
      </c>
      <c r="E517" t="s">
        <v>5</v>
      </c>
    </row>
    <row r="518" spans="1:5" x14ac:dyDescent="0.3">
      <c r="A518" s="1">
        <v>45328.375</v>
      </c>
      <c r="B518">
        <v>0</v>
      </c>
      <c r="C518" t="s">
        <v>5</v>
      </c>
      <c r="D518">
        <v>0.192</v>
      </c>
      <c r="E518" t="s">
        <v>5</v>
      </c>
    </row>
    <row r="519" spans="1:5" x14ac:dyDescent="0.3">
      <c r="A519" s="1">
        <v>45328.385416666701</v>
      </c>
      <c r="B519">
        <v>0</v>
      </c>
      <c r="C519" t="s">
        <v>5</v>
      </c>
      <c r="D519">
        <v>0.156</v>
      </c>
      <c r="E519" t="s">
        <v>5</v>
      </c>
    </row>
    <row r="520" spans="1:5" x14ac:dyDescent="0.3">
      <c r="A520" s="1">
        <v>45328.395833333299</v>
      </c>
      <c r="B520">
        <v>0</v>
      </c>
      <c r="C520" t="s">
        <v>5</v>
      </c>
      <c r="D520">
        <v>0.16</v>
      </c>
      <c r="E520" t="s">
        <v>5</v>
      </c>
    </row>
    <row r="521" spans="1:5" x14ac:dyDescent="0.3">
      <c r="A521" s="1">
        <v>45328.40625</v>
      </c>
      <c r="B521">
        <v>0</v>
      </c>
      <c r="C521" t="s">
        <v>5</v>
      </c>
      <c r="D521">
        <v>0.152</v>
      </c>
      <c r="E521" t="s">
        <v>5</v>
      </c>
    </row>
    <row r="522" spans="1:5" x14ac:dyDescent="0.3">
      <c r="A522" s="1">
        <v>45328.416666666701</v>
      </c>
      <c r="B522">
        <v>0</v>
      </c>
      <c r="C522" t="s">
        <v>5</v>
      </c>
      <c r="D522">
        <v>0.2</v>
      </c>
      <c r="E522" t="s">
        <v>5</v>
      </c>
    </row>
    <row r="523" spans="1:5" x14ac:dyDescent="0.3">
      <c r="A523" s="1">
        <v>45328.427083333299</v>
      </c>
      <c r="B523">
        <v>0</v>
      </c>
      <c r="C523" t="s">
        <v>5</v>
      </c>
      <c r="D523">
        <v>0.22</v>
      </c>
      <c r="E523" t="s">
        <v>5</v>
      </c>
    </row>
    <row r="524" spans="1:5" x14ac:dyDescent="0.3">
      <c r="A524" s="1">
        <v>45328.4375</v>
      </c>
      <c r="B524">
        <v>0</v>
      </c>
      <c r="C524" t="s">
        <v>5</v>
      </c>
      <c r="D524">
        <v>0.22</v>
      </c>
      <c r="E524" t="s">
        <v>5</v>
      </c>
    </row>
    <row r="525" spans="1:5" x14ac:dyDescent="0.3">
      <c r="A525" s="1">
        <v>45328.447916666701</v>
      </c>
      <c r="B525">
        <v>0</v>
      </c>
      <c r="C525" t="s">
        <v>5</v>
      </c>
      <c r="D525">
        <v>0.4</v>
      </c>
      <c r="E525" t="s">
        <v>5</v>
      </c>
    </row>
    <row r="526" spans="1:5" x14ac:dyDescent="0.3">
      <c r="A526" s="1">
        <v>45328.458333333299</v>
      </c>
      <c r="B526">
        <v>0</v>
      </c>
      <c r="C526" t="s">
        <v>5</v>
      </c>
      <c r="D526">
        <v>0.28000000000000003</v>
      </c>
      <c r="E526" t="s">
        <v>5</v>
      </c>
    </row>
    <row r="527" spans="1:5" x14ac:dyDescent="0.3">
      <c r="A527" s="1">
        <v>45328.46875</v>
      </c>
      <c r="B527">
        <v>0</v>
      </c>
      <c r="C527" t="s">
        <v>5</v>
      </c>
      <c r="D527">
        <v>0.436</v>
      </c>
      <c r="E527" t="s">
        <v>5</v>
      </c>
    </row>
    <row r="528" spans="1:5" x14ac:dyDescent="0.3">
      <c r="A528" s="1">
        <v>45328.479166666701</v>
      </c>
      <c r="B528">
        <v>0</v>
      </c>
      <c r="C528" t="s">
        <v>5</v>
      </c>
      <c r="D528">
        <v>0.33200000000000002</v>
      </c>
      <c r="E528" t="s">
        <v>5</v>
      </c>
    </row>
    <row r="529" spans="1:5" x14ac:dyDescent="0.3">
      <c r="A529" s="1">
        <v>45328.489583333299</v>
      </c>
      <c r="B529">
        <v>0</v>
      </c>
      <c r="C529" t="s">
        <v>5</v>
      </c>
      <c r="D529">
        <v>0.22800000000000001</v>
      </c>
      <c r="E529" t="s">
        <v>5</v>
      </c>
    </row>
    <row r="530" spans="1:5" x14ac:dyDescent="0.3">
      <c r="A530" s="1">
        <v>45328.5</v>
      </c>
      <c r="B530">
        <v>0</v>
      </c>
      <c r="C530" t="s">
        <v>5</v>
      </c>
      <c r="D530">
        <v>0.22</v>
      </c>
      <c r="E530" t="s">
        <v>5</v>
      </c>
    </row>
    <row r="531" spans="1:5" x14ac:dyDescent="0.3">
      <c r="A531" s="1">
        <v>45328.510416666701</v>
      </c>
      <c r="B531">
        <v>0</v>
      </c>
      <c r="C531" t="s">
        <v>5</v>
      </c>
      <c r="D531">
        <v>0.216</v>
      </c>
      <c r="E531" t="s">
        <v>5</v>
      </c>
    </row>
    <row r="532" spans="1:5" x14ac:dyDescent="0.3">
      <c r="A532" s="1">
        <v>45328.520833333299</v>
      </c>
      <c r="B532">
        <v>0</v>
      </c>
      <c r="C532" t="s">
        <v>5</v>
      </c>
      <c r="D532">
        <v>0.16</v>
      </c>
      <c r="E532" t="s">
        <v>5</v>
      </c>
    </row>
    <row r="533" spans="1:5" x14ac:dyDescent="0.3">
      <c r="A533" s="1">
        <v>45328.53125</v>
      </c>
      <c r="B533">
        <v>0</v>
      </c>
      <c r="C533" t="s">
        <v>5</v>
      </c>
      <c r="D533">
        <v>0.14400000000000002</v>
      </c>
      <c r="E533" t="s">
        <v>5</v>
      </c>
    </row>
    <row r="534" spans="1:5" x14ac:dyDescent="0.3">
      <c r="A534" s="1">
        <v>45328.541666666701</v>
      </c>
      <c r="B534">
        <v>0</v>
      </c>
      <c r="C534" t="s">
        <v>5</v>
      </c>
      <c r="D534">
        <v>0.13200000000000001</v>
      </c>
      <c r="E534" t="s">
        <v>5</v>
      </c>
    </row>
    <row r="535" spans="1:5" x14ac:dyDescent="0.3">
      <c r="A535" s="1">
        <v>45328.552083333299</v>
      </c>
      <c r="B535">
        <v>0</v>
      </c>
      <c r="C535" t="s">
        <v>5</v>
      </c>
      <c r="D535">
        <v>0.13200000000000001</v>
      </c>
      <c r="E535" t="s">
        <v>5</v>
      </c>
    </row>
    <row r="536" spans="1:5" x14ac:dyDescent="0.3">
      <c r="A536" s="1">
        <v>45328.5625</v>
      </c>
      <c r="B536">
        <v>0</v>
      </c>
      <c r="C536" t="s">
        <v>5</v>
      </c>
      <c r="D536">
        <v>0.192</v>
      </c>
      <c r="E536" t="s">
        <v>5</v>
      </c>
    </row>
    <row r="537" spans="1:5" x14ac:dyDescent="0.3">
      <c r="A537" s="1">
        <v>45328.572916666701</v>
      </c>
      <c r="B537">
        <v>0</v>
      </c>
      <c r="C537" t="s">
        <v>5</v>
      </c>
      <c r="D537">
        <v>0.20800000000000002</v>
      </c>
      <c r="E537" t="s">
        <v>5</v>
      </c>
    </row>
    <row r="538" spans="1:5" x14ac:dyDescent="0.3">
      <c r="A538" s="1">
        <v>45328.583333333299</v>
      </c>
      <c r="B538">
        <v>0</v>
      </c>
      <c r="C538" t="s">
        <v>5</v>
      </c>
      <c r="D538">
        <v>0.13600000000000001</v>
      </c>
      <c r="E538" t="s">
        <v>5</v>
      </c>
    </row>
    <row r="539" spans="1:5" x14ac:dyDescent="0.3">
      <c r="A539" s="1">
        <v>45328.59375</v>
      </c>
      <c r="B539">
        <v>2.2400000000000002</v>
      </c>
      <c r="C539" t="s">
        <v>5</v>
      </c>
      <c r="D539">
        <v>0.12</v>
      </c>
      <c r="E539" t="s">
        <v>5</v>
      </c>
    </row>
    <row r="540" spans="1:5" x14ac:dyDescent="0.3">
      <c r="A540" s="1">
        <v>45328.604166666701</v>
      </c>
      <c r="B540">
        <v>2.1280000000000001</v>
      </c>
      <c r="C540" t="s">
        <v>5</v>
      </c>
      <c r="D540">
        <v>0.16</v>
      </c>
      <c r="E540" t="s">
        <v>5</v>
      </c>
    </row>
    <row r="541" spans="1:5" x14ac:dyDescent="0.3">
      <c r="A541" s="1">
        <v>45328.614583333299</v>
      </c>
      <c r="B541">
        <v>1.2</v>
      </c>
      <c r="C541" t="s">
        <v>5</v>
      </c>
      <c r="D541">
        <v>0.21200000000000002</v>
      </c>
      <c r="E541" t="s">
        <v>5</v>
      </c>
    </row>
    <row r="542" spans="1:5" x14ac:dyDescent="0.3">
      <c r="A542" s="1">
        <v>45328.625</v>
      </c>
      <c r="B542">
        <v>1.196</v>
      </c>
      <c r="C542" t="s">
        <v>5</v>
      </c>
      <c r="D542">
        <v>0.21200000000000002</v>
      </c>
      <c r="E542" t="s">
        <v>5</v>
      </c>
    </row>
    <row r="543" spans="1:5" x14ac:dyDescent="0.3">
      <c r="A543" s="1">
        <v>45328.635416666701</v>
      </c>
      <c r="B543">
        <v>0.06</v>
      </c>
      <c r="C543" t="s">
        <v>5</v>
      </c>
      <c r="D543">
        <v>0.2</v>
      </c>
      <c r="E543" t="s">
        <v>5</v>
      </c>
    </row>
    <row r="544" spans="1:5" x14ac:dyDescent="0.3">
      <c r="A544" s="1">
        <v>45328.645833333299</v>
      </c>
      <c r="B544">
        <v>0</v>
      </c>
      <c r="C544" t="s">
        <v>5</v>
      </c>
      <c r="D544">
        <v>0.19600000000000001</v>
      </c>
      <c r="E544" t="s">
        <v>5</v>
      </c>
    </row>
    <row r="545" spans="1:5" x14ac:dyDescent="0.3">
      <c r="A545" s="1">
        <v>45328.65625</v>
      </c>
      <c r="B545">
        <v>0</v>
      </c>
      <c r="C545" t="s">
        <v>5</v>
      </c>
      <c r="D545">
        <v>0.26</v>
      </c>
      <c r="E545" t="s">
        <v>5</v>
      </c>
    </row>
    <row r="546" spans="1:5" x14ac:dyDescent="0.3">
      <c r="A546" s="1">
        <v>45328.666666666701</v>
      </c>
      <c r="B546">
        <v>0</v>
      </c>
      <c r="C546" t="s">
        <v>5</v>
      </c>
      <c r="D546">
        <v>0.25600000000000001</v>
      </c>
      <c r="E546" t="s">
        <v>5</v>
      </c>
    </row>
    <row r="547" spans="1:5" x14ac:dyDescent="0.3">
      <c r="A547" s="1">
        <v>45328.677083333299</v>
      </c>
      <c r="B547">
        <v>0</v>
      </c>
      <c r="C547" t="s">
        <v>5</v>
      </c>
      <c r="D547">
        <v>0.17200000000000001</v>
      </c>
      <c r="E547" t="s">
        <v>5</v>
      </c>
    </row>
    <row r="548" spans="1:5" x14ac:dyDescent="0.3">
      <c r="A548" s="1">
        <v>45328.6875</v>
      </c>
      <c r="B548">
        <v>0</v>
      </c>
      <c r="C548" t="s">
        <v>5</v>
      </c>
      <c r="D548">
        <v>0.112</v>
      </c>
      <c r="E548" t="s">
        <v>5</v>
      </c>
    </row>
    <row r="549" spans="1:5" x14ac:dyDescent="0.3">
      <c r="A549" s="1">
        <v>45328.697916666701</v>
      </c>
      <c r="B549">
        <v>0</v>
      </c>
      <c r="C549" t="s">
        <v>5</v>
      </c>
      <c r="D549">
        <v>0.13200000000000001</v>
      </c>
      <c r="E549" t="s">
        <v>5</v>
      </c>
    </row>
    <row r="550" spans="1:5" x14ac:dyDescent="0.3">
      <c r="A550" s="1">
        <v>45328.708333333299</v>
      </c>
      <c r="B550">
        <v>0</v>
      </c>
      <c r="C550" t="s">
        <v>5</v>
      </c>
      <c r="D550">
        <v>0.40800000000000003</v>
      </c>
      <c r="E550" t="s">
        <v>5</v>
      </c>
    </row>
    <row r="551" spans="1:5" x14ac:dyDescent="0.3">
      <c r="A551" s="1">
        <v>45328.71875</v>
      </c>
      <c r="B551">
        <v>0</v>
      </c>
      <c r="C551" t="s">
        <v>5</v>
      </c>
      <c r="D551">
        <v>0.248</v>
      </c>
      <c r="E551" t="s">
        <v>5</v>
      </c>
    </row>
    <row r="552" spans="1:5" x14ac:dyDescent="0.3">
      <c r="A552" s="1">
        <v>45328.729166666701</v>
      </c>
      <c r="B552">
        <v>0</v>
      </c>
      <c r="C552" t="s">
        <v>5</v>
      </c>
      <c r="D552">
        <v>0.22</v>
      </c>
      <c r="E552" t="s">
        <v>5</v>
      </c>
    </row>
    <row r="553" spans="1:5" x14ac:dyDescent="0.3">
      <c r="A553" s="1">
        <v>45328.739583333299</v>
      </c>
      <c r="B553">
        <v>0</v>
      </c>
      <c r="C553" t="s">
        <v>5</v>
      </c>
      <c r="D553">
        <v>0.28400000000000003</v>
      </c>
      <c r="E553" t="s">
        <v>5</v>
      </c>
    </row>
    <row r="554" spans="1:5" x14ac:dyDescent="0.3">
      <c r="A554" s="1">
        <v>45328.75</v>
      </c>
      <c r="B554">
        <v>0</v>
      </c>
      <c r="C554" t="s">
        <v>5</v>
      </c>
      <c r="D554">
        <v>0.32400000000000001</v>
      </c>
      <c r="E554" t="s">
        <v>5</v>
      </c>
    </row>
    <row r="555" spans="1:5" x14ac:dyDescent="0.3">
      <c r="A555" s="1">
        <v>45328.760416666701</v>
      </c>
      <c r="B555">
        <v>0</v>
      </c>
      <c r="C555" t="s">
        <v>5</v>
      </c>
      <c r="D555">
        <v>0.376</v>
      </c>
      <c r="E555" t="s">
        <v>5</v>
      </c>
    </row>
    <row r="556" spans="1:5" x14ac:dyDescent="0.3">
      <c r="A556" s="1">
        <v>45328.770833333299</v>
      </c>
      <c r="B556">
        <v>0</v>
      </c>
      <c r="C556" t="s">
        <v>5</v>
      </c>
      <c r="D556">
        <v>0.34</v>
      </c>
      <c r="E556" t="s">
        <v>5</v>
      </c>
    </row>
    <row r="557" spans="1:5" x14ac:dyDescent="0.3">
      <c r="A557" s="1">
        <v>45328.78125</v>
      </c>
      <c r="B557">
        <v>0</v>
      </c>
      <c r="C557" t="s">
        <v>5</v>
      </c>
      <c r="D557">
        <v>0.35600000000000004</v>
      </c>
      <c r="E557" t="s">
        <v>5</v>
      </c>
    </row>
    <row r="558" spans="1:5" x14ac:dyDescent="0.3">
      <c r="A558" s="1">
        <v>45328.791666666701</v>
      </c>
      <c r="B558">
        <v>0</v>
      </c>
      <c r="C558" t="s">
        <v>5</v>
      </c>
      <c r="D558">
        <v>0.36799999999999999</v>
      </c>
      <c r="E558" t="s">
        <v>5</v>
      </c>
    </row>
    <row r="559" spans="1:5" x14ac:dyDescent="0.3">
      <c r="A559" s="1">
        <v>45328.802083333299</v>
      </c>
      <c r="B559">
        <v>0</v>
      </c>
      <c r="C559" t="s">
        <v>5</v>
      </c>
      <c r="D559">
        <v>0.372</v>
      </c>
      <c r="E559" t="s">
        <v>5</v>
      </c>
    </row>
    <row r="560" spans="1:5" x14ac:dyDescent="0.3">
      <c r="A560" s="1">
        <v>45328.8125</v>
      </c>
      <c r="B560">
        <v>0</v>
      </c>
      <c r="C560" t="s">
        <v>5</v>
      </c>
      <c r="D560">
        <v>0.36</v>
      </c>
      <c r="E560" t="s">
        <v>5</v>
      </c>
    </row>
    <row r="561" spans="1:5" x14ac:dyDescent="0.3">
      <c r="A561" s="1">
        <v>45328.822916666701</v>
      </c>
      <c r="B561">
        <v>0</v>
      </c>
      <c r="C561" t="s">
        <v>5</v>
      </c>
      <c r="D561">
        <v>0.38800000000000001</v>
      </c>
      <c r="E561" t="s">
        <v>5</v>
      </c>
    </row>
    <row r="562" spans="1:5" x14ac:dyDescent="0.3">
      <c r="A562" s="1">
        <v>45328.833333333299</v>
      </c>
      <c r="B562">
        <v>0</v>
      </c>
      <c r="C562" t="s">
        <v>5</v>
      </c>
      <c r="D562">
        <v>0.38</v>
      </c>
      <c r="E562" t="s">
        <v>5</v>
      </c>
    </row>
    <row r="563" spans="1:5" x14ac:dyDescent="0.3">
      <c r="A563" s="1">
        <v>45328.84375</v>
      </c>
      <c r="B563">
        <v>0</v>
      </c>
      <c r="C563" t="s">
        <v>5</v>
      </c>
      <c r="D563">
        <v>0.52</v>
      </c>
      <c r="E563" t="s">
        <v>5</v>
      </c>
    </row>
    <row r="564" spans="1:5" x14ac:dyDescent="0.3">
      <c r="A564" s="1">
        <v>45328.854166666701</v>
      </c>
      <c r="B564">
        <v>0</v>
      </c>
      <c r="C564" t="s">
        <v>5</v>
      </c>
      <c r="D564">
        <v>0.61599999999999999</v>
      </c>
      <c r="E564" t="s">
        <v>5</v>
      </c>
    </row>
    <row r="565" spans="1:5" x14ac:dyDescent="0.3">
      <c r="A565" s="1">
        <v>45328.864583333299</v>
      </c>
      <c r="B565">
        <v>0</v>
      </c>
      <c r="C565" t="s">
        <v>5</v>
      </c>
      <c r="D565">
        <v>0.36</v>
      </c>
      <c r="E565" t="s">
        <v>5</v>
      </c>
    </row>
    <row r="566" spans="1:5" x14ac:dyDescent="0.3">
      <c r="A566" s="1">
        <v>45328.875</v>
      </c>
      <c r="B566">
        <v>0</v>
      </c>
      <c r="C566" t="s">
        <v>5</v>
      </c>
      <c r="D566">
        <v>0.36399999999999999</v>
      </c>
      <c r="E566" t="s">
        <v>5</v>
      </c>
    </row>
    <row r="567" spans="1:5" x14ac:dyDescent="0.3">
      <c r="A567" s="1">
        <v>45328.885416666701</v>
      </c>
      <c r="B567">
        <v>0</v>
      </c>
      <c r="C567" t="s">
        <v>5</v>
      </c>
      <c r="D567">
        <v>0.376</v>
      </c>
      <c r="E567" t="s">
        <v>5</v>
      </c>
    </row>
    <row r="568" spans="1:5" x14ac:dyDescent="0.3">
      <c r="A568" s="1">
        <v>45328.895833333299</v>
      </c>
      <c r="B568">
        <v>0</v>
      </c>
      <c r="C568" t="s">
        <v>5</v>
      </c>
      <c r="D568">
        <v>0.432</v>
      </c>
      <c r="E568" t="s">
        <v>5</v>
      </c>
    </row>
    <row r="569" spans="1:5" x14ac:dyDescent="0.3">
      <c r="A569" s="1">
        <v>45328.90625</v>
      </c>
      <c r="B569">
        <v>0</v>
      </c>
      <c r="C569" t="s">
        <v>5</v>
      </c>
      <c r="D569">
        <v>1.7160000000000002</v>
      </c>
      <c r="E569" t="s">
        <v>5</v>
      </c>
    </row>
    <row r="570" spans="1:5" x14ac:dyDescent="0.3">
      <c r="A570" s="1">
        <v>45328.916666666701</v>
      </c>
      <c r="B570">
        <v>0.192</v>
      </c>
      <c r="C570" t="s">
        <v>5</v>
      </c>
      <c r="D570">
        <v>0.44400000000000001</v>
      </c>
      <c r="E570" t="s">
        <v>5</v>
      </c>
    </row>
    <row r="571" spans="1:5" x14ac:dyDescent="0.3">
      <c r="A571" s="1">
        <v>45328.927083333299</v>
      </c>
      <c r="B571">
        <v>2.56</v>
      </c>
      <c r="C571" t="s">
        <v>5</v>
      </c>
      <c r="D571">
        <v>0.39200000000000002</v>
      </c>
      <c r="E571" t="s">
        <v>5</v>
      </c>
    </row>
    <row r="572" spans="1:5" x14ac:dyDescent="0.3">
      <c r="A572" s="1">
        <v>45328.9375</v>
      </c>
      <c r="B572">
        <v>2.556</v>
      </c>
      <c r="C572" t="s">
        <v>5</v>
      </c>
      <c r="D572">
        <v>0.376</v>
      </c>
      <c r="E572" t="s">
        <v>5</v>
      </c>
    </row>
    <row r="573" spans="1:5" x14ac:dyDescent="0.3">
      <c r="A573" s="1">
        <v>45328.947916666701</v>
      </c>
      <c r="B573">
        <v>1.94</v>
      </c>
      <c r="C573" t="s">
        <v>5</v>
      </c>
      <c r="D573">
        <v>1.1400000000000001</v>
      </c>
      <c r="E573" t="s">
        <v>5</v>
      </c>
    </row>
    <row r="574" spans="1:5" x14ac:dyDescent="0.3">
      <c r="A574" s="1">
        <v>45328.958333333299</v>
      </c>
      <c r="B574">
        <v>1.216</v>
      </c>
      <c r="C574" t="s">
        <v>5</v>
      </c>
      <c r="D574">
        <v>1.9320000000000002</v>
      </c>
      <c r="E574" t="s">
        <v>5</v>
      </c>
    </row>
    <row r="575" spans="1:5" x14ac:dyDescent="0.3">
      <c r="A575" s="1">
        <v>45328.96875</v>
      </c>
      <c r="B575">
        <v>0.41200000000000003</v>
      </c>
      <c r="C575" t="s">
        <v>5</v>
      </c>
      <c r="D575">
        <v>0.28800000000000003</v>
      </c>
      <c r="E575" t="s">
        <v>5</v>
      </c>
    </row>
    <row r="576" spans="1:5" x14ac:dyDescent="0.3">
      <c r="A576" s="1">
        <v>45328.979166666701</v>
      </c>
      <c r="B576">
        <v>0</v>
      </c>
      <c r="C576" t="s">
        <v>5</v>
      </c>
      <c r="D576">
        <v>0.28400000000000003</v>
      </c>
      <c r="E576" t="s">
        <v>5</v>
      </c>
    </row>
    <row r="577" spans="1:5" x14ac:dyDescent="0.3">
      <c r="A577" s="1">
        <v>45328.989583333299</v>
      </c>
      <c r="B577">
        <v>0</v>
      </c>
      <c r="C577" t="s">
        <v>5</v>
      </c>
      <c r="D577">
        <v>0.26</v>
      </c>
      <c r="E577" t="s">
        <v>5</v>
      </c>
    </row>
    <row r="578" spans="1:5" x14ac:dyDescent="0.3">
      <c r="A578" s="1">
        <v>45329</v>
      </c>
      <c r="B578">
        <v>0</v>
      </c>
      <c r="C578" t="s">
        <v>5</v>
      </c>
      <c r="D578">
        <v>0.26400000000000001</v>
      </c>
      <c r="E578" t="s">
        <v>5</v>
      </c>
    </row>
    <row r="579" spans="1:5" x14ac:dyDescent="0.3">
      <c r="A579" s="1">
        <v>45329.010416666701</v>
      </c>
      <c r="B579">
        <v>0</v>
      </c>
      <c r="C579" t="s">
        <v>5</v>
      </c>
      <c r="D579">
        <v>0.22800000000000001</v>
      </c>
      <c r="E579" t="s">
        <v>5</v>
      </c>
    </row>
    <row r="580" spans="1:5" x14ac:dyDescent="0.3">
      <c r="A580" s="1">
        <v>45329.020833333299</v>
      </c>
      <c r="B580">
        <v>0</v>
      </c>
      <c r="C580" t="s">
        <v>5</v>
      </c>
      <c r="D580">
        <v>0.23600000000000002</v>
      </c>
      <c r="E580" t="s">
        <v>5</v>
      </c>
    </row>
    <row r="581" spans="1:5" x14ac:dyDescent="0.3">
      <c r="A581" s="1">
        <v>45329.03125</v>
      </c>
      <c r="B581">
        <v>0</v>
      </c>
      <c r="C581" t="s">
        <v>5</v>
      </c>
      <c r="D581">
        <v>0.252</v>
      </c>
      <c r="E581" t="s">
        <v>5</v>
      </c>
    </row>
    <row r="582" spans="1:5" x14ac:dyDescent="0.3">
      <c r="A582" s="1">
        <v>45329.041666666701</v>
      </c>
      <c r="B582">
        <v>0</v>
      </c>
      <c r="C582" t="s">
        <v>5</v>
      </c>
      <c r="D582">
        <v>0.26400000000000001</v>
      </c>
      <c r="E582" t="s">
        <v>5</v>
      </c>
    </row>
    <row r="583" spans="1:5" x14ac:dyDescent="0.3">
      <c r="A583" s="1">
        <v>45329.052083333299</v>
      </c>
      <c r="B583">
        <v>0</v>
      </c>
      <c r="C583" t="s">
        <v>5</v>
      </c>
      <c r="D583">
        <v>0.26</v>
      </c>
      <c r="E583" t="s">
        <v>5</v>
      </c>
    </row>
    <row r="584" spans="1:5" x14ac:dyDescent="0.3">
      <c r="A584" s="1">
        <v>45329.0625</v>
      </c>
      <c r="B584">
        <v>0</v>
      </c>
      <c r="C584" t="s">
        <v>5</v>
      </c>
      <c r="D584">
        <v>0.25600000000000001</v>
      </c>
      <c r="E584" t="s">
        <v>5</v>
      </c>
    </row>
    <row r="585" spans="1:5" x14ac:dyDescent="0.3">
      <c r="A585" s="1">
        <v>45329.072916666701</v>
      </c>
      <c r="B585">
        <v>0</v>
      </c>
      <c r="C585" t="s">
        <v>5</v>
      </c>
      <c r="D585">
        <v>0.24</v>
      </c>
      <c r="E585" t="s">
        <v>5</v>
      </c>
    </row>
    <row r="586" spans="1:5" x14ac:dyDescent="0.3">
      <c r="A586" s="1">
        <v>45329.083333333299</v>
      </c>
      <c r="B586">
        <v>0</v>
      </c>
      <c r="C586" t="s">
        <v>5</v>
      </c>
      <c r="D586">
        <v>0.216</v>
      </c>
      <c r="E586" t="s">
        <v>5</v>
      </c>
    </row>
    <row r="587" spans="1:5" x14ac:dyDescent="0.3">
      <c r="A587" s="1">
        <v>45329.09375</v>
      </c>
      <c r="B587">
        <v>0</v>
      </c>
      <c r="C587" t="s">
        <v>5</v>
      </c>
      <c r="D587">
        <v>0.20400000000000001</v>
      </c>
      <c r="E587" t="s">
        <v>5</v>
      </c>
    </row>
    <row r="588" spans="1:5" x14ac:dyDescent="0.3">
      <c r="A588" s="1">
        <v>45329.104166666701</v>
      </c>
      <c r="B588">
        <v>0</v>
      </c>
      <c r="C588" t="s">
        <v>5</v>
      </c>
      <c r="D588">
        <v>0.2</v>
      </c>
      <c r="E588" t="s">
        <v>5</v>
      </c>
    </row>
    <row r="589" spans="1:5" x14ac:dyDescent="0.3">
      <c r="A589" s="1">
        <v>45329.114583333299</v>
      </c>
      <c r="B589">
        <v>0</v>
      </c>
      <c r="C589" t="s">
        <v>5</v>
      </c>
      <c r="D589">
        <v>0.19600000000000001</v>
      </c>
      <c r="E589" t="s">
        <v>5</v>
      </c>
    </row>
    <row r="590" spans="1:5" x14ac:dyDescent="0.3">
      <c r="A590" s="1">
        <v>45329.125</v>
      </c>
      <c r="B590">
        <v>0</v>
      </c>
      <c r="C590" t="s">
        <v>5</v>
      </c>
      <c r="D590">
        <v>0.192</v>
      </c>
      <c r="E590" t="s">
        <v>5</v>
      </c>
    </row>
    <row r="591" spans="1:5" x14ac:dyDescent="0.3">
      <c r="A591" s="1">
        <v>45329.135416666701</v>
      </c>
      <c r="B591">
        <v>0</v>
      </c>
      <c r="C591" t="s">
        <v>5</v>
      </c>
      <c r="D591">
        <v>0.2</v>
      </c>
      <c r="E591" t="s">
        <v>5</v>
      </c>
    </row>
    <row r="592" spans="1:5" x14ac:dyDescent="0.3">
      <c r="A592" s="1">
        <v>45329.145833333299</v>
      </c>
      <c r="B592">
        <v>0</v>
      </c>
      <c r="C592" t="s">
        <v>5</v>
      </c>
      <c r="D592">
        <v>0.192</v>
      </c>
      <c r="E592" t="s">
        <v>5</v>
      </c>
    </row>
    <row r="593" spans="1:5" x14ac:dyDescent="0.3">
      <c r="A593" s="1">
        <v>45329.15625</v>
      </c>
      <c r="B593">
        <v>0</v>
      </c>
      <c r="C593" t="s">
        <v>5</v>
      </c>
      <c r="D593">
        <v>0.19600000000000001</v>
      </c>
      <c r="E593" t="s">
        <v>5</v>
      </c>
    </row>
    <row r="594" spans="1:5" x14ac:dyDescent="0.3">
      <c r="A594" s="1">
        <v>45329.166666666701</v>
      </c>
      <c r="B594">
        <v>0</v>
      </c>
      <c r="C594" t="s">
        <v>5</v>
      </c>
      <c r="D594">
        <v>0.19600000000000001</v>
      </c>
      <c r="E594" t="s">
        <v>5</v>
      </c>
    </row>
    <row r="595" spans="1:5" x14ac:dyDescent="0.3">
      <c r="A595" s="1">
        <v>45329.177083333299</v>
      </c>
      <c r="B595">
        <v>0</v>
      </c>
      <c r="C595" t="s">
        <v>5</v>
      </c>
      <c r="D595">
        <v>0.17600000000000002</v>
      </c>
      <c r="E595" t="s">
        <v>5</v>
      </c>
    </row>
    <row r="596" spans="1:5" x14ac:dyDescent="0.3">
      <c r="A596" s="1">
        <v>45329.1875</v>
      </c>
      <c r="B596">
        <v>0</v>
      </c>
      <c r="C596" t="s">
        <v>5</v>
      </c>
      <c r="D596">
        <v>0.188</v>
      </c>
      <c r="E596" t="s">
        <v>5</v>
      </c>
    </row>
    <row r="597" spans="1:5" x14ac:dyDescent="0.3">
      <c r="A597" s="1">
        <v>45329.197916666701</v>
      </c>
      <c r="B597">
        <v>0</v>
      </c>
      <c r="C597" t="s">
        <v>5</v>
      </c>
      <c r="D597">
        <v>0.188</v>
      </c>
      <c r="E597" t="s">
        <v>5</v>
      </c>
    </row>
    <row r="598" spans="1:5" x14ac:dyDescent="0.3">
      <c r="A598" s="1">
        <v>45329.208333333299</v>
      </c>
      <c r="B598">
        <v>0</v>
      </c>
      <c r="C598" t="s">
        <v>5</v>
      </c>
      <c r="D598">
        <v>0.22800000000000001</v>
      </c>
      <c r="E598" t="s">
        <v>5</v>
      </c>
    </row>
    <row r="599" spans="1:5" x14ac:dyDescent="0.3">
      <c r="A599" s="1">
        <v>45329.21875</v>
      </c>
      <c r="B599">
        <v>0</v>
      </c>
      <c r="C599" t="s">
        <v>5</v>
      </c>
      <c r="D599">
        <v>0.2</v>
      </c>
      <c r="E599" t="s">
        <v>5</v>
      </c>
    </row>
    <row r="600" spans="1:5" x14ac:dyDescent="0.3">
      <c r="A600" s="1">
        <v>45329.229166666701</v>
      </c>
      <c r="B600">
        <v>0</v>
      </c>
      <c r="C600" t="s">
        <v>5</v>
      </c>
      <c r="D600">
        <v>0.192</v>
      </c>
      <c r="E600" t="s">
        <v>5</v>
      </c>
    </row>
    <row r="601" spans="1:5" x14ac:dyDescent="0.3">
      <c r="A601" s="1">
        <v>45329.239583333299</v>
      </c>
      <c r="B601">
        <v>0</v>
      </c>
      <c r="C601" t="s">
        <v>5</v>
      </c>
      <c r="D601">
        <v>0.22</v>
      </c>
      <c r="E601" t="s">
        <v>5</v>
      </c>
    </row>
    <row r="602" spans="1:5" x14ac:dyDescent="0.3">
      <c r="A602" s="1">
        <v>45329.25</v>
      </c>
      <c r="B602">
        <v>0</v>
      </c>
      <c r="C602" t="s">
        <v>5</v>
      </c>
      <c r="D602">
        <v>0.22</v>
      </c>
      <c r="E602" t="s">
        <v>5</v>
      </c>
    </row>
    <row r="603" spans="1:5" x14ac:dyDescent="0.3">
      <c r="A603" s="1">
        <v>45329.260416666701</v>
      </c>
      <c r="B603">
        <v>0</v>
      </c>
      <c r="C603" t="s">
        <v>5</v>
      </c>
      <c r="D603">
        <v>0.156</v>
      </c>
      <c r="E603" t="s">
        <v>5</v>
      </c>
    </row>
    <row r="604" spans="1:5" x14ac:dyDescent="0.3">
      <c r="A604" s="1">
        <v>45329.270833333299</v>
      </c>
      <c r="B604">
        <v>0</v>
      </c>
      <c r="C604" t="s">
        <v>5</v>
      </c>
      <c r="D604">
        <v>0.18</v>
      </c>
      <c r="E604" t="s">
        <v>5</v>
      </c>
    </row>
    <row r="605" spans="1:5" x14ac:dyDescent="0.3">
      <c r="A605" s="1">
        <v>45329.28125</v>
      </c>
      <c r="B605">
        <v>0</v>
      </c>
      <c r="C605" t="s">
        <v>5</v>
      </c>
      <c r="D605">
        <v>0.16400000000000001</v>
      </c>
      <c r="E605" t="s">
        <v>5</v>
      </c>
    </row>
    <row r="606" spans="1:5" x14ac:dyDescent="0.3">
      <c r="A606" s="1">
        <v>45329.291666666701</v>
      </c>
      <c r="B606">
        <v>0</v>
      </c>
      <c r="C606" t="s">
        <v>5</v>
      </c>
      <c r="D606">
        <v>0.16400000000000001</v>
      </c>
      <c r="E606" t="s">
        <v>5</v>
      </c>
    </row>
    <row r="607" spans="1:5" x14ac:dyDescent="0.3">
      <c r="A607" s="1">
        <v>45329.302083333299</v>
      </c>
      <c r="B607">
        <v>0</v>
      </c>
      <c r="C607" t="s">
        <v>5</v>
      </c>
      <c r="D607">
        <v>0.152</v>
      </c>
      <c r="E607" t="s">
        <v>5</v>
      </c>
    </row>
    <row r="608" spans="1:5" x14ac:dyDescent="0.3">
      <c r="A608" s="1">
        <v>45329.3125</v>
      </c>
      <c r="B608">
        <v>0.748</v>
      </c>
      <c r="C608" t="s">
        <v>5</v>
      </c>
      <c r="D608">
        <v>0.80800000000000005</v>
      </c>
      <c r="E608" t="s">
        <v>5</v>
      </c>
    </row>
    <row r="609" spans="1:5" x14ac:dyDescent="0.3">
      <c r="A609" s="1">
        <v>45329.322916666701</v>
      </c>
      <c r="B609">
        <v>0.94400000000000006</v>
      </c>
      <c r="C609" t="s">
        <v>5</v>
      </c>
      <c r="D609">
        <v>0.216</v>
      </c>
      <c r="E609" t="s">
        <v>5</v>
      </c>
    </row>
    <row r="610" spans="1:5" x14ac:dyDescent="0.3">
      <c r="A610" s="1">
        <v>45329.333333333299</v>
      </c>
      <c r="B610">
        <v>0</v>
      </c>
      <c r="C610" t="s">
        <v>5</v>
      </c>
      <c r="D610">
        <v>0.252</v>
      </c>
      <c r="E610" t="s">
        <v>5</v>
      </c>
    </row>
    <row r="611" spans="1:5" x14ac:dyDescent="0.3">
      <c r="A611" s="1">
        <v>45329.34375</v>
      </c>
      <c r="B611">
        <v>0</v>
      </c>
      <c r="C611" t="s">
        <v>5</v>
      </c>
      <c r="D611">
        <v>0.28400000000000003</v>
      </c>
      <c r="E611" t="s">
        <v>5</v>
      </c>
    </row>
    <row r="612" spans="1:5" x14ac:dyDescent="0.3">
      <c r="A612" s="1">
        <v>45329.354166666701</v>
      </c>
      <c r="B612">
        <v>0</v>
      </c>
      <c r="C612" t="s">
        <v>5</v>
      </c>
      <c r="D612">
        <v>0.53600000000000003</v>
      </c>
      <c r="E612" t="s">
        <v>5</v>
      </c>
    </row>
    <row r="613" spans="1:5" x14ac:dyDescent="0.3">
      <c r="A613" s="1">
        <v>45329.364583333299</v>
      </c>
      <c r="B613">
        <v>0</v>
      </c>
      <c r="C613" t="s">
        <v>5</v>
      </c>
      <c r="D613">
        <v>0.312</v>
      </c>
      <c r="E613" t="s">
        <v>5</v>
      </c>
    </row>
    <row r="614" spans="1:5" x14ac:dyDescent="0.3">
      <c r="A614" s="1">
        <v>45329.375</v>
      </c>
      <c r="B614">
        <v>0</v>
      </c>
      <c r="C614" t="s">
        <v>5</v>
      </c>
      <c r="D614">
        <v>0.26800000000000002</v>
      </c>
      <c r="E614" t="s">
        <v>5</v>
      </c>
    </row>
    <row r="615" spans="1:5" x14ac:dyDescent="0.3">
      <c r="A615" s="1">
        <v>45329.385416666701</v>
      </c>
      <c r="B615">
        <v>0</v>
      </c>
      <c r="C615" t="s">
        <v>5</v>
      </c>
      <c r="D615">
        <v>0.27600000000000002</v>
      </c>
      <c r="E615" t="s">
        <v>5</v>
      </c>
    </row>
    <row r="616" spans="1:5" x14ac:dyDescent="0.3">
      <c r="A616" s="1">
        <v>45329.395833333299</v>
      </c>
      <c r="B616">
        <v>0</v>
      </c>
      <c r="C616" t="s">
        <v>5</v>
      </c>
      <c r="D616">
        <v>0.28800000000000003</v>
      </c>
      <c r="E616" t="s">
        <v>5</v>
      </c>
    </row>
    <row r="617" spans="1:5" x14ac:dyDescent="0.3">
      <c r="A617" s="1">
        <v>45329.40625</v>
      </c>
      <c r="B617">
        <v>0</v>
      </c>
      <c r="C617" t="s">
        <v>5</v>
      </c>
      <c r="D617">
        <v>0.28000000000000003</v>
      </c>
      <c r="E617" t="s">
        <v>5</v>
      </c>
    </row>
    <row r="618" spans="1:5" x14ac:dyDescent="0.3">
      <c r="A618" s="1">
        <v>45329.416666666701</v>
      </c>
      <c r="B618">
        <v>0</v>
      </c>
      <c r="C618" t="s">
        <v>5</v>
      </c>
      <c r="D618">
        <v>0.26800000000000002</v>
      </c>
      <c r="E618" t="s">
        <v>5</v>
      </c>
    </row>
    <row r="619" spans="1:5" x14ac:dyDescent="0.3">
      <c r="A619" s="1">
        <v>45329.427083333299</v>
      </c>
      <c r="B619">
        <v>0</v>
      </c>
      <c r="C619" t="s">
        <v>5</v>
      </c>
      <c r="D619">
        <v>0.26800000000000002</v>
      </c>
      <c r="E619" t="s">
        <v>5</v>
      </c>
    </row>
    <row r="620" spans="1:5" x14ac:dyDescent="0.3">
      <c r="A620" s="1">
        <v>45329.4375</v>
      </c>
      <c r="B620">
        <v>0</v>
      </c>
      <c r="C620" t="s">
        <v>5</v>
      </c>
      <c r="D620">
        <v>0.28800000000000003</v>
      </c>
      <c r="E620" t="s">
        <v>5</v>
      </c>
    </row>
    <row r="621" spans="1:5" x14ac:dyDescent="0.3">
      <c r="A621" s="1">
        <v>45329.447916666701</v>
      </c>
      <c r="B621">
        <v>0</v>
      </c>
      <c r="C621" t="s">
        <v>5</v>
      </c>
      <c r="D621">
        <v>0.67600000000000005</v>
      </c>
      <c r="E621" t="s">
        <v>5</v>
      </c>
    </row>
    <row r="622" spans="1:5" x14ac:dyDescent="0.3">
      <c r="A622" s="1">
        <v>45329.458333333299</v>
      </c>
      <c r="B622">
        <v>0</v>
      </c>
      <c r="C622" t="s">
        <v>5</v>
      </c>
      <c r="D622">
        <v>0.26800000000000002</v>
      </c>
      <c r="E622" t="s">
        <v>5</v>
      </c>
    </row>
    <row r="623" spans="1:5" x14ac:dyDescent="0.3">
      <c r="A623" s="1">
        <v>45329.46875</v>
      </c>
      <c r="B623">
        <v>0</v>
      </c>
      <c r="C623" t="s">
        <v>5</v>
      </c>
      <c r="D623">
        <v>0.33600000000000002</v>
      </c>
      <c r="E623" t="s">
        <v>5</v>
      </c>
    </row>
    <row r="624" spans="1:5" x14ac:dyDescent="0.3">
      <c r="A624" s="1">
        <v>45329.479166666701</v>
      </c>
      <c r="B624">
        <v>0</v>
      </c>
      <c r="C624" t="s">
        <v>5</v>
      </c>
      <c r="D624">
        <v>0.26400000000000001</v>
      </c>
      <c r="E624" t="s">
        <v>5</v>
      </c>
    </row>
    <row r="625" spans="1:5" x14ac:dyDescent="0.3">
      <c r="A625" s="1">
        <v>45329.489583333299</v>
      </c>
      <c r="B625">
        <v>0</v>
      </c>
      <c r="C625" t="s">
        <v>5</v>
      </c>
      <c r="D625">
        <v>0.53200000000000003</v>
      </c>
      <c r="E625" t="s">
        <v>5</v>
      </c>
    </row>
    <row r="626" spans="1:5" x14ac:dyDescent="0.3">
      <c r="A626" s="1">
        <v>45329.5</v>
      </c>
      <c r="B626">
        <v>0</v>
      </c>
      <c r="C626" t="s">
        <v>5</v>
      </c>
      <c r="D626">
        <v>0.312</v>
      </c>
      <c r="E626" t="s">
        <v>5</v>
      </c>
    </row>
    <row r="627" spans="1:5" x14ac:dyDescent="0.3">
      <c r="A627" s="1">
        <v>45329.510416666701</v>
      </c>
      <c r="B627">
        <v>0</v>
      </c>
      <c r="C627" t="s">
        <v>5</v>
      </c>
      <c r="D627">
        <v>0.32</v>
      </c>
      <c r="E627" t="s">
        <v>5</v>
      </c>
    </row>
    <row r="628" spans="1:5" x14ac:dyDescent="0.3">
      <c r="A628" s="1">
        <v>45329.520833333299</v>
      </c>
      <c r="B628">
        <v>0</v>
      </c>
      <c r="C628" t="s">
        <v>5</v>
      </c>
      <c r="D628">
        <v>0.316</v>
      </c>
      <c r="E628" t="s">
        <v>5</v>
      </c>
    </row>
    <row r="629" spans="1:5" x14ac:dyDescent="0.3">
      <c r="A629" s="1">
        <v>45329.53125</v>
      </c>
      <c r="B629">
        <v>0</v>
      </c>
      <c r="C629" t="s">
        <v>5</v>
      </c>
      <c r="D629">
        <v>0.32</v>
      </c>
      <c r="E629" t="s">
        <v>5</v>
      </c>
    </row>
    <row r="630" spans="1:5" x14ac:dyDescent="0.3">
      <c r="A630" s="1">
        <v>45329.541666666701</v>
      </c>
      <c r="B630">
        <v>0</v>
      </c>
      <c r="C630" t="s">
        <v>5</v>
      </c>
      <c r="D630">
        <v>0.29200000000000004</v>
      </c>
      <c r="E630" t="s">
        <v>5</v>
      </c>
    </row>
    <row r="631" spans="1:5" x14ac:dyDescent="0.3">
      <c r="A631" s="1">
        <v>45329.552083333299</v>
      </c>
      <c r="B631">
        <v>0</v>
      </c>
      <c r="C631" t="s">
        <v>5</v>
      </c>
      <c r="D631">
        <v>0.26</v>
      </c>
      <c r="E631" t="s">
        <v>5</v>
      </c>
    </row>
    <row r="632" spans="1:5" x14ac:dyDescent="0.3">
      <c r="A632" s="1">
        <v>45329.5625</v>
      </c>
      <c r="B632">
        <v>0</v>
      </c>
      <c r="C632" t="s">
        <v>5</v>
      </c>
      <c r="D632">
        <v>0.20400000000000001</v>
      </c>
      <c r="E632" t="s">
        <v>5</v>
      </c>
    </row>
    <row r="633" spans="1:5" x14ac:dyDescent="0.3">
      <c r="A633" s="1">
        <v>45329.572916666701</v>
      </c>
      <c r="B633">
        <v>0</v>
      </c>
      <c r="C633" t="s">
        <v>5</v>
      </c>
      <c r="D633">
        <v>0.19600000000000001</v>
      </c>
      <c r="E633" t="s">
        <v>5</v>
      </c>
    </row>
    <row r="634" spans="1:5" x14ac:dyDescent="0.3">
      <c r="A634" s="1">
        <v>45329.583333333299</v>
      </c>
      <c r="B634">
        <v>0</v>
      </c>
      <c r="C634" t="s">
        <v>5</v>
      </c>
      <c r="D634">
        <v>0.22</v>
      </c>
      <c r="E634" t="s">
        <v>5</v>
      </c>
    </row>
    <row r="635" spans="1:5" x14ac:dyDescent="0.3">
      <c r="A635" s="1">
        <v>45329.59375</v>
      </c>
      <c r="B635">
        <v>2.2360000000000002</v>
      </c>
      <c r="C635" t="s">
        <v>5</v>
      </c>
      <c r="D635">
        <v>0.24</v>
      </c>
      <c r="E635" t="s">
        <v>5</v>
      </c>
    </row>
    <row r="636" spans="1:5" x14ac:dyDescent="0.3">
      <c r="A636" s="1">
        <v>45329.604166666701</v>
      </c>
      <c r="B636">
        <v>2.532</v>
      </c>
      <c r="C636" t="s">
        <v>5</v>
      </c>
      <c r="D636">
        <v>0.24</v>
      </c>
      <c r="E636" t="s">
        <v>5</v>
      </c>
    </row>
    <row r="637" spans="1:5" x14ac:dyDescent="0.3">
      <c r="A637" s="1">
        <v>45329.614583333299</v>
      </c>
      <c r="B637">
        <v>2.524</v>
      </c>
      <c r="C637" t="s">
        <v>5</v>
      </c>
      <c r="D637">
        <v>0.26800000000000002</v>
      </c>
      <c r="E637" t="s">
        <v>5</v>
      </c>
    </row>
    <row r="638" spans="1:5" x14ac:dyDescent="0.3">
      <c r="A638" s="1">
        <v>45329.625</v>
      </c>
      <c r="B638">
        <v>1.7120000000000002</v>
      </c>
      <c r="C638" t="s">
        <v>5</v>
      </c>
      <c r="D638">
        <v>0.27200000000000002</v>
      </c>
      <c r="E638" t="s">
        <v>5</v>
      </c>
    </row>
    <row r="639" spans="1:5" x14ac:dyDescent="0.3">
      <c r="A639" s="1">
        <v>45329.635416666701</v>
      </c>
      <c r="B639">
        <v>6.4000000000000001E-2</v>
      </c>
      <c r="C639" t="s">
        <v>5</v>
      </c>
      <c r="D639">
        <v>0.27600000000000002</v>
      </c>
      <c r="E639" t="s">
        <v>5</v>
      </c>
    </row>
    <row r="640" spans="1:5" x14ac:dyDescent="0.3">
      <c r="A640" s="1">
        <v>45329.645833333299</v>
      </c>
      <c r="B640">
        <v>0</v>
      </c>
      <c r="C640" t="s">
        <v>5</v>
      </c>
      <c r="D640">
        <v>0.27200000000000002</v>
      </c>
      <c r="E640" t="s">
        <v>5</v>
      </c>
    </row>
    <row r="641" spans="1:5" x14ac:dyDescent="0.3">
      <c r="A641" s="1">
        <v>45329.65625</v>
      </c>
      <c r="B641">
        <v>0</v>
      </c>
      <c r="C641" t="s">
        <v>5</v>
      </c>
      <c r="D641">
        <v>0.24</v>
      </c>
      <c r="E641" t="s">
        <v>5</v>
      </c>
    </row>
    <row r="642" spans="1:5" x14ac:dyDescent="0.3">
      <c r="A642" s="1">
        <v>45329.666666666701</v>
      </c>
      <c r="B642">
        <v>0</v>
      </c>
      <c r="C642" t="s">
        <v>5</v>
      </c>
      <c r="D642">
        <v>0.22</v>
      </c>
      <c r="E642" t="s">
        <v>5</v>
      </c>
    </row>
    <row r="643" spans="1:5" x14ac:dyDescent="0.3">
      <c r="A643" s="1">
        <v>45329.677083333299</v>
      </c>
      <c r="B643">
        <v>0</v>
      </c>
      <c r="C643" t="s">
        <v>5</v>
      </c>
      <c r="D643">
        <v>0.21200000000000002</v>
      </c>
      <c r="E643" t="s">
        <v>5</v>
      </c>
    </row>
    <row r="644" spans="1:5" x14ac:dyDescent="0.3">
      <c r="A644" s="1">
        <v>45329.6875</v>
      </c>
      <c r="B644">
        <v>0</v>
      </c>
      <c r="C644" t="s">
        <v>5</v>
      </c>
      <c r="D644">
        <v>0.21200000000000002</v>
      </c>
      <c r="E644" t="s">
        <v>5</v>
      </c>
    </row>
    <row r="645" spans="1:5" x14ac:dyDescent="0.3">
      <c r="A645" s="1">
        <v>45329.697916666701</v>
      </c>
      <c r="B645">
        <v>0</v>
      </c>
      <c r="C645" t="s">
        <v>5</v>
      </c>
      <c r="D645">
        <v>0.248</v>
      </c>
      <c r="E645" t="s">
        <v>5</v>
      </c>
    </row>
    <row r="646" spans="1:5" x14ac:dyDescent="0.3">
      <c r="A646" s="1">
        <v>45329.708333333299</v>
      </c>
      <c r="B646">
        <v>0</v>
      </c>
      <c r="C646" t="s">
        <v>5</v>
      </c>
      <c r="D646">
        <v>0.252</v>
      </c>
      <c r="E646" t="s">
        <v>5</v>
      </c>
    </row>
    <row r="647" spans="1:5" x14ac:dyDescent="0.3">
      <c r="A647" s="1">
        <v>45329.71875</v>
      </c>
      <c r="B647">
        <v>0</v>
      </c>
      <c r="C647" t="s">
        <v>5</v>
      </c>
      <c r="D647">
        <v>0.24400000000000002</v>
      </c>
      <c r="E647" t="s">
        <v>5</v>
      </c>
    </row>
    <row r="648" spans="1:5" x14ac:dyDescent="0.3">
      <c r="A648" s="1">
        <v>45329.729166666701</v>
      </c>
      <c r="B648">
        <v>0</v>
      </c>
      <c r="C648" t="s">
        <v>5</v>
      </c>
      <c r="D648">
        <v>0.24</v>
      </c>
      <c r="E648" t="s">
        <v>5</v>
      </c>
    </row>
    <row r="649" spans="1:5" x14ac:dyDescent="0.3">
      <c r="A649" s="1">
        <v>45329.739583333299</v>
      </c>
      <c r="B649">
        <v>0</v>
      </c>
      <c r="C649" t="s">
        <v>5</v>
      </c>
      <c r="D649">
        <v>0.28400000000000003</v>
      </c>
      <c r="E649" t="s">
        <v>5</v>
      </c>
    </row>
    <row r="650" spans="1:5" x14ac:dyDescent="0.3">
      <c r="A650" s="1">
        <v>45329.75</v>
      </c>
      <c r="B650">
        <v>0</v>
      </c>
      <c r="C650" t="s">
        <v>5</v>
      </c>
      <c r="D650">
        <v>0.26400000000000001</v>
      </c>
      <c r="E650" t="s">
        <v>5</v>
      </c>
    </row>
    <row r="651" spans="1:5" x14ac:dyDescent="0.3">
      <c r="A651" s="1">
        <v>45329.760416666701</v>
      </c>
      <c r="B651">
        <v>0</v>
      </c>
      <c r="C651" t="s">
        <v>5</v>
      </c>
      <c r="D651">
        <v>0.312</v>
      </c>
      <c r="E651" t="s">
        <v>5</v>
      </c>
    </row>
    <row r="652" spans="1:5" x14ac:dyDescent="0.3">
      <c r="A652" s="1">
        <v>45329.770833333299</v>
      </c>
      <c r="B652">
        <v>0</v>
      </c>
      <c r="C652" t="s">
        <v>5</v>
      </c>
      <c r="D652">
        <v>0.28000000000000003</v>
      </c>
      <c r="E652" t="s">
        <v>5</v>
      </c>
    </row>
    <row r="653" spans="1:5" x14ac:dyDescent="0.3">
      <c r="A653" s="1">
        <v>45329.78125</v>
      </c>
      <c r="B653">
        <v>0</v>
      </c>
      <c r="C653" t="s">
        <v>5</v>
      </c>
      <c r="D653">
        <v>0.18</v>
      </c>
      <c r="E653" t="s">
        <v>5</v>
      </c>
    </row>
    <row r="654" spans="1:5" x14ac:dyDescent="0.3">
      <c r="A654" s="1">
        <v>45329.791666666701</v>
      </c>
      <c r="B654">
        <v>0</v>
      </c>
      <c r="C654" t="s">
        <v>5</v>
      </c>
      <c r="D654">
        <v>0.2</v>
      </c>
      <c r="E654" t="s">
        <v>5</v>
      </c>
    </row>
    <row r="655" spans="1:5" x14ac:dyDescent="0.3">
      <c r="A655" s="1">
        <v>45329.802083333299</v>
      </c>
      <c r="B655">
        <v>0</v>
      </c>
      <c r="C655" t="s">
        <v>5</v>
      </c>
      <c r="D655">
        <v>0.16</v>
      </c>
      <c r="E655" t="s">
        <v>5</v>
      </c>
    </row>
    <row r="656" spans="1:5" x14ac:dyDescent="0.3">
      <c r="A656" s="1">
        <v>45329.8125</v>
      </c>
      <c r="B656">
        <v>0</v>
      </c>
      <c r="C656" t="s">
        <v>5</v>
      </c>
      <c r="D656">
        <v>0.39600000000000002</v>
      </c>
      <c r="E656" t="s">
        <v>5</v>
      </c>
    </row>
    <row r="657" spans="1:5" x14ac:dyDescent="0.3">
      <c r="A657" s="1">
        <v>45329.822916666701</v>
      </c>
      <c r="B657">
        <v>0</v>
      </c>
      <c r="C657" t="s">
        <v>5</v>
      </c>
      <c r="D657">
        <v>0.216</v>
      </c>
      <c r="E657" t="s">
        <v>5</v>
      </c>
    </row>
    <row r="658" spans="1:5" x14ac:dyDescent="0.3">
      <c r="A658" s="1">
        <v>45329.833333333299</v>
      </c>
      <c r="B658">
        <v>0</v>
      </c>
      <c r="C658" t="s">
        <v>5</v>
      </c>
      <c r="D658">
        <v>0.22</v>
      </c>
      <c r="E658" t="s">
        <v>5</v>
      </c>
    </row>
    <row r="659" spans="1:5" x14ac:dyDescent="0.3">
      <c r="A659" s="1">
        <v>45329.84375</v>
      </c>
      <c r="B659">
        <v>0</v>
      </c>
      <c r="C659" t="s">
        <v>5</v>
      </c>
      <c r="D659">
        <v>0.26400000000000001</v>
      </c>
      <c r="E659" t="s">
        <v>5</v>
      </c>
    </row>
    <row r="660" spans="1:5" x14ac:dyDescent="0.3">
      <c r="A660" s="1">
        <v>45329.854166666701</v>
      </c>
      <c r="B660">
        <v>0</v>
      </c>
      <c r="C660" t="s">
        <v>5</v>
      </c>
      <c r="D660">
        <v>0.26800000000000002</v>
      </c>
      <c r="E660" t="s">
        <v>5</v>
      </c>
    </row>
    <row r="661" spans="1:5" x14ac:dyDescent="0.3">
      <c r="A661" s="1">
        <v>45329.864583333299</v>
      </c>
      <c r="B661">
        <v>0</v>
      </c>
      <c r="C661" t="s">
        <v>5</v>
      </c>
      <c r="D661">
        <v>0.24</v>
      </c>
      <c r="E661" t="s">
        <v>5</v>
      </c>
    </row>
    <row r="662" spans="1:5" x14ac:dyDescent="0.3">
      <c r="A662" s="1">
        <v>45329.875</v>
      </c>
      <c r="B662">
        <v>0</v>
      </c>
      <c r="C662" t="s">
        <v>5</v>
      </c>
      <c r="D662">
        <v>0.22800000000000001</v>
      </c>
      <c r="E662" t="s">
        <v>5</v>
      </c>
    </row>
    <row r="663" spans="1:5" x14ac:dyDescent="0.3">
      <c r="A663" s="1">
        <v>45329.885416666701</v>
      </c>
      <c r="B663">
        <v>0</v>
      </c>
      <c r="C663" t="s">
        <v>5</v>
      </c>
      <c r="D663">
        <v>0.216</v>
      </c>
      <c r="E663" t="s">
        <v>5</v>
      </c>
    </row>
    <row r="664" spans="1:5" x14ac:dyDescent="0.3">
      <c r="A664" s="1">
        <v>45329.895833333299</v>
      </c>
      <c r="B664">
        <v>0</v>
      </c>
      <c r="C664" t="s">
        <v>5</v>
      </c>
      <c r="D664">
        <v>0.21200000000000002</v>
      </c>
      <c r="E664" t="s">
        <v>5</v>
      </c>
    </row>
    <row r="665" spans="1:5" x14ac:dyDescent="0.3">
      <c r="A665" s="1">
        <v>45329.90625</v>
      </c>
      <c r="B665">
        <v>0</v>
      </c>
      <c r="C665" t="s">
        <v>5</v>
      </c>
      <c r="D665">
        <v>0.20400000000000001</v>
      </c>
      <c r="E665" t="s">
        <v>5</v>
      </c>
    </row>
    <row r="666" spans="1:5" x14ac:dyDescent="0.3">
      <c r="A666" s="1">
        <v>45329.916666666701</v>
      </c>
      <c r="B666">
        <v>8.8000000000000009E-2</v>
      </c>
      <c r="C666" t="s">
        <v>5</v>
      </c>
      <c r="D666">
        <v>0.20400000000000001</v>
      </c>
      <c r="E666" t="s">
        <v>5</v>
      </c>
    </row>
    <row r="667" spans="1:5" x14ac:dyDescent="0.3">
      <c r="A667" s="1">
        <v>45329.927083333299</v>
      </c>
      <c r="B667">
        <v>1.2</v>
      </c>
      <c r="C667" t="s">
        <v>5</v>
      </c>
      <c r="D667">
        <v>0.27600000000000002</v>
      </c>
      <c r="E667" t="s">
        <v>5</v>
      </c>
    </row>
    <row r="668" spans="1:5" x14ac:dyDescent="0.3">
      <c r="A668" s="1">
        <v>45329.9375</v>
      </c>
      <c r="B668">
        <v>1.196</v>
      </c>
      <c r="C668" t="s">
        <v>5</v>
      </c>
      <c r="D668">
        <v>0.372</v>
      </c>
      <c r="E668" t="s">
        <v>5</v>
      </c>
    </row>
    <row r="669" spans="1:5" x14ac:dyDescent="0.3">
      <c r="A669" s="1">
        <v>45329.947916666701</v>
      </c>
      <c r="B669">
        <v>1.208</v>
      </c>
      <c r="C669" t="s">
        <v>5</v>
      </c>
      <c r="D669">
        <v>1.08</v>
      </c>
      <c r="E669" t="s">
        <v>5</v>
      </c>
    </row>
    <row r="670" spans="1:5" x14ac:dyDescent="0.3">
      <c r="A670" s="1">
        <v>45329.958333333299</v>
      </c>
      <c r="B670">
        <v>1.208</v>
      </c>
      <c r="C670" t="s">
        <v>5</v>
      </c>
      <c r="D670">
        <v>0.99199999999999999</v>
      </c>
      <c r="E670" t="s">
        <v>5</v>
      </c>
    </row>
    <row r="671" spans="1:5" x14ac:dyDescent="0.3">
      <c r="A671" s="1">
        <v>45329.96875</v>
      </c>
      <c r="B671">
        <v>1.212</v>
      </c>
      <c r="C671" t="s">
        <v>5</v>
      </c>
      <c r="D671">
        <v>0.40800000000000003</v>
      </c>
      <c r="E671" t="s">
        <v>5</v>
      </c>
    </row>
    <row r="672" spans="1:5" x14ac:dyDescent="0.3">
      <c r="A672" s="1">
        <v>45329.979166666701</v>
      </c>
      <c r="B672">
        <v>1.208</v>
      </c>
      <c r="C672" t="s">
        <v>5</v>
      </c>
      <c r="D672">
        <v>0.39600000000000002</v>
      </c>
      <c r="E672" t="s">
        <v>5</v>
      </c>
    </row>
    <row r="673" spans="1:5" x14ac:dyDescent="0.3">
      <c r="A673" s="1">
        <v>45329.989583333299</v>
      </c>
      <c r="B673">
        <v>1.216</v>
      </c>
      <c r="C673" t="s">
        <v>5</v>
      </c>
      <c r="D673">
        <v>0.73599999999999999</v>
      </c>
      <c r="E673" t="s">
        <v>5</v>
      </c>
    </row>
    <row r="674" spans="1:5" x14ac:dyDescent="0.3">
      <c r="A674" s="1">
        <v>45330</v>
      </c>
      <c r="B674">
        <v>1.0960000000000001</v>
      </c>
      <c r="C674" t="s">
        <v>5</v>
      </c>
      <c r="D674">
        <v>2.3280000000000003</v>
      </c>
      <c r="E674" t="s">
        <v>5</v>
      </c>
    </row>
    <row r="675" spans="1:5" x14ac:dyDescent="0.3">
      <c r="A675" s="1">
        <v>45330.010416666701</v>
      </c>
      <c r="B675">
        <v>0</v>
      </c>
      <c r="C675" t="s">
        <v>5</v>
      </c>
      <c r="D675">
        <v>0.29600000000000004</v>
      </c>
      <c r="E675" t="s">
        <v>5</v>
      </c>
    </row>
    <row r="676" spans="1:5" x14ac:dyDescent="0.3">
      <c r="A676" s="1">
        <v>45330.020833333299</v>
      </c>
      <c r="B676">
        <v>0</v>
      </c>
      <c r="C676" t="s">
        <v>5</v>
      </c>
      <c r="D676">
        <v>0.23200000000000001</v>
      </c>
      <c r="E676" t="s">
        <v>5</v>
      </c>
    </row>
    <row r="677" spans="1:5" x14ac:dyDescent="0.3">
      <c r="A677" s="1">
        <v>45330.03125</v>
      </c>
      <c r="B677">
        <v>0</v>
      </c>
      <c r="C677" t="s">
        <v>5</v>
      </c>
      <c r="D677">
        <v>0.188</v>
      </c>
      <c r="E677" t="s">
        <v>5</v>
      </c>
    </row>
    <row r="678" spans="1:5" x14ac:dyDescent="0.3">
      <c r="A678" s="1">
        <v>45330.041666666701</v>
      </c>
      <c r="B678">
        <v>0</v>
      </c>
      <c r="C678" t="s">
        <v>5</v>
      </c>
      <c r="D678">
        <v>0.216</v>
      </c>
      <c r="E678" t="s">
        <v>5</v>
      </c>
    </row>
    <row r="679" spans="1:5" x14ac:dyDescent="0.3">
      <c r="A679" s="1">
        <v>45330.052083333299</v>
      </c>
      <c r="B679">
        <v>1.288</v>
      </c>
      <c r="C679" t="s">
        <v>5</v>
      </c>
      <c r="D679">
        <v>0.20800000000000002</v>
      </c>
      <c r="E679" t="s">
        <v>5</v>
      </c>
    </row>
    <row r="680" spans="1:5" x14ac:dyDescent="0.3">
      <c r="A680" s="1">
        <v>45330.0625</v>
      </c>
      <c r="B680">
        <v>1.3720000000000001</v>
      </c>
      <c r="C680" t="s">
        <v>5</v>
      </c>
      <c r="D680">
        <v>0.2</v>
      </c>
      <c r="E680" t="s">
        <v>5</v>
      </c>
    </row>
    <row r="681" spans="1:5" x14ac:dyDescent="0.3">
      <c r="A681" s="1">
        <v>45330.072916666701</v>
      </c>
      <c r="B681">
        <v>0.70800000000000007</v>
      </c>
      <c r="C681" t="s">
        <v>5</v>
      </c>
      <c r="D681">
        <v>0.152</v>
      </c>
      <c r="E681" t="s">
        <v>5</v>
      </c>
    </row>
    <row r="682" spans="1:5" x14ac:dyDescent="0.3">
      <c r="A682" s="1">
        <v>45330.083333333299</v>
      </c>
      <c r="B682">
        <v>0</v>
      </c>
      <c r="C682" t="s">
        <v>5</v>
      </c>
      <c r="D682">
        <v>0.16</v>
      </c>
      <c r="E682" t="s">
        <v>5</v>
      </c>
    </row>
    <row r="683" spans="1:5" x14ac:dyDescent="0.3">
      <c r="A683" s="1">
        <v>45330.09375</v>
      </c>
      <c r="B683">
        <v>0</v>
      </c>
      <c r="C683" t="s">
        <v>5</v>
      </c>
      <c r="D683">
        <v>0.20400000000000001</v>
      </c>
      <c r="E683" t="s">
        <v>5</v>
      </c>
    </row>
    <row r="684" spans="1:5" x14ac:dyDescent="0.3">
      <c r="A684" s="1">
        <v>45330.104166666701</v>
      </c>
      <c r="B684">
        <v>0</v>
      </c>
      <c r="C684" t="s">
        <v>5</v>
      </c>
      <c r="D684">
        <v>0.2</v>
      </c>
      <c r="E684" t="s">
        <v>5</v>
      </c>
    </row>
    <row r="685" spans="1:5" x14ac:dyDescent="0.3">
      <c r="A685" s="1">
        <v>45330.114583333299</v>
      </c>
      <c r="B685">
        <v>0</v>
      </c>
      <c r="C685" t="s">
        <v>5</v>
      </c>
      <c r="D685">
        <v>0.19600000000000001</v>
      </c>
      <c r="E685" t="s">
        <v>5</v>
      </c>
    </row>
    <row r="686" spans="1:5" x14ac:dyDescent="0.3">
      <c r="A686" s="1">
        <v>45330.125</v>
      </c>
      <c r="B686">
        <v>0</v>
      </c>
      <c r="C686" t="s">
        <v>5</v>
      </c>
      <c r="D686">
        <v>0.156</v>
      </c>
      <c r="E686" t="s">
        <v>5</v>
      </c>
    </row>
    <row r="687" spans="1:5" x14ac:dyDescent="0.3">
      <c r="A687" s="1">
        <v>45330.135416666701</v>
      </c>
      <c r="B687">
        <v>0</v>
      </c>
      <c r="C687" t="s">
        <v>5</v>
      </c>
      <c r="D687">
        <v>0.14000000000000001</v>
      </c>
      <c r="E687" t="s">
        <v>5</v>
      </c>
    </row>
    <row r="688" spans="1:5" x14ac:dyDescent="0.3">
      <c r="A688" s="1">
        <v>45330.145833333299</v>
      </c>
      <c r="B688">
        <v>0</v>
      </c>
      <c r="C688" t="s">
        <v>5</v>
      </c>
      <c r="D688">
        <v>0.13600000000000001</v>
      </c>
      <c r="E688" t="s">
        <v>5</v>
      </c>
    </row>
    <row r="689" spans="1:5" x14ac:dyDescent="0.3">
      <c r="A689" s="1">
        <v>45330.15625</v>
      </c>
      <c r="B689">
        <v>0</v>
      </c>
      <c r="C689" t="s">
        <v>5</v>
      </c>
      <c r="D689">
        <v>0.13600000000000001</v>
      </c>
      <c r="E689" t="s">
        <v>5</v>
      </c>
    </row>
    <row r="690" spans="1:5" x14ac:dyDescent="0.3">
      <c r="A690" s="1">
        <v>45330.166666666701</v>
      </c>
      <c r="B690">
        <v>0</v>
      </c>
      <c r="C690" t="s">
        <v>5</v>
      </c>
      <c r="D690">
        <v>0.14400000000000002</v>
      </c>
      <c r="E690" t="s">
        <v>5</v>
      </c>
    </row>
    <row r="691" spans="1:5" x14ac:dyDescent="0.3">
      <c r="A691" s="1">
        <v>45330.177083333299</v>
      </c>
      <c r="B691">
        <v>0</v>
      </c>
      <c r="C691" t="s">
        <v>5</v>
      </c>
      <c r="D691">
        <v>0.18</v>
      </c>
      <c r="E691" t="s">
        <v>5</v>
      </c>
    </row>
    <row r="692" spans="1:5" x14ac:dyDescent="0.3">
      <c r="A692" s="1">
        <v>45330.1875</v>
      </c>
      <c r="B692">
        <v>0</v>
      </c>
      <c r="C692" t="s">
        <v>5</v>
      </c>
      <c r="D692">
        <v>0.2</v>
      </c>
      <c r="E692" t="s">
        <v>5</v>
      </c>
    </row>
    <row r="693" spans="1:5" x14ac:dyDescent="0.3">
      <c r="A693" s="1">
        <v>45330.197916666701</v>
      </c>
      <c r="B693">
        <v>0</v>
      </c>
      <c r="C693" t="s">
        <v>5</v>
      </c>
      <c r="D693">
        <v>0.16400000000000001</v>
      </c>
      <c r="E693" t="s">
        <v>5</v>
      </c>
    </row>
    <row r="694" spans="1:5" x14ac:dyDescent="0.3">
      <c r="A694" s="1">
        <v>45330.208333333299</v>
      </c>
      <c r="B694">
        <v>0</v>
      </c>
      <c r="C694" t="s">
        <v>5</v>
      </c>
      <c r="D694">
        <v>0.19600000000000001</v>
      </c>
      <c r="E694" t="s">
        <v>5</v>
      </c>
    </row>
    <row r="695" spans="1:5" x14ac:dyDescent="0.3">
      <c r="A695" s="1">
        <v>45330.21875</v>
      </c>
      <c r="B695">
        <v>0</v>
      </c>
      <c r="C695" t="s">
        <v>5</v>
      </c>
      <c r="D695">
        <v>0.25600000000000001</v>
      </c>
      <c r="E695" t="s">
        <v>5</v>
      </c>
    </row>
    <row r="696" spans="1:5" x14ac:dyDescent="0.3">
      <c r="A696" s="1">
        <v>45330.229166666701</v>
      </c>
      <c r="B696">
        <v>0</v>
      </c>
      <c r="C696" t="s">
        <v>5</v>
      </c>
      <c r="D696">
        <v>0.252</v>
      </c>
      <c r="E696" t="s">
        <v>5</v>
      </c>
    </row>
    <row r="697" spans="1:5" x14ac:dyDescent="0.3">
      <c r="A697" s="1">
        <v>45330.239583333299</v>
      </c>
      <c r="B697">
        <v>0</v>
      </c>
      <c r="C697" t="s">
        <v>5</v>
      </c>
      <c r="D697">
        <v>0.252</v>
      </c>
      <c r="E697" t="s">
        <v>5</v>
      </c>
    </row>
    <row r="698" spans="1:5" x14ac:dyDescent="0.3">
      <c r="A698" s="1">
        <v>45330.25</v>
      </c>
      <c r="B698">
        <v>0</v>
      </c>
      <c r="C698" t="s">
        <v>5</v>
      </c>
      <c r="D698">
        <v>0.22</v>
      </c>
      <c r="E698" t="s">
        <v>5</v>
      </c>
    </row>
    <row r="699" spans="1:5" x14ac:dyDescent="0.3">
      <c r="A699" s="1">
        <v>45330.260416666701</v>
      </c>
      <c r="B699">
        <v>0</v>
      </c>
      <c r="C699" t="s">
        <v>5</v>
      </c>
      <c r="D699">
        <v>0.16</v>
      </c>
      <c r="E699" t="s">
        <v>5</v>
      </c>
    </row>
    <row r="700" spans="1:5" x14ac:dyDescent="0.3">
      <c r="A700" s="1">
        <v>45330.270833333299</v>
      </c>
      <c r="B700">
        <v>0</v>
      </c>
      <c r="C700" t="s">
        <v>5</v>
      </c>
      <c r="D700">
        <v>0.188</v>
      </c>
      <c r="E700" t="s">
        <v>5</v>
      </c>
    </row>
    <row r="701" spans="1:5" x14ac:dyDescent="0.3">
      <c r="A701" s="1">
        <v>45330.28125</v>
      </c>
      <c r="B701">
        <v>0</v>
      </c>
      <c r="C701" t="s">
        <v>5</v>
      </c>
      <c r="D701">
        <v>0.20400000000000001</v>
      </c>
      <c r="E701" t="s">
        <v>5</v>
      </c>
    </row>
    <row r="702" spans="1:5" x14ac:dyDescent="0.3">
      <c r="A702" s="1">
        <v>45330.291666666701</v>
      </c>
      <c r="B702">
        <v>0</v>
      </c>
      <c r="C702" t="s">
        <v>5</v>
      </c>
      <c r="D702">
        <v>0.2</v>
      </c>
      <c r="E702" t="s">
        <v>5</v>
      </c>
    </row>
    <row r="703" spans="1:5" x14ac:dyDescent="0.3">
      <c r="A703" s="1">
        <v>45330.302083333299</v>
      </c>
      <c r="B703">
        <v>0</v>
      </c>
      <c r="C703" t="s">
        <v>5</v>
      </c>
      <c r="D703">
        <v>0.29200000000000004</v>
      </c>
      <c r="E703" t="s">
        <v>5</v>
      </c>
    </row>
    <row r="704" spans="1:5" x14ac:dyDescent="0.3">
      <c r="A704" s="1">
        <v>45330.3125</v>
      </c>
      <c r="B704">
        <v>0</v>
      </c>
      <c r="C704" t="s">
        <v>5</v>
      </c>
      <c r="D704">
        <v>0.74399999999999999</v>
      </c>
      <c r="E704" t="s">
        <v>5</v>
      </c>
    </row>
    <row r="705" spans="1:5" x14ac:dyDescent="0.3">
      <c r="A705" s="1">
        <v>45330.322916666701</v>
      </c>
      <c r="B705">
        <v>0.44800000000000001</v>
      </c>
      <c r="C705" t="s">
        <v>5</v>
      </c>
      <c r="D705">
        <v>0.316</v>
      </c>
      <c r="E705" t="s">
        <v>5</v>
      </c>
    </row>
    <row r="706" spans="1:5" x14ac:dyDescent="0.3">
      <c r="A706" s="1">
        <v>45330.333333333299</v>
      </c>
      <c r="B706">
        <v>0</v>
      </c>
      <c r="C706" t="s">
        <v>5</v>
      </c>
      <c r="D706">
        <v>0.24400000000000002</v>
      </c>
      <c r="E706" t="s">
        <v>5</v>
      </c>
    </row>
    <row r="707" spans="1:5" x14ac:dyDescent="0.3">
      <c r="A707" s="1">
        <v>45330.34375</v>
      </c>
      <c r="B707">
        <v>0</v>
      </c>
      <c r="C707" t="s">
        <v>5</v>
      </c>
      <c r="D707">
        <v>0.19600000000000001</v>
      </c>
      <c r="E707" t="s">
        <v>5</v>
      </c>
    </row>
    <row r="708" spans="1:5" x14ac:dyDescent="0.3">
      <c r="A708" s="1">
        <v>45330.354166666701</v>
      </c>
      <c r="B708">
        <v>0</v>
      </c>
      <c r="C708" t="s">
        <v>5</v>
      </c>
      <c r="D708">
        <v>0.21200000000000002</v>
      </c>
      <c r="E708" t="s">
        <v>5</v>
      </c>
    </row>
    <row r="709" spans="1:5" x14ac:dyDescent="0.3">
      <c r="A709" s="1">
        <v>45330.364583333299</v>
      </c>
      <c r="B709">
        <v>0</v>
      </c>
      <c r="C709" t="s">
        <v>5</v>
      </c>
      <c r="D709">
        <v>0.20800000000000002</v>
      </c>
      <c r="E709" t="s">
        <v>5</v>
      </c>
    </row>
    <row r="710" spans="1:5" x14ac:dyDescent="0.3">
      <c r="A710" s="1">
        <v>45330.375</v>
      </c>
      <c r="B710">
        <v>0</v>
      </c>
      <c r="C710" t="s">
        <v>5</v>
      </c>
      <c r="D710">
        <v>0.16400000000000001</v>
      </c>
      <c r="E710" t="s">
        <v>5</v>
      </c>
    </row>
    <row r="711" spans="1:5" x14ac:dyDescent="0.3">
      <c r="A711" s="1">
        <v>45330.385416666701</v>
      </c>
      <c r="B711">
        <v>0</v>
      </c>
      <c r="C711" t="s">
        <v>5</v>
      </c>
      <c r="D711">
        <v>0.18</v>
      </c>
      <c r="E711" t="s">
        <v>5</v>
      </c>
    </row>
    <row r="712" spans="1:5" x14ac:dyDescent="0.3">
      <c r="A712" s="1">
        <v>45330.395833333299</v>
      </c>
      <c r="B712">
        <v>0</v>
      </c>
      <c r="C712" t="s">
        <v>5</v>
      </c>
      <c r="D712">
        <v>0.83600000000000008</v>
      </c>
      <c r="E712" t="s">
        <v>5</v>
      </c>
    </row>
    <row r="713" spans="1:5" x14ac:dyDescent="0.3">
      <c r="A713" s="1">
        <v>45330.40625</v>
      </c>
      <c r="B713">
        <v>0</v>
      </c>
      <c r="C713" t="s">
        <v>5</v>
      </c>
      <c r="D713">
        <v>0.38400000000000001</v>
      </c>
      <c r="E713" t="s">
        <v>5</v>
      </c>
    </row>
    <row r="714" spans="1:5" x14ac:dyDescent="0.3">
      <c r="A714" s="1">
        <v>45330.416666666701</v>
      </c>
      <c r="B714">
        <v>0</v>
      </c>
      <c r="C714" t="s">
        <v>5</v>
      </c>
      <c r="D714">
        <v>0.22800000000000001</v>
      </c>
      <c r="E714" t="s">
        <v>5</v>
      </c>
    </row>
    <row r="715" spans="1:5" x14ac:dyDescent="0.3">
      <c r="A715" s="1">
        <v>45330.427083333299</v>
      </c>
      <c r="B715">
        <v>0</v>
      </c>
      <c r="C715" t="s">
        <v>5</v>
      </c>
      <c r="D715">
        <v>0.2</v>
      </c>
      <c r="E715" t="s">
        <v>5</v>
      </c>
    </row>
    <row r="716" spans="1:5" x14ac:dyDescent="0.3">
      <c r="A716" s="1">
        <v>45330.4375</v>
      </c>
      <c r="B716">
        <v>0</v>
      </c>
      <c r="C716" t="s">
        <v>5</v>
      </c>
      <c r="D716">
        <v>0.24</v>
      </c>
      <c r="E716" t="s">
        <v>5</v>
      </c>
    </row>
    <row r="717" spans="1:5" x14ac:dyDescent="0.3">
      <c r="A717" s="1">
        <v>45330.447916666701</v>
      </c>
      <c r="B717">
        <v>0</v>
      </c>
      <c r="C717" t="s">
        <v>5</v>
      </c>
      <c r="D717">
        <v>0.26400000000000001</v>
      </c>
      <c r="E717" t="s">
        <v>5</v>
      </c>
    </row>
    <row r="718" spans="1:5" x14ac:dyDescent="0.3">
      <c r="A718" s="1">
        <v>45330.458333333299</v>
      </c>
      <c r="B718">
        <v>0</v>
      </c>
      <c r="C718" t="s">
        <v>5</v>
      </c>
      <c r="D718">
        <v>0.26800000000000002</v>
      </c>
      <c r="E718" t="s">
        <v>5</v>
      </c>
    </row>
    <row r="719" spans="1:5" x14ac:dyDescent="0.3">
      <c r="A719" s="1">
        <v>45330.46875</v>
      </c>
      <c r="B719">
        <v>0</v>
      </c>
      <c r="C719" t="s">
        <v>5</v>
      </c>
      <c r="D719">
        <v>0.26800000000000002</v>
      </c>
      <c r="E719" t="s">
        <v>5</v>
      </c>
    </row>
    <row r="720" spans="1:5" x14ac:dyDescent="0.3">
      <c r="A720" s="1">
        <v>45330.479166666701</v>
      </c>
      <c r="B720">
        <v>0</v>
      </c>
      <c r="C720" t="s">
        <v>5</v>
      </c>
      <c r="D720">
        <v>0.28000000000000003</v>
      </c>
      <c r="E720" t="s">
        <v>5</v>
      </c>
    </row>
    <row r="721" spans="1:5" x14ac:dyDescent="0.3">
      <c r="A721" s="1">
        <v>45330.489583333299</v>
      </c>
      <c r="B721">
        <v>0</v>
      </c>
      <c r="C721" t="s">
        <v>5</v>
      </c>
      <c r="D721">
        <v>0.308</v>
      </c>
      <c r="E721" t="s">
        <v>5</v>
      </c>
    </row>
    <row r="722" spans="1:5" x14ac:dyDescent="0.3">
      <c r="A722" s="1">
        <v>45330.5</v>
      </c>
      <c r="B722">
        <v>0</v>
      </c>
      <c r="C722" t="s">
        <v>5</v>
      </c>
      <c r="D722">
        <v>0.22</v>
      </c>
      <c r="E722" t="s">
        <v>5</v>
      </c>
    </row>
    <row r="723" spans="1:5" x14ac:dyDescent="0.3">
      <c r="A723" s="1">
        <v>45330.510416666701</v>
      </c>
      <c r="B723">
        <v>0</v>
      </c>
      <c r="C723" t="s">
        <v>5</v>
      </c>
      <c r="D723">
        <v>0.17600000000000002</v>
      </c>
      <c r="E723" t="s">
        <v>5</v>
      </c>
    </row>
    <row r="724" spans="1:5" x14ac:dyDescent="0.3">
      <c r="A724" s="1">
        <v>45330.520833333299</v>
      </c>
      <c r="B724">
        <v>0</v>
      </c>
      <c r="C724" t="s">
        <v>5</v>
      </c>
      <c r="D724">
        <v>0.20800000000000002</v>
      </c>
      <c r="E724" t="s">
        <v>5</v>
      </c>
    </row>
    <row r="725" spans="1:5" x14ac:dyDescent="0.3">
      <c r="A725" s="1">
        <v>45330.53125</v>
      </c>
      <c r="B725">
        <v>0</v>
      </c>
      <c r="C725" t="s">
        <v>5</v>
      </c>
      <c r="D725">
        <v>0.192</v>
      </c>
      <c r="E725" t="s">
        <v>5</v>
      </c>
    </row>
    <row r="726" spans="1:5" x14ac:dyDescent="0.3">
      <c r="A726" s="1">
        <v>45330.541666666701</v>
      </c>
      <c r="B726">
        <v>0</v>
      </c>
      <c r="C726" t="s">
        <v>5</v>
      </c>
      <c r="D726">
        <v>0.14800000000000002</v>
      </c>
      <c r="E726" t="s">
        <v>5</v>
      </c>
    </row>
    <row r="727" spans="1:5" x14ac:dyDescent="0.3">
      <c r="A727" s="1">
        <v>45330.552083333299</v>
      </c>
      <c r="B727">
        <v>0</v>
      </c>
      <c r="C727" t="s">
        <v>5</v>
      </c>
      <c r="D727">
        <v>0.14400000000000002</v>
      </c>
      <c r="E727" t="s">
        <v>5</v>
      </c>
    </row>
    <row r="728" spans="1:5" x14ac:dyDescent="0.3">
      <c r="A728" s="1">
        <v>45330.5625</v>
      </c>
      <c r="B728">
        <v>0</v>
      </c>
      <c r="C728" t="s">
        <v>5</v>
      </c>
      <c r="D728">
        <v>0.152</v>
      </c>
      <c r="E728" t="s">
        <v>5</v>
      </c>
    </row>
    <row r="729" spans="1:5" x14ac:dyDescent="0.3">
      <c r="A729" s="1">
        <v>45330.572916666701</v>
      </c>
      <c r="B729">
        <v>0</v>
      </c>
      <c r="C729" t="s">
        <v>5</v>
      </c>
      <c r="D729">
        <v>0.4</v>
      </c>
      <c r="E729" t="s">
        <v>5</v>
      </c>
    </row>
    <row r="730" spans="1:5" x14ac:dyDescent="0.3">
      <c r="A730" s="1">
        <v>45330.583333333299</v>
      </c>
      <c r="B730">
        <v>0</v>
      </c>
      <c r="C730" t="s">
        <v>5</v>
      </c>
      <c r="D730">
        <v>0.26</v>
      </c>
      <c r="E730" t="s">
        <v>5</v>
      </c>
    </row>
    <row r="731" spans="1:5" x14ac:dyDescent="0.3">
      <c r="A731" s="1">
        <v>45330.59375</v>
      </c>
      <c r="B731">
        <v>1.0720000000000001</v>
      </c>
      <c r="C731" t="s">
        <v>5</v>
      </c>
      <c r="D731">
        <v>0.248</v>
      </c>
      <c r="E731" t="s">
        <v>5</v>
      </c>
    </row>
    <row r="732" spans="1:5" x14ac:dyDescent="0.3">
      <c r="A732" s="1">
        <v>45330.604166666701</v>
      </c>
      <c r="B732">
        <v>1.22</v>
      </c>
      <c r="C732" t="s">
        <v>5</v>
      </c>
      <c r="D732">
        <v>0.248</v>
      </c>
      <c r="E732" t="s">
        <v>5</v>
      </c>
    </row>
    <row r="733" spans="1:5" x14ac:dyDescent="0.3">
      <c r="A733" s="1">
        <v>45330.614583333299</v>
      </c>
      <c r="B733">
        <v>1.22</v>
      </c>
      <c r="C733" t="s">
        <v>5</v>
      </c>
      <c r="D733">
        <v>0.252</v>
      </c>
      <c r="E733" t="s">
        <v>5</v>
      </c>
    </row>
    <row r="734" spans="1:5" x14ac:dyDescent="0.3">
      <c r="A734" s="1">
        <v>45330.625</v>
      </c>
      <c r="B734">
        <v>1.212</v>
      </c>
      <c r="C734" t="s">
        <v>5</v>
      </c>
      <c r="D734">
        <v>0.22800000000000001</v>
      </c>
      <c r="E734" t="s">
        <v>5</v>
      </c>
    </row>
    <row r="735" spans="1:5" x14ac:dyDescent="0.3">
      <c r="A735" s="1">
        <v>45330.635416666701</v>
      </c>
      <c r="B735">
        <v>6.4000000000000001E-2</v>
      </c>
      <c r="C735" t="s">
        <v>5</v>
      </c>
      <c r="D735">
        <v>0.22800000000000001</v>
      </c>
      <c r="E735" t="s">
        <v>5</v>
      </c>
    </row>
    <row r="736" spans="1:5" x14ac:dyDescent="0.3">
      <c r="A736" s="1">
        <v>45330.645833333299</v>
      </c>
      <c r="B736">
        <v>0</v>
      </c>
      <c r="C736" t="s">
        <v>5</v>
      </c>
      <c r="D736">
        <v>0.22</v>
      </c>
      <c r="E736" t="s">
        <v>5</v>
      </c>
    </row>
    <row r="737" spans="1:5" x14ac:dyDescent="0.3">
      <c r="A737" s="1">
        <v>45330.65625</v>
      </c>
      <c r="B737">
        <v>0</v>
      </c>
      <c r="C737" t="s">
        <v>5</v>
      </c>
      <c r="D737">
        <v>0.216</v>
      </c>
      <c r="E737" t="s">
        <v>5</v>
      </c>
    </row>
    <row r="738" spans="1:5" x14ac:dyDescent="0.3">
      <c r="A738" s="1">
        <v>45330.666666666701</v>
      </c>
      <c r="B738">
        <v>0</v>
      </c>
      <c r="C738" t="s">
        <v>5</v>
      </c>
      <c r="D738">
        <v>0.22</v>
      </c>
      <c r="E738" t="s">
        <v>5</v>
      </c>
    </row>
    <row r="739" spans="1:5" x14ac:dyDescent="0.3">
      <c r="A739" s="1">
        <v>45330.677083333299</v>
      </c>
      <c r="B739">
        <v>0</v>
      </c>
      <c r="C739" t="s">
        <v>5</v>
      </c>
      <c r="D739">
        <v>0.23200000000000001</v>
      </c>
      <c r="E739" t="s">
        <v>5</v>
      </c>
    </row>
    <row r="740" spans="1:5" x14ac:dyDescent="0.3">
      <c r="A740" s="1">
        <v>45330.6875</v>
      </c>
      <c r="B740">
        <v>0</v>
      </c>
      <c r="C740" t="s">
        <v>5</v>
      </c>
      <c r="D740">
        <v>0.248</v>
      </c>
      <c r="E740" t="s">
        <v>5</v>
      </c>
    </row>
    <row r="741" spans="1:5" x14ac:dyDescent="0.3">
      <c r="A741" s="1">
        <v>45330.697916666701</v>
      </c>
      <c r="B741">
        <v>0</v>
      </c>
      <c r="C741" t="s">
        <v>5</v>
      </c>
      <c r="D741">
        <v>0.26</v>
      </c>
      <c r="E741" t="s">
        <v>5</v>
      </c>
    </row>
    <row r="742" spans="1:5" x14ac:dyDescent="0.3">
      <c r="A742" s="1">
        <v>45330.708333333299</v>
      </c>
      <c r="B742">
        <v>0</v>
      </c>
      <c r="C742" t="s">
        <v>5</v>
      </c>
      <c r="D742">
        <v>0.308</v>
      </c>
      <c r="E742" t="s">
        <v>5</v>
      </c>
    </row>
    <row r="743" spans="1:5" x14ac:dyDescent="0.3">
      <c r="A743" s="1">
        <v>45330.71875</v>
      </c>
      <c r="B743">
        <v>0</v>
      </c>
      <c r="C743" t="s">
        <v>5</v>
      </c>
      <c r="D743">
        <v>0.308</v>
      </c>
      <c r="E743" t="s">
        <v>5</v>
      </c>
    </row>
    <row r="744" spans="1:5" x14ac:dyDescent="0.3">
      <c r="A744" s="1">
        <v>45330.729166666701</v>
      </c>
      <c r="B744">
        <v>0</v>
      </c>
      <c r="C744" t="s">
        <v>5</v>
      </c>
      <c r="D744">
        <v>0.29200000000000004</v>
      </c>
      <c r="E744" t="s">
        <v>5</v>
      </c>
    </row>
    <row r="745" spans="1:5" x14ac:dyDescent="0.3">
      <c r="A745" s="1">
        <v>45330.739583333299</v>
      </c>
      <c r="B745">
        <v>0</v>
      </c>
      <c r="C745" t="s">
        <v>5</v>
      </c>
      <c r="D745">
        <v>0.312</v>
      </c>
      <c r="E745" t="s">
        <v>5</v>
      </c>
    </row>
    <row r="746" spans="1:5" x14ac:dyDescent="0.3">
      <c r="A746" s="1">
        <v>45330.75</v>
      </c>
      <c r="B746">
        <v>0</v>
      </c>
      <c r="C746" t="s">
        <v>5</v>
      </c>
      <c r="D746">
        <v>0.32400000000000001</v>
      </c>
      <c r="E746" t="s">
        <v>5</v>
      </c>
    </row>
    <row r="747" spans="1:5" x14ac:dyDescent="0.3">
      <c r="A747" s="1">
        <v>45330.760416666701</v>
      </c>
      <c r="B747">
        <v>0</v>
      </c>
      <c r="C747" t="s">
        <v>5</v>
      </c>
      <c r="D747">
        <v>0.26800000000000002</v>
      </c>
      <c r="E747" t="s">
        <v>5</v>
      </c>
    </row>
    <row r="748" spans="1:5" x14ac:dyDescent="0.3">
      <c r="A748" s="1">
        <v>45330.770833333299</v>
      </c>
      <c r="B748">
        <v>0</v>
      </c>
      <c r="C748" t="s">
        <v>5</v>
      </c>
      <c r="D748">
        <v>0.224</v>
      </c>
      <c r="E748" t="s">
        <v>5</v>
      </c>
    </row>
    <row r="749" spans="1:5" x14ac:dyDescent="0.3">
      <c r="A749" s="1">
        <v>45330.78125</v>
      </c>
      <c r="B749">
        <v>0</v>
      </c>
      <c r="C749" t="s">
        <v>5</v>
      </c>
      <c r="D749">
        <v>0.20400000000000001</v>
      </c>
      <c r="E749" t="s">
        <v>5</v>
      </c>
    </row>
    <row r="750" spans="1:5" x14ac:dyDescent="0.3">
      <c r="A750" s="1">
        <v>45330.791666666701</v>
      </c>
      <c r="B750">
        <v>0</v>
      </c>
      <c r="C750" t="s">
        <v>5</v>
      </c>
      <c r="D750">
        <v>0.20400000000000001</v>
      </c>
      <c r="E750" t="s">
        <v>5</v>
      </c>
    </row>
    <row r="751" spans="1:5" x14ac:dyDescent="0.3">
      <c r="A751" s="1">
        <v>45330.802083333299</v>
      </c>
      <c r="B751">
        <v>0</v>
      </c>
      <c r="C751" t="s">
        <v>5</v>
      </c>
      <c r="D751">
        <v>0.20800000000000002</v>
      </c>
      <c r="E751" t="s">
        <v>5</v>
      </c>
    </row>
    <row r="752" spans="1:5" x14ac:dyDescent="0.3">
      <c r="A752" s="1">
        <v>45330.8125</v>
      </c>
      <c r="B752">
        <v>0</v>
      </c>
      <c r="C752" t="s">
        <v>5</v>
      </c>
      <c r="D752">
        <v>0.22</v>
      </c>
      <c r="E752" t="s">
        <v>5</v>
      </c>
    </row>
    <row r="753" spans="1:5" x14ac:dyDescent="0.3">
      <c r="A753" s="1">
        <v>45330.822916666701</v>
      </c>
      <c r="B753">
        <v>0</v>
      </c>
      <c r="C753" t="s">
        <v>5</v>
      </c>
      <c r="D753">
        <v>0.312</v>
      </c>
      <c r="E753" t="s">
        <v>5</v>
      </c>
    </row>
    <row r="754" spans="1:5" x14ac:dyDescent="0.3">
      <c r="A754" s="1">
        <v>45330.833333333299</v>
      </c>
      <c r="B754">
        <v>0</v>
      </c>
      <c r="C754" t="s">
        <v>5</v>
      </c>
      <c r="D754">
        <v>0.32800000000000001</v>
      </c>
      <c r="E754" t="s">
        <v>5</v>
      </c>
    </row>
    <row r="755" spans="1:5" x14ac:dyDescent="0.3">
      <c r="A755" s="1">
        <v>45330.84375</v>
      </c>
      <c r="B755">
        <v>0</v>
      </c>
      <c r="C755" t="s">
        <v>5</v>
      </c>
      <c r="D755">
        <v>0.372</v>
      </c>
      <c r="E755" t="s">
        <v>5</v>
      </c>
    </row>
    <row r="756" spans="1:5" x14ac:dyDescent="0.3">
      <c r="A756" s="1">
        <v>45330.854166666701</v>
      </c>
      <c r="B756">
        <v>0</v>
      </c>
      <c r="C756" t="s">
        <v>5</v>
      </c>
      <c r="D756">
        <v>0.30399999999999999</v>
      </c>
      <c r="E756" t="s">
        <v>5</v>
      </c>
    </row>
    <row r="757" spans="1:5" x14ac:dyDescent="0.3">
      <c r="A757" s="1">
        <v>45330.864583333299</v>
      </c>
      <c r="B757">
        <v>0</v>
      </c>
      <c r="C757" t="s">
        <v>5</v>
      </c>
      <c r="D757">
        <v>0.34</v>
      </c>
      <c r="E757" t="s">
        <v>5</v>
      </c>
    </row>
    <row r="758" spans="1:5" x14ac:dyDescent="0.3">
      <c r="A758" s="1">
        <v>45330.875</v>
      </c>
      <c r="B758">
        <v>0</v>
      </c>
      <c r="C758" t="s">
        <v>5</v>
      </c>
      <c r="D758">
        <v>0.39200000000000002</v>
      </c>
      <c r="E758" t="s">
        <v>5</v>
      </c>
    </row>
    <row r="759" spans="1:5" x14ac:dyDescent="0.3">
      <c r="A759" s="1">
        <v>45330.885416666701</v>
      </c>
      <c r="B759">
        <v>0</v>
      </c>
      <c r="C759" t="s">
        <v>5</v>
      </c>
      <c r="D759">
        <v>0.69200000000000006</v>
      </c>
      <c r="E759" t="s">
        <v>5</v>
      </c>
    </row>
    <row r="760" spans="1:5" x14ac:dyDescent="0.3">
      <c r="A760" s="1">
        <v>45330.895833333299</v>
      </c>
      <c r="B760">
        <v>0</v>
      </c>
      <c r="C760" t="s">
        <v>5</v>
      </c>
      <c r="D760">
        <v>0.376</v>
      </c>
      <c r="E760" t="s">
        <v>5</v>
      </c>
    </row>
    <row r="761" spans="1:5" x14ac:dyDescent="0.3">
      <c r="A761" s="1">
        <v>45330.90625</v>
      </c>
      <c r="B761">
        <v>0</v>
      </c>
      <c r="C761" t="s">
        <v>5</v>
      </c>
      <c r="D761">
        <v>0.38400000000000001</v>
      </c>
      <c r="E761" t="s">
        <v>5</v>
      </c>
    </row>
    <row r="762" spans="1:5" x14ac:dyDescent="0.3">
      <c r="A762" s="1">
        <v>45330.916666666701</v>
      </c>
      <c r="B762">
        <v>0.188</v>
      </c>
      <c r="C762" t="s">
        <v>5</v>
      </c>
      <c r="D762">
        <v>0.35600000000000004</v>
      </c>
      <c r="E762" t="s">
        <v>5</v>
      </c>
    </row>
    <row r="763" spans="1:5" x14ac:dyDescent="0.3">
      <c r="A763" s="1">
        <v>45330.927083333299</v>
      </c>
      <c r="B763">
        <v>2.54</v>
      </c>
      <c r="C763" t="s">
        <v>5</v>
      </c>
      <c r="D763">
        <v>0.36</v>
      </c>
      <c r="E763" t="s">
        <v>5</v>
      </c>
    </row>
    <row r="764" spans="1:5" x14ac:dyDescent="0.3">
      <c r="A764" s="1">
        <v>45330.9375</v>
      </c>
      <c r="B764">
        <v>2.548</v>
      </c>
      <c r="C764" t="s">
        <v>5</v>
      </c>
      <c r="D764">
        <v>0.33600000000000002</v>
      </c>
      <c r="E764" t="s">
        <v>5</v>
      </c>
    </row>
    <row r="765" spans="1:5" x14ac:dyDescent="0.3">
      <c r="A765" s="1">
        <v>45330.947916666701</v>
      </c>
      <c r="B765">
        <v>2.552</v>
      </c>
      <c r="C765" t="s">
        <v>5</v>
      </c>
      <c r="D765">
        <v>0.32800000000000001</v>
      </c>
      <c r="E765" t="s">
        <v>5</v>
      </c>
    </row>
    <row r="766" spans="1:5" x14ac:dyDescent="0.3">
      <c r="A766" s="1">
        <v>45330.958333333299</v>
      </c>
      <c r="B766">
        <v>2.556</v>
      </c>
      <c r="C766" t="s">
        <v>5</v>
      </c>
      <c r="D766">
        <v>0.28400000000000003</v>
      </c>
      <c r="E766" t="s">
        <v>5</v>
      </c>
    </row>
    <row r="767" spans="1:5" x14ac:dyDescent="0.3">
      <c r="A767" s="1">
        <v>45330.96875</v>
      </c>
      <c r="B767">
        <v>2.556</v>
      </c>
      <c r="C767" t="s">
        <v>5</v>
      </c>
      <c r="D767">
        <v>0.308</v>
      </c>
      <c r="E767" t="s">
        <v>5</v>
      </c>
    </row>
    <row r="768" spans="1:5" x14ac:dyDescent="0.3">
      <c r="A768" s="1">
        <v>45330.979166666701</v>
      </c>
      <c r="B768">
        <v>2.1720000000000002</v>
      </c>
      <c r="C768" t="s">
        <v>5</v>
      </c>
      <c r="D768">
        <v>0.316</v>
      </c>
      <c r="E768" t="s">
        <v>5</v>
      </c>
    </row>
    <row r="769" spans="1:5" x14ac:dyDescent="0.3">
      <c r="A769" s="1">
        <v>45330.989583333299</v>
      </c>
      <c r="B769">
        <v>1.216</v>
      </c>
      <c r="C769" t="s">
        <v>5</v>
      </c>
      <c r="D769">
        <v>0.23600000000000002</v>
      </c>
      <c r="E769" t="s">
        <v>5</v>
      </c>
    </row>
    <row r="770" spans="1:5" x14ac:dyDescent="0.3">
      <c r="A770" s="1">
        <v>45331</v>
      </c>
      <c r="B770">
        <v>1.1160000000000001</v>
      </c>
      <c r="C770" t="s">
        <v>5</v>
      </c>
      <c r="D770">
        <v>0.33600000000000002</v>
      </c>
      <c r="E770" t="s">
        <v>5</v>
      </c>
    </row>
    <row r="771" spans="1:5" x14ac:dyDescent="0.3">
      <c r="A771" s="1">
        <v>45331.010416666701</v>
      </c>
      <c r="B771">
        <v>0</v>
      </c>
      <c r="C771" t="s">
        <v>5</v>
      </c>
      <c r="D771">
        <v>0.77200000000000002</v>
      </c>
      <c r="E771" t="s">
        <v>5</v>
      </c>
    </row>
    <row r="772" spans="1:5" x14ac:dyDescent="0.3">
      <c r="A772" s="1">
        <v>45331.020833333299</v>
      </c>
      <c r="B772">
        <v>0</v>
      </c>
      <c r="C772" t="s">
        <v>5</v>
      </c>
      <c r="D772">
        <v>1.232</v>
      </c>
      <c r="E772" t="s">
        <v>5</v>
      </c>
    </row>
    <row r="773" spans="1:5" x14ac:dyDescent="0.3">
      <c r="A773" s="1">
        <v>45331.03125</v>
      </c>
      <c r="B773">
        <v>0</v>
      </c>
      <c r="C773" t="s">
        <v>5</v>
      </c>
      <c r="D773">
        <v>0.25600000000000001</v>
      </c>
      <c r="E773" t="s">
        <v>5</v>
      </c>
    </row>
    <row r="774" spans="1:5" x14ac:dyDescent="0.3">
      <c r="A774" s="1">
        <v>45331.041666666701</v>
      </c>
      <c r="B774">
        <v>0</v>
      </c>
      <c r="C774" t="s">
        <v>5</v>
      </c>
      <c r="D774">
        <v>0.23200000000000001</v>
      </c>
      <c r="E774" t="s">
        <v>5</v>
      </c>
    </row>
    <row r="775" spans="1:5" x14ac:dyDescent="0.3">
      <c r="A775" s="1">
        <v>45331.052083333299</v>
      </c>
      <c r="B775">
        <v>1.1480000000000001</v>
      </c>
      <c r="C775" t="s">
        <v>5</v>
      </c>
      <c r="D775">
        <v>0.216</v>
      </c>
      <c r="E775" t="s">
        <v>5</v>
      </c>
    </row>
    <row r="776" spans="1:5" x14ac:dyDescent="0.3">
      <c r="A776" s="1">
        <v>45331.0625</v>
      </c>
      <c r="B776">
        <v>1.216</v>
      </c>
      <c r="C776" t="s">
        <v>5</v>
      </c>
      <c r="D776">
        <v>1.996</v>
      </c>
      <c r="E776" t="s">
        <v>5</v>
      </c>
    </row>
    <row r="777" spans="1:5" x14ac:dyDescent="0.3">
      <c r="A777" s="1">
        <v>45331.072916666701</v>
      </c>
      <c r="B777">
        <v>1.216</v>
      </c>
      <c r="C777" t="s">
        <v>5</v>
      </c>
      <c r="D777">
        <v>0.75600000000000001</v>
      </c>
      <c r="E777" t="s">
        <v>5</v>
      </c>
    </row>
    <row r="778" spans="1:5" x14ac:dyDescent="0.3">
      <c r="A778" s="1">
        <v>45331.083333333299</v>
      </c>
      <c r="B778">
        <v>0.316</v>
      </c>
      <c r="C778" t="s">
        <v>5</v>
      </c>
      <c r="D778">
        <v>0.216</v>
      </c>
      <c r="E778" t="s">
        <v>5</v>
      </c>
    </row>
    <row r="779" spans="1:5" x14ac:dyDescent="0.3">
      <c r="A779" s="1">
        <v>45331.09375</v>
      </c>
      <c r="B779">
        <v>0</v>
      </c>
      <c r="C779" t="s">
        <v>5</v>
      </c>
      <c r="D779">
        <v>0.20800000000000002</v>
      </c>
      <c r="E779" t="s">
        <v>5</v>
      </c>
    </row>
    <row r="780" spans="1:5" x14ac:dyDescent="0.3">
      <c r="A780" s="1">
        <v>45331.104166666701</v>
      </c>
      <c r="B780">
        <v>0</v>
      </c>
      <c r="C780" t="s">
        <v>5</v>
      </c>
      <c r="D780">
        <v>0.20800000000000002</v>
      </c>
      <c r="E780" t="s">
        <v>5</v>
      </c>
    </row>
    <row r="781" spans="1:5" x14ac:dyDescent="0.3">
      <c r="A781" s="1">
        <v>45331.114583333299</v>
      </c>
      <c r="B781">
        <v>0</v>
      </c>
      <c r="C781" t="s">
        <v>5</v>
      </c>
      <c r="D781">
        <v>0.19600000000000001</v>
      </c>
      <c r="E781" t="s">
        <v>5</v>
      </c>
    </row>
    <row r="782" spans="1:5" x14ac:dyDescent="0.3">
      <c r="A782" s="1">
        <v>45331.125</v>
      </c>
      <c r="B782">
        <v>0</v>
      </c>
      <c r="C782" t="s">
        <v>5</v>
      </c>
      <c r="D782">
        <v>0.16800000000000001</v>
      </c>
      <c r="E782" t="s">
        <v>5</v>
      </c>
    </row>
    <row r="783" spans="1:5" x14ac:dyDescent="0.3">
      <c r="A783" s="1">
        <v>45331.135416666701</v>
      </c>
      <c r="B783">
        <v>0</v>
      </c>
      <c r="C783" t="s">
        <v>5</v>
      </c>
      <c r="D783">
        <v>0.184</v>
      </c>
      <c r="E783" t="s">
        <v>5</v>
      </c>
    </row>
    <row r="784" spans="1:5" x14ac:dyDescent="0.3">
      <c r="A784" s="1">
        <v>45331.145833333299</v>
      </c>
      <c r="B784">
        <v>0</v>
      </c>
      <c r="C784" t="s">
        <v>5</v>
      </c>
      <c r="D784">
        <v>0.26</v>
      </c>
      <c r="E784" t="s">
        <v>5</v>
      </c>
    </row>
    <row r="785" spans="1:5" x14ac:dyDescent="0.3">
      <c r="A785" s="1">
        <v>45331.15625</v>
      </c>
      <c r="B785">
        <v>0</v>
      </c>
      <c r="C785" t="s">
        <v>5</v>
      </c>
      <c r="D785">
        <v>0.252</v>
      </c>
      <c r="E785" t="s">
        <v>5</v>
      </c>
    </row>
    <row r="786" spans="1:5" x14ac:dyDescent="0.3">
      <c r="A786" s="1">
        <v>45331.166666666701</v>
      </c>
      <c r="B786">
        <v>0</v>
      </c>
      <c r="C786" t="s">
        <v>5</v>
      </c>
      <c r="D786">
        <v>0.252</v>
      </c>
      <c r="E786" t="s">
        <v>5</v>
      </c>
    </row>
    <row r="787" spans="1:5" x14ac:dyDescent="0.3">
      <c r="A787" s="1">
        <v>45331.177083333299</v>
      </c>
      <c r="B787">
        <v>0</v>
      </c>
      <c r="C787" t="s">
        <v>5</v>
      </c>
      <c r="D787">
        <v>0.24400000000000002</v>
      </c>
      <c r="E787" t="s">
        <v>5</v>
      </c>
    </row>
    <row r="788" spans="1:5" x14ac:dyDescent="0.3">
      <c r="A788" s="1">
        <v>45331.1875</v>
      </c>
      <c r="B788">
        <v>0</v>
      </c>
      <c r="C788" t="s">
        <v>5</v>
      </c>
      <c r="D788">
        <v>0.22</v>
      </c>
      <c r="E788" t="s">
        <v>5</v>
      </c>
    </row>
    <row r="789" spans="1:5" x14ac:dyDescent="0.3">
      <c r="A789" s="1">
        <v>45331.197916666701</v>
      </c>
      <c r="B789">
        <v>0</v>
      </c>
      <c r="C789" t="s">
        <v>5</v>
      </c>
      <c r="D789">
        <v>0.188</v>
      </c>
      <c r="E789" t="s">
        <v>5</v>
      </c>
    </row>
    <row r="790" spans="1:5" x14ac:dyDescent="0.3">
      <c r="A790" s="1">
        <v>45331.208333333299</v>
      </c>
      <c r="B790">
        <v>0</v>
      </c>
      <c r="C790" t="s">
        <v>5</v>
      </c>
      <c r="D790">
        <v>0.184</v>
      </c>
      <c r="E790" t="s">
        <v>5</v>
      </c>
    </row>
    <row r="791" spans="1:5" x14ac:dyDescent="0.3">
      <c r="A791" s="1">
        <v>45331.21875</v>
      </c>
      <c r="B791">
        <v>0</v>
      </c>
      <c r="C791" t="s">
        <v>5</v>
      </c>
      <c r="D791">
        <v>0.21200000000000002</v>
      </c>
      <c r="E791" t="s">
        <v>5</v>
      </c>
    </row>
    <row r="792" spans="1:5" x14ac:dyDescent="0.3">
      <c r="A792" s="1">
        <v>45331.229166666701</v>
      </c>
      <c r="B792">
        <v>0</v>
      </c>
      <c r="C792" t="s">
        <v>5</v>
      </c>
      <c r="D792">
        <v>0.188</v>
      </c>
      <c r="E792" t="s">
        <v>5</v>
      </c>
    </row>
    <row r="793" spans="1:5" x14ac:dyDescent="0.3">
      <c r="A793" s="1">
        <v>45331.239583333299</v>
      </c>
      <c r="B793">
        <v>0</v>
      </c>
      <c r="C793" t="s">
        <v>5</v>
      </c>
      <c r="D793">
        <v>0.18</v>
      </c>
      <c r="E793" t="s">
        <v>5</v>
      </c>
    </row>
    <row r="794" spans="1:5" x14ac:dyDescent="0.3">
      <c r="A794" s="1">
        <v>45331.25</v>
      </c>
      <c r="B794">
        <v>0</v>
      </c>
      <c r="C794" t="s">
        <v>5</v>
      </c>
      <c r="D794">
        <v>0.17600000000000002</v>
      </c>
      <c r="E794" t="s">
        <v>5</v>
      </c>
    </row>
    <row r="795" spans="1:5" x14ac:dyDescent="0.3">
      <c r="A795" s="1">
        <v>45331.260416666701</v>
      </c>
      <c r="B795">
        <v>0</v>
      </c>
      <c r="C795" t="s">
        <v>5</v>
      </c>
      <c r="D795">
        <v>0.188</v>
      </c>
      <c r="E795" t="s">
        <v>5</v>
      </c>
    </row>
    <row r="796" spans="1:5" x14ac:dyDescent="0.3">
      <c r="A796" s="1">
        <v>45331.270833333299</v>
      </c>
      <c r="B796">
        <v>0</v>
      </c>
      <c r="C796" t="s">
        <v>5</v>
      </c>
      <c r="D796">
        <v>0.22800000000000001</v>
      </c>
      <c r="E796" t="s">
        <v>5</v>
      </c>
    </row>
    <row r="797" spans="1:5" x14ac:dyDescent="0.3">
      <c r="A797" s="1">
        <v>45331.28125</v>
      </c>
      <c r="B797">
        <v>0</v>
      </c>
      <c r="C797" t="s">
        <v>5</v>
      </c>
      <c r="D797">
        <v>0.2</v>
      </c>
      <c r="E797" t="s">
        <v>5</v>
      </c>
    </row>
    <row r="798" spans="1:5" x14ac:dyDescent="0.3">
      <c r="A798" s="1">
        <v>45331.291666666701</v>
      </c>
      <c r="B798">
        <v>0.04</v>
      </c>
      <c r="C798" t="s">
        <v>5</v>
      </c>
      <c r="D798">
        <v>0.188</v>
      </c>
      <c r="E798" t="s">
        <v>5</v>
      </c>
    </row>
    <row r="799" spans="1:5" x14ac:dyDescent="0.3">
      <c r="A799" s="1">
        <v>45331.302083333299</v>
      </c>
      <c r="B799">
        <v>1.208</v>
      </c>
      <c r="C799" t="s">
        <v>5</v>
      </c>
      <c r="D799">
        <v>0.26400000000000001</v>
      </c>
      <c r="E799" t="s">
        <v>5</v>
      </c>
    </row>
    <row r="800" spans="1:5" x14ac:dyDescent="0.3">
      <c r="A800" s="1">
        <v>45331.3125</v>
      </c>
      <c r="B800">
        <v>1.204</v>
      </c>
      <c r="C800" t="s">
        <v>5</v>
      </c>
      <c r="D800">
        <v>0.88</v>
      </c>
      <c r="E800" t="s">
        <v>5</v>
      </c>
    </row>
    <row r="801" spans="1:5" x14ac:dyDescent="0.3">
      <c r="A801" s="1">
        <v>45331.322916666701</v>
      </c>
      <c r="B801">
        <v>0.94800000000000006</v>
      </c>
      <c r="C801" t="s">
        <v>5</v>
      </c>
      <c r="D801">
        <v>0.16</v>
      </c>
      <c r="E801" t="s">
        <v>5</v>
      </c>
    </row>
    <row r="802" spans="1:5" x14ac:dyDescent="0.3">
      <c r="A802" s="1">
        <v>45331.333333333299</v>
      </c>
      <c r="B802">
        <v>0</v>
      </c>
      <c r="C802" t="s">
        <v>5</v>
      </c>
      <c r="D802">
        <v>0.2</v>
      </c>
      <c r="E802" t="s">
        <v>5</v>
      </c>
    </row>
    <row r="803" spans="1:5" x14ac:dyDescent="0.3">
      <c r="A803" s="1">
        <v>45331.34375</v>
      </c>
      <c r="B803">
        <v>0</v>
      </c>
      <c r="C803" t="s">
        <v>5</v>
      </c>
      <c r="D803">
        <v>0.22</v>
      </c>
      <c r="E803" t="s">
        <v>5</v>
      </c>
    </row>
    <row r="804" spans="1:5" x14ac:dyDescent="0.3">
      <c r="A804" s="1">
        <v>45331.354166666701</v>
      </c>
      <c r="B804">
        <v>0</v>
      </c>
      <c r="C804" t="s">
        <v>5</v>
      </c>
      <c r="D804">
        <v>0.23200000000000001</v>
      </c>
      <c r="E804" t="s">
        <v>5</v>
      </c>
    </row>
    <row r="805" spans="1:5" x14ac:dyDescent="0.3">
      <c r="A805" s="1">
        <v>45331.364583333299</v>
      </c>
      <c r="B805">
        <v>0</v>
      </c>
      <c r="C805" t="s">
        <v>5</v>
      </c>
      <c r="D805">
        <v>0.24</v>
      </c>
      <c r="E805" t="s">
        <v>5</v>
      </c>
    </row>
    <row r="806" spans="1:5" x14ac:dyDescent="0.3">
      <c r="A806" s="1">
        <v>45331.375</v>
      </c>
      <c r="B806">
        <v>0</v>
      </c>
      <c r="C806" t="s">
        <v>5</v>
      </c>
      <c r="D806">
        <v>0.26400000000000001</v>
      </c>
      <c r="E806" t="s">
        <v>5</v>
      </c>
    </row>
    <row r="807" spans="1:5" x14ac:dyDescent="0.3">
      <c r="A807" s="1">
        <v>45331.385416666701</v>
      </c>
      <c r="B807">
        <v>0</v>
      </c>
      <c r="C807" t="s">
        <v>5</v>
      </c>
      <c r="D807">
        <v>0.28800000000000003</v>
      </c>
      <c r="E807" t="s">
        <v>5</v>
      </c>
    </row>
    <row r="808" spans="1:5" x14ac:dyDescent="0.3">
      <c r="A808" s="1">
        <v>45331.395833333299</v>
      </c>
      <c r="B808">
        <v>0</v>
      </c>
      <c r="C808" t="s">
        <v>5</v>
      </c>
      <c r="D808">
        <v>0.33200000000000002</v>
      </c>
      <c r="E808" t="s">
        <v>5</v>
      </c>
    </row>
    <row r="809" spans="1:5" x14ac:dyDescent="0.3">
      <c r="A809" s="1">
        <v>45331.40625</v>
      </c>
      <c r="B809">
        <v>0</v>
      </c>
      <c r="C809" t="s">
        <v>5</v>
      </c>
      <c r="D809">
        <v>0.36399999999999999</v>
      </c>
      <c r="E809" t="s">
        <v>5</v>
      </c>
    </row>
    <row r="810" spans="1:5" x14ac:dyDescent="0.3">
      <c r="A810" s="1">
        <v>45331.416666666701</v>
      </c>
      <c r="B810">
        <v>0</v>
      </c>
      <c r="C810" t="s">
        <v>5</v>
      </c>
      <c r="D810">
        <v>0.30399999999999999</v>
      </c>
      <c r="E810" t="s">
        <v>5</v>
      </c>
    </row>
    <row r="811" spans="1:5" x14ac:dyDescent="0.3">
      <c r="A811" s="1">
        <v>45331.427083333299</v>
      </c>
      <c r="B811">
        <v>0</v>
      </c>
      <c r="C811" t="s">
        <v>5</v>
      </c>
      <c r="D811">
        <v>0.3</v>
      </c>
      <c r="E811" t="s">
        <v>5</v>
      </c>
    </row>
    <row r="812" spans="1:5" x14ac:dyDescent="0.3">
      <c r="A812" s="1">
        <v>45331.4375</v>
      </c>
      <c r="B812">
        <v>0</v>
      </c>
      <c r="C812" t="s">
        <v>5</v>
      </c>
      <c r="D812">
        <v>0.29600000000000004</v>
      </c>
      <c r="E812" t="s">
        <v>5</v>
      </c>
    </row>
    <row r="813" spans="1:5" x14ac:dyDescent="0.3">
      <c r="A813" s="1">
        <v>45331.447916666701</v>
      </c>
      <c r="B813">
        <v>0</v>
      </c>
      <c r="C813" t="s">
        <v>5</v>
      </c>
      <c r="D813">
        <v>0.29200000000000004</v>
      </c>
      <c r="E813" t="s">
        <v>5</v>
      </c>
    </row>
    <row r="814" spans="1:5" x14ac:dyDescent="0.3">
      <c r="A814" s="1">
        <v>45331.458333333299</v>
      </c>
      <c r="B814">
        <v>0</v>
      </c>
      <c r="C814" t="s">
        <v>5</v>
      </c>
      <c r="D814">
        <v>0.26</v>
      </c>
      <c r="E814" t="s">
        <v>5</v>
      </c>
    </row>
    <row r="815" spans="1:5" x14ac:dyDescent="0.3">
      <c r="A815" s="1">
        <v>45331.46875</v>
      </c>
      <c r="B815">
        <v>0</v>
      </c>
      <c r="C815" t="s">
        <v>5</v>
      </c>
      <c r="D815">
        <v>0.73199999999999998</v>
      </c>
      <c r="E815" t="s">
        <v>5</v>
      </c>
    </row>
    <row r="816" spans="1:5" x14ac:dyDescent="0.3">
      <c r="A816" s="1">
        <v>45331.479166666701</v>
      </c>
      <c r="B816">
        <v>0</v>
      </c>
      <c r="C816" t="s">
        <v>5</v>
      </c>
      <c r="D816">
        <v>0.72799999999999998</v>
      </c>
      <c r="E816" t="s">
        <v>5</v>
      </c>
    </row>
    <row r="817" spans="1:5" x14ac:dyDescent="0.3">
      <c r="A817" s="1">
        <v>45331.489583333299</v>
      </c>
      <c r="B817">
        <v>0</v>
      </c>
      <c r="C817" t="s">
        <v>5</v>
      </c>
      <c r="D817">
        <v>1.3520000000000001</v>
      </c>
      <c r="E817" t="s">
        <v>5</v>
      </c>
    </row>
    <row r="818" spans="1:5" x14ac:dyDescent="0.3">
      <c r="A818" s="1">
        <v>45331.5</v>
      </c>
      <c r="B818">
        <v>0</v>
      </c>
      <c r="C818" t="s">
        <v>5</v>
      </c>
      <c r="D818">
        <v>1.8880000000000001</v>
      </c>
      <c r="E818" t="s">
        <v>5</v>
      </c>
    </row>
    <row r="819" spans="1:5" x14ac:dyDescent="0.3">
      <c r="A819" s="1">
        <v>45331.510416666701</v>
      </c>
      <c r="B819">
        <v>0</v>
      </c>
      <c r="C819" t="s">
        <v>5</v>
      </c>
      <c r="D819">
        <v>0.52</v>
      </c>
      <c r="E819" t="s">
        <v>5</v>
      </c>
    </row>
    <row r="820" spans="1:5" x14ac:dyDescent="0.3">
      <c r="A820" s="1">
        <v>45331.520833333299</v>
      </c>
      <c r="B820">
        <v>0</v>
      </c>
      <c r="C820" t="s">
        <v>5</v>
      </c>
      <c r="D820">
        <v>0.504</v>
      </c>
      <c r="E820" t="s">
        <v>5</v>
      </c>
    </row>
    <row r="821" spans="1:5" x14ac:dyDescent="0.3">
      <c r="A821" s="1">
        <v>45331.53125</v>
      </c>
      <c r="B821">
        <v>0</v>
      </c>
      <c r="C821" t="s">
        <v>5</v>
      </c>
      <c r="D821">
        <v>0.59200000000000008</v>
      </c>
      <c r="E821" t="s">
        <v>5</v>
      </c>
    </row>
    <row r="822" spans="1:5" x14ac:dyDescent="0.3">
      <c r="A822" s="1">
        <v>45331.541666666701</v>
      </c>
      <c r="B822">
        <v>0</v>
      </c>
      <c r="C822" t="s">
        <v>5</v>
      </c>
      <c r="D822">
        <v>0.58800000000000008</v>
      </c>
      <c r="E822" t="s">
        <v>5</v>
      </c>
    </row>
    <row r="823" spans="1:5" x14ac:dyDescent="0.3">
      <c r="A823" s="1">
        <v>45331.552083333299</v>
      </c>
      <c r="B823">
        <v>0</v>
      </c>
      <c r="C823" t="s">
        <v>5</v>
      </c>
      <c r="D823">
        <v>0.30399999999999999</v>
      </c>
      <c r="E823" t="s">
        <v>5</v>
      </c>
    </row>
    <row r="824" spans="1:5" x14ac:dyDescent="0.3">
      <c r="A824" s="1">
        <v>45331.5625</v>
      </c>
      <c r="B824">
        <v>0</v>
      </c>
      <c r="C824" t="s">
        <v>5</v>
      </c>
      <c r="D824">
        <v>0.504</v>
      </c>
      <c r="E824" t="s">
        <v>5</v>
      </c>
    </row>
    <row r="825" spans="1:5" x14ac:dyDescent="0.3">
      <c r="A825" s="1">
        <v>45331.572916666701</v>
      </c>
      <c r="B825">
        <v>0</v>
      </c>
      <c r="C825" t="s">
        <v>5</v>
      </c>
      <c r="D825">
        <v>0.26800000000000002</v>
      </c>
      <c r="E825" t="s">
        <v>5</v>
      </c>
    </row>
    <row r="826" spans="1:5" x14ac:dyDescent="0.3">
      <c r="A826" s="1">
        <v>45331.583333333299</v>
      </c>
      <c r="B826">
        <v>0</v>
      </c>
      <c r="C826" t="s">
        <v>5</v>
      </c>
      <c r="D826">
        <v>0.58800000000000008</v>
      </c>
      <c r="E826" t="s">
        <v>5</v>
      </c>
    </row>
    <row r="827" spans="1:5" x14ac:dyDescent="0.3">
      <c r="A827" s="1">
        <v>45331.59375</v>
      </c>
      <c r="B827">
        <v>2.2600000000000002</v>
      </c>
      <c r="C827" t="s">
        <v>5</v>
      </c>
      <c r="D827">
        <v>0.67600000000000005</v>
      </c>
      <c r="E827" t="s">
        <v>5</v>
      </c>
    </row>
    <row r="828" spans="1:5" x14ac:dyDescent="0.3">
      <c r="A828" s="1">
        <v>45331.604166666701</v>
      </c>
      <c r="B828">
        <v>2.56</v>
      </c>
      <c r="C828" t="s">
        <v>5</v>
      </c>
      <c r="D828">
        <v>0.376</v>
      </c>
      <c r="E828" t="s">
        <v>5</v>
      </c>
    </row>
    <row r="829" spans="1:5" x14ac:dyDescent="0.3">
      <c r="A829" s="1">
        <v>45331.614583333299</v>
      </c>
      <c r="B829">
        <v>2.5640000000000001</v>
      </c>
      <c r="C829" t="s">
        <v>5</v>
      </c>
      <c r="D829">
        <v>0.38</v>
      </c>
      <c r="E829" t="s">
        <v>5</v>
      </c>
    </row>
    <row r="830" spans="1:5" x14ac:dyDescent="0.3">
      <c r="A830" s="1">
        <v>45331.625</v>
      </c>
      <c r="B830">
        <v>2.34</v>
      </c>
      <c r="C830" t="s">
        <v>5</v>
      </c>
      <c r="D830">
        <v>0.41600000000000004</v>
      </c>
      <c r="E830" t="s">
        <v>5</v>
      </c>
    </row>
    <row r="831" spans="1:5" x14ac:dyDescent="0.3">
      <c r="A831" s="1">
        <v>45331.635416666701</v>
      </c>
      <c r="B831">
        <v>6.4000000000000001E-2</v>
      </c>
      <c r="C831" t="s">
        <v>5</v>
      </c>
      <c r="D831">
        <v>0.45600000000000002</v>
      </c>
      <c r="E831" t="s">
        <v>5</v>
      </c>
    </row>
    <row r="832" spans="1:5" x14ac:dyDescent="0.3">
      <c r="A832" s="1">
        <v>45331.645833333299</v>
      </c>
      <c r="B832">
        <v>0</v>
      </c>
      <c r="C832" t="s">
        <v>5</v>
      </c>
      <c r="D832">
        <v>0.38400000000000001</v>
      </c>
      <c r="E832" t="s">
        <v>5</v>
      </c>
    </row>
    <row r="833" spans="1:5" x14ac:dyDescent="0.3">
      <c r="A833" s="1">
        <v>45331.65625</v>
      </c>
      <c r="B833">
        <v>0</v>
      </c>
      <c r="C833" t="s">
        <v>5</v>
      </c>
      <c r="D833">
        <v>0.38</v>
      </c>
      <c r="E833" t="s">
        <v>5</v>
      </c>
    </row>
    <row r="834" spans="1:5" x14ac:dyDescent="0.3">
      <c r="A834" s="1">
        <v>45331.666666666701</v>
      </c>
      <c r="B834">
        <v>0</v>
      </c>
      <c r="C834" t="s">
        <v>5</v>
      </c>
      <c r="D834">
        <v>0.38800000000000001</v>
      </c>
      <c r="E834" t="s">
        <v>5</v>
      </c>
    </row>
    <row r="835" spans="1:5" x14ac:dyDescent="0.3">
      <c r="A835" s="1">
        <v>45331.677083333299</v>
      </c>
      <c r="B835">
        <v>0</v>
      </c>
      <c r="C835" t="s">
        <v>5</v>
      </c>
      <c r="D835">
        <v>0.34800000000000003</v>
      </c>
      <c r="E835" t="s">
        <v>5</v>
      </c>
    </row>
    <row r="836" spans="1:5" x14ac:dyDescent="0.3">
      <c r="A836" s="1">
        <v>45331.6875</v>
      </c>
      <c r="B836">
        <v>0</v>
      </c>
      <c r="C836" t="s">
        <v>5</v>
      </c>
      <c r="D836">
        <v>0.316</v>
      </c>
      <c r="E836" t="s">
        <v>5</v>
      </c>
    </row>
    <row r="837" spans="1:5" x14ac:dyDescent="0.3">
      <c r="A837" s="1">
        <v>45331.697916666701</v>
      </c>
      <c r="B837">
        <v>0</v>
      </c>
      <c r="C837" t="s">
        <v>5</v>
      </c>
      <c r="D837">
        <v>0.3</v>
      </c>
      <c r="E837" t="s">
        <v>5</v>
      </c>
    </row>
    <row r="838" spans="1:5" x14ac:dyDescent="0.3">
      <c r="A838" s="1">
        <v>45331.708333333299</v>
      </c>
      <c r="B838">
        <v>0</v>
      </c>
      <c r="C838" t="s">
        <v>5</v>
      </c>
      <c r="D838">
        <v>0.248</v>
      </c>
      <c r="E838" t="s">
        <v>5</v>
      </c>
    </row>
    <row r="839" spans="1:5" x14ac:dyDescent="0.3">
      <c r="A839" s="1">
        <v>45331.71875</v>
      </c>
      <c r="B839">
        <v>0</v>
      </c>
      <c r="C839" t="s">
        <v>5</v>
      </c>
      <c r="D839">
        <v>0.22</v>
      </c>
      <c r="E839" t="s">
        <v>5</v>
      </c>
    </row>
    <row r="840" spans="1:5" x14ac:dyDescent="0.3">
      <c r="A840" s="1">
        <v>45331.729166666701</v>
      </c>
      <c r="B840">
        <v>0</v>
      </c>
      <c r="C840" t="s">
        <v>5</v>
      </c>
      <c r="D840">
        <v>0.26400000000000001</v>
      </c>
      <c r="E840" t="s">
        <v>5</v>
      </c>
    </row>
    <row r="841" spans="1:5" x14ac:dyDescent="0.3">
      <c r="A841" s="1">
        <v>45331.739583333299</v>
      </c>
      <c r="B841">
        <v>0</v>
      </c>
      <c r="C841" t="s">
        <v>5</v>
      </c>
      <c r="D841">
        <v>0.28000000000000003</v>
      </c>
      <c r="E841" t="s">
        <v>5</v>
      </c>
    </row>
    <row r="842" spans="1:5" x14ac:dyDescent="0.3">
      <c r="A842" s="1">
        <v>45331.75</v>
      </c>
      <c r="B842">
        <v>0</v>
      </c>
      <c r="C842" t="s">
        <v>5</v>
      </c>
      <c r="D842">
        <v>0.29600000000000004</v>
      </c>
      <c r="E842" t="s">
        <v>5</v>
      </c>
    </row>
    <row r="843" spans="1:5" x14ac:dyDescent="0.3">
      <c r="A843" s="1">
        <v>45331.760416666701</v>
      </c>
      <c r="B843">
        <v>0</v>
      </c>
      <c r="C843" t="s">
        <v>5</v>
      </c>
      <c r="D843">
        <v>0.34</v>
      </c>
      <c r="E843" t="s">
        <v>5</v>
      </c>
    </row>
    <row r="844" spans="1:5" x14ac:dyDescent="0.3">
      <c r="A844" s="1">
        <v>45331.770833333299</v>
      </c>
      <c r="B844">
        <v>0</v>
      </c>
      <c r="C844" t="s">
        <v>5</v>
      </c>
      <c r="D844">
        <v>0.36</v>
      </c>
      <c r="E844" t="s">
        <v>5</v>
      </c>
    </row>
    <row r="845" spans="1:5" x14ac:dyDescent="0.3">
      <c r="A845" s="1">
        <v>45331.78125</v>
      </c>
      <c r="B845">
        <v>0</v>
      </c>
      <c r="C845" t="s">
        <v>5</v>
      </c>
      <c r="D845">
        <v>0.57999999999999996</v>
      </c>
      <c r="E845" t="s">
        <v>5</v>
      </c>
    </row>
    <row r="846" spans="1:5" x14ac:dyDescent="0.3">
      <c r="A846" s="1">
        <v>45331.791666666701</v>
      </c>
      <c r="B846">
        <v>0</v>
      </c>
      <c r="C846" t="s">
        <v>5</v>
      </c>
      <c r="D846">
        <v>1.04</v>
      </c>
      <c r="E846" t="s">
        <v>5</v>
      </c>
    </row>
    <row r="847" spans="1:5" x14ac:dyDescent="0.3">
      <c r="A847" s="1">
        <v>45331.802083333299</v>
      </c>
      <c r="B847">
        <v>0</v>
      </c>
      <c r="C847" t="s">
        <v>5</v>
      </c>
      <c r="D847">
        <v>0.32</v>
      </c>
      <c r="E847" t="s">
        <v>5</v>
      </c>
    </row>
    <row r="848" spans="1:5" x14ac:dyDescent="0.3">
      <c r="A848" s="1">
        <v>45331.8125</v>
      </c>
      <c r="B848">
        <v>0</v>
      </c>
      <c r="C848" t="s">
        <v>5</v>
      </c>
      <c r="D848">
        <v>0.29600000000000004</v>
      </c>
      <c r="E848" t="s">
        <v>5</v>
      </c>
    </row>
    <row r="849" spans="1:5" x14ac:dyDescent="0.3">
      <c r="A849" s="1">
        <v>45331.822916666701</v>
      </c>
      <c r="B849">
        <v>0</v>
      </c>
      <c r="C849" t="s">
        <v>5</v>
      </c>
      <c r="D849">
        <v>0.34</v>
      </c>
      <c r="E849" t="s">
        <v>5</v>
      </c>
    </row>
    <row r="850" spans="1:5" x14ac:dyDescent="0.3">
      <c r="A850" s="1">
        <v>45331.833333333299</v>
      </c>
      <c r="B850">
        <v>0</v>
      </c>
      <c r="C850" t="s">
        <v>5</v>
      </c>
      <c r="D850">
        <v>0.24400000000000002</v>
      </c>
      <c r="E850" t="s">
        <v>5</v>
      </c>
    </row>
    <row r="851" spans="1:5" x14ac:dyDescent="0.3">
      <c r="A851" s="1">
        <v>45331.84375</v>
      </c>
      <c r="B851">
        <v>0</v>
      </c>
      <c r="C851" t="s">
        <v>5</v>
      </c>
      <c r="D851">
        <v>0.23600000000000002</v>
      </c>
      <c r="E851" t="s">
        <v>5</v>
      </c>
    </row>
    <row r="852" spans="1:5" x14ac:dyDescent="0.3">
      <c r="A852" s="1">
        <v>45331.854166666701</v>
      </c>
      <c r="B852">
        <v>0</v>
      </c>
      <c r="C852" t="s">
        <v>5</v>
      </c>
      <c r="D852">
        <v>0.22</v>
      </c>
      <c r="E852" t="s">
        <v>5</v>
      </c>
    </row>
    <row r="853" spans="1:5" x14ac:dyDescent="0.3">
      <c r="A853" s="1">
        <v>45331.864583333299</v>
      </c>
      <c r="B853">
        <v>0</v>
      </c>
      <c r="C853" t="s">
        <v>5</v>
      </c>
      <c r="D853">
        <v>0.36799999999999999</v>
      </c>
      <c r="E853" t="s">
        <v>5</v>
      </c>
    </row>
    <row r="854" spans="1:5" x14ac:dyDescent="0.3">
      <c r="A854" s="1">
        <v>45331.875</v>
      </c>
      <c r="B854">
        <v>0</v>
      </c>
      <c r="C854" t="s">
        <v>5</v>
      </c>
      <c r="D854">
        <v>0.376</v>
      </c>
      <c r="E854" t="s">
        <v>5</v>
      </c>
    </row>
    <row r="855" spans="1:5" x14ac:dyDescent="0.3">
      <c r="A855" s="1">
        <v>45331.885416666701</v>
      </c>
      <c r="B855">
        <v>0</v>
      </c>
      <c r="C855" t="s">
        <v>5</v>
      </c>
      <c r="D855">
        <v>0.32800000000000001</v>
      </c>
      <c r="E855" t="s">
        <v>5</v>
      </c>
    </row>
    <row r="856" spans="1:5" x14ac:dyDescent="0.3">
      <c r="A856" s="1">
        <v>45331.895833333299</v>
      </c>
      <c r="B856">
        <v>0</v>
      </c>
      <c r="C856" t="s">
        <v>5</v>
      </c>
      <c r="D856">
        <v>0.51200000000000001</v>
      </c>
      <c r="E856" t="s">
        <v>5</v>
      </c>
    </row>
    <row r="857" spans="1:5" x14ac:dyDescent="0.3">
      <c r="A857" s="1">
        <v>45331.90625</v>
      </c>
      <c r="B857">
        <v>0</v>
      </c>
      <c r="C857" t="s">
        <v>5</v>
      </c>
      <c r="D857">
        <v>0.53600000000000003</v>
      </c>
      <c r="E857" t="s">
        <v>5</v>
      </c>
    </row>
    <row r="858" spans="1:5" x14ac:dyDescent="0.3">
      <c r="A858" s="1">
        <v>45331.916666666701</v>
      </c>
      <c r="B858">
        <v>0.188</v>
      </c>
      <c r="C858" t="s">
        <v>5</v>
      </c>
      <c r="D858">
        <v>0.372</v>
      </c>
      <c r="E858" t="s">
        <v>5</v>
      </c>
    </row>
    <row r="859" spans="1:5" x14ac:dyDescent="0.3">
      <c r="A859" s="1">
        <v>45331.927083333299</v>
      </c>
      <c r="B859">
        <v>2.544</v>
      </c>
      <c r="C859" t="s">
        <v>5</v>
      </c>
      <c r="D859">
        <v>0.33200000000000002</v>
      </c>
      <c r="E859" t="s">
        <v>5</v>
      </c>
    </row>
    <row r="860" spans="1:5" x14ac:dyDescent="0.3">
      <c r="A860" s="1">
        <v>45331.9375</v>
      </c>
      <c r="B860">
        <v>1.548</v>
      </c>
      <c r="C860" t="s">
        <v>5</v>
      </c>
      <c r="D860">
        <v>0.36</v>
      </c>
      <c r="E860" t="s">
        <v>5</v>
      </c>
    </row>
    <row r="861" spans="1:5" x14ac:dyDescent="0.3">
      <c r="A861" s="1">
        <v>45331.947916666701</v>
      </c>
      <c r="B861">
        <v>1.208</v>
      </c>
      <c r="C861" t="s">
        <v>5</v>
      </c>
      <c r="D861">
        <v>0.33200000000000002</v>
      </c>
      <c r="E861" t="s">
        <v>5</v>
      </c>
    </row>
    <row r="862" spans="1:5" x14ac:dyDescent="0.3">
      <c r="A862" s="1">
        <v>45331.958333333299</v>
      </c>
      <c r="B862">
        <v>1.216</v>
      </c>
      <c r="C862" t="s">
        <v>5</v>
      </c>
      <c r="D862">
        <v>0.33200000000000002</v>
      </c>
      <c r="E862" t="s">
        <v>5</v>
      </c>
    </row>
    <row r="863" spans="1:5" x14ac:dyDescent="0.3">
      <c r="A863" s="1">
        <v>45331.96875</v>
      </c>
      <c r="B863">
        <v>1.216</v>
      </c>
      <c r="C863" t="s">
        <v>5</v>
      </c>
      <c r="D863">
        <v>0.29600000000000004</v>
      </c>
      <c r="E863" t="s">
        <v>5</v>
      </c>
    </row>
    <row r="864" spans="1:5" x14ac:dyDescent="0.3">
      <c r="A864" s="1">
        <v>45331.979166666701</v>
      </c>
      <c r="B864">
        <v>1.212</v>
      </c>
      <c r="C864" t="s">
        <v>5</v>
      </c>
      <c r="D864">
        <v>0.32</v>
      </c>
      <c r="E864" t="s">
        <v>5</v>
      </c>
    </row>
    <row r="865" spans="1:5" x14ac:dyDescent="0.3">
      <c r="A865" s="1">
        <v>45331.989583333299</v>
      </c>
      <c r="B865">
        <v>1.22</v>
      </c>
      <c r="C865" t="s">
        <v>5</v>
      </c>
      <c r="D865">
        <v>0.35600000000000004</v>
      </c>
      <c r="E865" t="s">
        <v>5</v>
      </c>
    </row>
    <row r="866" spans="1:5" x14ac:dyDescent="0.3">
      <c r="A866" s="1">
        <v>45332</v>
      </c>
      <c r="B866">
        <v>1.1160000000000001</v>
      </c>
      <c r="C866" t="s">
        <v>5</v>
      </c>
      <c r="D866">
        <v>0.3</v>
      </c>
      <c r="E866" t="s">
        <v>5</v>
      </c>
    </row>
    <row r="867" spans="1:5" x14ac:dyDescent="0.3">
      <c r="A867" s="1">
        <v>45332.010416666701</v>
      </c>
      <c r="B867">
        <v>0</v>
      </c>
      <c r="C867" t="s">
        <v>5</v>
      </c>
      <c r="D867">
        <v>0.27600000000000002</v>
      </c>
      <c r="E867" t="s">
        <v>5</v>
      </c>
    </row>
    <row r="868" spans="1:5" x14ac:dyDescent="0.3">
      <c r="A868" s="1">
        <v>45332.020833333299</v>
      </c>
      <c r="B868">
        <v>0</v>
      </c>
      <c r="C868" t="s">
        <v>5</v>
      </c>
      <c r="D868">
        <v>0.224</v>
      </c>
      <c r="E868" t="s">
        <v>5</v>
      </c>
    </row>
    <row r="869" spans="1:5" x14ac:dyDescent="0.3">
      <c r="A869" s="1">
        <v>45332.03125</v>
      </c>
      <c r="B869">
        <v>0</v>
      </c>
      <c r="C869" t="s">
        <v>5</v>
      </c>
      <c r="D869">
        <v>0.20800000000000002</v>
      </c>
      <c r="E869" t="s">
        <v>5</v>
      </c>
    </row>
    <row r="870" spans="1:5" x14ac:dyDescent="0.3">
      <c r="A870" s="1">
        <v>45332.041666666701</v>
      </c>
      <c r="B870">
        <v>0</v>
      </c>
      <c r="C870" t="s">
        <v>5</v>
      </c>
      <c r="D870">
        <v>0.21200000000000002</v>
      </c>
      <c r="E870" t="s">
        <v>5</v>
      </c>
    </row>
    <row r="871" spans="1:5" x14ac:dyDescent="0.3">
      <c r="A871" s="1">
        <v>45332.052083333299</v>
      </c>
      <c r="B871">
        <v>1.1440000000000001</v>
      </c>
      <c r="C871" t="s">
        <v>5</v>
      </c>
      <c r="D871">
        <v>0.29200000000000004</v>
      </c>
      <c r="E871" t="s">
        <v>5</v>
      </c>
    </row>
    <row r="872" spans="1:5" x14ac:dyDescent="0.3">
      <c r="A872" s="1">
        <v>45332.0625</v>
      </c>
      <c r="B872">
        <v>1.22</v>
      </c>
      <c r="C872" t="s">
        <v>5</v>
      </c>
      <c r="D872">
        <v>1.6040000000000001</v>
      </c>
      <c r="E872" t="s">
        <v>5</v>
      </c>
    </row>
    <row r="873" spans="1:5" x14ac:dyDescent="0.3">
      <c r="A873" s="1">
        <v>45332.072916666701</v>
      </c>
      <c r="B873">
        <v>1.216</v>
      </c>
      <c r="C873" t="s">
        <v>5</v>
      </c>
      <c r="D873">
        <v>0.3</v>
      </c>
      <c r="E873" t="s">
        <v>5</v>
      </c>
    </row>
    <row r="874" spans="1:5" x14ac:dyDescent="0.3">
      <c r="A874" s="1">
        <v>45332.083333333299</v>
      </c>
      <c r="B874">
        <v>1.224</v>
      </c>
      <c r="C874" t="s">
        <v>5</v>
      </c>
      <c r="D874">
        <v>0.29600000000000004</v>
      </c>
      <c r="E874" t="s">
        <v>5</v>
      </c>
    </row>
    <row r="875" spans="1:5" x14ac:dyDescent="0.3">
      <c r="A875" s="1">
        <v>45332.09375</v>
      </c>
      <c r="B875">
        <v>1.228</v>
      </c>
      <c r="C875" t="s">
        <v>5</v>
      </c>
      <c r="D875">
        <v>0.27200000000000002</v>
      </c>
      <c r="E875" t="s">
        <v>5</v>
      </c>
    </row>
    <row r="876" spans="1:5" x14ac:dyDescent="0.3">
      <c r="A876" s="1">
        <v>45332.104166666701</v>
      </c>
      <c r="B876">
        <v>1.216</v>
      </c>
      <c r="C876" t="s">
        <v>5</v>
      </c>
      <c r="D876">
        <v>1.468</v>
      </c>
      <c r="E876" t="s">
        <v>5</v>
      </c>
    </row>
    <row r="877" spans="1:5" x14ac:dyDescent="0.3">
      <c r="A877" s="1">
        <v>45332.114583333299</v>
      </c>
      <c r="B877">
        <v>1.22</v>
      </c>
      <c r="C877" t="s">
        <v>5</v>
      </c>
      <c r="D877">
        <v>1.468</v>
      </c>
      <c r="E877" t="s">
        <v>5</v>
      </c>
    </row>
    <row r="878" spans="1:5" x14ac:dyDescent="0.3">
      <c r="A878" s="1">
        <v>45332.125</v>
      </c>
      <c r="B878">
        <v>1.212</v>
      </c>
      <c r="C878" t="s">
        <v>5</v>
      </c>
      <c r="D878">
        <v>0.26</v>
      </c>
      <c r="E878" t="s">
        <v>5</v>
      </c>
    </row>
    <row r="879" spans="1:5" x14ac:dyDescent="0.3">
      <c r="A879" s="1">
        <v>45332.135416666701</v>
      </c>
      <c r="B879">
        <v>6.4000000000000001E-2</v>
      </c>
      <c r="C879" t="s">
        <v>5</v>
      </c>
      <c r="D879">
        <v>0.24</v>
      </c>
      <c r="E879" t="s">
        <v>5</v>
      </c>
    </row>
    <row r="880" spans="1:5" x14ac:dyDescent="0.3">
      <c r="A880" s="1">
        <v>45332.145833333299</v>
      </c>
      <c r="B880">
        <v>0</v>
      </c>
      <c r="C880" t="s">
        <v>5</v>
      </c>
      <c r="D880">
        <v>0.224</v>
      </c>
      <c r="E880" t="s">
        <v>5</v>
      </c>
    </row>
    <row r="881" spans="1:5" x14ac:dyDescent="0.3">
      <c r="A881" s="1">
        <v>45332.15625</v>
      </c>
      <c r="B881">
        <v>0</v>
      </c>
      <c r="C881" t="s">
        <v>5</v>
      </c>
      <c r="D881">
        <v>0.216</v>
      </c>
      <c r="E881" t="s">
        <v>5</v>
      </c>
    </row>
    <row r="882" spans="1:5" x14ac:dyDescent="0.3">
      <c r="A882" s="1">
        <v>45332.166666666701</v>
      </c>
      <c r="B882">
        <v>0</v>
      </c>
      <c r="C882" t="s">
        <v>5</v>
      </c>
      <c r="D882">
        <v>0.22</v>
      </c>
      <c r="E882" t="s">
        <v>5</v>
      </c>
    </row>
    <row r="883" spans="1:5" x14ac:dyDescent="0.3">
      <c r="A883" s="1">
        <v>45332.177083333299</v>
      </c>
      <c r="B883">
        <v>0</v>
      </c>
      <c r="C883" t="s">
        <v>5</v>
      </c>
      <c r="D883">
        <v>0.21200000000000002</v>
      </c>
      <c r="E883" t="s">
        <v>5</v>
      </c>
    </row>
    <row r="884" spans="1:5" x14ac:dyDescent="0.3">
      <c r="A884" s="1">
        <v>45332.1875</v>
      </c>
      <c r="B884">
        <v>0</v>
      </c>
      <c r="C884" t="s">
        <v>5</v>
      </c>
      <c r="D884">
        <v>0.19600000000000001</v>
      </c>
      <c r="E884" t="s">
        <v>5</v>
      </c>
    </row>
    <row r="885" spans="1:5" x14ac:dyDescent="0.3">
      <c r="A885" s="1">
        <v>45332.197916666701</v>
      </c>
      <c r="B885">
        <v>0.25600000000000001</v>
      </c>
      <c r="C885" t="s">
        <v>5</v>
      </c>
      <c r="D885">
        <v>0.14400000000000002</v>
      </c>
      <c r="E885" t="s">
        <v>5</v>
      </c>
    </row>
    <row r="886" spans="1:5" x14ac:dyDescent="0.3">
      <c r="A886" s="1">
        <v>45332.208333333299</v>
      </c>
      <c r="B886">
        <v>1.216</v>
      </c>
      <c r="C886" t="s">
        <v>5</v>
      </c>
      <c r="D886">
        <v>0.14800000000000002</v>
      </c>
      <c r="E886" t="s">
        <v>5</v>
      </c>
    </row>
    <row r="887" spans="1:5" x14ac:dyDescent="0.3">
      <c r="A887" s="1">
        <v>45332.21875</v>
      </c>
      <c r="B887">
        <v>1.212</v>
      </c>
      <c r="C887" t="s">
        <v>5</v>
      </c>
      <c r="D887">
        <v>0.112</v>
      </c>
      <c r="E887" t="s">
        <v>5</v>
      </c>
    </row>
    <row r="888" spans="1:5" x14ac:dyDescent="0.3">
      <c r="A888" s="1">
        <v>45332.229166666701</v>
      </c>
      <c r="B888">
        <v>1.212</v>
      </c>
      <c r="C888" t="s">
        <v>5</v>
      </c>
      <c r="D888">
        <v>0.13600000000000001</v>
      </c>
      <c r="E888" t="s">
        <v>5</v>
      </c>
    </row>
    <row r="889" spans="1:5" x14ac:dyDescent="0.3">
      <c r="A889" s="1">
        <v>45332.239583333299</v>
      </c>
      <c r="B889">
        <v>1.208</v>
      </c>
      <c r="C889" t="s">
        <v>5</v>
      </c>
      <c r="D889">
        <v>0.20400000000000001</v>
      </c>
      <c r="E889" t="s">
        <v>5</v>
      </c>
    </row>
    <row r="890" spans="1:5" x14ac:dyDescent="0.3">
      <c r="A890" s="1">
        <v>45332.25</v>
      </c>
      <c r="B890">
        <v>1.208</v>
      </c>
      <c r="C890" t="s">
        <v>5</v>
      </c>
      <c r="D890">
        <v>0.2</v>
      </c>
      <c r="E890" t="s">
        <v>5</v>
      </c>
    </row>
    <row r="891" spans="1:5" x14ac:dyDescent="0.3">
      <c r="A891" s="1">
        <v>45332.260416666701</v>
      </c>
      <c r="B891">
        <v>1.196</v>
      </c>
      <c r="C891" t="s">
        <v>5</v>
      </c>
      <c r="D891">
        <v>0.19600000000000001</v>
      </c>
      <c r="E891" t="s">
        <v>5</v>
      </c>
    </row>
    <row r="892" spans="1:5" x14ac:dyDescent="0.3">
      <c r="A892" s="1">
        <v>45332.270833333299</v>
      </c>
      <c r="B892">
        <v>0.77200000000000002</v>
      </c>
      <c r="C892" t="s">
        <v>5</v>
      </c>
      <c r="D892">
        <v>0.14400000000000002</v>
      </c>
      <c r="E892" t="s">
        <v>5</v>
      </c>
    </row>
    <row r="893" spans="1:5" x14ac:dyDescent="0.3">
      <c r="A893" s="1">
        <v>45332.28125</v>
      </c>
      <c r="B893">
        <v>0</v>
      </c>
      <c r="C893" t="s">
        <v>5</v>
      </c>
      <c r="D893">
        <v>0.14800000000000002</v>
      </c>
      <c r="E893" t="s">
        <v>5</v>
      </c>
    </row>
    <row r="894" spans="1:5" x14ac:dyDescent="0.3">
      <c r="A894" s="1">
        <v>45332.291666666701</v>
      </c>
      <c r="B894">
        <v>0</v>
      </c>
      <c r="C894" t="s">
        <v>5</v>
      </c>
      <c r="D894">
        <v>0.22800000000000001</v>
      </c>
      <c r="E894" t="s">
        <v>5</v>
      </c>
    </row>
    <row r="895" spans="1:5" x14ac:dyDescent="0.3">
      <c r="A895" s="1">
        <v>45332.302083333299</v>
      </c>
      <c r="B895">
        <v>0</v>
      </c>
      <c r="C895" t="s">
        <v>5</v>
      </c>
      <c r="D895">
        <v>0.216</v>
      </c>
      <c r="E895" t="s">
        <v>5</v>
      </c>
    </row>
    <row r="896" spans="1:5" x14ac:dyDescent="0.3">
      <c r="A896" s="1">
        <v>45332.3125</v>
      </c>
      <c r="B896">
        <v>0</v>
      </c>
      <c r="C896" t="s">
        <v>5</v>
      </c>
      <c r="D896">
        <v>0.224</v>
      </c>
      <c r="E896" t="s">
        <v>5</v>
      </c>
    </row>
    <row r="897" spans="1:5" x14ac:dyDescent="0.3">
      <c r="A897" s="1">
        <v>45332.322916666701</v>
      </c>
      <c r="B897">
        <v>0</v>
      </c>
      <c r="C897" t="s">
        <v>5</v>
      </c>
      <c r="D897">
        <v>0.20800000000000002</v>
      </c>
      <c r="E897" t="s">
        <v>5</v>
      </c>
    </row>
    <row r="898" spans="1:5" x14ac:dyDescent="0.3">
      <c r="A898" s="1">
        <v>45332.333333333299</v>
      </c>
      <c r="B898">
        <v>0</v>
      </c>
      <c r="C898" t="s">
        <v>5</v>
      </c>
      <c r="D898">
        <v>0.21200000000000002</v>
      </c>
      <c r="E898" t="s">
        <v>5</v>
      </c>
    </row>
    <row r="899" spans="1:5" x14ac:dyDescent="0.3">
      <c r="A899" s="1">
        <v>45332.34375</v>
      </c>
      <c r="B899">
        <v>0</v>
      </c>
      <c r="C899" t="s">
        <v>5</v>
      </c>
      <c r="D899">
        <v>0.30399999999999999</v>
      </c>
      <c r="E899" t="s">
        <v>5</v>
      </c>
    </row>
    <row r="900" spans="1:5" x14ac:dyDescent="0.3">
      <c r="A900" s="1">
        <v>45332.354166666701</v>
      </c>
      <c r="B900">
        <v>0</v>
      </c>
      <c r="C900" t="s">
        <v>5</v>
      </c>
      <c r="D900">
        <v>0.432</v>
      </c>
      <c r="E900" t="s">
        <v>5</v>
      </c>
    </row>
    <row r="901" spans="1:5" x14ac:dyDescent="0.3">
      <c r="A901" s="1">
        <v>45332.364583333299</v>
      </c>
      <c r="B901">
        <v>0</v>
      </c>
      <c r="C901" t="s">
        <v>5</v>
      </c>
      <c r="D901">
        <v>1.224</v>
      </c>
      <c r="E901" t="s">
        <v>5</v>
      </c>
    </row>
    <row r="902" spans="1:5" x14ac:dyDescent="0.3">
      <c r="A902" s="1">
        <v>45332.375</v>
      </c>
      <c r="B902">
        <v>0</v>
      </c>
      <c r="C902" t="s">
        <v>5</v>
      </c>
      <c r="D902">
        <v>1.548</v>
      </c>
      <c r="E902" t="s">
        <v>5</v>
      </c>
    </row>
    <row r="903" spans="1:5" x14ac:dyDescent="0.3">
      <c r="A903" s="1">
        <v>45332.385416666701</v>
      </c>
      <c r="B903">
        <v>0</v>
      </c>
      <c r="C903" t="s">
        <v>5</v>
      </c>
      <c r="D903">
        <v>0.63600000000000001</v>
      </c>
      <c r="E903" t="s">
        <v>5</v>
      </c>
    </row>
    <row r="904" spans="1:5" x14ac:dyDescent="0.3">
      <c r="A904" s="1">
        <v>45332.395833333299</v>
      </c>
      <c r="B904">
        <v>0</v>
      </c>
      <c r="C904" t="s">
        <v>5</v>
      </c>
      <c r="D904">
        <v>0.60399999999999998</v>
      </c>
      <c r="E904" t="s">
        <v>5</v>
      </c>
    </row>
    <row r="905" spans="1:5" x14ac:dyDescent="0.3">
      <c r="A905" s="1">
        <v>45332.40625</v>
      </c>
      <c r="B905">
        <v>0</v>
      </c>
      <c r="C905" t="s">
        <v>5</v>
      </c>
      <c r="D905">
        <v>0.56000000000000005</v>
      </c>
      <c r="E905" t="s">
        <v>5</v>
      </c>
    </row>
    <row r="906" spans="1:5" x14ac:dyDescent="0.3">
      <c r="A906" s="1">
        <v>45332.416666666701</v>
      </c>
      <c r="B906">
        <v>0</v>
      </c>
      <c r="C906" t="s">
        <v>5</v>
      </c>
      <c r="D906">
        <v>0.55600000000000005</v>
      </c>
      <c r="E906" t="s">
        <v>5</v>
      </c>
    </row>
    <row r="907" spans="1:5" x14ac:dyDescent="0.3">
      <c r="A907" s="1">
        <v>45332.427083333299</v>
      </c>
      <c r="B907">
        <v>0</v>
      </c>
      <c r="C907" t="s">
        <v>5</v>
      </c>
      <c r="D907">
        <v>0.57600000000000007</v>
      </c>
      <c r="E907" t="s">
        <v>5</v>
      </c>
    </row>
    <row r="908" spans="1:5" x14ac:dyDescent="0.3">
      <c r="A908" s="1">
        <v>45332.4375</v>
      </c>
      <c r="B908">
        <v>0</v>
      </c>
      <c r="C908" t="s">
        <v>5</v>
      </c>
      <c r="D908">
        <v>0.47200000000000003</v>
      </c>
      <c r="E908" t="s">
        <v>5</v>
      </c>
    </row>
    <row r="909" spans="1:5" x14ac:dyDescent="0.3">
      <c r="A909" s="1">
        <v>45332.447916666701</v>
      </c>
      <c r="B909">
        <v>0</v>
      </c>
      <c r="C909" t="s">
        <v>5</v>
      </c>
      <c r="D909">
        <v>0.55600000000000005</v>
      </c>
      <c r="E909" t="s">
        <v>5</v>
      </c>
    </row>
    <row r="910" spans="1:5" x14ac:dyDescent="0.3">
      <c r="A910" s="1">
        <v>45332.458333333299</v>
      </c>
      <c r="B910">
        <v>0</v>
      </c>
      <c r="C910" t="s">
        <v>5</v>
      </c>
      <c r="D910">
        <v>0.57600000000000007</v>
      </c>
      <c r="E910" t="s">
        <v>5</v>
      </c>
    </row>
    <row r="911" spans="1:5" x14ac:dyDescent="0.3">
      <c r="A911" s="1">
        <v>45332.46875</v>
      </c>
      <c r="B911">
        <v>0</v>
      </c>
      <c r="C911" t="s">
        <v>5</v>
      </c>
      <c r="D911">
        <v>0.36</v>
      </c>
      <c r="E911" t="s">
        <v>5</v>
      </c>
    </row>
    <row r="912" spans="1:5" x14ac:dyDescent="0.3">
      <c r="A912" s="1">
        <v>45332.479166666701</v>
      </c>
      <c r="B912">
        <v>0</v>
      </c>
      <c r="C912" t="s">
        <v>5</v>
      </c>
      <c r="D912">
        <v>0.42800000000000005</v>
      </c>
      <c r="E912" t="s">
        <v>5</v>
      </c>
    </row>
    <row r="913" spans="1:5" x14ac:dyDescent="0.3">
      <c r="A913" s="1">
        <v>45332.489583333299</v>
      </c>
      <c r="B913">
        <v>0</v>
      </c>
      <c r="C913" t="s">
        <v>5</v>
      </c>
      <c r="D913">
        <v>0.67600000000000005</v>
      </c>
      <c r="E913" t="s">
        <v>5</v>
      </c>
    </row>
    <row r="914" spans="1:5" x14ac:dyDescent="0.3">
      <c r="A914" s="1">
        <v>45332.5</v>
      </c>
      <c r="B914">
        <v>0</v>
      </c>
      <c r="C914" t="s">
        <v>5</v>
      </c>
      <c r="D914">
        <v>0.65600000000000003</v>
      </c>
      <c r="E914" t="s">
        <v>5</v>
      </c>
    </row>
    <row r="915" spans="1:5" x14ac:dyDescent="0.3">
      <c r="A915" s="1">
        <v>45332.510416666701</v>
      </c>
      <c r="B915">
        <v>0</v>
      </c>
      <c r="C915" t="s">
        <v>5</v>
      </c>
      <c r="D915">
        <v>0.57200000000000006</v>
      </c>
      <c r="E915" t="s">
        <v>5</v>
      </c>
    </row>
    <row r="916" spans="1:5" x14ac:dyDescent="0.3">
      <c r="A916" s="1">
        <v>45332.520833333299</v>
      </c>
      <c r="B916">
        <v>0</v>
      </c>
      <c r="C916" t="s">
        <v>5</v>
      </c>
      <c r="D916">
        <v>0.84400000000000008</v>
      </c>
      <c r="E916" t="s">
        <v>5</v>
      </c>
    </row>
    <row r="917" spans="1:5" x14ac:dyDescent="0.3">
      <c r="A917" s="1">
        <v>45332.53125</v>
      </c>
      <c r="B917">
        <v>0</v>
      </c>
      <c r="C917" t="s">
        <v>5</v>
      </c>
      <c r="D917">
        <v>0.46</v>
      </c>
      <c r="E917" t="s">
        <v>5</v>
      </c>
    </row>
    <row r="918" spans="1:5" x14ac:dyDescent="0.3">
      <c r="A918" s="1">
        <v>45332.541666666701</v>
      </c>
      <c r="B918">
        <v>0</v>
      </c>
      <c r="C918" t="s">
        <v>5</v>
      </c>
      <c r="D918">
        <v>0.372</v>
      </c>
      <c r="E918" t="s">
        <v>5</v>
      </c>
    </row>
    <row r="919" spans="1:5" x14ac:dyDescent="0.3">
      <c r="A919" s="1">
        <v>45332.552083333299</v>
      </c>
      <c r="B919">
        <v>0</v>
      </c>
      <c r="C919" t="s">
        <v>5</v>
      </c>
      <c r="D919">
        <v>0.436</v>
      </c>
      <c r="E919" t="s">
        <v>5</v>
      </c>
    </row>
    <row r="920" spans="1:5" x14ac:dyDescent="0.3">
      <c r="A920" s="1">
        <v>45332.5625</v>
      </c>
      <c r="B920">
        <v>0</v>
      </c>
      <c r="C920" t="s">
        <v>5</v>
      </c>
      <c r="D920">
        <v>0.35600000000000004</v>
      </c>
      <c r="E920" t="s">
        <v>5</v>
      </c>
    </row>
    <row r="921" spans="1:5" x14ac:dyDescent="0.3">
      <c r="A921" s="1">
        <v>45332.572916666701</v>
      </c>
      <c r="B921">
        <v>0</v>
      </c>
      <c r="C921" t="s">
        <v>5</v>
      </c>
      <c r="D921">
        <v>0.39200000000000002</v>
      </c>
      <c r="E921" t="s">
        <v>5</v>
      </c>
    </row>
    <row r="922" spans="1:5" x14ac:dyDescent="0.3">
      <c r="A922" s="1">
        <v>45332.583333333299</v>
      </c>
      <c r="B922">
        <v>0</v>
      </c>
      <c r="C922" t="s">
        <v>5</v>
      </c>
      <c r="D922">
        <v>0.27600000000000002</v>
      </c>
      <c r="E922" t="s">
        <v>5</v>
      </c>
    </row>
    <row r="923" spans="1:5" x14ac:dyDescent="0.3">
      <c r="A923" s="1">
        <v>45332.59375</v>
      </c>
      <c r="B923">
        <v>2.2800000000000002</v>
      </c>
      <c r="C923" t="s">
        <v>5</v>
      </c>
      <c r="D923">
        <v>0.45600000000000002</v>
      </c>
      <c r="E923" t="s">
        <v>5</v>
      </c>
    </row>
    <row r="924" spans="1:5" x14ac:dyDescent="0.3">
      <c r="A924" s="1">
        <v>45332.604166666701</v>
      </c>
      <c r="B924">
        <v>2.5760000000000001</v>
      </c>
      <c r="C924" t="s">
        <v>5</v>
      </c>
      <c r="D924">
        <v>0.35600000000000004</v>
      </c>
      <c r="E924" t="s">
        <v>5</v>
      </c>
    </row>
    <row r="925" spans="1:5" x14ac:dyDescent="0.3">
      <c r="A925" s="1">
        <v>45332.614583333299</v>
      </c>
      <c r="B925">
        <v>1.516</v>
      </c>
      <c r="C925" t="s">
        <v>5</v>
      </c>
      <c r="D925">
        <v>0.30399999999999999</v>
      </c>
      <c r="E925" t="s">
        <v>5</v>
      </c>
    </row>
    <row r="926" spans="1:5" x14ac:dyDescent="0.3">
      <c r="A926" s="1">
        <v>45332.625</v>
      </c>
      <c r="B926">
        <v>1.288</v>
      </c>
      <c r="C926" t="s">
        <v>5</v>
      </c>
      <c r="D926">
        <v>0.27200000000000002</v>
      </c>
      <c r="E926" t="s">
        <v>5</v>
      </c>
    </row>
    <row r="927" spans="1:5" x14ac:dyDescent="0.3">
      <c r="A927" s="1">
        <v>45332.635416666701</v>
      </c>
      <c r="B927">
        <v>0.13600000000000001</v>
      </c>
      <c r="C927" t="s">
        <v>5</v>
      </c>
      <c r="D927">
        <v>0.20400000000000001</v>
      </c>
      <c r="E927" t="s">
        <v>5</v>
      </c>
    </row>
    <row r="928" spans="1:5" x14ac:dyDescent="0.3">
      <c r="A928" s="1">
        <v>45332.645833333299</v>
      </c>
      <c r="B928">
        <v>0</v>
      </c>
      <c r="C928" t="s">
        <v>5</v>
      </c>
      <c r="D928">
        <v>0.18</v>
      </c>
      <c r="E928" t="s">
        <v>5</v>
      </c>
    </row>
    <row r="929" spans="1:5" x14ac:dyDescent="0.3">
      <c r="A929" s="1">
        <v>45332.65625</v>
      </c>
      <c r="B929">
        <v>0</v>
      </c>
      <c r="C929" t="s">
        <v>5</v>
      </c>
      <c r="D929">
        <v>0.22800000000000001</v>
      </c>
      <c r="E929" t="s">
        <v>5</v>
      </c>
    </row>
    <row r="930" spans="1:5" x14ac:dyDescent="0.3">
      <c r="A930" s="1">
        <v>45332.666666666701</v>
      </c>
      <c r="B930">
        <v>0</v>
      </c>
      <c r="C930" t="s">
        <v>5</v>
      </c>
      <c r="D930">
        <v>0.17600000000000002</v>
      </c>
      <c r="E930" t="s">
        <v>5</v>
      </c>
    </row>
    <row r="931" spans="1:5" x14ac:dyDescent="0.3">
      <c r="A931" s="1">
        <v>45332.677083333299</v>
      </c>
      <c r="B931">
        <v>0</v>
      </c>
      <c r="C931" t="s">
        <v>5</v>
      </c>
      <c r="D931">
        <v>0.248</v>
      </c>
      <c r="E931" t="s">
        <v>5</v>
      </c>
    </row>
    <row r="932" spans="1:5" x14ac:dyDescent="0.3">
      <c r="A932" s="1">
        <v>45332.6875</v>
      </c>
      <c r="B932">
        <v>0</v>
      </c>
      <c r="C932" t="s">
        <v>5</v>
      </c>
      <c r="D932">
        <v>0.51600000000000001</v>
      </c>
      <c r="E932" t="s">
        <v>5</v>
      </c>
    </row>
    <row r="933" spans="1:5" x14ac:dyDescent="0.3">
      <c r="A933" s="1">
        <v>45332.697916666701</v>
      </c>
      <c r="B933">
        <v>0</v>
      </c>
      <c r="C933" t="s">
        <v>5</v>
      </c>
      <c r="D933">
        <v>0.24</v>
      </c>
      <c r="E933" t="s">
        <v>5</v>
      </c>
    </row>
    <row r="934" spans="1:5" x14ac:dyDescent="0.3">
      <c r="A934" s="1">
        <v>45332.708333333299</v>
      </c>
      <c r="B934">
        <v>0</v>
      </c>
      <c r="C934" t="s">
        <v>5</v>
      </c>
      <c r="D934">
        <v>0.53200000000000003</v>
      </c>
      <c r="E934" t="s">
        <v>5</v>
      </c>
    </row>
    <row r="935" spans="1:5" x14ac:dyDescent="0.3">
      <c r="A935" s="1">
        <v>45332.71875</v>
      </c>
      <c r="B935">
        <v>0</v>
      </c>
      <c r="C935" t="s">
        <v>5</v>
      </c>
      <c r="D935">
        <v>0.4</v>
      </c>
      <c r="E935" t="s">
        <v>5</v>
      </c>
    </row>
    <row r="936" spans="1:5" x14ac:dyDescent="0.3">
      <c r="A936" s="1">
        <v>45332.729166666701</v>
      </c>
      <c r="B936">
        <v>0</v>
      </c>
      <c r="C936" t="s">
        <v>5</v>
      </c>
      <c r="D936">
        <v>0.36</v>
      </c>
      <c r="E936" t="s">
        <v>5</v>
      </c>
    </row>
    <row r="937" spans="1:5" x14ac:dyDescent="0.3">
      <c r="A937" s="1">
        <v>45332.739583333299</v>
      </c>
      <c r="B937">
        <v>0</v>
      </c>
      <c r="C937" t="s">
        <v>5</v>
      </c>
      <c r="D937">
        <v>0.27600000000000002</v>
      </c>
      <c r="E937" t="s">
        <v>5</v>
      </c>
    </row>
    <row r="938" spans="1:5" x14ac:dyDescent="0.3">
      <c r="A938" s="1">
        <v>45332.75</v>
      </c>
      <c r="B938">
        <v>0</v>
      </c>
      <c r="C938" t="s">
        <v>5</v>
      </c>
      <c r="D938">
        <v>0.52400000000000002</v>
      </c>
      <c r="E938" t="s">
        <v>5</v>
      </c>
    </row>
    <row r="939" spans="1:5" x14ac:dyDescent="0.3">
      <c r="A939" s="1">
        <v>45332.760416666701</v>
      </c>
      <c r="B939">
        <v>0</v>
      </c>
      <c r="C939" t="s">
        <v>5</v>
      </c>
      <c r="D939">
        <v>0.51200000000000001</v>
      </c>
      <c r="E939" t="s">
        <v>5</v>
      </c>
    </row>
    <row r="940" spans="1:5" x14ac:dyDescent="0.3">
      <c r="A940" s="1">
        <v>45332.770833333299</v>
      </c>
      <c r="B940">
        <v>0</v>
      </c>
      <c r="C940" t="s">
        <v>5</v>
      </c>
      <c r="D940">
        <v>0.53600000000000003</v>
      </c>
      <c r="E940" t="s">
        <v>5</v>
      </c>
    </row>
    <row r="941" spans="1:5" x14ac:dyDescent="0.3">
      <c r="A941" s="1">
        <v>45332.78125</v>
      </c>
      <c r="B941">
        <v>0</v>
      </c>
      <c r="C941" t="s">
        <v>5</v>
      </c>
      <c r="D941">
        <v>0.34400000000000003</v>
      </c>
      <c r="E941" t="s">
        <v>5</v>
      </c>
    </row>
    <row r="942" spans="1:5" x14ac:dyDescent="0.3">
      <c r="A942" s="1">
        <v>45332.791666666701</v>
      </c>
      <c r="B942">
        <v>0</v>
      </c>
      <c r="C942" t="s">
        <v>5</v>
      </c>
      <c r="D942">
        <v>0.34800000000000003</v>
      </c>
      <c r="E942" t="s">
        <v>5</v>
      </c>
    </row>
    <row r="943" spans="1:5" x14ac:dyDescent="0.3">
      <c r="A943" s="1">
        <v>45332.802083333299</v>
      </c>
      <c r="B943">
        <v>0</v>
      </c>
      <c r="C943" t="s">
        <v>5</v>
      </c>
      <c r="D943">
        <v>0.308</v>
      </c>
      <c r="E943" t="s">
        <v>5</v>
      </c>
    </row>
    <row r="944" spans="1:5" x14ac:dyDescent="0.3">
      <c r="A944" s="1">
        <v>45332.8125</v>
      </c>
      <c r="B944">
        <v>0</v>
      </c>
      <c r="C944" t="s">
        <v>5</v>
      </c>
      <c r="D944">
        <v>0.48400000000000004</v>
      </c>
      <c r="E944" t="s">
        <v>5</v>
      </c>
    </row>
    <row r="945" spans="1:5" x14ac:dyDescent="0.3">
      <c r="A945" s="1">
        <v>45332.822916666701</v>
      </c>
      <c r="B945">
        <v>0</v>
      </c>
      <c r="C945" t="s">
        <v>5</v>
      </c>
      <c r="D945">
        <v>0.41200000000000003</v>
      </c>
      <c r="E945" t="s">
        <v>5</v>
      </c>
    </row>
    <row r="946" spans="1:5" x14ac:dyDescent="0.3">
      <c r="A946" s="1">
        <v>45332.833333333299</v>
      </c>
      <c r="B946">
        <v>0</v>
      </c>
      <c r="C946" t="s">
        <v>5</v>
      </c>
      <c r="D946">
        <v>0.54400000000000004</v>
      </c>
      <c r="E946" t="s">
        <v>5</v>
      </c>
    </row>
    <row r="947" spans="1:5" x14ac:dyDescent="0.3">
      <c r="A947" s="1">
        <v>45332.84375</v>
      </c>
      <c r="B947">
        <v>0</v>
      </c>
      <c r="C947" t="s">
        <v>5</v>
      </c>
      <c r="D947">
        <v>0.35600000000000004</v>
      </c>
      <c r="E947" t="s">
        <v>5</v>
      </c>
    </row>
    <row r="948" spans="1:5" x14ac:dyDescent="0.3">
      <c r="A948" s="1">
        <v>45332.854166666701</v>
      </c>
      <c r="B948">
        <v>0</v>
      </c>
      <c r="C948" t="s">
        <v>5</v>
      </c>
      <c r="D948">
        <v>0.35200000000000004</v>
      </c>
      <c r="E948" t="s">
        <v>5</v>
      </c>
    </row>
    <row r="949" spans="1:5" x14ac:dyDescent="0.3">
      <c r="A949" s="1">
        <v>45332.864583333299</v>
      </c>
      <c r="B949">
        <v>0</v>
      </c>
      <c r="C949" t="s">
        <v>5</v>
      </c>
      <c r="D949">
        <v>0.28000000000000003</v>
      </c>
      <c r="E949" t="s">
        <v>5</v>
      </c>
    </row>
    <row r="950" spans="1:5" x14ac:dyDescent="0.3">
      <c r="A950" s="1">
        <v>45332.875</v>
      </c>
      <c r="B950">
        <v>0</v>
      </c>
      <c r="C950" t="s">
        <v>5</v>
      </c>
      <c r="D950">
        <v>0.28000000000000003</v>
      </c>
      <c r="E950" t="s">
        <v>5</v>
      </c>
    </row>
    <row r="951" spans="1:5" x14ac:dyDescent="0.3">
      <c r="A951" s="1">
        <v>45332.885416666701</v>
      </c>
      <c r="B951">
        <v>0</v>
      </c>
      <c r="C951" t="s">
        <v>5</v>
      </c>
      <c r="D951">
        <v>0.88400000000000001</v>
      </c>
      <c r="E951" t="s">
        <v>5</v>
      </c>
    </row>
    <row r="952" spans="1:5" x14ac:dyDescent="0.3">
      <c r="A952" s="1">
        <v>45332.895833333299</v>
      </c>
      <c r="B952">
        <v>0</v>
      </c>
      <c r="C952" t="s">
        <v>5</v>
      </c>
      <c r="D952">
        <v>1.3480000000000001</v>
      </c>
      <c r="E952" t="s">
        <v>5</v>
      </c>
    </row>
    <row r="953" spans="1:5" x14ac:dyDescent="0.3">
      <c r="A953" s="1">
        <v>45332.90625</v>
      </c>
      <c r="B953">
        <v>0</v>
      </c>
      <c r="C953" t="s">
        <v>5</v>
      </c>
      <c r="D953">
        <v>0.93600000000000005</v>
      </c>
      <c r="E953" t="s">
        <v>5</v>
      </c>
    </row>
    <row r="954" spans="1:5" x14ac:dyDescent="0.3">
      <c r="A954" s="1">
        <v>45332.916666666701</v>
      </c>
      <c r="B954">
        <v>0.188</v>
      </c>
      <c r="C954" t="s">
        <v>5</v>
      </c>
      <c r="D954">
        <v>0.52</v>
      </c>
      <c r="E954" t="s">
        <v>5</v>
      </c>
    </row>
    <row r="955" spans="1:5" x14ac:dyDescent="0.3">
      <c r="A955" s="1">
        <v>45332.927083333299</v>
      </c>
      <c r="B955">
        <v>2.58</v>
      </c>
      <c r="C955" t="s">
        <v>5</v>
      </c>
      <c r="D955">
        <v>0.44</v>
      </c>
      <c r="E955" t="s">
        <v>5</v>
      </c>
    </row>
    <row r="956" spans="1:5" x14ac:dyDescent="0.3">
      <c r="A956" s="1">
        <v>45332.9375</v>
      </c>
      <c r="B956">
        <v>2.5840000000000001</v>
      </c>
      <c r="C956" t="s">
        <v>5</v>
      </c>
      <c r="D956">
        <v>0.72</v>
      </c>
      <c r="E956" t="s">
        <v>5</v>
      </c>
    </row>
    <row r="957" spans="1:5" x14ac:dyDescent="0.3">
      <c r="A957" s="1">
        <v>45332.947916666701</v>
      </c>
      <c r="B957">
        <v>2.58</v>
      </c>
      <c r="C957" t="s">
        <v>5</v>
      </c>
      <c r="D957">
        <v>2.472</v>
      </c>
      <c r="E957" t="s">
        <v>5</v>
      </c>
    </row>
    <row r="958" spans="1:5" x14ac:dyDescent="0.3">
      <c r="A958" s="1">
        <v>45332.958333333299</v>
      </c>
      <c r="B958">
        <v>2.5880000000000001</v>
      </c>
      <c r="C958" t="s">
        <v>5</v>
      </c>
      <c r="D958">
        <v>0.44400000000000001</v>
      </c>
      <c r="E958" t="s">
        <v>5</v>
      </c>
    </row>
    <row r="959" spans="1:5" x14ac:dyDescent="0.3">
      <c r="A959" s="1">
        <v>45332.96875</v>
      </c>
      <c r="B959">
        <v>2.5880000000000001</v>
      </c>
      <c r="C959" t="s">
        <v>5</v>
      </c>
      <c r="D959">
        <v>0.27600000000000002</v>
      </c>
      <c r="E959" t="s">
        <v>5</v>
      </c>
    </row>
    <row r="960" spans="1:5" x14ac:dyDescent="0.3">
      <c r="A960" s="1">
        <v>45332.979166666701</v>
      </c>
      <c r="B960">
        <v>2.016</v>
      </c>
      <c r="C960" t="s">
        <v>5</v>
      </c>
      <c r="D960">
        <v>0.23600000000000002</v>
      </c>
      <c r="E960" t="s">
        <v>5</v>
      </c>
    </row>
    <row r="961" spans="1:5" x14ac:dyDescent="0.3">
      <c r="A961" s="1">
        <v>45332.989583333299</v>
      </c>
      <c r="B961">
        <v>1.228</v>
      </c>
      <c r="C961" t="s">
        <v>5</v>
      </c>
      <c r="D961">
        <v>0.192</v>
      </c>
      <c r="E961" t="s">
        <v>5</v>
      </c>
    </row>
    <row r="962" spans="1:5" x14ac:dyDescent="0.3">
      <c r="A962" s="1">
        <v>45333</v>
      </c>
      <c r="B962">
        <v>1.1280000000000001</v>
      </c>
      <c r="C962" t="s">
        <v>5</v>
      </c>
      <c r="D962">
        <v>0.2</v>
      </c>
      <c r="E962" t="s">
        <v>5</v>
      </c>
    </row>
    <row r="963" spans="1:5" x14ac:dyDescent="0.3">
      <c r="A963" s="1">
        <v>45333.010416666701</v>
      </c>
      <c r="B963">
        <v>0</v>
      </c>
      <c r="C963" t="s">
        <v>5</v>
      </c>
      <c r="D963">
        <v>0.22</v>
      </c>
      <c r="E963" t="s">
        <v>5</v>
      </c>
    </row>
    <row r="964" spans="1:5" x14ac:dyDescent="0.3">
      <c r="A964" s="1">
        <v>45333.020833333299</v>
      </c>
      <c r="B964">
        <v>0</v>
      </c>
      <c r="C964" t="s">
        <v>5</v>
      </c>
      <c r="D964">
        <v>0.188</v>
      </c>
      <c r="E964" t="s">
        <v>5</v>
      </c>
    </row>
    <row r="965" spans="1:5" x14ac:dyDescent="0.3">
      <c r="A965" s="1">
        <v>45333.03125</v>
      </c>
      <c r="B965">
        <v>0</v>
      </c>
      <c r="C965" t="s">
        <v>5</v>
      </c>
      <c r="D965">
        <v>0.14400000000000002</v>
      </c>
      <c r="E965" t="s">
        <v>5</v>
      </c>
    </row>
    <row r="966" spans="1:5" x14ac:dyDescent="0.3">
      <c r="A966" s="1">
        <v>45333.041666666701</v>
      </c>
      <c r="B966">
        <v>0</v>
      </c>
      <c r="C966" t="s">
        <v>5</v>
      </c>
      <c r="D966">
        <v>0.14800000000000002</v>
      </c>
      <c r="E966" t="s">
        <v>5</v>
      </c>
    </row>
    <row r="967" spans="1:5" x14ac:dyDescent="0.3">
      <c r="A967" s="1">
        <v>45333.052083333299</v>
      </c>
      <c r="B967">
        <v>1.1280000000000001</v>
      </c>
      <c r="C967" t="s">
        <v>5</v>
      </c>
      <c r="D967">
        <v>0.13200000000000001</v>
      </c>
      <c r="E967" t="s">
        <v>5</v>
      </c>
    </row>
    <row r="968" spans="1:5" x14ac:dyDescent="0.3">
      <c r="A968" s="1">
        <v>45333.0625</v>
      </c>
      <c r="B968">
        <v>1.204</v>
      </c>
      <c r="C968" t="s">
        <v>5</v>
      </c>
      <c r="D968">
        <v>0.17600000000000002</v>
      </c>
      <c r="E968" t="s">
        <v>5</v>
      </c>
    </row>
    <row r="969" spans="1:5" x14ac:dyDescent="0.3">
      <c r="A969" s="1">
        <v>45333.072916666701</v>
      </c>
      <c r="B969">
        <v>1.204</v>
      </c>
      <c r="C969" t="s">
        <v>5</v>
      </c>
      <c r="D969">
        <v>0.20400000000000001</v>
      </c>
      <c r="E969" t="s">
        <v>5</v>
      </c>
    </row>
    <row r="970" spans="1:5" x14ac:dyDescent="0.3">
      <c r="A970" s="1">
        <v>45333.083333333299</v>
      </c>
      <c r="B970">
        <v>1.2</v>
      </c>
      <c r="C970" t="s">
        <v>5</v>
      </c>
      <c r="D970">
        <v>0.2</v>
      </c>
      <c r="E970" t="s">
        <v>5</v>
      </c>
    </row>
    <row r="971" spans="1:5" x14ac:dyDescent="0.3">
      <c r="A971" s="1">
        <v>45333.09375</v>
      </c>
      <c r="B971">
        <v>1.208</v>
      </c>
      <c r="C971" t="s">
        <v>5</v>
      </c>
      <c r="D971">
        <v>0.18</v>
      </c>
      <c r="E971" t="s">
        <v>5</v>
      </c>
    </row>
    <row r="972" spans="1:5" x14ac:dyDescent="0.3">
      <c r="A972" s="1">
        <v>45333.104166666701</v>
      </c>
      <c r="B972">
        <v>1.2</v>
      </c>
      <c r="C972" t="s">
        <v>5</v>
      </c>
      <c r="D972">
        <v>0.11600000000000001</v>
      </c>
      <c r="E972" t="s">
        <v>5</v>
      </c>
    </row>
    <row r="973" spans="1:5" x14ac:dyDescent="0.3">
      <c r="A973" s="1">
        <v>45333.114583333299</v>
      </c>
      <c r="B973">
        <v>1.2</v>
      </c>
      <c r="C973" t="s">
        <v>5</v>
      </c>
      <c r="D973">
        <v>0.21200000000000002</v>
      </c>
      <c r="E973" t="s">
        <v>5</v>
      </c>
    </row>
    <row r="974" spans="1:5" x14ac:dyDescent="0.3">
      <c r="A974" s="1">
        <v>45333.125</v>
      </c>
      <c r="B974">
        <v>1.204</v>
      </c>
      <c r="C974" t="s">
        <v>5</v>
      </c>
      <c r="D974">
        <v>0.22</v>
      </c>
      <c r="E974" t="s">
        <v>5</v>
      </c>
    </row>
    <row r="975" spans="1:5" x14ac:dyDescent="0.3">
      <c r="A975" s="1">
        <v>45333.135416666701</v>
      </c>
      <c r="B975">
        <v>6.4000000000000001E-2</v>
      </c>
      <c r="C975" t="s">
        <v>5</v>
      </c>
      <c r="D975">
        <v>0.22</v>
      </c>
      <c r="E975" t="s">
        <v>5</v>
      </c>
    </row>
    <row r="976" spans="1:5" x14ac:dyDescent="0.3">
      <c r="A976" s="1">
        <v>45333.145833333299</v>
      </c>
      <c r="B976">
        <v>0</v>
      </c>
      <c r="C976" t="s">
        <v>5</v>
      </c>
      <c r="D976">
        <v>0.216</v>
      </c>
      <c r="E976" t="s">
        <v>5</v>
      </c>
    </row>
    <row r="977" spans="1:5" x14ac:dyDescent="0.3">
      <c r="A977" s="1">
        <v>45333.15625</v>
      </c>
      <c r="B977">
        <v>0</v>
      </c>
      <c r="C977" t="s">
        <v>5</v>
      </c>
      <c r="D977">
        <v>0.21200000000000002</v>
      </c>
      <c r="E977" t="s">
        <v>5</v>
      </c>
    </row>
    <row r="978" spans="1:5" x14ac:dyDescent="0.3">
      <c r="A978" s="1">
        <v>45333.166666666701</v>
      </c>
      <c r="B978">
        <v>0</v>
      </c>
      <c r="C978" t="s">
        <v>5</v>
      </c>
      <c r="D978">
        <v>0.20800000000000002</v>
      </c>
      <c r="E978" t="s">
        <v>5</v>
      </c>
    </row>
    <row r="979" spans="1:5" x14ac:dyDescent="0.3">
      <c r="A979" s="1">
        <v>45333.177083333299</v>
      </c>
      <c r="B979">
        <v>0</v>
      </c>
      <c r="C979" t="s">
        <v>5</v>
      </c>
      <c r="D979">
        <v>0.22800000000000001</v>
      </c>
      <c r="E979" t="s">
        <v>5</v>
      </c>
    </row>
    <row r="980" spans="1:5" x14ac:dyDescent="0.3">
      <c r="A980" s="1">
        <v>45333.1875</v>
      </c>
      <c r="B980">
        <v>0</v>
      </c>
      <c r="C980" t="s">
        <v>5</v>
      </c>
      <c r="D980">
        <v>0.27200000000000002</v>
      </c>
      <c r="E980" t="s">
        <v>5</v>
      </c>
    </row>
    <row r="981" spans="1:5" x14ac:dyDescent="0.3">
      <c r="A981" s="1">
        <v>45333.197916666701</v>
      </c>
      <c r="B981">
        <v>0.252</v>
      </c>
      <c r="C981" t="s">
        <v>5</v>
      </c>
      <c r="D981">
        <v>0.248</v>
      </c>
      <c r="E981" t="s">
        <v>5</v>
      </c>
    </row>
    <row r="982" spans="1:5" x14ac:dyDescent="0.3">
      <c r="A982" s="1">
        <v>45333.208333333299</v>
      </c>
      <c r="B982">
        <v>1.196</v>
      </c>
      <c r="C982" t="s">
        <v>5</v>
      </c>
      <c r="D982">
        <v>0.224</v>
      </c>
      <c r="E982" t="s">
        <v>5</v>
      </c>
    </row>
    <row r="983" spans="1:5" x14ac:dyDescent="0.3">
      <c r="A983" s="1">
        <v>45333.21875</v>
      </c>
      <c r="B983">
        <v>1.204</v>
      </c>
      <c r="C983" t="s">
        <v>5</v>
      </c>
      <c r="D983">
        <v>0.18</v>
      </c>
      <c r="E983" t="s">
        <v>5</v>
      </c>
    </row>
    <row r="984" spans="1:5" x14ac:dyDescent="0.3">
      <c r="A984" s="1">
        <v>45333.229166666701</v>
      </c>
      <c r="B984">
        <v>0.88800000000000001</v>
      </c>
      <c r="C984" t="s">
        <v>5</v>
      </c>
      <c r="D984">
        <v>0.156</v>
      </c>
      <c r="E984" t="s">
        <v>5</v>
      </c>
    </row>
    <row r="985" spans="1:5" x14ac:dyDescent="0.3">
      <c r="A985" s="1">
        <v>45333.239583333299</v>
      </c>
      <c r="B985">
        <v>0</v>
      </c>
      <c r="C985" t="s">
        <v>5</v>
      </c>
      <c r="D985">
        <v>0.14400000000000002</v>
      </c>
      <c r="E985" t="s">
        <v>5</v>
      </c>
    </row>
    <row r="986" spans="1:5" x14ac:dyDescent="0.3">
      <c r="A986" s="1">
        <v>45333.25</v>
      </c>
      <c r="B986">
        <v>0</v>
      </c>
      <c r="C986" t="s">
        <v>5</v>
      </c>
      <c r="D986">
        <v>0.14400000000000002</v>
      </c>
      <c r="E986" t="s">
        <v>5</v>
      </c>
    </row>
    <row r="987" spans="1:5" x14ac:dyDescent="0.3">
      <c r="A987" s="1">
        <v>45333.260416666701</v>
      </c>
      <c r="B987">
        <v>0</v>
      </c>
      <c r="C987" t="s">
        <v>5</v>
      </c>
      <c r="D987">
        <v>0.14800000000000002</v>
      </c>
      <c r="E987" t="s">
        <v>5</v>
      </c>
    </row>
    <row r="988" spans="1:5" x14ac:dyDescent="0.3">
      <c r="A988" s="1">
        <v>45333.270833333299</v>
      </c>
      <c r="B988">
        <v>0</v>
      </c>
      <c r="C988" t="s">
        <v>5</v>
      </c>
      <c r="D988">
        <v>0.14800000000000002</v>
      </c>
      <c r="E988" t="s">
        <v>5</v>
      </c>
    </row>
    <row r="989" spans="1:5" x14ac:dyDescent="0.3">
      <c r="A989" s="1">
        <v>45333.28125</v>
      </c>
      <c r="B989">
        <v>0</v>
      </c>
      <c r="C989" t="s">
        <v>5</v>
      </c>
      <c r="D989">
        <v>0.17200000000000001</v>
      </c>
      <c r="E989" t="s">
        <v>5</v>
      </c>
    </row>
    <row r="990" spans="1:5" x14ac:dyDescent="0.3">
      <c r="A990" s="1">
        <v>45333.291666666701</v>
      </c>
      <c r="B990">
        <v>0</v>
      </c>
      <c r="C990" t="s">
        <v>5</v>
      </c>
      <c r="D990">
        <v>0.20400000000000001</v>
      </c>
      <c r="E990" t="s">
        <v>5</v>
      </c>
    </row>
    <row r="991" spans="1:5" x14ac:dyDescent="0.3">
      <c r="A991" s="1">
        <v>45333.302083333299</v>
      </c>
      <c r="B991">
        <v>0</v>
      </c>
      <c r="C991" t="s">
        <v>5</v>
      </c>
      <c r="D991">
        <v>0.89600000000000002</v>
      </c>
      <c r="E991" t="s">
        <v>5</v>
      </c>
    </row>
    <row r="992" spans="1:5" x14ac:dyDescent="0.3">
      <c r="A992" s="1">
        <v>45333.3125</v>
      </c>
      <c r="B992">
        <v>0</v>
      </c>
      <c r="C992" t="s">
        <v>5</v>
      </c>
      <c r="D992">
        <v>0.308</v>
      </c>
      <c r="E992" t="s">
        <v>5</v>
      </c>
    </row>
    <row r="993" spans="1:5" x14ac:dyDescent="0.3">
      <c r="A993" s="1">
        <v>45333.322916666701</v>
      </c>
      <c r="B993">
        <v>0.61199999999999999</v>
      </c>
      <c r="C993" t="s">
        <v>5</v>
      </c>
      <c r="D993">
        <v>0.38</v>
      </c>
      <c r="E993" t="s">
        <v>5</v>
      </c>
    </row>
    <row r="994" spans="1:5" x14ac:dyDescent="0.3">
      <c r="A994" s="1">
        <v>45333.333333333299</v>
      </c>
      <c r="B994">
        <v>0</v>
      </c>
      <c r="C994" t="s">
        <v>5</v>
      </c>
      <c r="D994">
        <v>1.6280000000000001</v>
      </c>
      <c r="E994" t="s">
        <v>5</v>
      </c>
    </row>
    <row r="995" spans="1:5" x14ac:dyDescent="0.3">
      <c r="A995" s="1">
        <v>45333.34375</v>
      </c>
      <c r="B995">
        <v>0</v>
      </c>
      <c r="C995" t="s">
        <v>5</v>
      </c>
      <c r="D995">
        <v>1.46</v>
      </c>
      <c r="E995" t="s">
        <v>5</v>
      </c>
    </row>
    <row r="996" spans="1:5" x14ac:dyDescent="0.3">
      <c r="A996" s="1">
        <v>45333.354166666701</v>
      </c>
      <c r="B996">
        <v>0</v>
      </c>
      <c r="C996" t="s">
        <v>5</v>
      </c>
      <c r="D996">
        <v>1.3680000000000001</v>
      </c>
      <c r="E996" t="s">
        <v>5</v>
      </c>
    </row>
    <row r="997" spans="1:5" x14ac:dyDescent="0.3">
      <c r="A997" s="1">
        <v>45333.364583333299</v>
      </c>
      <c r="B997">
        <v>0</v>
      </c>
      <c r="C997" t="s">
        <v>5</v>
      </c>
      <c r="D997">
        <v>1.6960000000000002</v>
      </c>
      <c r="E997" t="s">
        <v>5</v>
      </c>
    </row>
    <row r="998" spans="1:5" x14ac:dyDescent="0.3">
      <c r="A998" s="1">
        <v>45333.375</v>
      </c>
      <c r="B998">
        <v>0</v>
      </c>
      <c r="C998" t="s">
        <v>5</v>
      </c>
      <c r="D998">
        <v>1.4440000000000002</v>
      </c>
      <c r="E998" t="s">
        <v>5</v>
      </c>
    </row>
    <row r="999" spans="1:5" x14ac:dyDescent="0.3">
      <c r="A999" s="1">
        <v>45333.385416666701</v>
      </c>
      <c r="B999">
        <v>0</v>
      </c>
      <c r="C999" t="s">
        <v>5</v>
      </c>
      <c r="D999">
        <v>1.02</v>
      </c>
      <c r="E999" t="s">
        <v>5</v>
      </c>
    </row>
    <row r="1000" spans="1:5" x14ac:dyDescent="0.3">
      <c r="A1000" s="1">
        <v>45333.395833333299</v>
      </c>
      <c r="B1000">
        <v>0</v>
      </c>
      <c r="C1000" t="s">
        <v>5</v>
      </c>
      <c r="D1000">
        <v>0.99199999999999999</v>
      </c>
      <c r="E1000" t="s">
        <v>5</v>
      </c>
    </row>
    <row r="1001" spans="1:5" x14ac:dyDescent="0.3">
      <c r="A1001" s="1">
        <v>45333.40625</v>
      </c>
      <c r="B1001">
        <v>0</v>
      </c>
      <c r="C1001" t="s">
        <v>5</v>
      </c>
      <c r="D1001">
        <v>1.32</v>
      </c>
      <c r="E1001" t="s">
        <v>5</v>
      </c>
    </row>
    <row r="1002" spans="1:5" x14ac:dyDescent="0.3">
      <c r="A1002" s="1">
        <v>45333.416666666701</v>
      </c>
      <c r="B1002">
        <v>0</v>
      </c>
      <c r="C1002" t="s">
        <v>5</v>
      </c>
      <c r="D1002">
        <v>0.9840000000000001</v>
      </c>
      <c r="E1002" t="s">
        <v>5</v>
      </c>
    </row>
    <row r="1003" spans="1:5" x14ac:dyDescent="0.3">
      <c r="A1003" s="1">
        <v>45333.427083333299</v>
      </c>
      <c r="B1003">
        <v>0</v>
      </c>
      <c r="C1003" t="s">
        <v>5</v>
      </c>
      <c r="D1003">
        <v>1.3720000000000001</v>
      </c>
      <c r="E1003" t="s">
        <v>5</v>
      </c>
    </row>
    <row r="1004" spans="1:5" x14ac:dyDescent="0.3">
      <c r="A1004" s="1">
        <v>45333.4375</v>
      </c>
      <c r="B1004">
        <v>0</v>
      </c>
      <c r="C1004" t="s">
        <v>5</v>
      </c>
      <c r="D1004">
        <v>1.1440000000000001</v>
      </c>
      <c r="E1004" t="s">
        <v>5</v>
      </c>
    </row>
    <row r="1005" spans="1:5" x14ac:dyDescent="0.3">
      <c r="A1005" s="1">
        <v>45333.447916666701</v>
      </c>
      <c r="B1005">
        <v>0</v>
      </c>
      <c r="C1005" t="s">
        <v>5</v>
      </c>
      <c r="D1005">
        <v>1.7080000000000002</v>
      </c>
      <c r="E1005" t="s">
        <v>5</v>
      </c>
    </row>
    <row r="1006" spans="1:5" x14ac:dyDescent="0.3">
      <c r="A1006" s="1">
        <v>45333.458333333299</v>
      </c>
      <c r="B1006">
        <v>0</v>
      </c>
      <c r="C1006" t="s">
        <v>5</v>
      </c>
      <c r="D1006">
        <v>1.736</v>
      </c>
      <c r="E1006" t="s">
        <v>5</v>
      </c>
    </row>
    <row r="1007" spans="1:5" x14ac:dyDescent="0.3">
      <c r="A1007" s="1">
        <v>45333.46875</v>
      </c>
      <c r="B1007">
        <v>0</v>
      </c>
      <c r="C1007" t="s">
        <v>5</v>
      </c>
      <c r="D1007">
        <v>1.516</v>
      </c>
      <c r="E1007" t="s">
        <v>5</v>
      </c>
    </row>
    <row r="1008" spans="1:5" x14ac:dyDescent="0.3">
      <c r="A1008" s="1">
        <v>45333.479166666701</v>
      </c>
      <c r="B1008">
        <v>0</v>
      </c>
      <c r="C1008" t="s">
        <v>5</v>
      </c>
      <c r="D1008">
        <v>1.8760000000000001</v>
      </c>
      <c r="E1008" t="s">
        <v>5</v>
      </c>
    </row>
    <row r="1009" spans="1:5" x14ac:dyDescent="0.3">
      <c r="A1009" s="1">
        <v>45333.489583333299</v>
      </c>
      <c r="B1009">
        <v>0</v>
      </c>
      <c r="C1009" t="s">
        <v>5</v>
      </c>
      <c r="D1009">
        <v>1.484</v>
      </c>
      <c r="E1009" t="s">
        <v>5</v>
      </c>
    </row>
    <row r="1010" spans="1:5" x14ac:dyDescent="0.3">
      <c r="A1010" s="1">
        <v>45333.5</v>
      </c>
      <c r="B1010">
        <v>0</v>
      </c>
      <c r="C1010" t="s">
        <v>5</v>
      </c>
      <c r="D1010">
        <v>2.2360000000000002</v>
      </c>
      <c r="E1010" t="s">
        <v>5</v>
      </c>
    </row>
    <row r="1011" spans="1:5" x14ac:dyDescent="0.3">
      <c r="A1011" s="1">
        <v>45333.510416666701</v>
      </c>
      <c r="B1011">
        <v>0</v>
      </c>
      <c r="C1011" t="s">
        <v>5</v>
      </c>
      <c r="D1011">
        <v>1.228</v>
      </c>
      <c r="E1011" t="s">
        <v>5</v>
      </c>
    </row>
    <row r="1012" spans="1:5" x14ac:dyDescent="0.3">
      <c r="A1012" s="1">
        <v>45333.520833333299</v>
      </c>
      <c r="B1012">
        <v>0</v>
      </c>
      <c r="C1012" t="s">
        <v>5</v>
      </c>
      <c r="D1012">
        <v>1.536</v>
      </c>
      <c r="E1012" t="s">
        <v>5</v>
      </c>
    </row>
    <row r="1013" spans="1:5" x14ac:dyDescent="0.3">
      <c r="A1013" s="1">
        <v>45333.53125</v>
      </c>
      <c r="B1013">
        <v>0</v>
      </c>
      <c r="C1013" t="s">
        <v>5</v>
      </c>
      <c r="D1013">
        <v>1.0760000000000001</v>
      </c>
      <c r="E1013" t="s">
        <v>5</v>
      </c>
    </row>
    <row r="1014" spans="1:5" x14ac:dyDescent="0.3">
      <c r="A1014" s="1">
        <v>45333.541666666701</v>
      </c>
      <c r="B1014">
        <v>0</v>
      </c>
      <c r="C1014" t="s">
        <v>5</v>
      </c>
      <c r="D1014">
        <v>0.27600000000000002</v>
      </c>
      <c r="E1014" t="s">
        <v>5</v>
      </c>
    </row>
    <row r="1015" spans="1:5" x14ac:dyDescent="0.3">
      <c r="A1015" s="1">
        <v>45333.552083333299</v>
      </c>
      <c r="B1015">
        <v>0</v>
      </c>
      <c r="C1015" t="s">
        <v>5</v>
      </c>
      <c r="D1015">
        <v>0.36399999999999999</v>
      </c>
      <c r="E1015" t="s">
        <v>5</v>
      </c>
    </row>
    <row r="1016" spans="1:5" x14ac:dyDescent="0.3">
      <c r="A1016" s="1">
        <v>45333.5625</v>
      </c>
      <c r="B1016">
        <v>0</v>
      </c>
      <c r="C1016" t="s">
        <v>5</v>
      </c>
      <c r="D1016">
        <v>1.1280000000000001</v>
      </c>
      <c r="E1016" t="s">
        <v>5</v>
      </c>
    </row>
    <row r="1017" spans="1:5" x14ac:dyDescent="0.3">
      <c r="A1017" s="1">
        <v>45333.572916666701</v>
      </c>
      <c r="B1017">
        <v>0</v>
      </c>
      <c r="C1017" t="s">
        <v>5</v>
      </c>
      <c r="D1017">
        <v>0.80800000000000005</v>
      </c>
      <c r="E1017" t="s">
        <v>5</v>
      </c>
    </row>
    <row r="1018" spans="1:5" x14ac:dyDescent="0.3">
      <c r="A1018" s="1">
        <v>45333.583333333299</v>
      </c>
      <c r="B1018">
        <v>0</v>
      </c>
      <c r="C1018" t="s">
        <v>5</v>
      </c>
      <c r="D1018">
        <v>0.316</v>
      </c>
      <c r="E1018" t="s">
        <v>5</v>
      </c>
    </row>
    <row r="1019" spans="1:5" x14ac:dyDescent="0.3">
      <c r="A1019" s="1">
        <v>45333.59375</v>
      </c>
      <c r="B1019">
        <v>2.2800000000000002</v>
      </c>
      <c r="C1019" t="s">
        <v>5</v>
      </c>
      <c r="D1019">
        <v>0.312</v>
      </c>
      <c r="E1019" t="s">
        <v>5</v>
      </c>
    </row>
    <row r="1020" spans="1:5" x14ac:dyDescent="0.3">
      <c r="A1020" s="1">
        <v>45333.604166666701</v>
      </c>
      <c r="B1020">
        <v>2.5960000000000001</v>
      </c>
      <c r="C1020" t="s">
        <v>5</v>
      </c>
      <c r="D1020">
        <v>0.38800000000000001</v>
      </c>
      <c r="E1020" t="s">
        <v>5</v>
      </c>
    </row>
    <row r="1021" spans="1:5" x14ac:dyDescent="0.3">
      <c r="A1021" s="1">
        <v>45333.614583333299</v>
      </c>
      <c r="B1021">
        <v>2.5720000000000001</v>
      </c>
      <c r="C1021" t="s">
        <v>5</v>
      </c>
      <c r="D1021">
        <v>0.39200000000000002</v>
      </c>
      <c r="E1021" t="s">
        <v>5</v>
      </c>
    </row>
    <row r="1022" spans="1:5" x14ac:dyDescent="0.3">
      <c r="A1022" s="1">
        <v>45333.625</v>
      </c>
      <c r="B1022">
        <v>2.2720000000000002</v>
      </c>
      <c r="C1022" t="s">
        <v>5</v>
      </c>
      <c r="D1022">
        <v>0.83200000000000007</v>
      </c>
      <c r="E1022" t="s">
        <v>5</v>
      </c>
    </row>
    <row r="1023" spans="1:5" x14ac:dyDescent="0.3">
      <c r="A1023" s="1">
        <v>45333.635416666701</v>
      </c>
      <c r="B1023">
        <v>7.2000000000000008E-2</v>
      </c>
      <c r="C1023" t="s">
        <v>5</v>
      </c>
      <c r="D1023">
        <v>1.3800000000000001</v>
      </c>
      <c r="E1023" t="s">
        <v>5</v>
      </c>
    </row>
    <row r="1024" spans="1:5" x14ac:dyDescent="0.3">
      <c r="A1024" s="1">
        <v>45333.645833333299</v>
      </c>
      <c r="B1024">
        <v>0</v>
      </c>
      <c r="C1024" t="s">
        <v>5</v>
      </c>
      <c r="D1024">
        <v>0.36</v>
      </c>
      <c r="E1024" t="s">
        <v>5</v>
      </c>
    </row>
    <row r="1025" spans="1:5" x14ac:dyDescent="0.3">
      <c r="A1025" s="1">
        <v>45333.65625</v>
      </c>
      <c r="B1025">
        <v>0</v>
      </c>
      <c r="C1025" t="s">
        <v>5</v>
      </c>
      <c r="D1025">
        <v>0.33600000000000002</v>
      </c>
      <c r="E1025" t="s">
        <v>5</v>
      </c>
    </row>
    <row r="1026" spans="1:5" x14ac:dyDescent="0.3">
      <c r="A1026" s="1">
        <v>45333.666666666701</v>
      </c>
      <c r="B1026">
        <v>0</v>
      </c>
      <c r="C1026" t="s">
        <v>5</v>
      </c>
      <c r="D1026">
        <v>0.34800000000000003</v>
      </c>
      <c r="E1026" t="s">
        <v>5</v>
      </c>
    </row>
    <row r="1027" spans="1:5" x14ac:dyDescent="0.3">
      <c r="A1027" s="1">
        <v>45333.677083333299</v>
      </c>
      <c r="B1027">
        <v>0</v>
      </c>
      <c r="C1027" t="s">
        <v>5</v>
      </c>
      <c r="D1027">
        <v>2.2800000000000002</v>
      </c>
      <c r="E1027" t="s">
        <v>5</v>
      </c>
    </row>
    <row r="1028" spans="1:5" x14ac:dyDescent="0.3">
      <c r="A1028" s="1">
        <v>45333.6875</v>
      </c>
      <c r="B1028">
        <v>0</v>
      </c>
      <c r="C1028" t="s">
        <v>5</v>
      </c>
      <c r="D1028">
        <v>1.34</v>
      </c>
      <c r="E1028" t="s">
        <v>5</v>
      </c>
    </row>
    <row r="1029" spans="1:5" x14ac:dyDescent="0.3">
      <c r="A1029" s="1">
        <v>45333.697916666701</v>
      </c>
      <c r="B1029">
        <v>0</v>
      </c>
      <c r="C1029" t="s">
        <v>5</v>
      </c>
      <c r="D1029">
        <v>1.1000000000000001</v>
      </c>
      <c r="E1029" t="s">
        <v>5</v>
      </c>
    </row>
    <row r="1030" spans="1:5" x14ac:dyDescent="0.3">
      <c r="A1030" s="1">
        <v>45333.708333333299</v>
      </c>
      <c r="B1030">
        <v>0</v>
      </c>
      <c r="C1030" t="s">
        <v>5</v>
      </c>
      <c r="D1030">
        <v>0.624</v>
      </c>
      <c r="E1030" t="s">
        <v>5</v>
      </c>
    </row>
    <row r="1031" spans="1:5" x14ac:dyDescent="0.3">
      <c r="A1031" s="1">
        <v>45333.71875</v>
      </c>
      <c r="B1031">
        <v>0</v>
      </c>
      <c r="C1031" t="s">
        <v>5</v>
      </c>
      <c r="D1031">
        <v>0.38</v>
      </c>
      <c r="E1031" t="s">
        <v>5</v>
      </c>
    </row>
    <row r="1032" spans="1:5" x14ac:dyDescent="0.3">
      <c r="A1032" s="1">
        <v>45333.729166666701</v>
      </c>
      <c r="B1032">
        <v>0</v>
      </c>
      <c r="C1032" t="s">
        <v>5</v>
      </c>
      <c r="D1032">
        <v>0.57600000000000007</v>
      </c>
      <c r="E1032" t="s">
        <v>5</v>
      </c>
    </row>
    <row r="1033" spans="1:5" x14ac:dyDescent="0.3">
      <c r="A1033" s="1">
        <v>45333.739583333299</v>
      </c>
      <c r="B1033">
        <v>0</v>
      </c>
      <c r="C1033" t="s">
        <v>5</v>
      </c>
      <c r="D1033">
        <v>0.46400000000000002</v>
      </c>
      <c r="E1033" t="s">
        <v>5</v>
      </c>
    </row>
    <row r="1034" spans="1:5" x14ac:dyDescent="0.3">
      <c r="A1034" s="1">
        <v>45333.75</v>
      </c>
      <c r="B1034">
        <v>0</v>
      </c>
      <c r="C1034" t="s">
        <v>5</v>
      </c>
      <c r="D1034">
        <v>0.25600000000000001</v>
      </c>
      <c r="E1034" t="s">
        <v>5</v>
      </c>
    </row>
    <row r="1035" spans="1:5" x14ac:dyDescent="0.3">
      <c r="A1035" s="1">
        <v>45333.760416666701</v>
      </c>
      <c r="B1035">
        <v>0</v>
      </c>
      <c r="C1035" t="s">
        <v>5</v>
      </c>
      <c r="D1035">
        <v>0.252</v>
      </c>
      <c r="E1035" t="s">
        <v>5</v>
      </c>
    </row>
    <row r="1036" spans="1:5" x14ac:dyDescent="0.3">
      <c r="A1036" s="1">
        <v>45333.770833333299</v>
      </c>
      <c r="B1036">
        <v>0</v>
      </c>
      <c r="C1036" t="s">
        <v>5</v>
      </c>
      <c r="D1036">
        <v>0.56400000000000006</v>
      </c>
      <c r="E1036" t="s">
        <v>5</v>
      </c>
    </row>
    <row r="1037" spans="1:5" x14ac:dyDescent="0.3">
      <c r="A1037" s="1">
        <v>45333.78125</v>
      </c>
      <c r="B1037">
        <v>0</v>
      </c>
      <c r="C1037" t="s">
        <v>5</v>
      </c>
      <c r="D1037">
        <v>0.46</v>
      </c>
      <c r="E1037" t="s">
        <v>5</v>
      </c>
    </row>
    <row r="1038" spans="1:5" x14ac:dyDescent="0.3">
      <c r="A1038" s="1">
        <v>45333.791666666701</v>
      </c>
      <c r="B1038">
        <v>0</v>
      </c>
      <c r="C1038" t="s">
        <v>5</v>
      </c>
      <c r="D1038">
        <v>1.6280000000000001</v>
      </c>
      <c r="E1038" t="s">
        <v>5</v>
      </c>
    </row>
    <row r="1039" spans="1:5" x14ac:dyDescent="0.3">
      <c r="A1039" s="1">
        <v>45333.802083333299</v>
      </c>
      <c r="B1039">
        <v>0</v>
      </c>
      <c r="C1039" t="s">
        <v>5</v>
      </c>
      <c r="D1039">
        <v>0.58400000000000007</v>
      </c>
      <c r="E1039" t="s">
        <v>5</v>
      </c>
    </row>
    <row r="1040" spans="1:5" x14ac:dyDescent="0.3">
      <c r="A1040" s="1">
        <v>45333.8125</v>
      </c>
      <c r="B1040">
        <v>0</v>
      </c>
      <c r="C1040" t="s">
        <v>5</v>
      </c>
      <c r="D1040">
        <v>0.52800000000000002</v>
      </c>
      <c r="E1040" t="s">
        <v>5</v>
      </c>
    </row>
    <row r="1041" spans="1:5" x14ac:dyDescent="0.3">
      <c r="A1041" s="1">
        <v>45333.822916666701</v>
      </c>
      <c r="B1041">
        <v>0</v>
      </c>
      <c r="C1041" t="s">
        <v>5</v>
      </c>
      <c r="D1041">
        <v>0.51200000000000001</v>
      </c>
      <c r="E1041" t="s">
        <v>5</v>
      </c>
    </row>
    <row r="1042" spans="1:5" x14ac:dyDescent="0.3">
      <c r="A1042" s="1">
        <v>45333.833333333299</v>
      </c>
      <c r="B1042">
        <v>0</v>
      </c>
      <c r="C1042" t="s">
        <v>5</v>
      </c>
      <c r="D1042">
        <v>1.1680000000000001</v>
      </c>
      <c r="E1042" t="s">
        <v>5</v>
      </c>
    </row>
    <row r="1043" spans="1:5" x14ac:dyDescent="0.3">
      <c r="A1043" s="1">
        <v>45333.84375</v>
      </c>
      <c r="B1043">
        <v>0</v>
      </c>
      <c r="C1043" t="s">
        <v>5</v>
      </c>
      <c r="D1043">
        <v>2.1440000000000001</v>
      </c>
      <c r="E1043" t="s">
        <v>5</v>
      </c>
    </row>
    <row r="1044" spans="1:5" x14ac:dyDescent="0.3">
      <c r="A1044" s="1">
        <v>45333.854166666701</v>
      </c>
      <c r="B1044">
        <v>0</v>
      </c>
      <c r="C1044" t="s">
        <v>5</v>
      </c>
      <c r="D1044">
        <v>0.48400000000000004</v>
      </c>
      <c r="E1044" t="s">
        <v>5</v>
      </c>
    </row>
    <row r="1045" spans="1:5" x14ac:dyDescent="0.3">
      <c r="A1045" s="1">
        <v>45333.864583333299</v>
      </c>
      <c r="B1045">
        <v>0</v>
      </c>
      <c r="C1045" t="s">
        <v>5</v>
      </c>
      <c r="D1045">
        <v>0.73199999999999998</v>
      </c>
      <c r="E1045" t="s">
        <v>5</v>
      </c>
    </row>
    <row r="1046" spans="1:5" x14ac:dyDescent="0.3">
      <c r="A1046" s="1">
        <v>45333.875</v>
      </c>
      <c r="B1046">
        <v>0</v>
      </c>
      <c r="C1046" t="s">
        <v>5</v>
      </c>
      <c r="D1046">
        <v>0.38800000000000001</v>
      </c>
      <c r="E1046" t="s">
        <v>5</v>
      </c>
    </row>
    <row r="1047" spans="1:5" x14ac:dyDescent="0.3">
      <c r="A1047" s="1">
        <v>45333.885416666701</v>
      </c>
      <c r="B1047">
        <v>0</v>
      </c>
      <c r="C1047" t="s">
        <v>5</v>
      </c>
      <c r="D1047">
        <v>0.38800000000000001</v>
      </c>
      <c r="E1047" t="s">
        <v>5</v>
      </c>
    </row>
    <row r="1048" spans="1:5" x14ac:dyDescent="0.3">
      <c r="A1048" s="1">
        <v>45333.895833333299</v>
      </c>
      <c r="B1048">
        <v>0</v>
      </c>
      <c r="C1048" t="s">
        <v>5</v>
      </c>
      <c r="D1048">
        <v>0.32800000000000001</v>
      </c>
      <c r="E1048" t="s">
        <v>5</v>
      </c>
    </row>
    <row r="1049" spans="1:5" x14ac:dyDescent="0.3">
      <c r="A1049" s="1">
        <v>45333.90625</v>
      </c>
      <c r="B1049">
        <v>0</v>
      </c>
      <c r="C1049" t="s">
        <v>5</v>
      </c>
      <c r="D1049">
        <v>0.30399999999999999</v>
      </c>
      <c r="E1049" t="s">
        <v>5</v>
      </c>
    </row>
    <row r="1050" spans="1:5" x14ac:dyDescent="0.3">
      <c r="A1050" s="1">
        <v>45333.916666666701</v>
      </c>
      <c r="B1050">
        <v>0.192</v>
      </c>
      <c r="C1050" t="s">
        <v>5</v>
      </c>
      <c r="D1050">
        <v>0.26800000000000002</v>
      </c>
      <c r="E1050" t="s">
        <v>5</v>
      </c>
    </row>
    <row r="1051" spans="1:5" x14ac:dyDescent="0.3">
      <c r="A1051" s="1">
        <v>45333.927083333299</v>
      </c>
      <c r="B1051">
        <v>2.5880000000000001</v>
      </c>
      <c r="C1051" t="s">
        <v>5</v>
      </c>
      <c r="D1051">
        <v>0.28400000000000003</v>
      </c>
      <c r="E1051" t="s">
        <v>5</v>
      </c>
    </row>
    <row r="1052" spans="1:5" x14ac:dyDescent="0.3">
      <c r="A1052" s="1">
        <v>45333.9375</v>
      </c>
      <c r="B1052">
        <v>2.5880000000000001</v>
      </c>
      <c r="C1052" t="s">
        <v>5</v>
      </c>
      <c r="D1052">
        <v>0.28800000000000003</v>
      </c>
      <c r="E1052" t="s">
        <v>5</v>
      </c>
    </row>
    <row r="1053" spans="1:5" x14ac:dyDescent="0.3">
      <c r="A1053" s="1">
        <v>45333.947916666701</v>
      </c>
      <c r="B1053">
        <v>2.5880000000000001</v>
      </c>
      <c r="C1053" t="s">
        <v>5</v>
      </c>
      <c r="D1053">
        <v>0.28800000000000003</v>
      </c>
      <c r="E1053" t="s">
        <v>5</v>
      </c>
    </row>
    <row r="1054" spans="1:5" x14ac:dyDescent="0.3">
      <c r="A1054" s="1">
        <v>45333.958333333299</v>
      </c>
      <c r="B1054">
        <v>2.5920000000000001</v>
      </c>
      <c r="C1054" t="s">
        <v>5</v>
      </c>
      <c r="D1054">
        <v>0.316</v>
      </c>
      <c r="E1054" t="s">
        <v>5</v>
      </c>
    </row>
    <row r="1055" spans="1:5" x14ac:dyDescent="0.3">
      <c r="A1055" s="1">
        <v>45333.96875</v>
      </c>
      <c r="B1055">
        <v>2.5840000000000001</v>
      </c>
      <c r="C1055" t="s">
        <v>5</v>
      </c>
      <c r="D1055">
        <v>0.24</v>
      </c>
      <c r="E1055" t="s">
        <v>5</v>
      </c>
    </row>
    <row r="1056" spans="1:5" x14ac:dyDescent="0.3">
      <c r="A1056" s="1">
        <v>45333.979166666701</v>
      </c>
      <c r="B1056">
        <v>2.5840000000000001</v>
      </c>
      <c r="C1056" t="s">
        <v>5</v>
      </c>
      <c r="D1056">
        <v>0.23200000000000001</v>
      </c>
      <c r="E1056" t="s">
        <v>5</v>
      </c>
    </row>
    <row r="1057" spans="1:5" x14ac:dyDescent="0.3">
      <c r="A1057" s="1">
        <v>45333.989583333299</v>
      </c>
      <c r="B1057">
        <v>2.58</v>
      </c>
      <c r="C1057" t="s">
        <v>5</v>
      </c>
      <c r="D1057">
        <v>0.216</v>
      </c>
      <c r="E1057" t="s">
        <v>5</v>
      </c>
    </row>
    <row r="1058" spans="1:5" x14ac:dyDescent="0.3">
      <c r="A1058" s="1">
        <v>45334</v>
      </c>
      <c r="B1058">
        <v>2.3760000000000003</v>
      </c>
      <c r="C1058" t="s">
        <v>5</v>
      </c>
      <c r="D1058">
        <v>0.21200000000000002</v>
      </c>
      <c r="E1058" t="s">
        <v>5</v>
      </c>
    </row>
    <row r="1059" spans="1:5" x14ac:dyDescent="0.3">
      <c r="A1059" s="1">
        <v>45334.010416666701</v>
      </c>
      <c r="B1059">
        <v>0</v>
      </c>
      <c r="C1059" t="s">
        <v>5</v>
      </c>
      <c r="D1059">
        <v>0.20800000000000002</v>
      </c>
      <c r="E1059" t="s">
        <v>5</v>
      </c>
    </row>
    <row r="1060" spans="1:5" x14ac:dyDescent="0.3">
      <c r="A1060" s="1">
        <v>45334.020833333299</v>
      </c>
      <c r="B1060">
        <v>0</v>
      </c>
      <c r="C1060" t="s">
        <v>5</v>
      </c>
      <c r="D1060">
        <v>0.188</v>
      </c>
      <c r="E1060" t="s">
        <v>5</v>
      </c>
    </row>
    <row r="1061" spans="1:5" x14ac:dyDescent="0.3">
      <c r="A1061" s="1">
        <v>45334.03125</v>
      </c>
      <c r="B1061">
        <v>0</v>
      </c>
      <c r="C1061" t="s">
        <v>5</v>
      </c>
      <c r="D1061">
        <v>0.112</v>
      </c>
      <c r="E1061" t="s">
        <v>5</v>
      </c>
    </row>
    <row r="1062" spans="1:5" x14ac:dyDescent="0.3">
      <c r="A1062" s="1">
        <v>45334.041666666701</v>
      </c>
      <c r="B1062">
        <v>0</v>
      </c>
      <c r="C1062" t="s">
        <v>5</v>
      </c>
      <c r="D1062">
        <v>0.128</v>
      </c>
      <c r="E1062" t="s">
        <v>5</v>
      </c>
    </row>
    <row r="1063" spans="1:5" x14ac:dyDescent="0.3">
      <c r="A1063" s="1">
        <v>45334.052083333299</v>
      </c>
      <c r="B1063">
        <v>2.4039999999999999</v>
      </c>
      <c r="C1063" t="s">
        <v>5</v>
      </c>
      <c r="D1063">
        <v>0.152</v>
      </c>
      <c r="E1063" t="s">
        <v>5</v>
      </c>
    </row>
    <row r="1064" spans="1:5" x14ac:dyDescent="0.3">
      <c r="A1064" s="1">
        <v>45334.0625</v>
      </c>
      <c r="B1064">
        <v>1.8640000000000001</v>
      </c>
      <c r="C1064" t="s">
        <v>5</v>
      </c>
      <c r="D1064">
        <v>0.192</v>
      </c>
      <c r="E1064" t="s">
        <v>5</v>
      </c>
    </row>
    <row r="1065" spans="1:5" x14ac:dyDescent="0.3">
      <c r="A1065" s="1">
        <v>45334.072916666701</v>
      </c>
      <c r="B1065">
        <v>0.57200000000000006</v>
      </c>
      <c r="C1065" t="s">
        <v>5</v>
      </c>
      <c r="D1065">
        <v>0.18</v>
      </c>
      <c r="E1065" t="s">
        <v>5</v>
      </c>
    </row>
    <row r="1066" spans="1:5" x14ac:dyDescent="0.3">
      <c r="A1066" s="1">
        <v>45334.083333333299</v>
      </c>
      <c r="B1066">
        <v>0</v>
      </c>
      <c r="C1066" t="s">
        <v>5</v>
      </c>
      <c r="D1066">
        <v>0.20800000000000002</v>
      </c>
      <c r="E1066" t="s">
        <v>5</v>
      </c>
    </row>
    <row r="1067" spans="1:5" x14ac:dyDescent="0.3">
      <c r="A1067" s="1">
        <v>45334.09375</v>
      </c>
      <c r="B1067">
        <v>0</v>
      </c>
      <c r="C1067" t="s">
        <v>5</v>
      </c>
      <c r="D1067">
        <v>0.2</v>
      </c>
      <c r="E1067" t="s">
        <v>5</v>
      </c>
    </row>
    <row r="1068" spans="1:5" x14ac:dyDescent="0.3">
      <c r="A1068" s="1">
        <v>45334.104166666701</v>
      </c>
      <c r="B1068">
        <v>0</v>
      </c>
      <c r="C1068" t="s">
        <v>5</v>
      </c>
      <c r="D1068">
        <v>0.21200000000000002</v>
      </c>
      <c r="E1068" t="s">
        <v>5</v>
      </c>
    </row>
    <row r="1069" spans="1:5" x14ac:dyDescent="0.3">
      <c r="A1069" s="1">
        <v>45334.114583333299</v>
      </c>
      <c r="B1069">
        <v>0</v>
      </c>
      <c r="C1069" t="s">
        <v>5</v>
      </c>
      <c r="D1069">
        <v>0.26</v>
      </c>
      <c r="E1069" t="s">
        <v>5</v>
      </c>
    </row>
    <row r="1070" spans="1:5" x14ac:dyDescent="0.3">
      <c r="A1070" s="1">
        <v>45334.125</v>
      </c>
      <c r="B1070">
        <v>0</v>
      </c>
      <c r="C1070" t="s">
        <v>5</v>
      </c>
      <c r="D1070">
        <v>0.252</v>
      </c>
      <c r="E1070" t="s">
        <v>5</v>
      </c>
    </row>
    <row r="1071" spans="1:5" x14ac:dyDescent="0.3">
      <c r="A1071" s="1">
        <v>45334.135416666701</v>
      </c>
      <c r="B1071">
        <v>0</v>
      </c>
      <c r="C1071" t="s">
        <v>5</v>
      </c>
      <c r="D1071">
        <v>0.252</v>
      </c>
      <c r="E1071" t="s">
        <v>5</v>
      </c>
    </row>
    <row r="1072" spans="1:5" x14ac:dyDescent="0.3">
      <c r="A1072" s="1">
        <v>45334.145833333299</v>
      </c>
      <c r="B1072">
        <v>0</v>
      </c>
      <c r="C1072" t="s">
        <v>5</v>
      </c>
      <c r="D1072">
        <v>0.252</v>
      </c>
      <c r="E1072" t="s">
        <v>5</v>
      </c>
    </row>
    <row r="1073" spans="1:5" x14ac:dyDescent="0.3">
      <c r="A1073" s="1">
        <v>45334.15625</v>
      </c>
      <c r="B1073">
        <v>0</v>
      </c>
      <c r="C1073" t="s">
        <v>5</v>
      </c>
      <c r="D1073">
        <v>0.224</v>
      </c>
      <c r="E1073" t="s">
        <v>5</v>
      </c>
    </row>
    <row r="1074" spans="1:5" x14ac:dyDescent="0.3">
      <c r="A1074" s="1">
        <v>45334.166666666701</v>
      </c>
      <c r="B1074">
        <v>0</v>
      </c>
      <c r="C1074" t="s">
        <v>5</v>
      </c>
      <c r="D1074">
        <v>0.20800000000000002</v>
      </c>
      <c r="E1074" t="s">
        <v>5</v>
      </c>
    </row>
    <row r="1075" spans="1:5" x14ac:dyDescent="0.3">
      <c r="A1075" s="1">
        <v>45334.177083333299</v>
      </c>
      <c r="B1075">
        <v>0</v>
      </c>
      <c r="C1075" t="s">
        <v>5</v>
      </c>
      <c r="D1075">
        <v>0.2</v>
      </c>
      <c r="E1075" t="s">
        <v>5</v>
      </c>
    </row>
    <row r="1076" spans="1:5" x14ac:dyDescent="0.3">
      <c r="A1076" s="1">
        <v>45334.1875</v>
      </c>
      <c r="B1076">
        <v>0</v>
      </c>
      <c r="C1076" t="s">
        <v>5</v>
      </c>
      <c r="D1076">
        <v>0.17600000000000002</v>
      </c>
      <c r="E1076" t="s">
        <v>5</v>
      </c>
    </row>
    <row r="1077" spans="1:5" x14ac:dyDescent="0.3">
      <c r="A1077" s="1">
        <v>45334.197916666701</v>
      </c>
      <c r="B1077">
        <v>0</v>
      </c>
      <c r="C1077" t="s">
        <v>5</v>
      </c>
      <c r="D1077">
        <v>0.152</v>
      </c>
      <c r="E1077" t="s">
        <v>5</v>
      </c>
    </row>
    <row r="1078" spans="1:5" x14ac:dyDescent="0.3">
      <c r="A1078" s="1">
        <v>45334.208333333299</v>
      </c>
      <c r="B1078">
        <v>0</v>
      </c>
      <c r="C1078" t="s">
        <v>5</v>
      </c>
      <c r="D1078">
        <v>0.152</v>
      </c>
      <c r="E1078" t="s">
        <v>5</v>
      </c>
    </row>
    <row r="1079" spans="1:5" x14ac:dyDescent="0.3">
      <c r="A1079" s="1">
        <v>45334.21875</v>
      </c>
      <c r="B1079">
        <v>0</v>
      </c>
      <c r="C1079" t="s">
        <v>5</v>
      </c>
      <c r="D1079">
        <v>0.16800000000000001</v>
      </c>
      <c r="E1079" t="s">
        <v>5</v>
      </c>
    </row>
    <row r="1080" spans="1:5" x14ac:dyDescent="0.3">
      <c r="A1080" s="1">
        <v>45334.229166666701</v>
      </c>
      <c r="B1080">
        <v>0</v>
      </c>
      <c r="C1080" t="s">
        <v>5</v>
      </c>
      <c r="D1080">
        <v>0.19600000000000001</v>
      </c>
      <c r="E1080" t="s">
        <v>5</v>
      </c>
    </row>
    <row r="1081" spans="1:5" x14ac:dyDescent="0.3">
      <c r="A1081" s="1">
        <v>45334.239583333299</v>
      </c>
      <c r="B1081">
        <v>0</v>
      </c>
      <c r="C1081" t="s">
        <v>5</v>
      </c>
      <c r="D1081">
        <v>0.17600000000000002</v>
      </c>
      <c r="E1081" t="s">
        <v>5</v>
      </c>
    </row>
    <row r="1082" spans="1:5" x14ac:dyDescent="0.3">
      <c r="A1082" s="1">
        <v>45334.25</v>
      </c>
      <c r="B1082">
        <v>0</v>
      </c>
      <c r="C1082" t="s">
        <v>5</v>
      </c>
      <c r="D1082">
        <v>0.16400000000000001</v>
      </c>
      <c r="E1082" t="s">
        <v>5</v>
      </c>
    </row>
    <row r="1083" spans="1:5" x14ac:dyDescent="0.3">
      <c r="A1083" s="1">
        <v>45334.260416666701</v>
      </c>
      <c r="B1083">
        <v>0</v>
      </c>
      <c r="C1083" t="s">
        <v>5</v>
      </c>
      <c r="D1083">
        <v>0.20800000000000002</v>
      </c>
      <c r="E1083" t="s">
        <v>5</v>
      </c>
    </row>
    <row r="1084" spans="1:5" x14ac:dyDescent="0.3">
      <c r="A1084" s="1">
        <v>45334.270833333299</v>
      </c>
      <c r="B1084">
        <v>0</v>
      </c>
      <c r="C1084" t="s">
        <v>5</v>
      </c>
      <c r="D1084">
        <v>0.192</v>
      </c>
      <c r="E1084" t="s">
        <v>5</v>
      </c>
    </row>
    <row r="1085" spans="1:5" x14ac:dyDescent="0.3">
      <c r="A1085" s="1">
        <v>45334.28125</v>
      </c>
      <c r="B1085">
        <v>0</v>
      </c>
      <c r="C1085" t="s">
        <v>5</v>
      </c>
      <c r="D1085">
        <v>0.16</v>
      </c>
      <c r="E1085" t="s">
        <v>5</v>
      </c>
    </row>
    <row r="1086" spans="1:5" x14ac:dyDescent="0.3">
      <c r="A1086" s="1">
        <v>45334.291666666701</v>
      </c>
      <c r="B1086">
        <v>0</v>
      </c>
      <c r="C1086" t="s">
        <v>5</v>
      </c>
      <c r="D1086">
        <v>0.25600000000000001</v>
      </c>
      <c r="E1086" t="s">
        <v>5</v>
      </c>
    </row>
    <row r="1087" spans="1:5" x14ac:dyDescent="0.3">
      <c r="A1087" s="1">
        <v>45334.302083333299</v>
      </c>
      <c r="B1087">
        <v>0</v>
      </c>
      <c r="C1087" t="s">
        <v>5</v>
      </c>
      <c r="D1087">
        <v>0.30399999999999999</v>
      </c>
      <c r="E1087" t="s">
        <v>5</v>
      </c>
    </row>
    <row r="1088" spans="1:5" x14ac:dyDescent="0.3">
      <c r="A1088" s="1">
        <v>45334.3125</v>
      </c>
      <c r="B1088">
        <v>0</v>
      </c>
      <c r="C1088" t="s">
        <v>5</v>
      </c>
      <c r="D1088">
        <v>1.3760000000000001</v>
      </c>
      <c r="E1088" t="s">
        <v>5</v>
      </c>
    </row>
    <row r="1089" spans="1:5" x14ac:dyDescent="0.3">
      <c r="A1089" s="1">
        <v>45334.322916666701</v>
      </c>
      <c r="B1089">
        <v>0</v>
      </c>
      <c r="C1089" t="s">
        <v>5</v>
      </c>
      <c r="D1089">
        <v>0.308</v>
      </c>
      <c r="E1089" t="s">
        <v>5</v>
      </c>
    </row>
    <row r="1090" spans="1:5" x14ac:dyDescent="0.3">
      <c r="A1090" s="1">
        <v>45334.333333333299</v>
      </c>
      <c r="B1090">
        <v>0</v>
      </c>
      <c r="C1090" t="s">
        <v>5</v>
      </c>
      <c r="D1090">
        <v>0.28000000000000003</v>
      </c>
      <c r="E1090" t="s">
        <v>5</v>
      </c>
    </row>
    <row r="1091" spans="1:5" x14ac:dyDescent="0.3">
      <c r="A1091" s="1">
        <v>45334.34375</v>
      </c>
      <c r="B1091">
        <v>0</v>
      </c>
      <c r="C1091" t="s">
        <v>5</v>
      </c>
      <c r="D1091">
        <v>0.224</v>
      </c>
      <c r="E1091" t="s">
        <v>5</v>
      </c>
    </row>
    <row r="1092" spans="1:5" x14ac:dyDescent="0.3">
      <c r="A1092" s="1">
        <v>45334.354166666701</v>
      </c>
      <c r="B1092">
        <v>0</v>
      </c>
      <c r="C1092" t="s">
        <v>5</v>
      </c>
      <c r="D1092">
        <v>0.224</v>
      </c>
      <c r="E1092" t="s">
        <v>5</v>
      </c>
    </row>
    <row r="1093" spans="1:5" x14ac:dyDescent="0.3">
      <c r="A1093" s="1">
        <v>45334.364583333299</v>
      </c>
      <c r="B1093">
        <v>0</v>
      </c>
      <c r="C1093" t="s">
        <v>5</v>
      </c>
      <c r="D1093">
        <v>0.22800000000000001</v>
      </c>
      <c r="E1093" t="s">
        <v>5</v>
      </c>
    </row>
    <row r="1094" spans="1:5" x14ac:dyDescent="0.3">
      <c r="A1094" s="1">
        <v>45334.375</v>
      </c>
      <c r="B1094">
        <v>0</v>
      </c>
      <c r="C1094" t="s">
        <v>5</v>
      </c>
      <c r="D1094">
        <v>0.29600000000000004</v>
      </c>
      <c r="E1094" t="s">
        <v>5</v>
      </c>
    </row>
    <row r="1095" spans="1:5" x14ac:dyDescent="0.3">
      <c r="A1095" s="1">
        <v>45334.385416666701</v>
      </c>
      <c r="B1095">
        <v>0</v>
      </c>
      <c r="C1095" t="s">
        <v>5</v>
      </c>
      <c r="D1095">
        <v>0.252</v>
      </c>
      <c r="E1095" t="s">
        <v>5</v>
      </c>
    </row>
    <row r="1096" spans="1:5" x14ac:dyDescent="0.3">
      <c r="A1096" s="1">
        <v>45334.395833333299</v>
      </c>
      <c r="B1096">
        <v>0</v>
      </c>
      <c r="C1096" t="s">
        <v>5</v>
      </c>
      <c r="D1096">
        <v>0.26400000000000001</v>
      </c>
      <c r="E1096" t="s">
        <v>5</v>
      </c>
    </row>
    <row r="1097" spans="1:5" x14ac:dyDescent="0.3">
      <c r="A1097" s="1">
        <v>45334.40625</v>
      </c>
      <c r="B1097">
        <v>0</v>
      </c>
      <c r="C1097" t="s">
        <v>5</v>
      </c>
      <c r="D1097">
        <v>0.26</v>
      </c>
      <c r="E1097" t="s">
        <v>5</v>
      </c>
    </row>
    <row r="1098" spans="1:5" x14ac:dyDescent="0.3">
      <c r="A1098" s="1">
        <v>45334.416666666701</v>
      </c>
      <c r="B1098">
        <v>0</v>
      </c>
      <c r="C1098" t="s">
        <v>5</v>
      </c>
      <c r="D1098">
        <v>0.248</v>
      </c>
      <c r="E1098" t="s">
        <v>5</v>
      </c>
    </row>
    <row r="1099" spans="1:5" x14ac:dyDescent="0.3">
      <c r="A1099" s="1">
        <v>45334.427083333299</v>
      </c>
      <c r="B1099">
        <v>0</v>
      </c>
      <c r="C1099" t="s">
        <v>5</v>
      </c>
      <c r="D1099">
        <v>0.156</v>
      </c>
      <c r="E1099" t="s">
        <v>5</v>
      </c>
    </row>
    <row r="1100" spans="1:5" x14ac:dyDescent="0.3">
      <c r="A1100" s="1">
        <v>45334.4375</v>
      </c>
      <c r="B1100">
        <v>0</v>
      </c>
      <c r="C1100" t="s">
        <v>5</v>
      </c>
      <c r="D1100">
        <v>0.156</v>
      </c>
      <c r="E1100" t="s">
        <v>5</v>
      </c>
    </row>
    <row r="1101" spans="1:5" x14ac:dyDescent="0.3">
      <c r="A1101" s="1">
        <v>45334.447916666701</v>
      </c>
      <c r="B1101">
        <v>0</v>
      </c>
      <c r="C1101" t="s">
        <v>5</v>
      </c>
      <c r="D1101">
        <v>0.52400000000000002</v>
      </c>
      <c r="E1101" t="s">
        <v>5</v>
      </c>
    </row>
    <row r="1102" spans="1:5" x14ac:dyDescent="0.3">
      <c r="A1102" s="1">
        <v>45334.458333333299</v>
      </c>
      <c r="B1102">
        <v>0</v>
      </c>
      <c r="C1102" t="s">
        <v>5</v>
      </c>
      <c r="D1102">
        <v>0.308</v>
      </c>
      <c r="E1102" t="s">
        <v>5</v>
      </c>
    </row>
    <row r="1103" spans="1:5" x14ac:dyDescent="0.3">
      <c r="A1103" s="1">
        <v>45334.46875</v>
      </c>
      <c r="B1103">
        <v>0</v>
      </c>
      <c r="C1103" t="s">
        <v>5</v>
      </c>
      <c r="D1103">
        <v>0.53600000000000003</v>
      </c>
      <c r="E1103" t="s">
        <v>5</v>
      </c>
    </row>
    <row r="1104" spans="1:5" x14ac:dyDescent="0.3">
      <c r="A1104" s="1">
        <v>45334.479166666701</v>
      </c>
      <c r="B1104">
        <v>0</v>
      </c>
      <c r="C1104" t="s">
        <v>5</v>
      </c>
      <c r="D1104">
        <v>0.28800000000000003</v>
      </c>
      <c r="E1104" t="s">
        <v>5</v>
      </c>
    </row>
    <row r="1105" spans="1:5" x14ac:dyDescent="0.3">
      <c r="A1105" s="1">
        <v>45334.489583333299</v>
      </c>
      <c r="B1105">
        <v>0</v>
      </c>
      <c r="C1105" t="s">
        <v>5</v>
      </c>
      <c r="D1105">
        <v>0.32400000000000001</v>
      </c>
      <c r="E1105" t="s">
        <v>5</v>
      </c>
    </row>
    <row r="1106" spans="1:5" x14ac:dyDescent="0.3">
      <c r="A1106" s="1">
        <v>45334.5</v>
      </c>
      <c r="B1106">
        <v>0</v>
      </c>
      <c r="C1106" t="s">
        <v>5</v>
      </c>
      <c r="D1106">
        <v>0.376</v>
      </c>
      <c r="E1106" t="s">
        <v>5</v>
      </c>
    </row>
    <row r="1107" spans="1:5" x14ac:dyDescent="0.3">
      <c r="A1107" s="1">
        <v>45334.510416666701</v>
      </c>
      <c r="B1107">
        <v>0</v>
      </c>
      <c r="C1107" t="s">
        <v>5</v>
      </c>
      <c r="D1107">
        <v>0.52400000000000002</v>
      </c>
      <c r="E1107" t="s">
        <v>5</v>
      </c>
    </row>
    <row r="1108" spans="1:5" x14ac:dyDescent="0.3">
      <c r="A1108" s="1">
        <v>45334.520833333299</v>
      </c>
      <c r="B1108">
        <v>0</v>
      </c>
      <c r="C1108" t="s">
        <v>5</v>
      </c>
      <c r="D1108">
        <v>0.33600000000000002</v>
      </c>
      <c r="E1108" t="s">
        <v>5</v>
      </c>
    </row>
    <row r="1109" spans="1:5" x14ac:dyDescent="0.3">
      <c r="A1109" s="1">
        <v>45334.53125</v>
      </c>
      <c r="B1109">
        <v>0</v>
      </c>
      <c r="C1109" t="s">
        <v>5</v>
      </c>
      <c r="D1109">
        <v>0.32800000000000001</v>
      </c>
      <c r="E1109" t="s">
        <v>5</v>
      </c>
    </row>
    <row r="1110" spans="1:5" x14ac:dyDescent="0.3">
      <c r="A1110" s="1">
        <v>45334.541666666701</v>
      </c>
      <c r="B1110">
        <v>0</v>
      </c>
      <c r="C1110" t="s">
        <v>5</v>
      </c>
      <c r="D1110">
        <v>0.29200000000000004</v>
      </c>
      <c r="E1110" t="s">
        <v>5</v>
      </c>
    </row>
    <row r="1111" spans="1:5" x14ac:dyDescent="0.3">
      <c r="A1111" s="1">
        <v>45334.552083333299</v>
      </c>
      <c r="B1111">
        <v>0</v>
      </c>
      <c r="C1111" t="s">
        <v>5</v>
      </c>
      <c r="D1111">
        <v>0.26400000000000001</v>
      </c>
      <c r="E1111" t="s">
        <v>5</v>
      </c>
    </row>
    <row r="1112" spans="1:5" x14ac:dyDescent="0.3">
      <c r="A1112" s="1">
        <v>45334.5625</v>
      </c>
      <c r="B1112">
        <v>0</v>
      </c>
      <c r="C1112" t="s">
        <v>5</v>
      </c>
      <c r="D1112">
        <v>0.51200000000000001</v>
      </c>
      <c r="E1112" t="s">
        <v>5</v>
      </c>
    </row>
    <row r="1113" spans="1:5" x14ac:dyDescent="0.3">
      <c r="A1113" s="1">
        <v>45334.572916666701</v>
      </c>
      <c r="B1113">
        <v>0</v>
      </c>
      <c r="C1113" t="s">
        <v>5</v>
      </c>
      <c r="D1113">
        <v>0.372</v>
      </c>
      <c r="E1113" t="s">
        <v>5</v>
      </c>
    </row>
    <row r="1114" spans="1:5" x14ac:dyDescent="0.3">
      <c r="A1114" s="1">
        <v>45334.583333333299</v>
      </c>
      <c r="B1114">
        <v>0</v>
      </c>
      <c r="C1114" t="s">
        <v>5</v>
      </c>
      <c r="D1114">
        <v>0.26400000000000001</v>
      </c>
      <c r="E1114" t="s">
        <v>5</v>
      </c>
    </row>
    <row r="1115" spans="1:5" x14ac:dyDescent="0.3">
      <c r="A1115" s="1">
        <v>45334.59375</v>
      </c>
      <c r="B1115">
        <v>2.2640000000000002</v>
      </c>
      <c r="C1115" t="s">
        <v>5</v>
      </c>
      <c r="D1115">
        <v>0.23200000000000001</v>
      </c>
      <c r="E1115" t="s">
        <v>5</v>
      </c>
    </row>
    <row r="1116" spans="1:5" x14ac:dyDescent="0.3">
      <c r="A1116" s="1">
        <v>45334.604166666701</v>
      </c>
      <c r="B1116">
        <v>2.5640000000000001</v>
      </c>
      <c r="C1116" t="s">
        <v>5</v>
      </c>
      <c r="D1116">
        <v>0.26400000000000001</v>
      </c>
      <c r="E1116" t="s">
        <v>5</v>
      </c>
    </row>
    <row r="1117" spans="1:5" x14ac:dyDescent="0.3">
      <c r="A1117" s="1">
        <v>45334.614583333299</v>
      </c>
      <c r="B1117">
        <v>1.784</v>
      </c>
      <c r="C1117" t="s">
        <v>5</v>
      </c>
      <c r="D1117">
        <v>0.26800000000000002</v>
      </c>
      <c r="E1117" t="s">
        <v>5</v>
      </c>
    </row>
    <row r="1118" spans="1:5" x14ac:dyDescent="0.3">
      <c r="A1118" s="1">
        <v>45334.625</v>
      </c>
      <c r="B1118">
        <v>1.22</v>
      </c>
      <c r="C1118" t="s">
        <v>5</v>
      </c>
      <c r="D1118">
        <v>0.252</v>
      </c>
      <c r="E1118" t="s">
        <v>5</v>
      </c>
    </row>
    <row r="1119" spans="1:5" x14ac:dyDescent="0.3">
      <c r="A1119" s="1">
        <v>45334.635416666701</v>
      </c>
      <c r="B1119">
        <v>6.4000000000000001E-2</v>
      </c>
      <c r="C1119" t="s">
        <v>5</v>
      </c>
      <c r="D1119">
        <v>0.316</v>
      </c>
      <c r="E1119" t="s">
        <v>5</v>
      </c>
    </row>
    <row r="1120" spans="1:5" x14ac:dyDescent="0.3">
      <c r="A1120" s="1">
        <v>45334.645833333299</v>
      </c>
      <c r="B1120">
        <v>0</v>
      </c>
      <c r="C1120" t="s">
        <v>5</v>
      </c>
      <c r="D1120">
        <v>0.26400000000000001</v>
      </c>
      <c r="E1120" t="s">
        <v>5</v>
      </c>
    </row>
    <row r="1121" spans="1:5" x14ac:dyDescent="0.3">
      <c r="A1121" s="1">
        <v>45334.65625</v>
      </c>
      <c r="B1121">
        <v>0</v>
      </c>
      <c r="C1121" t="s">
        <v>5</v>
      </c>
      <c r="D1121">
        <v>0.25600000000000001</v>
      </c>
      <c r="E1121" t="s">
        <v>5</v>
      </c>
    </row>
    <row r="1122" spans="1:5" x14ac:dyDescent="0.3">
      <c r="A1122" s="1">
        <v>45334.666666666701</v>
      </c>
      <c r="B1122">
        <v>0</v>
      </c>
      <c r="C1122" t="s">
        <v>5</v>
      </c>
      <c r="D1122">
        <v>0.24</v>
      </c>
      <c r="E1122" t="s">
        <v>5</v>
      </c>
    </row>
    <row r="1123" spans="1:5" x14ac:dyDescent="0.3">
      <c r="A1123" s="1">
        <v>45334.677083333299</v>
      </c>
      <c r="B1123">
        <v>0</v>
      </c>
      <c r="C1123" t="s">
        <v>5</v>
      </c>
      <c r="D1123">
        <v>0.20400000000000001</v>
      </c>
      <c r="E1123" t="s">
        <v>5</v>
      </c>
    </row>
    <row r="1124" spans="1:5" x14ac:dyDescent="0.3">
      <c r="A1124" s="1">
        <v>45334.6875</v>
      </c>
      <c r="B1124">
        <v>0</v>
      </c>
      <c r="C1124" t="s">
        <v>5</v>
      </c>
      <c r="D1124">
        <v>0.21200000000000002</v>
      </c>
      <c r="E1124" t="s">
        <v>5</v>
      </c>
    </row>
    <row r="1125" spans="1:5" x14ac:dyDescent="0.3">
      <c r="A1125" s="1">
        <v>45334.697916666701</v>
      </c>
      <c r="B1125">
        <v>0</v>
      </c>
      <c r="C1125" t="s">
        <v>5</v>
      </c>
      <c r="D1125">
        <v>0.188</v>
      </c>
      <c r="E1125" t="s">
        <v>5</v>
      </c>
    </row>
    <row r="1126" spans="1:5" x14ac:dyDescent="0.3">
      <c r="A1126" s="1">
        <v>45334.708333333299</v>
      </c>
      <c r="B1126">
        <v>0</v>
      </c>
      <c r="C1126" t="s">
        <v>5</v>
      </c>
      <c r="D1126">
        <v>0.17200000000000001</v>
      </c>
      <c r="E1126" t="s">
        <v>5</v>
      </c>
    </row>
    <row r="1127" spans="1:5" x14ac:dyDescent="0.3">
      <c r="A1127" s="1">
        <v>45334.71875</v>
      </c>
      <c r="B1127">
        <v>0</v>
      </c>
      <c r="C1127" t="s">
        <v>5</v>
      </c>
      <c r="D1127">
        <v>0.184</v>
      </c>
      <c r="E1127" t="s">
        <v>5</v>
      </c>
    </row>
    <row r="1128" spans="1:5" x14ac:dyDescent="0.3">
      <c r="A1128" s="1">
        <v>45334.729166666701</v>
      </c>
      <c r="B1128">
        <v>0</v>
      </c>
      <c r="C1128" t="s">
        <v>5</v>
      </c>
      <c r="D1128">
        <v>0.156</v>
      </c>
      <c r="E1128" t="s">
        <v>5</v>
      </c>
    </row>
    <row r="1129" spans="1:5" x14ac:dyDescent="0.3">
      <c r="A1129" s="1">
        <v>45334.739583333299</v>
      </c>
      <c r="B1129">
        <v>0</v>
      </c>
      <c r="C1129" t="s">
        <v>5</v>
      </c>
      <c r="D1129">
        <v>0.53600000000000003</v>
      </c>
      <c r="E1129" t="s">
        <v>5</v>
      </c>
    </row>
    <row r="1130" spans="1:5" x14ac:dyDescent="0.3">
      <c r="A1130" s="1">
        <v>45334.75</v>
      </c>
      <c r="B1130">
        <v>0</v>
      </c>
      <c r="C1130" t="s">
        <v>5</v>
      </c>
      <c r="D1130">
        <v>0.46400000000000002</v>
      </c>
      <c r="E1130" t="s">
        <v>5</v>
      </c>
    </row>
    <row r="1131" spans="1:5" x14ac:dyDescent="0.3">
      <c r="A1131" s="1">
        <v>45334.760416666701</v>
      </c>
      <c r="B1131">
        <v>0</v>
      </c>
      <c r="C1131" t="s">
        <v>5</v>
      </c>
      <c r="D1131">
        <v>0.38400000000000001</v>
      </c>
      <c r="E1131" t="s">
        <v>5</v>
      </c>
    </row>
    <row r="1132" spans="1:5" x14ac:dyDescent="0.3">
      <c r="A1132" s="1">
        <v>45334.770833333299</v>
      </c>
      <c r="B1132">
        <v>0</v>
      </c>
      <c r="C1132" t="s">
        <v>5</v>
      </c>
      <c r="D1132">
        <v>0.36399999999999999</v>
      </c>
      <c r="E1132" t="s">
        <v>5</v>
      </c>
    </row>
    <row r="1133" spans="1:5" x14ac:dyDescent="0.3">
      <c r="A1133" s="1">
        <v>45334.78125</v>
      </c>
      <c r="B1133">
        <v>0</v>
      </c>
      <c r="C1133" t="s">
        <v>5</v>
      </c>
      <c r="D1133">
        <v>0.35600000000000004</v>
      </c>
      <c r="E1133" t="s">
        <v>5</v>
      </c>
    </row>
    <row r="1134" spans="1:5" x14ac:dyDescent="0.3">
      <c r="A1134" s="1">
        <v>45334.791666666701</v>
      </c>
      <c r="B1134">
        <v>0</v>
      </c>
      <c r="C1134" t="s">
        <v>5</v>
      </c>
      <c r="D1134">
        <v>0.28800000000000003</v>
      </c>
      <c r="E1134" t="s">
        <v>5</v>
      </c>
    </row>
    <row r="1135" spans="1:5" x14ac:dyDescent="0.3">
      <c r="A1135" s="1">
        <v>45334.802083333299</v>
      </c>
      <c r="B1135">
        <v>0</v>
      </c>
      <c r="C1135" t="s">
        <v>5</v>
      </c>
      <c r="D1135">
        <v>0.3</v>
      </c>
      <c r="E1135" t="s">
        <v>5</v>
      </c>
    </row>
    <row r="1136" spans="1:5" x14ac:dyDescent="0.3">
      <c r="A1136" s="1">
        <v>45334.8125</v>
      </c>
      <c r="B1136">
        <v>0</v>
      </c>
      <c r="C1136" t="s">
        <v>5</v>
      </c>
      <c r="D1136">
        <v>1.764</v>
      </c>
      <c r="E1136" t="s">
        <v>5</v>
      </c>
    </row>
    <row r="1137" spans="1:5" x14ac:dyDescent="0.3">
      <c r="A1137" s="1">
        <v>45334.822916666701</v>
      </c>
      <c r="B1137">
        <v>0</v>
      </c>
      <c r="C1137" t="s">
        <v>5</v>
      </c>
      <c r="D1137">
        <v>0.35600000000000004</v>
      </c>
      <c r="E1137" t="s">
        <v>5</v>
      </c>
    </row>
    <row r="1138" spans="1:5" x14ac:dyDescent="0.3">
      <c r="A1138" s="1">
        <v>45334.833333333299</v>
      </c>
      <c r="B1138">
        <v>0</v>
      </c>
      <c r="C1138" t="s">
        <v>5</v>
      </c>
      <c r="D1138">
        <v>0.39200000000000002</v>
      </c>
      <c r="E1138" t="s">
        <v>5</v>
      </c>
    </row>
    <row r="1139" spans="1:5" x14ac:dyDescent="0.3">
      <c r="A1139" s="1">
        <v>45334.84375</v>
      </c>
      <c r="B1139">
        <v>0</v>
      </c>
      <c r="C1139" t="s">
        <v>5</v>
      </c>
      <c r="D1139">
        <v>0.50800000000000001</v>
      </c>
      <c r="E1139" t="s">
        <v>5</v>
      </c>
    </row>
    <row r="1140" spans="1:5" x14ac:dyDescent="0.3">
      <c r="A1140" s="1">
        <v>45334.854166666701</v>
      </c>
      <c r="B1140">
        <v>0</v>
      </c>
      <c r="C1140" t="s">
        <v>5</v>
      </c>
      <c r="D1140">
        <v>1.6080000000000001</v>
      </c>
      <c r="E1140" t="s">
        <v>5</v>
      </c>
    </row>
    <row r="1141" spans="1:5" x14ac:dyDescent="0.3">
      <c r="A1141" s="1">
        <v>45334.864583333299</v>
      </c>
      <c r="B1141">
        <v>0</v>
      </c>
      <c r="C1141" t="s">
        <v>5</v>
      </c>
      <c r="D1141">
        <v>1.484</v>
      </c>
      <c r="E1141" t="s">
        <v>5</v>
      </c>
    </row>
    <row r="1142" spans="1:5" x14ac:dyDescent="0.3">
      <c r="A1142" s="1">
        <v>45334.875</v>
      </c>
      <c r="B1142">
        <v>0</v>
      </c>
      <c r="C1142" t="s">
        <v>5</v>
      </c>
      <c r="D1142">
        <v>0.26800000000000002</v>
      </c>
      <c r="E1142" t="s">
        <v>5</v>
      </c>
    </row>
    <row r="1143" spans="1:5" x14ac:dyDescent="0.3">
      <c r="A1143" s="1">
        <v>45334.885416666701</v>
      </c>
      <c r="B1143">
        <v>0</v>
      </c>
      <c r="C1143" t="s">
        <v>5</v>
      </c>
      <c r="D1143">
        <v>0.32400000000000001</v>
      </c>
      <c r="E1143" t="s">
        <v>5</v>
      </c>
    </row>
    <row r="1144" spans="1:5" x14ac:dyDescent="0.3">
      <c r="A1144" s="1">
        <v>45334.895833333299</v>
      </c>
      <c r="B1144">
        <v>0</v>
      </c>
      <c r="C1144" t="s">
        <v>5</v>
      </c>
      <c r="D1144">
        <v>0.32</v>
      </c>
      <c r="E1144" t="s">
        <v>5</v>
      </c>
    </row>
    <row r="1145" spans="1:5" x14ac:dyDescent="0.3">
      <c r="A1145" s="1">
        <v>45334.90625</v>
      </c>
      <c r="B1145">
        <v>0</v>
      </c>
      <c r="C1145" t="s">
        <v>5</v>
      </c>
      <c r="D1145">
        <v>0.316</v>
      </c>
      <c r="E1145" t="s">
        <v>5</v>
      </c>
    </row>
    <row r="1146" spans="1:5" x14ac:dyDescent="0.3">
      <c r="A1146" s="1">
        <v>45334.916666666701</v>
      </c>
      <c r="B1146">
        <v>0.188</v>
      </c>
      <c r="C1146" t="s">
        <v>5</v>
      </c>
      <c r="D1146">
        <v>0.26400000000000001</v>
      </c>
      <c r="E1146" t="s">
        <v>5</v>
      </c>
    </row>
    <row r="1147" spans="1:5" x14ac:dyDescent="0.3">
      <c r="A1147" s="1">
        <v>45334.927083333299</v>
      </c>
      <c r="B1147">
        <v>2.548</v>
      </c>
      <c r="C1147" t="s">
        <v>5</v>
      </c>
      <c r="D1147">
        <v>0.22</v>
      </c>
      <c r="E1147" t="s">
        <v>5</v>
      </c>
    </row>
    <row r="1148" spans="1:5" x14ac:dyDescent="0.3">
      <c r="A1148" s="1">
        <v>45334.9375</v>
      </c>
      <c r="B1148">
        <v>2.54</v>
      </c>
      <c r="C1148" t="s">
        <v>5</v>
      </c>
      <c r="D1148">
        <v>0.28000000000000003</v>
      </c>
      <c r="E1148" t="s">
        <v>5</v>
      </c>
    </row>
    <row r="1149" spans="1:5" x14ac:dyDescent="0.3">
      <c r="A1149" s="1">
        <v>45334.947916666701</v>
      </c>
      <c r="B1149">
        <v>1.456</v>
      </c>
      <c r="C1149" t="s">
        <v>5</v>
      </c>
      <c r="D1149">
        <v>0.26400000000000001</v>
      </c>
      <c r="E1149" t="s">
        <v>5</v>
      </c>
    </row>
    <row r="1150" spans="1:5" x14ac:dyDescent="0.3">
      <c r="A1150" s="1">
        <v>45334.958333333299</v>
      </c>
      <c r="B1150">
        <v>1.216</v>
      </c>
      <c r="C1150" t="s">
        <v>5</v>
      </c>
      <c r="D1150">
        <v>0.26</v>
      </c>
      <c r="E1150" t="s">
        <v>5</v>
      </c>
    </row>
    <row r="1151" spans="1:5" x14ac:dyDescent="0.3">
      <c r="A1151" s="1">
        <v>45334.96875</v>
      </c>
      <c r="B1151">
        <v>1.22</v>
      </c>
      <c r="C1151" t="s">
        <v>5</v>
      </c>
      <c r="D1151">
        <v>0.26400000000000001</v>
      </c>
      <c r="E1151" t="s">
        <v>5</v>
      </c>
    </row>
    <row r="1152" spans="1:5" x14ac:dyDescent="0.3">
      <c r="A1152" s="1">
        <v>45334.979166666701</v>
      </c>
      <c r="B1152">
        <v>1.224</v>
      </c>
      <c r="C1152" t="s">
        <v>5</v>
      </c>
      <c r="D1152">
        <v>0.28800000000000003</v>
      </c>
      <c r="E1152" t="s">
        <v>5</v>
      </c>
    </row>
    <row r="1153" spans="1:5" x14ac:dyDescent="0.3">
      <c r="A1153" s="1">
        <v>45334.989583333299</v>
      </c>
      <c r="B1153">
        <v>1.228</v>
      </c>
      <c r="C1153" t="s">
        <v>5</v>
      </c>
      <c r="D1153">
        <v>0.27200000000000002</v>
      </c>
      <c r="E1153" t="s">
        <v>5</v>
      </c>
    </row>
    <row r="1154" spans="1:5" x14ac:dyDescent="0.3">
      <c r="A1154" s="1">
        <v>45335</v>
      </c>
      <c r="B1154">
        <v>1.1160000000000001</v>
      </c>
      <c r="C1154" t="s">
        <v>5</v>
      </c>
      <c r="D1154">
        <v>0.26</v>
      </c>
      <c r="E1154" t="s">
        <v>5</v>
      </c>
    </row>
    <row r="1155" spans="1:5" x14ac:dyDescent="0.3">
      <c r="A1155" s="1">
        <v>45335.010416666701</v>
      </c>
      <c r="B1155">
        <v>0</v>
      </c>
      <c r="C1155" t="s">
        <v>5</v>
      </c>
      <c r="D1155">
        <v>0.22800000000000001</v>
      </c>
      <c r="E1155" t="s">
        <v>5</v>
      </c>
    </row>
    <row r="1156" spans="1:5" x14ac:dyDescent="0.3">
      <c r="A1156" s="1">
        <v>45335.020833333299</v>
      </c>
      <c r="B1156">
        <v>0</v>
      </c>
      <c r="C1156" t="s">
        <v>5</v>
      </c>
      <c r="D1156">
        <v>0.20800000000000002</v>
      </c>
      <c r="E1156" t="s">
        <v>5</v>
      </c>
    </row>
    <row r="1157" spans="1:5" x14ac:dyDescent="0.3">
      <c r="A1157" s="1">
        <v>45335.03125</v>
      </c>
      <c r="B1157">
        <v>0</v>
      </c>
      <c r="C1157" t="s">
        <v>5</v>
      </c>
      <c r="D1157">
        <v>0.20400000000000001</v>
      </c>
      <c r="E1157" t="s">
        <v>5</v>
      </c>
    </row>
    <row r="1158" spans="1:5" x14ac:dyDescent="0.3">
      <c r="A1158" s="1">
        <v>45335.041666666701</v>
      </c>
      <c r="B1158">
        <v>0</v>
      </c>
      <c r="C1158" t="s">
        <v>5</v>
      </c>
      <c r="D1158">
        <v>0.19600000000000001</v>
      </c>
      <c r="E1158" t="s">
        <v>5</v>
      </c>
    </row>
    <row r="1159" spans="1:5" x14ac:dyDescent="0.3">
      <c r="A1159" s="1">
        <v>45335.052083333299</v>
      </c>
      <c r="B1159">
        <v>1.1480000000000001</v>
      </c>
      <c r="C1159" t="s">
        <v>5</v>
      </c>
      <c r="D1159">
        <v>0.14400000000000002</v>
      </c>
      <c r="E1159" t="s">
        <v>5</v>
      </c>
    </row>
    <row r="1160" spans="1:5" x14ac:dyDescent="0.3">
      <c r="A1160" s="1">
        <v>45335.0625</v>
      </c>
      <c r="B1160">
        <v>1.224</v>
      </c>
      <c r="C1160" t="s">
        <v>5</v>
      </c>
      <c r="D1160">
        <v>0.14000000000000001</v>
      </c>
      <c r="E1160" t="s">
        <v>5</v>
      </c>
    </row>
    <row r="1161" spans="1:5" x14ac:dyDescent="0.3">
      <c r="A1161" s="1">
        <v>45335.072916666701</v>
      </c>
      <c r="B1161">
        <v>1.228</v>
      </c>
      <c r="C1161" t="s">
        <v>5</v>
      </c>
      <c r="D1161">
        <v>0.12</v>
      </c>
      <c r="E1161" t="s">
        <v>5</v>
      </c>
    </row>
    <row r="1162" spans="1:5" x14ac:dyDescent="0.3">
      <c r="A1162" s="1">
        <v>45335.083333333299</v>
      </c>
      <c r="B1162">
        <v>1.216</v>
      </c>
      <c r="C1162" t="s">
        <v>5</v>
      </c>
      <c r="D1162">
        <v>0.10400000000000001</v>
      </c>
      <c r="E1162" t="s">
        <v>5</v>
      </c>
    </row>
    <row r="1163" spans="1:5" x14ac:dyDescent="0.3">
      <c r="A1163" s="1">
        <v>45335.09375</v>
      </c>
      <c r="B1163">
        <v>0.432</v>
      </c>
      <c r="C1163" t="s">
        <v>5</v>
      </c>
      <c r="D1163">
        <v>0.13600000000000001</v>
      </c>
      <c r="E1163" t="s">
        <v>5</v>
      </c>
    </row>
    <row r="1164" spans="1:5" x14ac:dyDescent="0.3">
      <c r="A1164" s="1">
        <v>45335.104166666701</v>
      </c>
      <c r="B1164">
        <v>0</v>
      </c>
      <c r="C1164" t="s">
        <v>5</v>
      </c>
      <c r="D1164">
        <v>0.192</v>
      </c>
      <c r="E1164" t="s">
        <v>5</v>
      </c>
    </row>
    <row r="1165" spans="1:5" x14ac:dyDescent="0.3">
      <c r="A1165" s="1">
        <v>45335.114583333299</v>
      </c>
      <c r="B1165">
        <v>0</v>
      </c>
      <c r="C1165" t="s">
        <v>5</v>
      </c>
      <c r="D1165">
        <v>0.2</v>
      </c>
      <c r="E1165" t="s">
        <v>5</v>
      </c>
    </row>
    <row r="1166" spans="1:5" x14ac:dyDescent="0.3">
      <c r="A1166" s="1">
        <v>45335.125</v>
      </c>
      <c r="B1166">
        <v>0</v>
      </c>
      <c r="C1166" t="s">
        <v>5</v>
      </c>
      <c r="D1166">
        <v>0.192</v>
      </c>
      <c r="E1166" t="s">
        <v>5</v>
      </c>
    </row>
    <row r="1167" spans="1:5" x14ac:dyDescent="0.3">
      <c r="A1167" s="1">
        <v>45335.135416666701</v>
      </c>
      <c r="B1167">
        <v>0</v>
      </c>
      <c r="C1167" t="s">
        <v>5</v>
      </c>
      <c r="D1167">
        <v>0.17200000000000001</v>
      </c>
      <c r="E1167" t="s">
        <v>5</v>
      </c>
    </row>
    <row r="1168" spans="1:5" x14ac:dyDescent="0.3">
      <c r="A1168" s="1">
        <v>45335.145833333299</v>
      </c>
      <c r="B1168">
        <v>0</v>
      </c>
      <c r="C1168" t="s">
        <v>5</v>
      </c>
      <c r="D1168">
        <v>0.224</v>
      </c>
      <c r="E1168" t="s">
        <v>5</v>
      </c>
    </row>
    <row r="1169" spans="1:5" x14ac:dyDescent="0.3">
      <c r="A1169" s="1">
        <v>45335.15625</v>
      </c>
      <c r="B1169">
        <v>0</v>
      </c>
      <c r="C1169" t="s">
        <v>5</v>
      </c>
      <c r="D1169">
        <v>0.2</v>
      </c>
      <c r="E1169" t="s">
        <v>5</v>
      </c>
    </row>
    <row r="1170" spans="1:5" x14ac:dyDescent="0.3">
      <c r="A1170" s="1">
        <v>45335.166666666701</v>
      </c>
      <c r="B1170">
        <v>0</v>
      </c>
      <c r="C1170" t="s">
        <v>5</v>
      </c>
      <c r="D1170">
        <v>0.16800000000000001</v>
      </c>
      <c r="E1170" t="s">
        <v>5</v>
      </c>
    </row>
    <row r="1171" spans="1:5" x14ac:dyDescent="0.3">
      <c r="A1171" s="1">
        <v>45335.177083333299</v>
      </c>
      <c r="B1171">
        <v>0</v>
      </c>
      <c r="C1171" t="s">
        <v>5</v>
      </c>
      <c r="D1171">
        <v>0.188</v>
      </c>
      <c r="E1171" t="s">
        <v>5</v>
      </c>
    </row>
    <row r="1172" spans="1:5" x14ac:dyDescent="0.3">
      <c r="A1172" s="1">
        <v>45335.1875</v>
      </c>
      <c r="B1172">
        <v>0</v>
      </c>
      <c r="C1172" t="s">
        <v>5</v>
      </c>
      <c r="D1172">
        <v>0.20400000000000001</v>
      </c>
      <c r="E1172" t="s">
        <v>5</v>
      </c>
    </row>
    <row r="1173" spans="1:5" x14ac:dyDescent="0.3">
      <c r="A1173" s="1">
        <v>45335.197916666701</v>
      </c>
      <c r="B1173">
        <v>0</v>
      </c>
      <c r="C1173" t="s">
        <v>5</v>
      </c>
      <c r="D1173">
        <v>0.2</v>
      </c>
      <c r="E1173" t="s">
        <v>5</v>
      </c>
    </row>
    <row r="1174" spans="1:5" x14ac:dyDescent="0.3">
      <c r="A1174" s="1">
        <v>45335.208333333299</v>
      </c>
      <c r="B1174">
        <v>0</v>
      </c>
      <c r="C1174" t="s">
        <v>5</v>
      </c>
      <c r="D1174">
        <v>0.192</v>
      </c>
      <c r="E1174" t="s">
        <v>5</v>
      </c>
    </row>
    <row r="1175" spans="1:5" x14ac:dyDescent="0.3">
      <c r="A1175" s="1">
        <v>45335.21875</v>
      </c>
      <c r="B1175">
        <v>0</v>
      </c>
      <c r="C1175" t="s">
        <v>5</v>
      </c>
      <c r="D1175">
        <v>0.2</v>
      </c>
      <c r="E1175" t="s">
        <v>5</v>
      </c>
    </row>
    <row r="1176" spans="1:5" x14ac:dyDescent="0.3">
      <c r="A1176" s="1">
        <v>45335.229166666701</v>
      </c>
      <c r="B1176">
        <v>0</v>
      </c>
      <c r="C1176" t="s">
        <v>5</v>
      </c>
      <c r="D1176">
        <v>0.308</v>
      </c>
      <c r="E1176" t="s">
        <v>5</v>
      </c>
    </row>
    <row r="1177" spans="1:5" x14ac:dyDescent="0.3">
      <c r="A1177" s="1">
        <v>45335.239583333299</v>
      </c>
      <c r="B1177">
        <v>0</v>
      </c>
      <c r="C1177" t="s">
        <v>5</v>
      </c>
      <c r="D1177">
        <v>0.29200000000000004</v>
      </c>
      <c r="E1177" t="s">
        <v>5</v>
      </c>
    </row>
    <row r="1178" spans="1:5" x14ac:dyDescent="0.3">
      <c r="A1178" s="1">
        <v>45335.25</v>
      </c>
      <c r="B1178">
        <v>0</v>
      </c>
      <c r="C1178" t="s">
        <v>5</v>
      </c>
      <c r="D1178">
        <v>0.24400000000000002</v>
      </c>
      <c r="E1178" t="s">
        <v>5</v>
      </c>
    </row>
    <row r="1179" spans="1:5" x14ac:dyDescent="0.3">
      <c r="A1179" s="1">
        <v>45335.260416666701</v>
      </c>
      <c r="B1179">
        <v>0</v>
      </c>
      <c r="C1179" t="s">
        <v>5</v>
      </c>
      <c r="D1179">
        <v>0.25600000000000001</v>
      </c>
      <c r="E1179" t="s">
        <v>5</v>
      </c>
    </row>
    <row r="1180" spans="1:5" x14ac:dyDescent="0.3">
      <c r="A1180" s="1">
        <v>45335.270833333299</v>
      </c>
      <c r="B1180">
        <v>0</v>
      </c>
      <c r="C1180" t="s">
        <v>5</v>
      </c>
      <c r="D1180">
        <v>0.20800000000000002</v>
      </c>
      <c r="E1180" t="s">
        <v>5</v>
      </c>
    </row>
    <row r="1181" spans="1:5" x14ac:dyDescent="0.3">
      <c r="A1181" s="1">
        <v>45335.28125</v>
      </c>
      <c r="B1181">
        <v>0</v>
      </c>
      <c r="C1181" t="s">
        <v>5</v>
      </c>
      <c r="D1181">
        <v>0.17200000000000001</v>
      </c>
      <c r="E1181" t="s">
        <v>5</v>
      </c>
    </row>
    <row r="1182" spans="1:5" x14ac:dyDescent="0.3">
      <c r="A1182" s="1">
        <v>45335.291666666701</v>
      </c>
      <c r="B1182">
        <v>0</v>
      </c>
      <c r="C1182" t="s">
        <v>5</v>
      </c>
      <c r="D1182">
        <v>0.16800000000000001</v>
      </c>
      <c r="E1182" t="s">
        <v>5</v>
      </c>
    </row>
    <row r="1183" spans="1:5" x14ac:dyDescent="0.3">
      <c r="A1183" s="1">
        <v>45335.302083333299</v>
      </c>
      <c r="B1183">
        <v>0</v>
      </c>
      <c r="C1183" t="s">
        <v>5</v>
      </c>
      <c r="D1183">
        <v>0.85200000000000009</v>
      </c>
      <c r="E1183" t="s">
        <v>5</v>
      </c>
    </row>
    <row r="1184" spans="1:5" x14ac:dyDescent="0.3">
      <c r="A1184" s="1">
        <v>45335.3125</v>
      </c>
      <c r="B1184">
        <v>0</v>
      </c>
      <c r="C1184" t="s">
        <v>5</v>
      </c>
      <c r="D1184">
        <v>0.20400000000000001</v>
      </c>
      <c r="E1184" t="s">
        <v>5</v>
      </c>
    </row>
    <row r="1185" spans="1:5" x14ac:dyDescent="0.3">
      <c r="A1185" s="1">
        <v>45335.322916666701</v>
      </c>
      <c r="B1185">
        <v>0</v>
      </c>
      <c r="C1185" t="s">
        <v>5</v>
      </c>
      <c r="D1185">
        <v>0</v>
      </c>
      <c r="E1185" t="s">
        <v>6</v>
      </c>
    </row>
    <row r="1186" spans="1:5" x14ac:dyDescent="0.3">
      <c r="A1186" s="1">
        <v>45335.333333333299</v>
      </c>
      <c r="B1186">
        <v>0</v>
      </c>
      <c r="C1186" t="s">
        <v>6</v>
      </c>
      <c r="D1186">
        <v>0</v>
      </c>
      <c r="E1186" t="s">
        <v>6</v>
      </c>
    </row>
    <row r="1187" spans="1:5" x14ac:dyDescent="0.3">
      <c r="A1187" s="1">
        <v>45335.34375</v>
      </c>
      <c r="B1187">
        <v>0</v>
      </c>
      <c r="C1187" t="s">
        <v>6</v>
      </c>
      <c r="D1187">
        <v>0</v>
      </c>
      <c r="E1187" t="s">
        <v>6</v>
      </c>
    </row>
    <row r="1188" spans="1:5" x14ac:dyDescent="0.3">
      <c r="A1188" s="1">
        <v>45335.354166666701</v>
      </c>
      <c r="B1188">
        <v>0</v>
      </c>
      <c r="C1188" t="s">
        <v>6</v>
      </c>
      <c r="D1188">
        <v>0</v>
      </c>
      <c r="E1188" t="s">
        <v>6</v>
      </c>
    </row>
    <row r="1189" spans="1:5" x14ac:dyDescent="0.3">
      <c r="A1189" s="1">
        <v>45335.364583333299</v>
      </c>
      <c r="B1189">
        <v>0</v>
      </c>
      <c r="C1189" t="s">
        <v>6</v>
      </c>
      <c r="D1189">
        <v>0</v>
      </c>
      <c r="E1189" t="s">
        <v>6</v>
      </c>
    </row>
    <row r="1190" spans="1:5" x14ac:dyDescent="0.3">
      <c r="A1190" s="1">
        <v>45335.375</v>
      </c>
      <c r="B1190">
        <v>0</v>
      </c>
      <c r="C1190" t="s">
        <v>6</v>
      </c>
      <c r="D1190">
        <v>0</v>
      </c>
      <c r="E1190" t="s">
        <v>6</v>
      </c>
    </row>
    <row r="1191" spans="1:5" x14ac:dyDescent="0.3">
      <c r="A1191" s="1">
        <v>45335.385416666701</v>
      </c>
      <c r="B1191">
        <v>0</v>
      </c>
      <c r="C1191" t="s">
        <v>6</v>
      </c>
      <c r="D1191">
        <v>0</v>
      </c>
      <c r="E1191" t="s">
        <v>6</v>
      </c>
    </row>
    <row r="1192" spans="1:5" x14ac:dyDescent="0.3">
      <c r="A1192" s="1">
        <v>45335.395833333299</v>
      </c>
      <c r="B1192">
        <v>0</v>
      </c>
      <c r="C1192" t="s">
        <v>6</v>
      </c>
      <c r="D1192">
        <v>0</v>
      </c>
      <c r="E1192" t="s">
        <v>6</v>
      </c>
    </row>
    <row r="1193" spans="1:5" x14ac:dyDescent="0.3">
      <c r="A1193" s="1">
        <v>45335.40625</v>
      </c>
      <c r="B1193">
        <v>0</v>
      </c>
      <c r="C1193" t="s">
        <v>6</v>
      </c>
      <c r="D1193">
        <v>0</v>
      </c>
      <c r="E1193" t="s">
        <v>6</v>
      </c>
    </row>
    <row r="1194" spans="1:5" x14ac:dyDescent="0.3">
      <c r="A1194" s="1">
        <v>45335.416666666701</v>
      </c>
      <c r="B1194">
        <v>0</v>
      </c>
      <c r="C1194" t="s">
        <v>6</v>
      </c>
      <c r="D1194">
        <v>0</v>
      </c>
      <c r="E1194" t="s">
        <v>6</v>
      </c>
    </row>
    <row r="1195" spans="1:5" x14ac:dyDescent="0.3">
      <c r="A1195" s="1"/>
    </row>
  </sheetData>
  <mergeCells count="3">
    <mergeCell ref="B1:C1"/>
    <mergeCell ref="D1:E1"/>
    <mergeCell ref="G3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EA21-5FF4-4012-A0D7-25127C8B5386}">
  <dimension ref="A1:Q33"/>
  <sheetViews>
    <sheetView tabSelected="1" zoomScale="90" zoomScaleNormal="90" workbookViewId="0">
      <selection activeCell="L14" sqref="L14:T16"/>
    </sheetView>
  </sheetViews>
  <sheetFormatPr baseColWidth="10" defaultColWidth="8.88671875" defaultRowHeight="14.4" x14ac:dyDescent="0.3"/>
  <cols>
    <col min="1" max="1" width="12.5546875" bestFit="1" customWidth="1"/>
    <col min="2" max="2" width="14.109375" bestFit="1" customWidth="1"/>
    <col min="3" max="3" width="6.44140625" bestFit="1" customWidth="1"/>
    <col min="4" max="4" width="14.109375" bestFit="1" customWidth="1"/>
    <col min="5" max="5" width="18.33203125" bestFit="1" customWidth="1"/>
    <col min="6" max="6" width="15.5546875" bestFit="1" customWidth="1"/>
    <col min="7" max="7" width="15.21875" bestFit="1" customWidth="1"/>
    <col min="8" max="8" width="17.44140625" bestFit="1" customWidth="1"/>
  </cols>
  <sheetData>
    <row r="1" spans="1:17" x14ac:dyDescent="0.3">
      <c r="A1" t="s">
        <v>10</v>
      </c>
      <c r="B1" t="s">
        <v>11</v>
      </c>
    </row>
    <row r="3" spans="1:17" x14ac:dyDescent="0.3">
      <c r="D3" t="s">
        <v>15</v>
      </c>
    </row>
    <row r="4" spans="1:17" x14ac:dyDescent="0.3">
      <c r="A4" t="s">
        <v>7</v>
      </c>
      <c r="B4" t="s">
        <v>8</v>
      </c>
      <c r="C4" t="s">
        <v>9</v>
      </c>
      <c r="D4" t="s">
        <v>14</v>
      </c>
      <c r="E4" t="s">
        <v>16</v>
      </c>
      <c r="F4" t="s">
        <v>17</v>
      </c>
      <c r="G4" t="s">
        <v>18</v>
      </c>
      <c r="H4" t="s">
        <v>19</v>
      </c>
      <c r="I4" s="2" t="s">
        <v>20</v>
      </c>
    </row>
    <row r="5" spans="1:17" x14ac:dyDescent="0.3">
      <c r="A5">
        <v>2024</v>
      </c>
      <c r="B5">
        <v>2</v>
      </c>
      <c r="C5">
        <v>1</v>
      </c>
      <c r="D5" s="5">
        <v>30.840000000000003</v>
      </c>
      <c r="E5" s="5">
        <v>0.32463157894736844</v>
      </c>
      <c r="F5" s="5">
        <v>1.8280000000000001</v>
      </c>
      <c r="G5" s="5">
        <v>0.13200000000000001</v>
      </c>
      <c r="H5" s="5">
        <v>0.26933444576030796</v>
      </c>
      <c r="I5" s="6">
        <v>1000</v>
      </c>
      <c r="L5" s="39" t="s">
        <v>635</v>
      </c>
      <c r="M5" s="39"/>
      <c r="N5" s="39"/>
      <c r="O5" s="39"/>
      <c r="P5" s="39"/>
      <c r="Q5" s="39"/>
    </row>
    <row r="6" spans="1:17" x14ac:dyDescent="0.3">
      <c r="A6">
        <v>2024</v>
      </c>
      <c r="B6">
        <v>2</v>
      </c>
      <c r="C6">
        <v>2</v>
      </c>
      <c r="D6" s="5">
        <v>32.724000000000004</v>
      </c>
      <c r="E6" s="5">
        <v>0.34087500000000004</v>
      </c>
      <c r="F6" s="5">
        <v>2.36</v>
      </c>
      <c r="G6" s="5">
        <v>0.108</v>
      </c>
      <c r="H6" s="5">
        <v>0.32240318824334485</v>
      </c>
      <c r="I6" s="6">
        <v>1000</v>
      </c>
      <c r="L6" s="39"/>
      <c r="M6" s="39"/>
      <c r="N6" s="39"/>
      <c r="O6" s="39"/>
      <c r="P6" s="39"/>
      <c r="Q6" s="39"/>
    </row>
    <row r="7" spans="1:17" x14ac:dyDescent="0.3">
      <c r="A7">
        <v>2024</v>
      </c>
      <c r="B7">
        <v>2</v>
      </c>
      <c r="C7">
        <v>3</v>
      </c>
      <c r="D7" s="5">
        <v>30.004000000000016</v>
      </c>
      <c r="E7" s="5">
        <v>0.31254166666666683</v>
      </c>
      <c r="F7" s="5">
        <v>1.744</v>
      </c>
      <c r="G7" s="5">
        <v>0.112</v>
      </c>
      <c r="H7" s="5">
        <v>0.25763531617453145</v>
      </c>
      <c r="I7" s="6">
        <v>1000</v>
      </c>
      <c r="L7" s="39"/>
      <c r="M7" s="39"/>
      <c r="N7" s="39"/>
      <c r="O7" s="39"/>
      <c r="P7" s="39"/>
      <c r="Q7" s="39"/>
    </row>
    <row r="8" spans="1:17" x14ac:dyDescent="0.3">
      <c r="A8">
        <v>2024</v>
      </c>
      <c r="B8">
        <v>2</v>
      </c>
      <c r="C8">
        <v>4</v>
      </c>
      <c r="D8" s="5">
        <v>77.644000000000005</v>
      </c>
      <c r="E8" s="5">
        <v>0.80879166666666669</v>
      </c>
      <c r="F8" s="5">
        <v>3.0680000000000001</v>
      </c>
      <c r="G8" s="5">
        <v>0.13600000000000001</v>
      </c>
      <c r="H8" s="5">
        <v>0.6652405962335679</v>
      </c>
      <c r="I8" s="6">
        <v>1000</v>
      </c>
      <c r="L8" s="39"/>
      <c r="M8" s="39"/>
      <c r="N8" s="39"/>
      <c r="O8" s="39"/>
      <c r="P8" s="39"/>
      <c r="Q8" s="39"/>
    </row>
    <row r="9" spans="1:17" x14ac:dyDescent="0.3">
      <c r="A9">
        <v>2024</v>
      </c>
      <c r="B9">
        <v>2</v>
      </c>
      <c r="C9">
        <v>5</v>
      </c>
      <c r="D9" s="5">
        <v>33.299999999999983</v>
      </c>
      <c r="E9" s="5">
        <v>0.34687499999999982</v>
      </c>
      <c r="F9" s="5">
        <v>1.992</v>
      </c>
      <c r="G9" s="5">
        <v>0.14000000000000001</v>
      </c>
      <c r="H9" s="5">
        <v>0.31109975553628594</v>
      </c>
      <c r="I9" s="6">
        <v>1000</v>
      </c>
      <c r="L9" s="39"/>
      <c r="M9" s="39"/>
      <c r="N9" s="39"/>
      <c r="O9" s="39"/>
      <c r="P9" s="39"/>
      <c r="Q9" s="39"/>
    </row>
    <row r="10" spans="1:17" x14ac:dyDescent="0.3">
      <c r="A10">
        <v>2024</v>
      </c>
      <c r="B10">
        <v>2</v>
      </c>
      <c r="C10">
        <v>6</v>
      </c>
      <c r="D10" s="5">
        <v>28.731999999999999</v>
      </c>
      <c r="E10" s="5">
        <v>0.29929166666666668</v>
      </c>
      <c r="F10" s="5">
        <v>1.9320000000000002</v>
      </c>
      <c r="G10" s="5">
        <v>0.112</v>
      </c>
      <c r="H10" s="5">
        <v>0.26708121834562326</v>
      </c>
      <c r="I10" s="6">
        <v>1000</v>
      </c>
      <c r="L10" s="39"/>
      <c r="M10" s="39"/>
      <c r="N10" s="39"/>
      <c r="O10" s="39"/>
      <c r="P10" s="39"/>
      <c r="Q10" s="39"/>
    </row>
    <row r="11" spans="1:17" x14ac:dyDescent="0.3">
      <c r="A11">
        <v>2024</v>
      </c>
      <c r="B11">
        <v>2</v>
      </c>
      <c r="C11">
        <v>7</v>
      </c>
      <c r="D11" s="5">
        <v>27.124000000000002</v>
      </c>
      <c r="E11" s="5">
        <v>0.28254166666666669</v>
      </c>
      <c r="F11" s="5">
        <v>1.08</v>
      </c>
      <c r="G11" s="5">
        <v>0.152</v>
      </c>
      <c r="H11" s="5">
        <v>0.15488249649104396</v>
      </c>
      <c r="I11" s="6">
        <v>1000</v>
      </c>
      <c r="L11" s="39"/>
      <c r="M11" s="39"/>
      <c r="N11" s="39"/>
      <c r="O11" s="39"/>
      <c r="P11" s="39"/>
      <c r="Q11" s="39"/>
    </row>
    <row r="12" spans="1:17" x14ac:dyDescent="0.3">
      <c r="A12">
        <v>2024</v>
      </c>
      <c r="B12">
        <v>2</v>
      </c>
      <c r="C12">
        <v>8</v>
      </c>
      <c r="D12" s="5">
        <v>26.992000000000004</v>
      </c>
      <c r="E12" s="5">
        <v>0.28116666666666673</v>
      </c>
      <c r="F12" s="5">
        <v>2.3280000000000003</v>
      </c>
      <c r="G12" s="5">
        <v>0.13600000000000001</v>
      </c>
      <c r="H12" s="5">
        <v>0.23885263753230823</v>
      </c>
      <c r="I12" s="6">
        <v>1000</v>
      </c>
      <c r="L12" s="39"/>
      <c r="M12" s="39"/>
      <c r="N12" s="39"/>
      <c r="O12" s="39"/>
      <c r="P12" s="39"/>
      <c r="Q12" s="39"/>
    </row>
    <row r="13" spans="1:17" x14ac:dyDescent="0.3">
      <c r="A13">
        <v>2024</v>
      </c>
      <c r="B13">
        <v>2</v>
      </c>
      <c r="C13">
        <v>9</v>
      </c>
      <c r="D13" s="5">
        <v>38.124000000000009</v>
      </c>
      <c r="E13" s="5">
        <v>0.39712500000000012</v>
      </c>
      <c r="F13" s="5">
        <v>1.996</v>
      </c>
      <c r="G13" s="5">
        <v>0.16</v>
      </c>
      <c r="H13" s="5">
        <v>0.31212505085049008</v>
      </c>
      <c r="I13" s="6">
        <v>1000</v>
      </c>
    </row>
    <row r="14" spans="1:17" x14ac:dyDescent="0.3">
      <c r="A14">
        <v>2024</v>
      </c>
      <c r="B14">
        <v>2</v>
      </c>
      <c r="C14">
        <v>10</v>
      </c>
      <c r="D14" s="5">
        <v>43.376000000000005</v>
      </c>
      <c r="E14" s="5">
        <v>0.45183333333333336</v>
      </c>
      <c r="F14" s="5">
        <v>2.472</v>
      </c>
      <c r="G14" s="5">
        <v>0.112</v>
      </c>
      <c r="H14" s="5">
        <v>0.3775497364702719</v>
      </c>
      <c r="I14" s="6">
        <v>1000</v>
      </c>
      <c r="L14" s="2" t="s">
        <v>645</v>
      </c>
    </row>
    <row r="15" spans="1:17" x14ac:dyDescent="0.3">
      <c r="A15">
        <v>2024</v>
      </c>
      <c r="B15">
        <v>2</v>
      </c>
      <c r="C15">
        <v>11</v>
      </c>
      <c r="D15" s="5">
        <v>62.728000000000016</v>
      </c>
      <c r="E15" s="5">
        <v>0.65341666666666687</v>
      </c>
      <c r="F15" s="5">
        <v>2.2800000000000002</v>
      </c>
      <c r="G15" s="5">
        <v>0.11600000000000001</v>
      </c>
      <c r="H15" s="5">
        <v>0.57602104615546412</v>
      </c>
      <c r="I15" s="6">
        <v>1000</v>
      </c>
      <c r="L15" s="2" t="s">
        <v>647</v>
      </c>
    </row>
    <row r="16" spans="1:17" x14ac:dyDescent="0.3">
      <c r="A16">
        <v>2024</v>
      </c>
      <c r="B16">
        <v>2</v>
      </c>
      <c r="C16">
        <v>12</v>
      </c>
      <c r="D16" s="5">
        <v>30.815999999999999</v>
      </c>
      <c r="E16" s="5">
        <v>0.32100000000000001</v>
      </c>
      <c r="F16" s="5">
        <v>1.764</v>
      </c>
      <c r="G16" s="5">
        <v>0.112</v>
      </c>
      <c r="H16" s="5">
        <v>0.2768788448705356</v>
      </c>
      <c r="I16" s="6">
        <v>1000</v>
      </c>
      <c r="L16" s="2" t="s">
        <v>646</v>
      </c>
    </row>
    <row r="18" spans="3:10" x14ac:dyDescent="0.3">
      <c r="C18" s="7" t="s">
        <v>21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2" t="s">
        <v>22</v>
      </c>
      <c r="J18" s="25" t="s">
        <v>23</v>
      </c>
    </row>
    <row r="19" spans="3:10" x14ac:dyDescent="0.3">
      <c r="C19" t="str">
        <f>C4</f>
        <v>nap</v>
      </c>
      <c r="D19" t="str">
        <f t="shared" ref="D19:I19" si="0">D4</f>
        <v>Sum of éjszakai</v>
      </c>
      <c r="E19" t="str">
        <f t="shared" si="0"/>
        <v>Average of éjszakai2</v>
      </c>
      <c r="F19" t="str">
        <f t="shared" si="0"/>
        <v>Max. of éjszakai2</v>
      </c>
      <c r="G19" t="str">
        <f t="shared" si="0"/>
        <v>Min. of éjszakai2</v>
      </c>
      <c r="H19" t="str">
        <f t="shared" si="0"/>
        <v>StdDev of éjszakai2</v>
      </c>
      <c r="I19" t="str">
        <f t="shared" si="0"/>
        <v>Y0</v>
      </c>
    </row>
    <row r="20" spans="3:10" x14ac:dyDescent="0.3">
      <c r="C20">
        <f t="shared" ref="C20:I31" si="1">C5</f>
        <v>1</v>
      </c>
      <c r="D20">
        <f>RANK(D5,D$5:D$16,D$18)</f>
        <v>7</v>
      </c>
      <c r="E20">
        <f t="shared" ref="E20:H20" si="2">RANK(E5,E$5:E$16,E$18)</f>
        <v>7</v>
      </c>
      <c r="F20">
        <f t="shared" si="2"/>
        <v>9</v>
      </c>
      <c r="G20">
        <f t="shared" si="2"/>
        <v>6</v>
      </c>
      <c r="H20">
        <f t="shared" si="2"/>
        <v>8</v>
      </c>
      <c r="I20">
        <f t="shared" si="1"/>
        <v>1000</v>
      </c>
    </row>
    <row r="21" spans="3:10" x14ac:dyDescent="0.3">
      <c r="C21">
        <f t="shared" si="1"/>
        <v>2</v>
      </c>
      <c r="D21">
        <f t="shared" ref="D21:H21" si="3">RANK(D6,D$5:D$16,D$18)</f>
        <v>6</v>
      </c>
      <c r="E21">
        <f t="shared" si="3"/>
        <v>6</v>
      </c>
      <c r="F21">
        <f t="shared" si="3"/>
        <v>3</v>
      </c>
      <c r="G21">
        <f t="shared" si="3"/>
        <v>12</v>
      </c>
      <c r="H21">
        <f t="shared" si="3"/>
        <v>4</v>
      </c>
      <c r="I21">
        <f t="shared" si="1"/>
        <v>1000</v>
      </c>
    </row>
    <row r="22" spans="3:10" x14ac:dyDescent="0.3">
      <c r="C22">
        <f t="shared" si="1"/>
        <v>3</v>
      </c>
      <c r="D22">
        <f t="shared" ref="D22:H22" si="4">RANK(D7,D$5:D$16,D$18)</f>
        <v>9</v>
      </c>
      <c r="E22">
        <f t="shared" si="4"/>
        <v>9</v>
      </c>
      <c r="F22">
        <f t="shared" si="4"/>
        <v>11</v>
      </c>
      <c r="G22">
        <f t="shared" si="4"/>
        <v>8</v>
      </c>
      <c r="H22">
        <f t="shared" si="4"/>
        <v>10</v>
      </c>
      <c r="I22">
        <f t="shared" si="1"/>
        <v>1000</v>
      </c>
    </row>
    <row r="23" spans="3:10" x14ac:dyDescent="0.3">
      <c r="C23">
        <f t="shared" si="1"/>
        <v>4</v>
      </c>
      <c r="D23">
        <f t="shared" ref="D23:H23" si="5">RANK(D8,D$5:D$16,D$18)</f>
        <v>1</v>
      </c>
      <c r="E23">
        <f t="shared" si="5"/>
        <v>1</v>
      </c>
      <c r="F23">
        <f t="shared" si="5"/>
        <v>1</v>
      </c>
      <c r="G23">
        <f t="shared" si="5"/>
        <v>4</v>
      </c>
      <c r="H23">
        <f t="shared" si="5"/>
        <v>1</v>
      </c>
      <c r="I23">
        <f t="shared" si="1"/>
        <v>1000</v>
      </c>
    </row>
    <row r="24" spans="3:10" x14ac:dyDescent="0.3">
      <c r="C24">
        <f t="shared" si="1"/>
        <v>5</v>
      </c>
      <c r="D24">
        <f t="shared" ref="D24:H24" si="6">RANK(D9,D$5:D$16,D$18)</f>
        <v>5</v>
      </c>
      <c r="E24">
        <f t="shared" si="6"/>
        <v>5</v>
      </c>
      <c r="F24">
        <f t="shared" si="6"/>
        <v>7</v>
      </c>
      <c r="G24">
        <f t="shared" si="6"/>
        <v>3</v>
      </c>
      <c r="H24">
        <f t="shared" si="6"/>
        <v>6</v>
      </c>
      <c r="I24">
        <f t="shared" si="1"/>
        <v>1000</v>
      </c>
    </row>
    <row r="25" spans="3:10" x14ac:dyDescent="0.3">
      <c r="C25">
        <f t="shared" si="1"/>
        <v>6</v>
      </c>
      <c r="D25">
        <f t="shared" ref="D25:H25" si="7">RANK(D10,D$5:D$16,D$18)</f>
        <v>10</v>
      </c>
      <c r="E25">
        <f t="shared" si="7"/>
        <v>10</v>
      </c>
      <c r="F25">
        <f t="shared" si="7"/>
        <v>8</v>
      </c>
      <c r="G25">
        <f t="shared" si="7"/>
        <v>8</v>
      </c>
      <c r="H25">
        <f t="shared" si="7"/>
        <v>9</v>
      </c>
      <c r="I25">
        <f t="shared" si="1"/>
        <v>1000</v>
      </c>
    </row>
    <row r="26" spans="3:10" x14ac:dyDescent="0.3">
      <c r="C26">
        <f t="shared" si="1"/>
        <v>7</v>
      </c>
      <c r="D26">
        <f t="shared" ref="D26:H26" si="8">RANK(D11,D$5:D$16,D$18)</f>
        <v>11</v>
      </c>
      <c r="E26">
        <f t="shared" si="8"/>
        <v>11</v>
      </c>
      <c r="F26">
        <f t="shared" si="8"/>
        <v>12</v>
      </c>
      <c r="G26">
        <f t="shared" si="8"/>
        <v>2</v>
      </c>
      <c r="H26">
        <f t="shared" si="8"/>
        <v>12</v>
      </c>
      <c r="I26">
        <f t="shared" si="1"/>
        <v>1000</v>
      </c>
    </row>
    <row r="27" spans="3:10" x14ac:dyDescent="0.3">
      <c r="C27">
        <f t="shared" si="1"/>
        <v>8</v>
      </c>
      <c r="D27">
        <f t="shared" ref="D27:H27" si="9">RANK(D12,D$5:D$16,D$18)</f>
        <v>12</v>
      </c>
      <c r="E27">
        <f t="shared" si="9"/>
        <v>12</v>
      </c>
      <c r="F27">
        <f t="shared" si="9"/>
        <v>4</v>
      </c>
      <c r="G27">
        <f t="shared" si="9"/>
        <v>4</v>
      </c>
      <c r="H27">
        <f t="shared" si="9"/>
        <v>11</v>
      </c>
      <c r="I27">
        <f t="shared" si="1"/>
        <v>1000</v>
      </c>
    </row>
    <row r="28" spans="3:10" x14ac:dyDescent="0.3">
      <c r="C28">
        <f t="shared" si="1"/>
        <v>9</v>
      </c>
      <c r="D28">
        <f t="shared" ref="D28:H28" si="10">RANK(D13,D$5:D$16,D$18)</f>
        <v>4</v>
      </c>
      <c r="E28">
        <f t="shared" si="10"/>
        <v>4</v>
      </c>
      <c r="F28">
        <f t="shared" si="10"/>
        <v>6</v>
      </c>
      <c r="G28">
        <f t="shared" si="10"/>
        <v>1</v>
      </c>
      <c r="H28">
        <f t="shared" si="10"/>
        <v>5</v>
      </c>
      <c r="I28">
        <f t="shared" si="1"/>
        <v>1000</v>
      </c>
    </row>
    <row r="29" spans="3:10" x14ac:dyDescent="0.3">
      <c r="C29">
        <f t="shared" si="1"/>
        <v>10</v>
      </c>
      <c r="D29">
        <f t="shared" ref="D29:H29" si="11">RANK(D14,D$5:D$16,D$18)</f>
        <v>3</v>
      </c>
      <c r="E29">
        <f t="shared" si="11"/>
        <v>3</v>
      </c>
      <c r="F29">
        <f t="shared" si="11"/>
        <v>2</v>
      </c>
      <c r="G29">
        <f t="shared" si="11"/>
        <v>8</v>
      </c>
      <c r="H29">
        <f t="shared" si="11"/>
        <v>3</v>
      </c>
      <c r="I29">
        <f t="shared" si="1"/>
        <v>1000</v>
      </c>
    </row>
    <row r="30" spans="3:10" x14ac:dyDescent="0.3">
      <c r="C30">
        <f t="shared" si="1"/>
        <v>11</v>
      </c>
      <c r="D30">
        <f t="shared" ref="D30:H30" si="12">RANK(D15,D$5:D$16,D$18)</f>
        <v>2</v>
      </c>
      <c r="E30">
        <f t="shared" si="12"/>
        <v>2</v>
      </c>
      <c r="F30">
        <f t="shared" si="12"/>
        <v>5</v>
      </c>
      <c r="G30">
        <f t="shared" si="12"/>
        <v>7</v>
      </c>
      <c r="H30">
        <f t="shared" si="12"/>
        <v>2</v>
      </c>
      <c r="I30">
        <f t="shared" si="1"/>
        <v>1000</v>
      </c>
    </row>
    <row r="31" spans="3:10" x14ac:dyDescent="0.3">
      <c r="C31">
        <f t="shared" si="1"/>
        <v>12</v>
      </c>
      <c r="D31">
        <f t="shared" ref="D31:H31" si="13">RANK(D16,D$5:D$16,D$18)</f>
        <v>8</v>
      </c>
      <c r="E31">
        <f t="shared" si="13"/>
        <v>8</v>
      </c>
      <c r="F31">
        <f t="shared" si="13"/>
        <v>10</v>
      </c>
      <c r="G31">
        <f t="shared" si="13"/>
        <v>8</v>
      </c>
      <c r="H31">
        <f t="shared" si="13"/>
        <v>7</v>
      </c>
      <c r="I31">
        <f t="shared" si="1"/>
        <v>1000</v>
      </c>
    </row>
    <row r="33" spans="4:5" x14ac:dyDescent="0.3">
      <c r="D33" s="38" t="s">
        <v>203</v>
      </c>
      <c r="E33" s="37"/>
    </row>
  </sheetData>
  <mergeCells count="2">
    <mergeCell ref="D33:E33"/>
    <mergeCell ref="L5:Q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7364-C894-44F8-BBB9-08BA67683B93}">
  <dimension ref="A1:Q31"/>
  <sheetViews>
    <sheetView workbookViewId="0">
      <selection activeCell="L5" sqref="L5:Q12"/>
    </sheetView>
  </sheetViews>
  <sheetFormatPr baseColWidth="10" defaultColWidth="8.88671875" defaultRowHeight="14.4" x14ac:dyDescent="0.3"/>
  <cols>
    <col min="1" max="1" width="12.5546875" bestFit="1" customWidth="1"/>
    <col min="2" max="2" width="14.109375" bestFit="1" customWidth="1"/>
    <col min="3" max="3" width="6.44140625" bestFit="1" customWidth="1"/>
    <col min="4" max="4" width="14.109375" bestFit="1" customWidth="1"/>
    <col min="5" max="5" width="18.33203125" bestFit="1" customWidth="1"/>
    <col min="6" max="6" width="15.5546875" bestFit="1" customWidth="1"/>
    <col min="7" max="7" width="15.21875" bestFit="1" customWidth="1"/>
    <col min="8" max="8" width="17.44140625" bestFit="1" customWidth="1"/>
  </cols>
  <sheetData>
    <row r="1" spans="1:17" x14ac:dyDescent="0.3">
      <c r="A1" s="3" t="s">
        <v>10</v>
      </c>
      <c r="B1" t="s">
        <v>11</v>
      </c>
    </row>
    <row r="3" spans="1:17" x14ac:dyDescent="0.3">
      <c r="D3" s="3" t="s">
        <v>15</v>
      </c>
    </row>
    <row r="4" spans="1:17" x14ac:dyDescent="0.3">
      <c r="A4" s="3" t="s">
        <v>7</v>
      </c>
      <c r="B4" s="3" t="s">
        <v>8</v>
      </c>
      <c r="C4" s="3" t="s">
        <v>9</v>
      </c>
      <c r="D4" t="s">
        <v>14</v>
      </c>
      <c r="E4" t="s">
        <v>16</v>
      </c>
      <c r="F4" t="s">
        <v>17</v>
      </c>
      <c r="G4" t="s">
        <v>18</v>
      </c>
      <c r="H4" t="s">
        <v>19</v>
      </c>
      <c r="I4" s="2" t="s">
        <v>20</v>
      </c>
    </row>
    <row r="5" spans="1:17" x14ac:dyDescent="0.3">
      <c r="A5">
        <v>2024</v>
      </c>
      <c r="B5">
        <v>2</v>
      </c>
      <c r="C5">
        <v>1</v>
      </c>
      <c r="D5" s="5">
        <v>30.840000000000003</v>
      </c>
      <c r="E5" s="5">
        <v>0.32463157894736844</v>
      </c>
      <c r="F5" s="5">
        <v>1.8280000000000001</v>
      </c>
      <c r="G5" s="5">
        <v>0.13200000000000001</v>
      </c>
      <c r="H5" s="5">
        <v>0.26933444576030796</v>
      </c>
      <c r="I5" s="6">
        <v>1000</v>
      </c>
      <c r="L5" s="35" t="s">
        <v>636</v>
      </c>
      <c r="M5" s="36"/>
      <c r="N5" s="36"/>
      <c r="O5" s="36"/>
      <c r="P5" s="36"/>
      <c r="Q5" s="36"/>
    </row>
    <row r="6" spans="1:17" x14ac:dyDescent="0.3">
      <c r="A6">
        <v>2024</v>
      </c>
      <c r="B6">
        <v>2</v>
      </c>
      <c r="C6">
        <v>2</v>
      </c>
      <c r="D6" s="5">
        <v>32.724000000000004</v>
      </c>
      <c r="E6" s="5">
        <v>0.34087500000000004</v>
      </c>
      <c r="F6" s="5">
        <v>2.36</v>
      </c>
      <c r="G6" s="5">
        <v>0.108</v>
      </c>
      <c r="H6" s="5">
        <v>0.32240318824334485</v>
      </c>
      <c r="I6" s="6">
        <v>1000</v>
      </c>
      <c r="L6" s="36"/>
      <c r="M6" s="36"/>
      <c r="N6" s="36"/>
      <c r="O6" s="36"/>
      <c r="P6" s="36"/>
      <c r="Q6" s="36"/>
    </row>
    <row r="7" spans="1:17" x14ac:dyDescent="0.3">
      <c r="A7">
        <v>2024</v>
      </c>
      <c r="B7">
        <v>2</v>
      </c>
      <c r="C7">
        <v>3</v>
      </c>
      <c r="D7" s="5">
        <v>30.004000000000016</v>
      </c>
      <c r="E7" s="5">
        <v>0.31254166666666683</v>
      </c>
      <c r="F7" s="5">
        <v>1.744</v>
      </c>
      <c r="G7" s="5">
        <v>0.112</v>
      </c>
      <c r="H7" s="5">
        <v>0.25763531617453145</v>
      </c>
      <c r="I7" s="6">
        <v>1000</v>
      </c>
      <c r="L7" s="36"/>
      <c r="M7" s="36"/>
      <c r="N7" s="36"/>
      <c r="O7" s="36"/>
      <c r="P7" s="36"/>
      <c r="Q7" s="36"/>
    </row>
    <row r="8" spans="1:17" x14ac:dyDescent="0.3">
      <c r="A8">
        <v>2024</v>
      </c>
      <c r="B8">
        <v>2</v>
      </c>
      <c r="C8">
        <v>4</v>
      </c>
      <c r="D8" s="5">
        <v>77.644000000000005</v>
      </c>
      <c r="E8" s="5">
        <v>0.80879166666666669</v>
      </c>
      <c r="F8" s="5">
        <v>3.0680000000000001</v>
      </c>
      <c r="G8" s="5">
        <v>0.13600000000000001</v>
      </c>
      <c r="H8" s="5">
        <v>0.6652405962335679</v>
      </c>
      <c r="I8" s="6">
        <v>1000</v>
      </c>
      <c r="L8" s="36"/>
      <c r="M8" s="36"/>
      <c r="N8" s="36"/>
      <c r="O8" s="36"/>
      <c r="P8" s="36"/>
      <c r="Q8" s="36"/>
    </row>
    <row r="9" spans="1:17" x14ac:dyDescent="0.3">
      <c r="A9">
        <v>2024</v>
      </c>
      <c r="B9">
        <v>2</v>
      </c>
      <c r="C9">
        <v>5</v>
      </c>
      <c r="D9" s="5">
        <v>33.299999999999983</v>
      </c>
      <c r="E9" s="5">
        <v>0.34687499999999982</v>
      </c>
      <c r="F9" s="5">
        <v>1.992</v>
      </c>
      <c r="G9" s="5">
        <v>0.14000000000000001</v>
      </c>
      <c r="H9" s="5">
        <v>0.31109975553628594</v>
      </c>
      <c r="I9" s="6">
        <v>1000</v>
      </c>
      <c r="L9" s="36"/>
      <c r="M9" s="36"/>
      <c r="N9" s="36"/>
      <c r="O9" s="36"/>
      <c r="P9" s="36"/>
      <c r="Q9" s="36"/>
    </row>
    <row r="10" spans="1:17" x14ac:dyDescent="0.3">
      <c r="A10">
        <v>2024</v>
      </c>
      <c r="B10">
        <v>2</v>
      </c>
      <c r="C10">
        <v>6</v>
      </c>
      <c r="D10" s="5">
        <v>28.731999999999999</v>
      </c>
      <c r="E10" s="5">
        <v>0.29929166666666668</v>
      </c>
      <c r="F10" s="5">
        <v>1.9320000000000002</v>
      </c>
      <c r="G10" s="5">
        <v>0.112</v>
      </c>
      <c r="H10" s="5">
        <v>0.26708121834562326</v>
      </c>
      <c r="I10" s="6">
        <v>1000</v>
      </c>
      <c r="L10" s="36"/>
      <c r="M10" s="36"/>
      <c r="N10" s="36"/>
      <c r="O10" s="36"/>
      <c r="P10" s="36"/>
      <c r="Q10" s="36"/>
    </row>
    <row r="11" spans="1:17" x14ac:dyDescent="0.3">
      <c r="A11">
        <v>2024</v>
      </c>
      <c r="B11">
        <v>2</v>
      </c>
      <c r="C11">
        <v>7</v>
      </c>
      <c r="D11" s="5">
        <v>27.124000000000002</v>
      </c>
      <c r="E11" s="5">
        <v>0.28254166666666669</v>
      </c>
      <c r="F11" s="5">
        <v>1.08</v>
      </c>
      <c r="G11" s="5">
        <v>0.152</v>
      </c>
      <c r="H11" s="5">
        <v>0.15488249649104396</v>
      </c>
      <c r="I11" s="6">
        <v>1000</v>
      </c>
      <c r="L11" s="36"/>
      <c r="M11" s="36"/>
      <c r="N11" s="36"/>
      <c r="O11" s="36"/>
      <c r="P11" s="36"/>
      <c r="Q11" s="36"/>
    </row>
    <row r="12" spans="1:17" x14ac:dyDescent="0.3">
      <c r="A12">
        <v>2024</v>
      </c>
      <c r="B12">
        <v>2</v>
      </c>
      <c r="C12">
        <v>8</v>
      </c>
      <c r="D12" s="5">
        <v>26.992000000000004</v>
      </c>
      <c r="E12" s="5">
        <v>0.28116666666666673</v>
      </c>
      <c r="F12" s="5">
        <v>2.3280000000000003</v>
      </c>
      <c r="G12" s="5">
        <v>0.13600000000000001</v>
      </c>
      <c r="H12" s="5">
        <v>0.23885263753230823</v>
      </c>
      <c r="I12" s="6">
        <v>1000</v>
      </c>
      <c r="L12" s="36"/>
      <c r="M12" s="36"/>
      <c r="N12" s="36"/>
      <c r="O12" s="36"/>
      <c r="P12" s="36"/>
      <c r="Q12" s="36"/>
    </row>
    <row r="13" spans="1:17" x14ac:dyDescent="0.3">
      <c r="A13">
        <v>2024</v>
      </c>
      <c r="B13">
        <v>2</v>
      </c>
      <c r="C13">
        <v>9</v>
      </c>
      <c r="D13" s="5">
        <v>38.124000000000009</v>
      </c>
      <c r="E13" s="5">
        <v>0.39712500000000012</v>
      </c>
      <c r="F13" s="5">
        <v>1.996</v>
      </c>
      <c r="G13" s="5">
        <v>0.16</v>
      </c>
      <c r="H13" s="5">
        <v>0.31212505085049008</v>
      </c>
      <c r="I13" s="6">
        <v>1000</v>
      </c>
    </row>
    <row r="14" spans="1:17" x14ac:dyDescent="0.3">
      <c r="A14">
        <v>2024</v>
      </c>
      <c r="B14">
        <v>2</v>
      </c>
      <c r="C14">
        <v>10</v>
      </c>
      <c r="D14" s="5">
        <v>43.376000000000005</v>
      </c>
      <c r="E14" s="5">
        <v>0.45183333333333336</v>
      </c>
      <c r="F14" s="5">
        <v>2.472</v>
      </c>
      <c r="G14" s="5">
        <v>0.112</v>
      </c>
      <c r="H14" s="5">
        <v>0.3775497364702719</v>
      </c>
      <c r="I14" s="6">
        <v>1000</v>
      </c>
    </row>
    <row r="15" spans="1:17" x14ac:dyDescent="0.3">
      <c r="A15">
        <v>2024</v>
      </c>
      <c r="B15">
        <v>2</v>
      </c>
      <c r="C15">
        <v>11</v>
      </c>
      <c r="D15" s="5">
        <v>62.728000000000016</v>
      </c>
      <c r="E15" s="5">
        <v>0.65341666666666687</v>
      </c>
      <c r="F15" s="5">
        <v>2.2800000000000002</v>
      </c>
      <c r="G15" s="5">
        <v>0.11600000000000001</v>
      </c>
      <c r="H15" s="5">
        <v>0.57602104615546412</v>
      </c>
      <c r="I15" s="6">
        <v>1000</v>
      </c>
    </row>
    <row r="16" spans="1:17" x14ac:dyDescent="0.3">
      <c r="A16">
        <v>2024</v>
      </c>
      <c r="B16">
        <v>2</v>
      </c>
      <c r="C16">
        <v>12</v>
      </c>
      <c r="D16" s="5">
        <v>30.815999999999999</v>
      </c>
      <c r="E16" s="5">
        <v>0.32100000000000001</v>
      </c>
      <c r="F16" s="5">
        <v>1.764</v>
      </c>
      <c r="G16" s="5">
        <v>0.112</v>
      </c>
      <c r="H16" s="5">
        <v>0.2768788448705356</v>
      </c>
      <c r="I16" s="6">
        <v>1000</v>
      </c>
    </row>
    <row r="18" spans="3:10" x14ac:dyDescent="0.3">
      <c r="C18" s="7" t="s">
        <v>21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2" t="s">
        <v>22</v>
      </c>
      <c r="J18" s="2" t="s">
        <v>23</v>
      </c>
    </row>
    <row r="19" spans="3:10" x14ac:dyDescent="0.3">
      <c r="C19" t="str">
        <f>C4</f>
        <v>nap</v>
      </c>
      <c r="D19" t="str">
        <f t="shared" ref="D19:I19" si="0">D4</f>
        <v>Sum of éjszakai</v>
      </c>
      <c r="E19" t="str">
        <f t="shared" si="0"/>
        <v>Average of éjszakai2</v>
      </c>
      <c r="F19" t="str">
        <f t="shared" si="0"/>
        <v>Max. of éjszakai2</v>
      </c>
      <c r="G19" t="str">
        <f t="shared" si="0"/>
        <v>Min. of éjszakai2</v>
      </c>
      <c r="H19" t="str">
        <f t="shared" si="0"/>
        <v>StdDev of éjszakai2</v>
      </c>
      <c r="I19" t="str">
        <f t="shared" si="0"/>
        <v>Y0</v>
      </c>
    </row>
    <row r="20" spans="3:10" x14ac:dyDescent="0.3">
      <c r="C20">
        <f t="shared" ref="C20:I20" si="1">C5</f>
        <v>1</v>
      </c>
      <c r="D20">
        <f>RANK(D5,D$5:D$16,1)</f>
        <v>6</v>
      </c>
      <c r="E20">
        <f t="shared" ref="E20:H20" si="2">RANK(E5,E$5:E$16,1)</f>
        <v>6</v>
      </c>
      <c r="F20">
        <f t="shared" si="2"/>
        <v>4</v>
      </c>
      <c r="G20">
        <f t="shared" si="2"/>
        <v>7</v>
      </c>
      <c r="H20">
        <f t="shared" si="2"/>
        <v>5</v>
      </c>
      <c r="I20">
        <f t="shared" si="1"/>
        <v>1000</v>
      </c>
    </row>
    <row r="21" spans="3:10" x14ac:dyDescent="0.3">
      <c r="C21">
        <f t="shared" ref="C21:I21" si="3">C6</f>
        <v>2</v>
      </c>
      <c r="D21">
        <f t="shared" ref="D21:H21" si="4">RANK(D6,D$5:D$16,1)</f>
        <v>7</v>
      </c>
      <c r="E21">
        <f t="shared" si="4"/>
        <v>7</v>
      </c>
      <c r="F21">
        <f t="shared" si="4"/>
        <v>10</v>
      </c>
      <c r="G21">
        <f t="shared" si="4"/>
        <v>1</v>
      </c>
      <c r="H21">
        <f t="shared" si="4"/>
        <v>9</v>
      </c>
      <c r="I21">
        <f t="shared" si="3"/>
        <v>1000</v>
      </c>
    </row>
    <row r="22" spans="3:10" x14ac:dyDescent="0.3">
      <c r="C22">
        <f t="shared" ref="C22:I22" si="5">C7</f>
        <v>3</v>
      </c>
      <c r="D22">
        <f t="shared" ref="D22:H22" si="6">RANK(D7,D$5:D$16,1)</f>
        <v>4</v>
      </c>
      <c r="E22">
        <f t="shared" si="6"/>
        <v>4</v>
      </c>
      <c r="F22">
        <f t="shared" si="6"/>
        <v>2</v>
      </c>
      <c r="G22">
        <f t="shared" si="6"/>
        <v>2</v>
      </c>
      <c r="H22">
        <f t="shared" si="6"/>
        <v>3</v>
      </c>
      <c r="I22">
        <f t="shared" si="5"/>
        <v>1000</v>
      </c>
    </row>
    <row r="23" spans="3:10" x14ac:dyDescent="0.3">
      <c r="C23">
        <f t="shared" ref="C23:I23" si="7">C8</f>
        <v>4</v>
      </c>
      <c r="D23">
        <f t="shared" ref="D23:H23" si="8">RANK(D8,D$5:D$16,1)</f>
        <v>12</v>
      </c>
      <c r="E23">
        <f t="shared" si="8"/>
        <v>12</v>
      </c>
      <c r="F23">
        <f t="shared" si="8"/>
        <v>12</v>
      </c>
      <c r="G23">
        <f t="shared" si="8"/>
        <v>8</v>
      </c>
      <c r="H23">
        <f t="shared" si="8"/>
        <v>12</v>
      </c>
      <c r="I23">
        <f t="shared" si="7"/>
        <v>1000</v>
      </c>
    </row>
    <row r="24" spans="3:10" x14ac:dyDescent="0.3">
      <c r="C24">
        <f t="shared" ref="C24:I24" si="9">C9</f>
        <v>5</v>
      </c>
      <c r="D24">
        <f t="shared" ref="D24:H24" si="10">RANK(D9,D$5:D$16,1)</f>
        <v>8</v>
      </c>
      <c r="E24">
        <f t="shared" si="10"/>
        <v>8</v>
      </c>
      <c r="F24">
        <f t="shared" si="10"/>
        <v>6</v>
      </c>
      <c r="G24">
        <f t="shared" si="10"/>
        <v>10</v>
      </c>
      <c r="H24">
        <f t="shared" si="10"/>
        <v>7</v>
      </c>
      <c r="I24">
        <f t="shared" si="9"/>
        <v>1000</v>
      </c>
    </row>
    <row r="25" spans="3:10" x14ac:dyDescent="0.3">
      <c r="C25">
        <f t="shared" ref="C25:I25" si="11">C10</f>
        <v>6</v>
      </c>
      <c r="D25">
        <f t="shared" ref="D25:H25" si="12">RANK(D10,D$5:D$16,1)</f>
        <v>3</v>
      </c>
      <c r="E25">
        <f t="shared" si="12"/>
        <v>3</v>
      </c>
      <c r="F25">
        <f t="shared" si="12"/>
        <v>5</v>
      </c>
      <c r="G25">
        <f t="shared" si="12"/>
        <v>2</v>
      </c>
      <c r="H25">
        <f t="shared" si="12"/>
        <v>4</v>
      </c>
      <c r="I25">
        <f t="shared" si="11"/>
        <v>1000</v>
      </c>
    </row>
    <row r="26" spans="3:10" x14ac:dyDescent="0.3">
      <c r="C26">
        <f t="shared" ref="C26:I26" si="13">C11</f>
        <v>7</v>
      </c>
      <c r="D26">
        <f t="shared" ref="D26:H26" si="14">RANK(D11,D$5:D$16,1)</f>
        <v>2</v>
      </c>
      <c r="E26">
        <f t="shared" si="14"/>
        <v>2</v>
      </c>
      <c r="F26">
        <f t="shared" si="14"/>
        <v>1</v>
      </c>
      <c r="G26">
        <f t="shared" si="14"/>
        <v>11</v>
      </c>
      <c r="H26">
        <f t="shared" si="14"/>
        <v>1</v>
      </c>
      <c r="I26">
        <f t="shared" si="13"/>
        <v>1000</v>
      </c>
    </row>
    <row r="27" spans="3:10" x14ac:dyDescent="0.3">
      <c r="C27">
        <f t="shared" ref="C27:I27" si="15">C12</f>
        <v>8</v>
      </c>
      <c r="D27">
        <f t="shared" ref="D27:H27" si="16">RANK(D12,D$5:D$16,1)</f>
        <v>1</v>
      </c>
      <c r="E27">
        <f t="shared" si="16"/>
        <v>1</v>
      </c>
      <c r="F27">
        <f t="shared" si="16"/>
        <v>9</v>
      </c>
      <c r="G27">
        <f t="shared" si="16"/>
        <v>8</v>
      </c>
      <c r="H27">
        <f t="shared" si="16"/>
        <v>2</v>
      </c>
      <c r="I27">
        <f t="shared" si="15"/>
        <v>1000</v>
      </c>
    </row>
    <row r="28" spans="3:10" x14ac:dyDescent="0.3">
      <c r="C28">
        <f t="shared" ref="C28:I28" si="17">C13</f>
        <v>9</v>
      </c>
      <c r="D28">
        <f t="shared" ref="D28:H28" si="18">RANK(D13,D$5:D$16,1)</f>
        <v>9</v>
      </c>
      <c r="E28">
        <f t="shared" si="18"/>
        <v>9</v>
      </c>
      <c r="F28">
        <f t="shared" si="18"/>
        <v>7</v>
      </c>
      <c r="G28">
        <f t="shared" si="18"/>
        <v>12</v>
      </c>
      <c r="H28">
        <f t="shared" si="18"/>
        <v>8</v>
      </c>
      <c r="I28">
        <f t="shared" si="17"/>
        <v>1000</v>
      </c>
    </row>
    <row r="29" spans="3:10" x14ac:dyDescent="0.3">
      <c r="C29">
        <f t="shared" ref="C29:I29" si="19">C14</f>
        <v>10</v>
      </c>
      <c r="D29">
        <f t="shared" ref="D29:H29" si="20">RANK(D14,D$5:D$16,1)</f>
        <v>10</v>
      </c>
      <c r="E29">
        <f t="shared" si="20"/>
        <v>10</v>
      </c>
      <c r="F29">
        <f t="shared" si="20"/>
        <v>11</v>
      </c>
      <c r="G29">
        <f t="shared" si="20"/>
        <v>2</v>
      </c>
      <c r="H29">
        <f t="shared" si="20"/>
        <v>10</v>
      </c>
      <c r="I29">
        <f t="shared" si="19"/>
        <v>1000</v>
      </c>
    </row>
    <row r="30" spans="3:10" x14ac:dyDescent="0.3">
      <c r="C30">
        <f t="shared" ref="C30:I30" si="21">C15</f>
        <v>11</v>
      </c>
      <c r="D30">
        <f t="shared" ref="D30:H30" si="22">RANK(D15,D$5:D$16,1)</f>
        <v>11</v>
      </c>
      <c r="E30">
        <f t="shared" si="22"/>
        <v>11</v>
      </c>
      <c r="F30">
        <f t="shared" si="22"/>
        <v>8</v>
      </c>
      <c r="G30">
        <f t="shared" si="22"/>
        <v>6</v>
      </c>
      <c r="H30">
        <f t="shared" si="22"/>
        <v>11</v>
      </c>
      <c r="I30">
        <f t="shared" si="21"/>
        <v>1000</v>
      </c>
    </row>
    <row r="31" spans="3:10" x14ac:dyDescent="0.3">
      <c r="C31">
        <f t="shared" ref="C31:I31" si="23">C16</f>
        <v>12</v>
      </c>
      <c r="D31">
        <f t="shared" ref="D31:H31" si="24">RANK(D16,D$5:D$16,1)</f>
        <v>5</v>
      </c>
      <c r="E31">
        <f t="shared" si="24"/>
        <v>5</v>
      </c>
      <c r="F31">
        <f t="shared" si="24"/>
        <v>3</v>
      </c>
      <c r="G31">
        <f t="shared" si="24"/>
        <v>2</v>
      </c>
      <c r="H31">
        <f t="shared" si="24"/>
        <v>6</v>
      </c>
      <c r="I31">
        <f t="shared" si="23"/>
        <v>1000</v>
      </c>
    </row>
  </sheetData>
  <mergeCells count="1">
    <mergeCell ref="L5:Q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739F-858E-4B51-9FFD-EEC2B7A0408E}">
  <dimension ref="A1:AA75"/>
  <sheetViews>
    <sheetView topLeftCell="A32" zoomScale="69" workbookViewId="0">
      <selection activeCell="P36" sqref="P36:X44"/>
    </sheetView>
  </sheetViews>
  <sheetFormatPr baseColWidth="10" defaultColWidth="8.88671875" defaultRowHeight="14.4" x14ac:dyDescent="0.3"/>
  <cols>
    <col min="11" max="11" width="11.88671875" bestFit="1" customWidth="1"/>
  </cols>
  <sheetData>
    <row r="1" spans="1:12" ht="18" x14ac:dyDescent="0.3">
      <c r="A1" s="8"/>
    </row>
    <row r="2" spans="1:12" x14ac:dyDescent="0.3">
      <c r="A2" s="9"/>
    </row>
    <row r="5" spans="1:12" ht="18" x14ac:dyDescent="0.3">
      <c r="A5" s="10" t="s">
        <v>24</v>
      </c>
      <c r="B5" s="11">
        <v>6869544</v>
      </c>
      <c r="C5" s="10" t="s">
        <v>25</v>
      </c>
      <c r="D5" s="11">
        <v>12</v>
      </c>
      <c r="E5" s="10" t="s">
        <v>26</v>
      </c>
      <c r="F5" s="11">
        <v>5</v>
      </c>
      <c r="G5" s="10" t="s">
        <v>27</v>
      </c>
      <c r="H5" s="11">
        <v>12</v>
      </c>
      <c r="I5" s="10" t="s">
        <v>28</v>
      </c>
      <c r="J5" s="11">
        <v>0</v>
      </c>
      <c r="K5" s="10" t="s">
        <v>29</v>
      </c>
      <c r="L5" s="11" t="s">
        <v>119</v>
      </c>
    </row>
    <row r="6" spans="1:12" ht="18.600000000000001" thickBot="1" x14ac:dyDescent="0.35">
      <c r="A6" s="8"/>
    </row>
    <row r="7" spans="1:12" ht="15" thickBot="1" x14ac:dyDescent="0.35">
      <c r="A7" s="12" t="s">
        <v>31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</row>
    <row r="8" spans="1:12" ht="15" thickBot="1" x14ac:dyDescent="0.35">
      <c r="A8" s="12" t="s">
        <v>38</v>
      </c>
      <c r="B8" s="13">
        <v>7</v>
      </c>
      <c r="C8" s="13">
        <v>7</v>
      </c>
      <c r="D8" s="13">
        <v>9</v>
      </c>
      <c r="E8" s="13">
        <v>6</v>
      </c>
      <c r="F8" s="13">
        <v>8</v>
      </c>
      <c r="G8" s="13">
        <v>1000</v>
      </c>
    </row>
    <row r="9" spans="1:12" ht="15" thickBot="1" x14ac:dyDescent="0.35">
      <c r="A9" s="12" t="s">
        <v>39</v>
      </c>
      <c r="B9" s="13">
        <v>6</v>
      </c>
      <c r="C9" s="13">
        <v>6</v>
      </c>
      <c r="D9" s="13">
        <v>3</v>
      </c>
      <c r="E9" s="13">
        <v>12</v>
      </c>
      <c r="F9" s="13">
        <v>4</v>
      </c>
      <c r="G9" s="13">
        <v>1000</v>
      </c>
    </row>
    <row r="10" spans="1:12" ht="15" thickBot="1" x14ac:dyDescent="0.35">
      <c r="A10" s="12" t="s">
        <v>40</v>
      </c>
      <c r="B10" s="13">
        <v>9</v>
      </c>
      <c r="C10" s="13">
        <v>9</v>
      </c>
      <c r="D10" s="13">
        <v>11</v>
      </c>
      <c r="E10" s="13">
        <v>8</v>
      </c>
      <c r="F10" s="13">
        <v>10</v>
      </c>
      <c r="G10" s="13">
        <v>1000</v>
      </c>
    </row>
    <row r="11" spans="1:12" ht="15" thickBot="1" x14ac:dyDescent="0.35">
      <c r="A11" s="12" t="s">
        <v>41</v>
      </c>
      <c r="B11" s="13">
        <v>1</v>
      </c>
      <c r="C11" s="13">
        <v>1</v>
      </c>
      <c r="D11" s="13">
        <v>1</v>
      </c>
      <c r="E11" s="13">
        <v>4</v>
      </c>
      <c r="F11" s="13">
        <v>1</v>
      </c>
      <c r="G11" s="13">
        <v>1000</v>
      </c>
    </row>
    <row r="12" spans="1:12" ht="15" thickBot="1" x14ac:dyDescent="0.35">
      <c r="A12" s="12" t="s">
        <v>42</v>
      </c>
      <c r="B12" s="13">
        <v>5</v>
      </c>
      <c r="C12" s="13">
        <v>5</v>
      </c>
      <c r="D12" s="13">
        <v>7</v>
      </c>
      <c r="E12" s="13">
        <v>3</v>
      </c>
      <c r="F12" s="13">
        <v>6</v>
      </c>
      <c r="G12" s="13">
        <v>1000</v>
      </c>
    </row>
    <row r="13" spans="1:12" ht="15" thickBot="1" x14ac:dyDescent="0.35">
      <c r="A13" s="12" t="s">
        <v>43</v>
      </c>
      <c r="B13" s="13">
        <v>10</v>
      </c>
      <c r="C13" s="13">
        <v>10</v>
      </c>
      <c r="D13" s="13">
        <v>8</v>
      </c>
      <c r="E13" s="13">
        <v>8</v>
      </c>
      <c r="F13" s="13">
        <v>9</v>
      </c>
      <c r="G13" s="13">
        <v>1000</v>
      </c>
    </row>
    <row r="14" spans="1:12" ht="15" thickBot="1" x14ac:dyDescent="0.35">
      <c r="A14" s="12" t="s">
        <v>44</v>
      </c>
      <c r="B14" s="13">
        <v>11</v>
      </c>
      <c r="C14" s="13">
        <v>11</v>
      </c>
      <c r="D14" s="13">
        <v>12</v>
      </c>
      <c r="E14" s="13">
        <v>2</v>
      </c>
      <c r="F14" s="13">
        <v>12</v>
      </c>
      <c r="G14" s="13">
        <v>1000</v>
      </c>
    </row>
    <row r="15" spans="1:12" ht="15" thickBot="1" x14ac:dyDescent="0.35">
      <c r="A15" s="12" t="s">
        <v>45</v>
      </c>
      <c r="B15" s="13">
        <v>12</v>
      </c>
      <c r="C15" s="13">
        <v>12</v>
      </c>
      <c r="D15" s="13">
        <v>4</v>
      </c>
      <c r="E15" s="13">
        <v>4</v>
      </c>
      <c r="F15" s="13">
        <v>11</v>
      </c>
      <c r="G15" s="13">
        <v>1000</v>
      </c>
    </row>
    <row r="16" spans="1:12" ht="15" thickBot="1" x14ac:dyDescent="0.35">
      <c r="A16" s="12" t="s">
        <v>46</v>
      </c>
      <c r="B16" s="13">
        <v>4</v>
      </c>
      <c r="C16" s="13">
        <v>4</v>
      </c>
      <c r="D16" s="13">
        <v>6</v>
      </c>
      <c r="E16" s="13">
        <v>1</v>
      </c>
      <c r="F16" s="13">
        <v>5</v>
      </c>
      <c r="G16" s="13">
        <v>1000</v>
      </c>
    </row>
    <row r="17" spans="1:7" ht="15" thickBot="1" x14ac:dyDescent="0.35">
      <c r="A17" s="12" t="s">
        <v>47</v>
      </c>
      <c r="B17" s="13">
        <v>3</v>
      </c>
      <c r="C17" s="13">
        <v>3</v>
      </c>
      <c r="D17" s="13">
        <v>2</v>
      </c>
      <c r="E17" s="13">
        <v>8</v>
      </c>
      <c r="F17" s="13">
        <v>3</v>
      </c>
      <c r="G17" s="13">
        <v>1000</v>
      </c>
    </row>
    <row r="18" spans="1:7" ht="15" thickBot="1" x14ac:dyDescent="0.35">
      <c r="A18" s="12" t="s">
        <v>48</v>
      </c>
      <c r="B18" s="13">
        <v>2</v>
      </c>
      <c r="C18" s="13">
        <v>2</v>
      </c>
      <c r="D18" s="13">
        <v>5</v>
      </c>
      <c r="E18" s="13">
        <v>7</v>
      </c>
      <c r="F18" s="13">
        <v>2</v>
      </c>
      <c r="G18" s="13">
        <v>1000</v>
      </c>
    </row>
    <row r="19" spans="1:7" ht="15" thickBot="1" x14ac:dyDescent="0.35">
      <c r="A19" s="12" t="s">
        <v>49</v>
      </c>
      <c r="B19" s="13">
        <v>8</v>
      </c>
      <c r="C19" s="13">
        <v>8</v>
      </c>
      <c r="D19" s="13">
        <v>10</v>
      </c>
      <c r="E19" s="13">
        <v>8</v>
      </c>
      <c r="F19" s="13">
        <v>7</v>
      </c>
      <c r="G19" s="13">
        <v>1000</v>
      </c>
    </row>
    <row r="20" spans="1:7" ht="18.600000000000001" thickBot="1" x14ac:dyDescent="0.35">
      <c r="A20" s="8"/>
    </row>
    <row r="21" spans="1:7" ht="15" thickBot="1" x14ac:dyDescent="0.35">
      <c r="A21" s="12" t="s">
        <v>50</v>
      </c>
      <c r="B21" s="12" t="s">
        <v>32</v>
      </c>
      <c r="C21" s="12" t="s">
        <v>33</v>
      </c>
      <c r="D21" s="12" t="s">
        <v>34</v>
      </c>
      <c r="E21" s="12" t="s">
        <v>35</v>
      </c>
      <c r="F21" s="12" t="s">
        <v>36</v>
      </c>
    </row>
    <row r="22" spans="1:7" ht="15" thickBot="1" x14ac:dyDescent="0.35">
      <c r="A22" s="12" t="s">
        <v>51</v>
      </c>
      <c r="B22" s="13" t="s">
        <v>120</v>
      </c>
      <c r="C22" s="13" t="s">
        <v>121</v>
      </c>
      <c r="D22" s="13" t="s">
        <v>121</v>
      </c>
      <c r="E22" s="13" t="s">
        <v>122</v>
      </c>
      <c r="F22" s="13" t="s">
        <v>123</v>
      </c>
    </row>
    <row r="23" spans="1:7" ht="15" thickBot="1" x14ac:dyDescent="0.35">
      <c r="A23" s="12" t="s">
        <v>55</v>
      </c>
      <c r="B23" s="13" t="s">
        <v>124</v>
      </c>
      <c r="C23" s="13" t="s">
        <v>125</v>
      </c>
      <c r="D23" s="13" t="s">
        <v>125</v>
      </c>
      <c r="E23" s="13" t="s">
        <v>126</v>
      </c>
      <c r="F23" s="13" t="s">
        <v>127</v>
      </c>
    </row>
    <row r="24" spans="1:7" ht="15" thickBot="1" x14ac:dyDescent="0.35">
      <c r="A24" s="12" t="s">
        <v>59</v>
      </c>
      <c r="B24" s="13" t="s">
        <v>128</v>
      </c>
      <c r="C24" s="13" t="s">
        <v>129</v>
      </c>
      <c r="D24" s="13" t="s">
        <v>129</v>
      </c>
      <c r="E24" s="13" t="s">
        <v>130</v>
      </c>
      <c r="F24" s="13" t="s">
        <v>131</v>
      </c>
    </row>
    <row r="25" spans="1:7" ht="15" thickBot="1" x14ac:dyDescent="0.35">
      <c r="A25" s="12" t="s">
        <v>63</v>
      </c>
      <c r="B25" s="13" t="s">
        <v>132</v>
      </c>
      <c r="C25" s="13" t="s">
        <v>133</v>
      </c>
      <c r="D25" s="13" t="s">
        <v>133</v>
      </c>
      <c r="E25" s="13" t="s">
        <v>134</v>
      </c>
      <c r="F25" s="13" t="s">
        <v>135</v>
      </c>
    </row>
    <row r="26" spans="1:7" ht="15" thickBot="1" x14ac:dyDescent="0.35">
      <c r="A26" s="12" t="s">
        <v>67</v>
      </c>
      <c r="B26" s="13" t="s">
        <v>136</v>
      </c>
      <c r="C26" s="13" t="s">
        <v>137</v>
      </c>
      <c r="D26" s="13" t="s">
        <v>137</v>
      </c>
      <c r="E26" s="13" t="s">
        <v>138</v>
      </c>
      <c r="F26" s="13" t="s">
        <v>139</v>
      </c>
    </row>
    <row r="27" spans="1:7" ht="15" thickBot="1" x14ac:dyDescent="0.35">
      <c r="A27" s="12" t="s">
        <v>71</v>
      </c>
      <c r="B27" s="13" t="s">
        <v>140</v>
      </c>
      <c r="C27" s="13" t="s">
        <v>73</v>
      </c>
      <c r="D27" s="13" t="s">
        <v>73</v>
      </c>
      <c r="E27" s="13" t="s">
        <v>141</v>
      </c>
      <c r="F27" s="13" t="s">
        <v>142</v>
      </c>
    </row>
    <row r="28" spans="1:7" ht="15" thickBot="1" x14ac:dyDescent="0.35">
      <c r="A28" s="12" t="s">
        <v>75</v>
      </c>
      <c r="B28" s="13" t="s">
        <v>143</v>
      </c>
      <c r="C28" s="13" t="s">
        <v>77</v>
      </c>
      <c r="D28" s="13" t="s">
        <v>77</v>
      </c>
      <c r="E28" s="13" t="s">
        <v>144</v>
      </c>
      <c r="F28" s="13" t="s">
        <v>145</v>
      </c>
    </row>
    <row r="29" spans="1:7" ht="15" thickBot="1" x14ac:dyDescent="0.35">
      <c r="A29" s="12" t="s">
        <v>79</v>
      </c>
      <c r="B29" s="13" t="s">
        <v>146</v>
      </c>
      <c r="C29" s="13" t="s">
        <v>81</v>
      </c>
      <c r="D29" s="13" t="s">
        <v>81</v>
      </c>
      <c r="E29" s="13" t="s">
        <v>147</v>
      </c>
      <c r="F29" s="13" t="s">
        <v>148</v>
      </c>
    </row>
    <row r="30" spans="1:7" ht="15" thickBot="1" x14ac:dyDescent="0.35">
      <c r="A30" s="12" t="s">
        <v>83</v>
      </c>
      <c r="B30" s="13" t="s">
        <v>149</v>
      </c>
      <c r="C30" s="13" t="s">
        <v>85</v>
      </c>
      <c r="D30" s="13" t="s">
        <v>85</v>
      </c>
      <c r="E30" s="13" t="s">
        <v>85</v>
      </c>
      <c r="F30" s="13" t="s">
        <v>150</v>
      </c>
    </row>
    <row r="31" spans="1:7" ht="15" thickBot="1" x14ac:dyDescent="0.35">
      <c r="A31" s="12" t="s">
        <v>87</v>
      </c>
      <c r="B31" s="13" t="s">
        <v>151</v>
      </c>
      <c r="C31" s="13" t="s">
        <v>89</v>
      </c>
      <c r="D31" s="13" t="s">
        <v>89</v>
      </c>
      <c r="E31" s="13" t="s">
        <v>89</v>
      </c>
      <c r="F31" s="13" t="s">
        <v>152</v>
      </c>
    </row>
    <row r="32" spans="1:7" ht="15" thickBot="1" x14ac:dyDescent="0.35">
      <c r="A32" s="12" t="s">
        <v>91</v>
      </c>
      <c r="B32" s="13" t="s">
        <v>153</v>
      </c>
      <c r="C32" s="13" t="s">
        <v>93</v>
      </c>
      <c r="D32" s="13" t="s">
        <v>93</v>
      </c>
      <c r="E32" s="13" t="s">
        <v>93</v>
      </c>
      <c r="F32" s="13" t="s">
        <v>154</v>
      </c>
    </row>
    <row r="33" spans="1:24" ht="15" thickBot="1" x14ac:dyDescent="0.35">
      <c r="A33" s="12" t="s">
        <v>95</v>
      </c>
      <c r="B33" s="13" t="s">
        <v>97</v>
      </c>
      <c r="C33" s="13" t="s">
        <v>97</v>
      </c>
      <c r="D33" s="13" t="s">
        <v>97</v>
      </c>
      <c r="E33" s="13" t="s">
        <v>97</v>
      </c>
      <c r="F33" s="13" t="s">
        <v>155</v>
      </c>
    </row>
    <row r="34" spans="1:24" ht="18.600000000000001" thickBot="1" x14ac:dyDescent="0.35">
      <c r="A34" s="8"/>
    </row>
    <row r="35" spans="1:24" ht="15" thickBot="1" x14ac:dyDescent="0.35">
      <c r="A35" s="12" t="s">
        <v>99</v>
      </c>
      <c r="B35" s="12" t="s">
        <v>32</v>
      </c>
      <c r="C35" s="12" t="s">
        <v>33</v>
      </c>
      <c r="D35" s="12" t="s">
        <v>34</v>
      </c>
      <c r="E35" s="12" t="s">
        <v>35</v>
      </c>
      <c r="F35" s="12" t="s">
        <v>36</v>
      </c>
      <c r="H35" s="2" t="s">
        <v>158</v>
      </c>
      <c r="I35" s="2" t="s">
        <v>158</v>
      </c>
      <c r="J35" s="2" t="s">
        <v>158</v>
      </c>
      <c r="K35" s="2" t="s">
        <v>158</v>
      </c>
      <c r="L35" s="2" t="s">
        <v>158</v>
      </c>
    </row>
    <row r="36" spans="1:24" ht="15" thickBot="1" x14ac:dyDescent="0.35">
      <c r="A36" s="12" t="s">
        <v>51</v>
      </c>
      <c r="B36" s="13">
        <v>13</v>
      </c>
      <c r="C36" s="13">
        <v>11</v>
      </c>
      <c r="D36" s="13">
        <v>11</v>
      </c>
      <c r="E36" s="13">
        <v>25.6</v>
      </c>
      <c r="F36" s="13">
        <v>972.1</v>
      </c>
      <c r="H36">
        <f>inverz!B36</f>
        <v>504.8</v>
      </c>
      <c r="I36">
        <f>inverz!C36</f>
        <v>11</v>
      </c>
      <c r="J36">
        <f>inverz!D36</f>
        <v>11</v>
      </c>
      <c r="K36">
        <f>inverz!E36</f>
        <v>501.8</v>
      </c>
      <c r="L36">
        <f>inverz!F36</f>
        <v>11</v>
      </c>
      <c r="P36" s="35" t="s">
        <v>637</v>
      </c>
      <c r="Q36" s="36"/>
      <c r="R36" s="36"/>
      <c r="S36" s="36"/>
      <c r="T36" s="36"/>
      <c r="U36" s="36"/>
      <c r="V36" s="36"/>
      <c r="W36" s="36"/>
      <c r="X36" s="36"/>
    </row>
    <row r="37" spans="1:24" ht="15" thickBot="1" x14ac:dyDescent="0.35">
      <c r="A37" s="12" t="s">
        <v>55</v>
      </c>
      <c r="B37" s="13">
        <v>12</v>
      </c>
      <c r="C37" s="13">
        <v>10</v>
      </c>
      <c r="D37" s="13">
        <v>10</v>
      </c>
      <c r="E37" s="13">
        <v>24.6</v>
      </c>
      <c r="F37" s="13">
        <v>971.1</v>
      </c>
      <c r="H37">
        <f>inverz!B37</f>
        <v>501.8</v>
      </c>
      <c r="I37">
        <f>inverz!C37</f>
        <v>10</v>
      </c>
      <c r="J37">
        <f>inverz!D37</f>
        <v>10</v>
      </c>
      <c r="K37">
        <f>inverz!E37</f>
        <v>491.3</v>
      </c>
      <c r="L37">
        <f>inverz!F37</f>
        <v>10</v>
      </c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5" thickBot="1" x14ac:dyDescent="0.35">
      <c r="A38" s="12" t="s">
        <v>59</v>
      </c>
      <c r="B38" s="13">
        <v>11</v>
      </c>
      <c r="C38" s="13">
        <v>9</v>
      </c>
      <c r="D38" s="13">
        <v>9</v>
      </c>
      <c r="E38" s="13">
        <v>23.1</v>
      </c>
      <c r="F38" s="13">
        <v>970.1</v>
      </c>
      <c r="H38">
        <f>inverz!B38</f>
        <v>500.8</v>
      </c>
      <c r="I38">
        <f>inverz!C38</f>
        <v>9</v>
      </c>
      <c r="J38">
        <f>inverz!D38</f>
        <v>9</v>
      </c>
      <c r="K38">
        <f>inverz!E38</f>
        <v>490.3</v>
      </c>
      <c r="L38">
        <f>inverz!F38</f>
        <v>9</v>
      </c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5" thickBot="1" x14ac:dyDescent="0.35">
      <c r="A39" s="12" t="s">
        <v>63</v>
      </c>
      <c r="B39" s="13">
        <v>10</v>
      </c>
      <c r="C39" s="13">
        <v>8</v>
      </c>
      <c r="D39" s="13">
        <v>8</v>
      </c>
      <c r="E39" s="13">
        <v>16.100000000000001</v>
      </c>
      <c r="F39" s="13">
        <v>969.1</v>
      </c>
      <c r="H39">
        <f>inverz!B39</f>
        <v>498.8</v>
      </c>
      <c r="I39">
        <f>inverz!C39</f>
        <v>8</v>
      </c>
      <c r="J39">
        <f>inverz!D39</f>
        <v>8</v>
      </c>
      <c r="K39">
        <f>inverz!E39</f>
        <v>489.3</v>
      </c>
      <c r="L39">
        <f>inverz!F39</f>
        <v>8</v>
      </c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5" thickBot="1" x14ac:dyDescent="0.35">
      <c r="A40" s="12" t="s">
        <v>67</v>
      </c>
      <c r="B40" s="13">
        <v>9</v>
      </c>
      <c r="C40" s="13">
        <v>7</v>
      </c>
      <c r="D40" s="13">
        <v>7</v>
      </c>
      <c r="E40" s="13">
        <v>15.1</v>
      </c>
      <c r="F40" s="13">
        <v>968</v>
      </c>
      <c r="H40">
        <f>inverz!B40</f>
        <v>497.8</v>
      </c>
      <c r="I40">
        <f>inverz!C40</f>
        <v>7</v>
      </c>
      <c r="J40">
        <f>inverz!D40</f>
        <v>7</v>
      </c>
      <c r="K40">
        <f>inverz!E40</f>
        <v>488.3</v>
      </c>
      <c r="L40">
        <f>inverz!F40</f>
        <v>7</v>
      </c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5" thickBot="1" x14ac:dyDescent="0.35">
      <c r="A41" s="12" t="s">
        <v>71</v>
      </c>
      <c r="B41" s="13">
        <v>8</v>
      </c>
      <c r="C41" s="13">
        <v>6</v>
      </c>
      <c r="D41" s="13">
        <v>6</v>
      </c>
      <c r="E41" s="13">
        <v>14.1</v>
      </c>
      <c r="F41" s="13">
        <v>967</v>
      </c>
      <c r="H41">
        <f>inverz!B41</f>
        <v>496.8</v>
      </c>
      <c r="I41">
        <f>inverz!C41</f>
        <v>6</v>
      </c>
      <c r="J41">
        <f>inverz!D41</f>
        <v>6</v>
      </c>
      <c r="K41">
        <f>inverz!E41</f>
        <v>487.3</v>
      </c>
      <c r="L41">
        <f>inverz!F41</f>
        <v>6</v>
      </c>
      <c r="P41" s="36"/>
      <c r="Q41" s="36"/>
      <c r="R41" s="36"/>
      <c r="S41" s="36"/>
      <c r="T41" s="36"/>
      <c r="U41" s="36"/>
      <c r="V41" s="36"/>
      <c r="W41" s="36"/>
      <c r="X41" s="36"/>
    </row>
    <row r="42" spans="1:24" ht="15" thickBot="1" x14ac:dyDescent="0.35">
      <c r="A42" s="12" t="s">
        <v>75</v>
      </c>
      <c r="B42" s="13">
        <v>7</v>
      </c>
      <c r="C42" s="13">
        <v>5</v>
      </c>
      <c r="D42" s="13">
        <v>5</v>
      </c>
      <c r="E42" s="13">
        <v>13</v>
      </c>
      <c r="F42" s="13">
        <v>966</v>
      </c>
      <c r="H42">
        <f>inverz!B42</f>
        <v>495.8</v>
      </c>
      <c r="I42">
        <f>inverz!C42</f>
        <v>5</v>
      </c>
      <c r="J42">
        <f>inverz!D42</f>
        <v>5</v>
      </c>
      <c r="K42">
        <f>inverz!E42</f>
        <v>486.3</v>
      </c>
      <c r="L42">
        <f>inverz!F42</f>
        <v>5</v>
      </c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15" thickBot="1" x14ac:dyDescent="0.35">
      <c r="A43" s="12" t="s">
        <v>79</v>
      </c>
      <c r="B43" s="13">
        <v>6</v>
      </c>
      <c r="C43" s="13">
        <v>4</v>
      </c>
      <c r="D43" s="13">
        <v>4</v>
      </c>
      <c r="E43" s="13">
        <v>12</v>
      </c>
      <c r="F43" s="13">
        <v>965</v>
      </c>
      <c r="H43">
        <f>inverz!B43</f>
        <v>494.8</v>
      </c>
      <c r="I43">
        <f>inverz!C43</f>
        <v>4</v>
      </c>
      <c r="J43">
        <f>inverz!D43</f>
        <v>4</v>
      </c>
      <c r="K43">
        <f>inverz!E43</f>
        <v>485.3</v>
      </c>
      <c r="L43">
        <f>inverz!F43</f>
        <v>4</v>
      </c>
      <c r="P43" s="36"/>
      <c r="Q43" s="36"/>
      <c r="R43" s="36"/>
      <c r="S43" s="36"/>
      <c r="T43" s="36"/>
      <c r="U43" s="36"/>
      <c r="V43" s="36"/>
      <c r="W43" s="36"/>
      <c r="X43" s="36"/>
    </row>
    <row r="44" spans="1:24" ht="15" thickBot="1" x14ac:dyDescent="0.35">
      <c r="A44" s="12" t="s">
        <v>83</v>
      </c>
      <c r="B44" s="13">
        <v>5</v>
      </c>
      <c r="C44" s="13">
        <v>3</v>
      </c>
      <c r="D44" s="13">
        <v>3</v>
      </c>
      <c r="E44" s="13">
        <v>3</v>
      </c>
      <c r="F44" s="13">
        <v>964</v>
      </c>
      <c r="H44">
        <f>inverz!B44</f>
        <v>493.8</v>
      </c>
      <c r="I44">
        <f>inverz!C44</f>
        <v>3</v>
      </c>
      <c r="J44">
        <f>inverz!D44</f>
        <v>3</v>
      </c>
      <c r="K44">
        <f>inverz!E44</f>
        <v>484.4</v>
      </c>
      <c r="L44">
        <f>inverz!F44</f>
        <v>3</v>
      </c>
      <c r="P44" s="36"/>
      <c r="Q44" s="36"/>
      <c r="R44" s="36"/>
      <c r="S44" s="36"/>
      <c r="T44" s="36"/>
      <c r="U44" s="36"/>
      <c r="V44" s="36"/>
      <c r="W44" s="36"/>
      <c r="X44" s="36"/>
    </row>
    <row r="45" spans="1:24" ht="15" thickBot="1" x14ac:dyDescent="0.35">
      <c r="A45" s="12" t="s">
        <v>87</v>
      </c>
      <c r="B45" s="13">
        <v>4</v>
      </c>
      <c r="C45" s="13">
        <v>2</v>
      </c>
      <c r="D45" s="13">
        <v>2</v>
      </c>
      <c r="E45" s="13">
        <v>2</v>
      </c>
      <c r="F45" s="13">
        <v>963</v>
      </c>
      <c r="H45">
        <f>inverz!B45</f>
        <v>492.8</v>
      </c>
      <c r="I45">
        <f>inverz!C45</f>
        <v>2</v>
      </c>
      <c r="J45">
        <f>inverz!D45</f>
        <v>2</v>
      </c>
      <c r="K45">
        <f>inverz!E45</f>
        <v>477.9</v>
      </c>
      <c r="L45">
        <f>inverz!F45</f>
        <v>2</v>
      </c>
    </row>
    <row r="46" spans="1:24" ht="15" thickBot="1" x14ac:dyDescent="0.35">
      <c r="A46" s="12" t="s">
        <v>91</v>
      </c>
      <c r="B46" s="13">
        <v>3</v>
      </c>
      <c r="C46" s="13">
        <v>1</v>
      </c>
      <c r="D46" s="13">
        <v>1</v>
      </c>
      <c r="E46" s="13">
        <v>1</v>
      </c>
      <c r="F46" s="13">
        <v>962</v>
      </c>
      <c r="H46">
        <f>inverz!B46</f>
        <v>491.8</v>
      </c>
      <c r="I46">
        <f>inverz!C46</f>
        <v>1</v>
      </c>
      <c r="J46">
        <f>inverz!D46</f>
        <v>1</v>
      </c>
      <c r="K46">
        <f>inverz!E46</f>
        <v>476.9</v>
      </c>
      <c r="L46">
        <f>inverz!F46</f>
        <v>1</v>
      </c>
    </row>
    <row r="47" spans="1:24" ht="15" thickBot="1" x14ac:dyDescent="0.35">
      <c r="A47" s="12" t="s">
        <v>95</v>
      </c>
      <c r="B47" s="13">
        <v>0</v>
      </c>
      <c r="C47" s="13">
        <v>0</v>
      </c>
      <c r="D47" s="13">
        <v>0</v>
      </c>
      <c r="E47" s="13">
        <v>0</v>
      </c>
      <c r="F47" s="13">
        <v>961</v>
      </c>
      <c r="H47">
        <f>inverz!B47</f>
        <v>490.8</v>
      </c>
      <c r="I47">
        <f>inverz!C47</f>
        <v>0</v>
      </c>
      <c r="J47">
        <f>inverz!D47</f>
        <v>0</v>
      </c>
      <c r="K47">
        <f>inverz!E47</f>
        <v>475.9</v>
      </c>
      <c r="L47">
        <f>inverz!F47</f>
        <v>0</v>
      </c>
    </row>
    <row r="48" spans="1:24" ht="18.600000000000001" thickBot="1" x14ac:dyDescent="0.35">
      <c r="A48" s="8"/>
    </row>
    <row r="49" spans="1:27" ht="15" thickBot="1" x14ac:dyDescent="0.35">
      <c r="A49" s="12" t="s">
        <v>100</v>
      </c>
      <c r="B49" s="12" t="s">
        <v>32</v>
      </c>
      <c r="C49" s="12" t="s">
        <v>33</v>
      </c>
      <c r="D49" s="12" t="s">
        <v>34</v>
      </c>
      <c r="E49" s="12" t="s">
        <v>35</v>
      </c>
      <c r="F49" s="12" t="s">
        <v>36</v>
      </c>
      <c r="G49" s="12" t="s">
        <v>101</v>
      </c>
      <c r="H49" s="12" t="s">
        <v>102</v>
      </c>
      <c r="I49" s="12" t="s">
        <v>103</v>
      </c>
      <c r="J49" s="12" t="s">
        <v>104</v>
      </c>
      <c r="K49" s="2" t="s">
        <v>117</v>
      </c>
      <c r="L49" s="2" t="s">
        <v>118</v>
      </c>
      <c r="O49" s="2" t="s">
        <v>158</v>
      </c>
      <c r="P49" s="2" t="s">
        <v>158</v>
      </c>
      <c r="Q49" s="2" t="s">
        <v>158</v>
      </c>
      <c r="R49" s="2" t="s">
        <v>158</v>
      </c>
      <c r="S49" s="2" t="s">
        <v>158</v>
      </c>
      <c r="T49" s="2" t="s">
        <v>158</v>
      </c>
      <c r="U49" s="2" t="s">
        <v>158</v>
      </c>
      <c r="V49" s="2" t="s">
        <v>158</v>
      </c>
      <c r="W49" s="2" t="s">
        <v>158</v>
      </c>
      <c r="Y49" s="2" t="s">
        <v>159</v>
      </c>
      <c r="Z49" s="2" t="s">
        <v>158</v>
      </c>
      <c r="AA49" s="2" t="s">
        <v>160</v>
      </c>
    </row>
    <row r="50" spans="1:27" ht="15" thickBot="1" x14ac:dyDescent="0.35">
      <c r="A50" s="12" t="s">
        <v>38</v>
      </c>
      <c r="B50" s="13">
        <v>7</v>
      </c>
      <c r="C50" s="13">
        <v>5</v>
      </c>
      <c r="D50" s="13">
        <v>3</v>
      </c>
      <c r="E50" s="13">
        <v>14.1</v>
      </c>
      <c r="F50" s="13">
        <v>965</v>
      </c>
      <c r="G50" s="13">
        <v>994.1</v>
      </c>
      <c r="H50" s="13">
        <v>1000</v>
      </c>
      <c r="I50" s="13">
        <v>5.9</v>
      </c>
      <c r="J50" s="13">
        <v>0.59</v>
      </c>
      <c r="K50">
        <f>inverz!I50</f>
        <v>-4.0999999999999996</v>
      </c>
      <c r="L50">
        <f>IF(K50*I50&lt;=0,1,0)</f>
        <v>1</v>
      </c>
      <c r="O50">
        <f>inverz!B50</f>
        <v>496.8</v>
      </c>
      <c r="P50">
        <f>inverz!C50</f>
        <v>6</v>
      </c>
      <c r="Q50">
        <f>inverz!D50</f>
        <v>8</v>
      </c>
      <c r="R50">
        <f>inverz!E50</f>
        <v>486.3</v>
      </c>
      <c r="S50">
        <f>inverz!F50</f>
        <v>7</v>
      </c>
      <c r="T50">
        <f>inverz!G50</f>
        <v>1004.1</v>
      </c>
      <c r="U50">
        <f>inverz!H50</f>
        <v>1000</v>
      </c>
      <c r="V50">
        <f>inverz!I50</f>
        <v>-4.0999999999999996</v>
      </c>
      <c r="W50">
        <f>inverz!J50</f>
        <v>-0.41</v>
      </c>
      <c r="Y50">
        <f>STDEV(B50:F50)</f>
        <v>428.32810087595232</v>
      </c>
      <c r="Z50">
        <f>STDEV(O50:S50)</f>
        <v>265.42586912356529</v>
      </c>
      <c r="AA50">
        <f>Y50-Z50</f>
        <v>162.90223175238702</v>
      </c>
    </row>
    <row r="51" spans="1:27" ht="15" thickBot="1" x14ac:dyDescent="0.35">
      <c r="A51" s="12" t="s">
        <v>39</v>
      </c>
      <c r="B51" s="13">
        <v>8</v>
      </c>
      <c r="C51" s="13">
        <v>6</v>
      </c>
      <c r="D51" s="13">
        <v>9</v>
      </c>
      <c r="E51" s="13">
        <v>0</v>
      </c>
      <c r="F51" s="13">
        <v>969.1</v>
      </c>
      <c r="G51" s="13">
        <v>992.1</v>
      </c>
      <c r="H51" s="21">
        <v>1000</v>
      </c>
      <c r="I51" s="13">
        <v>7.9</v>
      </c>
      <c r="J51" s="13">
        <v>0.79</v>
      </c>
      <c r="K51">
        <f>inverz!I51</f>
        <v>-7.6</v>
      </c>
      <c r="L51">
        <f t="shared" ref="L51:L61" si="0">IF(K51*I51&lt;=0,1,0)</f>
        <v>1</v>
      </c>
      <c r="O51">
        <f>inverz!B51</f>
        <v>495.8</v>
      </c>
      <c r="P51">
        <f>inverz!C51</f>
        <v>5</v>
      </c>
      <c r="Q51">
        <f>inverz!D51</f>
        <v>2</v>
      </c>
      <c r="R51">
        <f>inverz!E51</f>
        <v>501.8</v>
      </c>
      <c r="S51">
        <f>inverz!F51</f>
        <v>3</v>
      </c>
      <c r="T51">
        <f>inverz!G51</f>
        <v>1007.6</v>
      </c>
      <c r="U51">
        <f>inverz!H51</f>
        <v>1000</v>
      </c>
      <c r="V51">
        <f>inverz!I51</f>
        <v>-7.6</v>
      </c>
      <c r="W51">
        <f>inverz!J51</f>
        <v>-0.76</v>
      </c>
      <c r="Y51">
        <f t="shared" ref="Y51:Y61" si="1">STDEV(B51:F51)</f>
        <v>430.83736142539914</v>
      </c>
      <c r="Z51">
        <f t="shared" ref="Z51:Z61" si="2">STDEV(O51:S51)</f>
        <v>271.38871015574688</v>
      </c>
      <c r="AA51">
        <f t="shared" ref="AA51:AA61" si="3">Y51-Z51</f>
        <v>159.44865126965226</v>
      </c>
    </row>
    <row r="52" spans="1:27" ht="15" thickBot="1" x14ac:dyDescent="0.35">
      <c r="A52" s="12" t="s">
        <v>40</v>
      </c>
      <c r="B52" s="13">
        <v>5</v>
      </c>
      <c r="C52" s="13">
        <v>3</v>
      </c>
      <c r="D52" s="13">
        <v>1</v>
      </c>
      <c r="E52" s="13">
        <v>12</v>
      </c>
      <c r="F52" s="13">
        <v>963</v>
      </c>
      <c r="G52" s="13">
        <v>984.1</v>
      </c>
      <c r="H52" s="13">
        <v>1000</v>
      </c>
      <c r="I52" s="13">
        <v>15.9</v>
      </c>
      <c r="J52" s="13">
        <v>1.59</v>
      </c>
      <c r="K52">
        <f>inverz!I52</f>
        <v>-17</v>
      </c>
      <c r="L52">
        <f t="shared" si="0"/>
        <v>1</v>
      </c>
      <c r="O52">
        <f>inverz!B52</f>
        <v>498.8</v>
      </c>
      <c r="P52">
        <f>inverz!C52</f>
        <v>8</v>
      </c>
      <c r="Q52">
        <f>inverz!D52</f>
        <v>10</v>
      </c>
      <c r="R52">
        <f>inverz!E52</f>
        <v>491.3</v>
      </c>
      <c r="S52">
        <f>inverz!F52</f>
        <v>9</v>
      </c>
      <c r="T52">
        <f>inverz!G52</f>
        <v>1017</v>
      </c>
      <c r="U52">
        <f>inverz!H52</f>
        <v>1000</v>
      </c>
      <c r="V52">
        <f>inverz!I52</f>
        <v>-17</v>
      </c>
      <c r="W52">
        <f>inverz!J52</f>
        <v>-1.7</v>
      </c>
      <c r="Y52">
        <f t="shared" si="1"/>
        <v>428.33888452952766</v>
      </c>
      <c r="Z52">
        <f t="shared" si="2"/>
        <v>266.23469345673192</v>
      </c>
      <c r="AA52">
        <f t="shared" si="3"/>
        <v>162.10419107279574</v>
      </c>
    </row>
    <row r="53" spans="1:27" ht="15" thickBot="1" x14ac:dyDescent="0.35">
      <c r="A53" s="12" t="s">
        <v>41</v>
      </c>
      <c r="B53" s="13">
        <v>13</v>
      </c>
      <c r="C53" s="13">
        <v>11</v>
      </c>
      <c r="D53" s="13">
        <v>11</v>
      </c>
      <c r="E53" s="13">
        <v>16.100000000000001</v>
      </c>
      <c r="F53" s="13">
        <v>972.1</v>
      </c>
      <c r="G53" s="13">
        <v>1023.3</v>
      </c>
      <c r="H53" s="13">
        <v>1000</v>
      </c>
      <c r="I53" s="13">
        <v>-23.3</v>
      </c>
      <c r="J53" s="13">
        <v>-2.33</v>
      </c>
      <c r="K53">
        <f>inverz!I53</f>
        <v>23.8</v>
      </c>
      <c r="L53">
        <f t="shared" si="0"/>
        <v>1</v>
      </c>
      <c r="O53">
        <f>inverz!B53</f>
        <v>490.8</v>
      </c>
      <c r="P53">
        <f>inverz!C53</f>
        <v>0</v>
      </c>
      <c r="Q53">
        <f>inverz!D53</f>
        <v>0</v>
      </c>
      <c r="R53">
        <f>inverz!E53</f>
        <v>485.3</v>
      </c>
      <c r="S53">
        <f>inverz!F53</f>
        <v>0</v>
      </c>
      <c r="T53">
        <f>inverz!G53</f>
        <v>976.2</v>
      </c>
      <c r="U53">
        <f>inverz!H53</f>
        <v>1000</v>
      </c>
      <c r="V53">
        <f>inverz!I53</f>
        <v>23.8</v>
      </c>
      <c r="W53">
        <f>inverz!J53</f>
        <v>2.38</v>
      </c>
      <c r="Y53">
        <f t="shared" si="1"/>
        <v>429.02825431432831</v>
      </c>
      <c r="Z53">
        <f t="shared" si="2"/>
        <v>267.32306671890473</v>
      </c>
      <c r="AA53">
        <f t="shared" si="3"/>
        <v>161.70518759542358</v>
      </c>
    </row>
    <row r="54" spans="1:27" ht="15" thickBot="1" x14ac:dyDescent="0.35">
      <c r="A54" s="12" t="s">
        <v>42</v>
      </c>
      <c r="B54" s="13">
        <v>9</v>
      </c>
      <c r="C54" s="13">
        <v>7</v>
      </c>
      <c r="D54" s="13">
        <v>5</v>
      </c>
      <c r="E54" s="13">
        <v>23.1</v>
      </c>
      <c r="F54" s="13">
        <v>967</v>
      </c>
      <c r="G54" s="13">
        <v>1011.2</v>
      </c>
      <c r="H54" s="13">
        <v>1000</v>
      </c>
      <c r="I54" s="13">
        <v>-11.2</v>
      </c>
      <c r="J54" s="13">
        <v>-1.1200000000000001</v>
      </c>
      <c r="K54">
        <f>inverz!I54</f>
        <v>12.4</v>
      </c>
      <c r="L54">
        <f t="shared" si="0"/>
        <v>1</v>
      </c>
      <c r="O54">
        <f>inverz!B54</f>
        <v>494.8</v>
      </c>
      <c r="P54">
        <f>inverz!C54</f>
        <v>4</v>
      </c>
      <c r="Q54">
        <f>inverz!D54</f>
        <v>6</v>
      </c>
      <c r="R54">
        <f>inverz!E54</f>
        <v>477.9</v>
      </c>
      <c r="S54">
        <f>inverz!F54</f>
        <v>5</v>
      </c>
      <c r="T54">
        <f>inverz!G54</f>
        <v>987.6</v>
      </c>
      <c r="U54">
        <f>inverz!H54</f>
        <v>1000</v>
      </c>
      <c r="V54">
        <f>inverz!I54</f>
        <v>12.4</v>
      </c>
      <c r="W54">
        <f>inverz!J54</f>
        <v>1.24</v>
      </c>
      <c r="Y54">
        <f t="shared" si="1"/>
        <v>427.58419287901654</v>
      </c>
      <c r="Z54">
        <f t="shared" si="2"/>
        <v>263.71489908611528</v>
      </c>
      <c r="AA54">
        <f t="shared" si="3"/>
        <v>163.86929379290126</v>
      </c>
    </row>
    <row r="55" spans="1:27" ht="15" thickBot="1" x14ac:dyDescent="0.35">
      <c r="A55" s="12" t="s">
        <v>43</v>
      </c>
      <c r="B55" s="13">
        <v>4</v>
      </c>
      <c r="C55" s="13">
        <v>2</v>
      </c>
      <c r="D55" s="13">
        <v>4</v>
      </c>
      <c r="E55" s="13">
        <v>12</v>
      </c>
      <c r="F55" s="13">
        <v>964</v>
      </c>
      <c r="G55" s="13">
        <v>986.1</v>
      </c>
      <c r="H55" s="13">
        <v>1000</v>
      </c>
      <c r="I55" s="13">
        <v>13.9</v>
      </c>
      <c r="J55" s="13">
        <v>1.39</v>
      </c>
      <c r="K55">
        <f>inverz!I55</f>
        <v>-16</v>
      </c>
      <c r="L55">
        <f t="shared" si="0"/>
        <v>1</v>
      </c>
      <c r="O55">
        <f>inverz!B55</f>
        <v>500.8</v>
      </c>
      <c r="P55">
        <f>inverz!C55</f>
        <v>9</v>
      </c>
      <c r="Q55">
        <f>inverz!D55</f>
        <v>7</v>
      </c>
      <c r="R55">
        <f>inverz!E55</f>
        <v>491.3</v>
      </c>
      <c r="S55">
        <f>inverz!F55</f>
        <v>8</v>
      </c>
      <c r="T55">
        <f>inverz!G55</f>
        <v>1016</v>
      </c>
      <c r="U55">
        <f>inverz!H55</f>
        <v>1000</v>
      </c>
      <c r="V55">
        <f>inverz!I55</f>
        <v>-16</v>
      </c>
      <c r="W55">
        <f>inverz!J55</f>
        <v>-1.6</v>
      </c>
      <c r="Y55">
        <f t="shared" si="1"/>
        <v>428.67143595065909</v>
      </c>
      <c r="Z55">
        <f t="shared" si="2"/>
        <v>267.3380294683119</v>
      </c>
      <c r="AA55">
        <f t="shared" si="3"/>
        <v>161.33340648234719</v>
      </c>
    </row>
    <row r="56" spans="1:27" ht="15" thickBot="1" x14ac:dyDescent="0.35">
      <c r="A56" s="12" t="s">
        <v>44</v>
      </c>
      <c r="B56" s="13">
        <v>3</v>
      </c>
      <c r="C56" s="13">
        <v>1</v>
      </c>
      <c r="D56" s="13">
        <v>0</v>
      </c>
      <c r="E56" s="13">
        <v>24.6</v>
      </c>
      <c r="F56" s="13">
        <v>961</v>
      </c>
      <c r="G56" s="13">
        <v>989.6</v>
      </c>
      <c r="H56" s="13">
        <v>1000</v>
      </c>
      <c r="I56" s="13">
        <v>10.4</v>
      </c>
      <c r="J56" s="13">
        <v>1.04</v>
      </c>
      <c r="K56">
        <f>inverz!I56</f>
        <v>-10.6</v>
      </c>
      <c r="L56">
        <f t="shared" si="0"/>
        <v>1</v>
      </c>
      <c r="O56">
        <f>inverz!B56</f>
        <v>501.8</v>
      </c>
      <c r="P56">
        <f>inverz!C56</f>
        <v>10</v>
      </c>
      <c r="Q56">
        <f>inverz!D56</f>
        <v>11</v>
      </c>
      <c r="R56">
        <f>inverz!E56</f>
        <v>476.9</v>
      </c>
      <c r="S56">
        <f>inverz!F56</f>
        <v>11</v>
      </c>
      <c r="T56">
        <f>inverz!G56</f>
        <v>1010.6</v>
      </c>
      <c r="U56">
        <f>inverz!H56</f>
        <v>1000</v>
      </c>
      <c r="V56">
        <f>inverz!I56</f>
        <v>-10.6</v>
      </c>
      <c r="W56">
        <f>inverz!J56</f>
        <v>-1.06</v>
      </c>
      <c r="Y56">
        <f t="shared" si="1"/>
        <v>426.69501051687962</v>
      </c>
      <c r="Z56">
        <f t="shared" si="2"/>
        <v>262.33373401070628</v>
      </c>
      <c r="AA56">
        <f t="shared" si="3"/>
        <v>164.36127650617334</v>
      </c>
    </row>
    <row r="57" spans="1:27" ht="15" thickBot="1" x14ac:dyDescent="0.35">
      <c r="A57" s="12" t="s">
        <v>45</v>
      </c>
      <c r="B57" s="13">
        <v>0</v>
      </c>
      <c r="C57" s="13">
        <v>0</v>
      </c>
      <c r="D57" s="13">
        <v>8</v>
      </c>
      <c r="E57" s="13">
        <v>16.100000000000001</v>
      </c>
      <c r="F57" s="13">
        <v>962</v>
      </c>
      <c r="G57" s="13">
        <v>986.1</v>
      </c>
      <c r="H57" s="13">
        <v>1000</v>
      </c>
      <c r="I57" s="13">
        <v>13.9</v>
      </c>
      <c r="J57" s="13">
        <v>1.39</v>
      </c>
      <c r="K57">
        <f>inverz!I57</f>
        <v>-14</v>
      </c>
      <c r="L57">
        <f t="shared" si="0"/>
        <v>1</v>
      </c>
      <c r="O57">
        <f>inverz!B57</f>
        <v>504.8</v>
      </c>
      <c r="P57">
        <f>inverz!C57</f>
        <v>11</v>
      </c>
      <c r="Q57">
        <f>inverz!D57</f>
        <v>3</v>
      </c>
      <c r="R57">
        <f>inverz!E57</f>
        <v>485.3</v>
      </c>
      <c r="S57">
        <f>inverz!F57</f>
        <v>10</v>
      </c>
      <c r="T57">
        <f>inverz!G57</f>
        <v>1014</v>
      </c>
      <c r="U57">
        <f>inverz!H57</f>
        <v>1000</v>
      </c>
      <c r="V57">
        <f>inverz!I57</f>
        <v>-14</v>
      </c>
      <c r="W57">
        <f>inverz!J57</f>
        <v>-1.4</v>
      </c>
      <c r="Y57">
        <f t="shared" si="1"/>
        <v>427.57705972140275</v>
      </c>
      <c r="Z57">
        <f t="shared" si="2"/>
        <v>266.87514309129654</v>
      </c>
      <c r="AA57">
        <f t="shared" si="3"/>
        <v>160.70191663010621</v>
      </c>
    </row>
    <row r="58" spans="1:27" ht="15" thickBot="1" x14ac:dyDescent="0.35">
      <c r="A58" s="12" t="s">
        <v>46</v>
      </c>
      <c r="B58" s="13">
        <v>10</v>
      </c>
      <c r="C58" s="13">
        <v>8</v>
      </c>
      <c r="D58" s="13">
        <v>6</v>
      </c>
      <c r="E58" s="13">
        <v>25.6</v>
      </c>
      <c r="F58" s="13">
        <v>968</v>
      </c>
      <c r="G58" s="13">
        <v>1017.7</v>
      </c>
      <c r="H58" s="13">
        <v>1000</v>
      </c>
      <c r="I58" s="13">
        <v>-17.7</v>
      </c>
      <c r="J58" s="13">
        <v>-1.77</v>
      </c>
      <c r="K58">
        <f>inverz!I58</f>
        <v>18.3</v>
      </c>
      <c r="L58">
        <f t="shared" si="0"/>
        <v>1</v>
      </c>
      <c r="O58">
        <f>inverz!B58</f>
        <v>493.8</v>
      </c>
      <c r="P58">
        <f>inverz!C58</f>
        <v>3</v>
      </c>
      <c r="Q58">
        <f>inverz!D58</f>
        <v>5</v>
      </c>
      <c r="R58">
        <f>inverz!E58</f>
        <v>475.9</v>
      </c>
      <c r="S58">
        <f>inverz!F58</f>
        <v>4</v>
      </c>
      <c r="T58">
        <f>inverz!G58</f>
        <v>981.7</v>
      </c>
      <c r="U58">
        <f>inverz!H58</f>
        <v>1000</v>
      </c>
      <c r="V58">
        <f>inverz!I58</f>
        <v>18.3</v>
      </c>
      <c r="W58">
        <f>inverz!J58</f>
        <v>1.83</v>
      </c>
      <c r="Y58">
        <f t="shared" si="1"/>
        <v>427.42759854740314</v>
      </c>
      <c r="Z58">
        <f t="shared" si="2"/>
        <v>263.44936515391339</v>
      </c>
      <c r="AA58">
        <f t="shared" si="3"/>
        <v>163.97823339348975</v>
      </c>
    </row>
    <row r="59" spans="1:27" ht="15" thickBot="1" x14ac:dyDescent="0.35">
      <c r="A59" s="12" t="s">
        <v>47</v>
      </c>
      <c r="B59" s="13">
        <v>11</v>
      </c>
      <c r="C59" s="13">
        <v>9</v>
      </c>
      <c r="D59" s="13">
        <v>10</v>
      </c>
      <c r="E59" s="13">
        <v>12</v>
      </c>
      <c r="F59" s="13">
        <v>970.1</v>
      </c>
      <c r="G59" s="13">
        <v>1012.2</v>
      </c>
      <c r="H59" s="13">
        <v>1000</v>
      </c>
      <c r="I59" s="13">
        <v>-12.2</v>
      </c>
      <c r="J59" s="13">
        <v>-1.22</v>
      </c>
      <c r="K59">
        <f>inverz!I59</f>
        <v>10.9</v>
      </c>
      <c r="L59">
        <f t="shared" si="0"/>
        <v>1</v>
      </c>
      <c r="O59">
        <f>inverz!B59</f>
        <v>492.8</v>
      </c>
      <c r="P59">
        <f>inverz!C59</f>
        <v>2</v>
      </c>
      <c r="Q59">
        <f>inverz!D59</f>
        <v>1</v>
      </c>
      <c r="R59">
        <f>inverz!E59</f>
        <v>491.3</v>
      </c>
      <c r="S59">
        <f>inverz!F59</f>
        <v>2</v>
      </c>
      <c r="T59">
        <f>inverz!G59</f>
        <v>989.1</v>
      </c>
      <c r="U59">
        <f>inverz!H59</f>
        <v>1000</v>
      </c>
      <c r="V59">
        <f>inverz!I59</f>
        <v>10.9</v>
      </c>
      <c r="W59">
        <f>inverz!J59</f>
        <v>1.0900000000000001</v>
      </c>
      <c r="Y59">
        <f t="shared" si="1"/>
        <v>429.14762261953638</v>
      </c>
      <c r="Z59">
        <f t="shared" si="2"/>
        <v>268.5948473072408</v>
      </c>
      <c r="AA59">
        <f t="shared" si="3"/>
        <v>160.55277531229558</v>
      </c>
    </row>
    <row r="60" spans="1:27" ht="15" thickBot="1" x14ac:dyDescent="0.35">
      <c r="A60" s="29" t="s">
        <v>48</v>
      </c>
      <c r="B60" s="30">
        <v>12</v>
      </c>
      <c r="C60" s="30">
        <v>10</v>
      </c>
      <c r="D60" s="30">
        <v>7</v>
      </c>
      <c r="E60" s="30">
        <v>13</v>
      </c>
      <c r="F60" s="30">
        <v>971.1</v>
      </c>
      <c r="G60" s="30">
        <v>1013.2</v>
      </c>
      <c r="H60" s="30">
        <v>1000</v>
      </c>
      <c r="I60" s="30">
        <v>-13.2</v>
      </c>
      <c r="J60" s="30">
        <v>-1.32</v>
      </c>
      <c r="K60">
        <f>inverz!I60</f>
        <v>14.9</v>
      </c>
      <c r="L60">
        <f t="shared" si="0"/>
        <v>1</v>
      </c>
      <c r="O60">
        <f>inverz!B60</f>
        <v>491.8</v>
      </c>
      <c r="P60">
        <f>inverz!C60</f>
        <v>1</v>
      </c>
      <c r="Q60">
        <f>inverz!D60</f>
        <v>4</v>
      </c>
      <c r="R60">
        <f>inverz!E60</f>
        <v>487.3</v>
      </c>
      <c r="S60">
        <f>inverz!F60</f>
        <v>1</v>
      </c>
      <c r="T60">
        <f>inverz!G60</f>
        <v>985.1</v>
      </c>
      <c r="U60">
        <f>inverz!H60</f>
        <v>1000</v>
      </c>
      <c r="V60">
        <f>inverz!I60</f>
        <v>14.9</v>
      </c>
      <c r="W60">
        <f>inverz!J60</f>
        <v>1.49</v>
      </c>
      <c r="Y60">
        <f t="shared" si="1"/>
        <v>429.59949022316124</v>
      </c>
      <c r="Z60">
        <f t="shared" si="2"/>
        <v>267.04968077120031</v>
      </c>
      <c r="AA60">
        <f t="shared" si="3"/>
        <v>162.54980945196093</v>
      </c>
    </row>
    <row r="61" spans="1:27" ht="15" thickBot="1" x14ac:dyDescent="0.35">
      <c r="A61" s="12" t="s">
        <v>49</v>
      </c>
      <c r="B61" s="13">
        <v>6</v>
      </c>
      <c r="C61" s="13">
        <v>4</v>
      </c>
      <c r="D61" s="13">
        <v>2</v>
      </c>
      <c r="E61" s="13">
        <v>12</v>
      </c>
      <c r="F61" s="13">
        <v>966</v>
      </c>
      <c r="G61" s="13">
        <v>990.1</v>
      </c>
      <c r="H61" s="13">
        <v>1000</v>
      </c>
      <c r="I61" s="13">
        <v>9.9</v>
      </c>
      <c r="J61" s="13">
        <v>0.99</v>
      </c>
      <c r="K61">
        <f>inverz!I61</f>
        <v>-11.1</v>
      </c>
      <c r="L61">
        <f t="shared" si="0"/>
        <v>1</v>
      </c>
      <c r="O61">
        <f>inverz!B61</f>
        <v>497.8</v>
      </c>
      <c r="P61">
        <f>inverz!C61</f>
        <v>7</v>
      </c>
      <c r="Q61">
        <f>inverz!D61</f>
        <v>9</v>
      </c>
      <c r="R61">
        <f>inverz!E61</f>
        <v>491.3</v>
      </c>
      <c r="S61">
        <f>inverz!F61</f>
        <v>6</v>
      </c>
      <c r="T61">
        <f>inverz!G61</f>
        <v>1011.1</v>
      </c>
      <c r="U61">
        <f>inverz!H61</f>
        <v>1000</v>
      </c>
      <c r="V61">
        <f>inverz!I61</f>
        <v>-11.1</v>
      </c>
      <c r="W61">
        <f>inverz!J61</f>
        <v>-1.1100000000000001</v>
      </c>
      <c r="Y61">
        <f t="shared" si="1"/>
        <v>429.34135603270272</v>
      </c>
      <c r="Z61">
        <f t="shared" si="2"/>
        <v>266.87163955729727</v>
      </c>
      <c r="AA61">
        <f t="shared" si="3"/>
        <v>162.46971647540545</v>
      </c>
    </row>
    <row r="62" spans="1:27" ht="15" thickBot="1" x14ac:dyDescent="0.35"/>
    <row r="63" spans="1:27" ht="15" thickBot="1" x14ac:dyDescent="0.35">
      <c r="A63" s="14" t="s">
        <v>105</v>
      </c>
      <c r="B63" s="15">
        <v>1032.7</v>
      </c>
    </row>
    <row r="64" spans="1:27" ht="15" thickBot="1" x14ac:dyDescent="0.35">
      <c r="A64" s="14" t="s">
        <v>106</v>
      </c>
      <c r="B64" s="15">
        <v>961</v>
      </c>
    </row>
    <row r="65" spans="1:2" ht="15" thickBot="1" x14ac:dyDescent="0.35">
      <c r="A65" s="14" t="s">
        <v>107</v>
      </c>
      <c r="B65" s="15">
        <v>11999.8</v>
      </c>
    </row>
    <row r="66" spans="1:2" ht="15" thickBot="1" x14ac:dyDescent="0.35">
      <c r="A66" s="14" t="s">
        <v>108</v>
      </c>
      <c r="B66" s="15">
        <v>12000</v>
      </c>
    </row>
    <row r="67" spans="1:2" ht="15" thickBot="1" x14ac:dyDescent="0.35">
      <c r="A67" s="14" t="s">
        <v>109</v>
      </c>
      <c r="B67" s="15">
        <v>-0.2</v>
      </c>
    </row>
    <row r="68" spans="1:2" ht="15" thickBot="1" x14ac:dyDescent="0.35">
      <c r="A68" s="14" t="s">
        <v>110</v>
      </c>
      <c r="B68" s="15"/>
    </row>
    <row r="69" spans="1:2" ht="15" thickBot="1" x14ac:dyDescent="0.35">
      <c r="A69" s="14" t="s">
        <v>111</v>
      </c>
      <c r="B69" s="15"/>
    </row>
    <row r="70" spans="1:2" ht="15" thickBot="1" x14ac:dyDescent="0.35">
      <c r="A70" s="14" t="s">
        <v>112</v>
      </c>
      <c r="B70" s="15">
        <v>0</v>
      </c>
    </row>
    <row r="72" spans="1:2" x14ac:dyDescent="0.3">
      <c r="A72" s="16" t="s">
        <v>113</v>
      </c>
    </row>
    <row r="74" spans="1:2" x14ac:dyDescent="0.3">
      <c r="A74" s="17" t="s">
        <v>114</v>
      </c>
    </row>
    <row r="75" spans="1:2" x14ac:dyDescent="0.3">
      <c r="A75" s="17" t="s">
        <v>156</v>
      </c>
    </row>
  </sheetData>
  <mergeCells count="1">
    <mergeCell ref="P36:X44"/>
  </mergeCells>
  <conditionalFormatting sqref="G50:G6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72" r:id="rId1" display="https://miau.my-x.hu/myx-free/coco/test/686954420240213135725.html" xr:uid="{05F0BBD9-0797-4573-877A-6280A26A74B4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20D2-9B39-486D-AC4D-9B956332AC7C}">
  <dimension ref="A1:O75"/>
  <sheetViews>
    <sheetView workbookViewId="0">
      <selection activeCell="K8" sqref="K8:O13"/>
    </sheetView>
  </sheetViews>
  <sheetFormatPr baseColWidth="10" defaultColWidth="8.88671875" defaultRowHeight="14.4" x14ac:dyDescent="0.3"/>
  <sheetData>
    <row r="1" spans="1:15" ht="18" x14ac:dyDescent="0.3">
      <c r="A1" s="8"/>
    </row>
    <row r="2" spans="1:15" x14ac:dyDescent="0.3">
      <c r="A2" s="9"/>
    </row>
    <row r="5" spans="1:15" ht="18" x14ac:dyDescent="0.3">
      <c r="A5" s="10" t="s">
        <v>24</v>
      </c>
      <c r="B5" s="11">
        <v>7266958</v>
      </c>
      <c r="C5" s="10" t="s">
        <v>25</v>
      </c>
      <c r="D5" s="11">
        <v>12</v>
      </c>
      <c r="E5" s="10" t="s">
        <v>26</v>
      </c>
      <c r="F5" s="11">
        <v>5</v>
      </c>
      <c r="G5" s="10" t="s">
        <v>27</v>
      </c>
      <c r="H5" s="11">
        <v>12</v>
      </c>
      <c r="I5" s="10" t="s">
        <v>28</v>
      </c>
      <c r="J5" s="11">
        <v>0</v>
      </c>
      <c r="K5" s="10" t="s">
        <v>29</v>
      </c>
      <c r="L5" s="11" t="s">
        <v>30</v>
      </c>
    </row>
    <row r="6" spans="1:15" ht="18.600000000000001" thickBot="1" x14ac:dyDescent="0.35">
      <c r="A6" s="8"/>
    </row>
    <row r="7" spans="1:15" ht="15" thickBot="1" x14ac:dyDescent="0.35">
      <c r="A7" s="12" t="s">
        <v>31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</row>
    <row r="8" spans="1:15" ht="15" thickBot="1" x14ac:dyDescent="0.35">
      <c r="A8" s="12" t="s">
        <v>38</v>
      </c>
      <c r="B8" s="13">
        <v>6</v>
      </c>
      <c r="C8" s="13">
        <v>6</v>
      </c>
      <c r="D8" s="13">
        <v>4</v>
      </c>
      <c r="E8" s="13">
        <v>7</v>
      </c>
      <c r="F8" s="13">
        <v>5</v>
      </c>
      <c r="G8" s="13">
        <v>1000</v>
      </c>
      <c r="K8" s="35" t="s">
        <v>638</v>
      </c>
      <c r="L8" s="36"/>
      <c r="M8" s="36"/>
      <c r="N8" s="36"/>
      <c r="O8" s="36"/>
    </row>
    <row r="9" spans="1:15" ht="15" thickBot="1" x14ac:dyDescent="0.35">
      <c r="A9" s="12" t="s">
        <v>39</v>
      </c>
      <c r="B9" s="13">
        <v>7</v>
      </c>
      <c r="C9" s="13">
        <v>7</v>
      </c>
      <c r="D9" s="13">
        <v>10</v>
      </c>
      <c r="E9" s="13">
        <v>1</v>
      </c>
      <c r="F9" s="13">
        <v>9</v>
      </c>
      <c r="G9" s="13">
        <v>1000</v>
      </c>
      <c r="K9" s="36"/>
      <c r="L9" s="36"/>
      <c r="M9" s="36"/>
      <c r="N9" s="36"/>
      <c r="O9" s="36"/>
    </row>
    <row r="10" spans="1:15" ht="15" thickBot="1" x14ac:dyDescent="0.35">
      <c r="A10" s="12" t="s">
        <v>40</v>
      </c>
      <c r="B10" s="13">
        <v>4</v>
      </c>
      <c r="C10" s="13">
        <v>4</v>
      </c>
      <c r="D10" s="13">
        <v>2</v>
      </c>
      <c r="E10" s="13">
        <v>2</v>
      </c>
      <c r="F10" s="13">
        <v>3</v>
      </c>
      <c r="G10" s="13">
        <v>1000</v>
      </c>
      <c r="K10" s="36"/>
      <c r="L10" s="36"/>
      <c r="M10" s="36"/>
      <c r="N10" s="36"/>
      <c r="O10" s="36"/>
    </row>
    <row r="11" spans="1:15" ht="15" thickBot="1" x14ac:dyDescent="0.35">
      <c r="A11" s="12" t="s">
        <v>41</v>
      </c>
      <c r="B11" s="13">
        <v>12</v>
      </c>
      <c r="C11" s="13">
        <v>12</v>
      </c>
      <c r="D11" s="13">
        <v>12</v>
      </c>
      <c r="E11" s="13">
        <v>8</v>
      </c>
      <c r="F11" s="13">
        <v>12</v>
      </c>
      <c r="G11" s="13">
        <v>1000</v>
      </c>
      <c r="K11" s="36"/>
      <c r="L11" s="36"/>
      <c r="M11" s="36"/>
      <c r="N11" s="36"/>
      <c r="O11" s="36"/>
    </row>
    <row r="12" spans="1:15" ht="15" thickBot="1" x14ac:dyDescent="0.35">
      <c r="A12" s="12" t="s">
        <v>42</v>
      </c>
      <c r="B12" s="13">
        <v>8</v>
      </c>
      <c r="C12" s="13">
        <v>8</v>
      </c>
      <c r="D12" s="13">
        <v>6</v>
      </c>
      <c r="E12" s="13">
        <v>10</v>
      </c>
      <c r="F12" s="13">
        <v>7</v>
      </c>
      <c r="G12" s="13">
        <v>1000</v>
      </c>
      <c r="K12" s="36"/>
      <c r="L12" s="36"/>
      <c r="M12" s="36"/>
      <c r="N12" s="36"/>
      <c r="O12" s="36"/>
    </row>
    <row r="13" spans="1:15" ht="15" thickBot="1" x14ac:dyDescent="0.35">
      <c r="A13" s="12" t="s">
        <v>43</v>
      </c>
      <c r="B13" s="13">
        <v>3</v>
      </c>
      <c r="C13" s="13">
        <v>3</v>
      </c>
      <c r="D13" s="13">
        <v>5</v>
      </c>
      <c r="E13" s="13">
        <v>2</v>
      </c>
      <c r="F13" s="13">
        <v>4</v>
      </c>
      <c r="G13" s="13">
        <v>1000</v>
      </c>
      <c r="K13" s="36"/>
      <c r="L13" s="36"/>
      <c r="M13" s="36"/>
      <c r="N13" s="36"/>
      <c r="O13" s="36"/>
    </row>
    <row r="14" spans="1:15" ht="15" thickBot="1" x14ac:dyDescent="0.35">
      <c r="A14" s="12" t="s">
        <v>44</v>
      </c>
      <c r="B14" s="13">
        <v>2</v>
      </c>
      <c r="C14" s="13">
        <v>2</v>
      </c>
      <c r="D14" s="13">
        <v>1</v>
      </c>
      <c r="E14" s="13">
        <v>11</v>
      </c>
      <c r="F14" s="13">
        <v>1</v>
      </c>
      <c r="G14" s="13">
        <v>1000</v>
      </c>
    </row>
    <row r="15" spans="1:15" ht="15" thickBot="1" x14ac:dyDescent="0.35">
      <c r="A15" s="12" t="s">
        <v>45</v>
      </c>
      <c r="B15" s="13">
        <v>1</v>
      </c>
      <c r="C15" s="13">
        <v>1</v>
      </c>
      <c r="D15" s="13">
        <v>9</v>
      </c>
      <c r="E15" s="13">
        <v>8</v>
      </c>
      <c r="F15" s="13">
        <v>2</v>
      </c>
      <c r="G15" s="13">
        <v>1000</v>
      </c>
    </row>
    <row r="16" spans="1:15" ht="15" thickBot="1" x14ac:dyDescent="0.35">
      <c r="A16" s="12" t="s">
        <v>46</v>
      </c>
      <c r="B16" s="13">
        <v>9</v>
      </c>
      <c r="C16" s="13">
        <v>9</v>
      </c>
      <c r="D16" s="13">
        <v>7</v>
      </c>
      <c r="E16" s="13">
        <v>12</v>
      </c>
      <c r="F16" s="13">
        <v>8</v>
      </c>
      <c r="G16" s="13">
        <v>1000</v>
      </c>
    </row>
    <row r="17" spans="1:7" ht="15" thickBot="1" x14ac:dyDescent="0.35">
      <c r="A17" s="12" t="s">
        <v>47</v>
      </c>
      <c r="B17" s="13">
        <v>10</v>
      </c>
      <c r="C17" s="13">
        <v>10</v>
      </c>
      <c r="D17" s="13">
        <v>11</v>
      </c>
      <c r="E17" s="13">
        <v>2</v>
      </c>
      <c r="F17" s="13">
        <v>10</v>
      </c>
      <c r="G17" s="13">
        <v>1000</v>
      </c>
    </row>
    <row r="18" spans="1:7" ht="15" thickBot="1" x14ac:dyDescent="0.35">
      <c r="A18" s="12" t="s">
        <v>48</v>
      </c>
      <c r="B18" s="13">
        <v>11</v>
      </c>
      <c r="C18" s="13">
        <v>11</v>
      </c>
      <c r="D18" s="13">
        <v>8</v>
      </c>
      <c r="E18" s="13">
        <v>6</v>
      </c>
      <c r="F18" s="13">
        <v>11</v>
      </c>
      <c r="G18" s="13">
        <v>1000</v>
      </c>
    </row>
    <row r="19" spans="1:7" ht="15" thickBot="1" x14ac:dyDescent="0.35">
      <c r="A19" s="12" t="s">
        <v>49</v>
      </c>
      <c r="B19" s="13">
        <v>5</v>
      </c>
      <c r="C19" s="13">
        <v>5</v>
      </c>
      <c r="D19" s="13">
        <v>3</v>
      </c>
      <c r="E19" s="13">
        <v>2</v>
      </c>
      <c r="F19" s="13">
        <v>6</v>
      </c>
      <c r="G19" s="13">
        <v>1000</v>
      </c>
    </row>
    <row r="20" spans="1:7" ht="18.600000000000001" thickBot="1" x14ac:dyDescent="0.35">
      <c r="A20" s="8"/>
    </row>
    <row r="21" spans="1:7" ht="15" thickBot="1" x14ac:dyDescent="0.35">
      <c r="A21" s="12" t="s">
        <v>50</v>
      </c>
      <c r="B21" s="12" t="s">
        <v>32</v>
      </c>
      <c r="C21" s="12" t="s">
        <v>33</v>
      </c>
      <c r="D21" s="12" t="s">
        <v>34</v>
      </c>
      <c r="E21" s="12" t="s">
        <v>35</v>
      </c>
      <c r="F21" s="12" t="s">
        <v>36</v>
      </c>
    </row>
    <row r="22" spans="1:7" ht="15" thickBot="1" x14ac:dyDescent="0.35">
      <c r="A22" s="12" t="s">
        <v>51</v>
      </c>
      <c r="B22" s="13" t="s">
        <v>52</v>
      </c>
      <c r="C22" s="13" t="s">
        <v>53</v>
      </c>
      <c r="D22" s="13" t="s">
        <v>53</v>
      </c>
      <c r="E22" s="13" t="s">
        <v>54</v>
      </c>
      <c r="F22" s="13" t="s">
        <v>53</v>
      </c>
    </row>
    <row r="23" spans="1:7" ht="15" thickBot="1" x14ac:dyDescent="0.35">
      <c r="A23" s="12" t="s">
        <v>55</v>
      </c>
      <c r="B23" s="13" t="s">
        <v>56</v>
      </c>
      <c r="C23" s="13" t="s">
        <v>57</v>
      </c>
      <c r="D23" s="13" t="s">
        <v>57</v>
      </c>
      <c r="E23" s="13" t="s">
        <v>58</v>
      </c>
      <c r="F23" s="13" t="s">
        <v>57</v>
      </c>
    </row>
    <row r="24" spans="1:7" ht="15" thickBot="1" x14ac:dyDescent="0.35">
      <c r="A24" s="12" t="s">
        <v>59</v>
      </c>
      <c r="B24" s="13" t="s">
        <v>60</v>
      </c>
      <c r="C24" s="13" t="s">
        <v>61</v>
      </c>
      <c r="D24" s="13" t="s">
        <v>61</v>
      </c>
      <c r="E24" s="13" t="s">
        <v>62</v>
      </c>
      <c r="F24" s="13" t="s">
        <v>61</v>
      </c>
    </row>
    <row r="25" spans="1:7" ht="15" thickBot="1" x14ac:dyDescent="0.35">
      <c r="A25" s="12" t="s">
        <v>63</v>
      </c>
      <c r="B25" s="13" t="s">
        <v>64</v>
      </c>
      <c r="C25" s="13" t="s">
        <v>65</v>
      </c>
      <c r="D25" s="13" t="s">
        <v>65</v>
      </c>
      <c r="E25" s="13" t="s">
        <v>66</v>
      </c>
      <c r="F25" s="13" t="s">
        <v>65</v>
      </c>
    </row>
    <row r="26" spans="1:7" ht="15" thickBot="1" x14ac:dyDescent="0.35">
      <c r="A26" s="12" t="s">
        <v>67</v>
      </c>
      <c r="B26" s="13" t="s">
        <v>68</v>
      </c>
      <c r="C26" s="13" t="s">
        <v>69</v>
      </c>
      <c r="D26" s="13" t="s">
        <v>69</v>
      </c>
      <c r="E26" s="13" t="s">
        <v>70</v>
      </c>
      <c r="F26" s="13" t="s">
        <v>69</v>
      </c>
    </row>
    <row r="27" spans="1:7" ht="15" thickBot="1" x14ac:dyDescent="0.35">
      <c r="A27" s="12" t="s">
        <v>71</v>
      </c>
      <c r="B27" s="13" t="s">
        <v>72</v>
      </c>
      <c r="C27" s="13" t="s">
        <v>73</v>
      </c>
      <c r="D27" s="13" t="s">
        <v>73</v>
      </c>
      <c r="E27" s="13" t="s">
        <v>74</v>
      </c>
      <c r="F27" s="13" t="s">
        <v>73</v>
      </c>
    </row>
    <row r="28" spans="1:7" ht="15" thickBot="1" x14ac:dyDescent="0.35">
      <c r="A28" s="12" t="s">
        <v>75</v>
      </c>
      <c r="B28" s="13" t="s">
        <v>76</v>
      </c>
      <c r="C28" s="13" t="s">
        <v>77</v>
      </c>
      <c r="D28" s="13" t="s">
        <v>77</v>
      </c>
      <c r="E28" s="13" t="s">
        <v>78</v>
      </c>
      <c r="F28" s="13" t="s">
        <v>77</v>
      </c>
    </row>
    <row r="29" spans="1:7" ht="15" thickBot="1" x14ac:dyDescent="0.35">
      <c r="A29" s="12" t="s">
        <v>79</v>
      </c>
      <c r="B29" s="13" t="s">
        <v>80</v>
      </c>
      <c r="C29" s="13" t="s">
        <v>81</v>
      </c>
      <c r="D29" s="13" t="s">
        <v>81</v>
      </c>
      <c r="E29" s="13" t="s">
        <v>82</v>
      </c>
      <c r="F29" s="13" t="s">
        <v>81</v>
      </c>
    </row>
    <row r="30" spans="1:7" ht="15" thickBot="1" x14ac:dyDescent="0.35">
      <c r="A30" s="12" t="s">
        <v>83</v>
      </c>
      <c r="B30" s="13" t="s">
        <v>84</v>
      </c>
      <c r="C30" s="13" t="s">
        <v>85</v>
      </c>
      <c r="D30" s="13" t="s">
        <v>85</v>
      </c>
      <c r="E30" s="13" t="s">
        <v>86</v>
      </c>
      <c r="F30" s="13" t="s">
        <v>85</v>
      </c>
    </row>
    <row r="31" spans="1:7" ht="15" thickBot="1" x14ac:dyDescent="0.35">
      <c r="A31" s="12" t="s">
        <v>87</v>
      </c>
      <c r="B31" s="13" t="s">
        <v>88</v>
      </c>
      <c r="C31" s="13" t="s">
        <v>89</v>
      </c>
      <c r="D31" s="13" t="s">
        <v>89</v>
      </c>
      <c r="E31" s="13" t="s">
        <v>90</v>
      </c>
      <c r="F31" s="13" t="s">
        <v>89</v>
      </c>
    </row>
    <row r="32" spans="1:7" ht="15" thickBot="1" x14ac:dyDescent="0.35">
      <c r="A32" s="12" t="s">
        <v>91</v>
      </c>
      <c r="B32" s="13" t="s">
        <v>92</v>
      </c>
      <c r="C32" s="13" t="s">
        <v>93</v>
      </c>
      <c r="D32" s="13" t="s">
        <v>93</v>
      </c>
      <c r="E32" s="13" t="s">
        <v>94</v>
      </c>
      <c r="F32" s="13" t="s">
        <v>93</v>
      </c>
    </row>
    <row r="33" spans="1:6" ht="15" thickBot="1" x14ac:dyDescent="0.35">
      <c r="A33" s="12" t="s">
        <v>95</v>
      </c>
      <c r="B33" s="13" t="s">
        <v>96</v>
      </c>
      <c r="C33" s="13" t="s">
        <v>97</v>
      </c>
      <c r="D33" s="13" t="s">
        <v>97</v>
      </c>
      <c r="E33" s="13" t="s">
        <v>98</v>
      </c>
      <c r="F33" s="13" t="s">
        <v>97</v>
      </c>
    </row>
    <row r="34" spans="1:6" ht="18.600000000000001" thickBot="1" x14ac:dyDescent="0.35">
      <c r="A34" s="8"/>
    </row>
    <row r="35" spans="1:6" ht="15" thickBot="1" x14ac:dyDescent="0.35">
      <c r="A35" s="12" t="s">
        <v>99</v>
      </c>
      <c r="B35" s="12" t="s">
        <v>32</v>
      </c>
      <c r="C35" s="12" t="s">
        <v>33</v>
      </c>
      <c r="D35" s="12" t="s">
        <v>34</v>
      </c>
      <c r="E35" s="12" t="s">
        <v>35</v>
      </c>
      <c r="F35" s="12" t="s">
        <v>36</v>
      </c>
    </row>
    <row r="36" spans="1:6" ht="15" thickBot="1" x14ac:dyDescent="0.35">
      <c r="A36" s="12" t="s">
        <v>51</v>
      </c>
      <c r="B36" s="13">
        <v>504.8</v>
      </c>
      <c r="C36" s="13">
        <v>11</v>
      </c>
      <c r="D36" s="13">
        <v>11</v>
      </c>
      <c r="E36" s="13">
        <v>501.8</v>
      </c>
      <c r="F36" s="13">
        <v>11</v>
      </c>
    </row>
    <row r="37" spans="1:6" ht="15" thickBot="1" x14ac:dyDescent="0.35">
      <c r="A37" s="12" t="s">
        <v>55</v>
      </c>
      <c r="B37" s="13">
        <v>501.8</v>
      </c>
      <c r="C37" s="13">
        <v>10</v>
      </c>
      <c r="D37" s="13">
        <v>10</v>
      </c>
      <c r="E37" s="13">
        <v>491.3</v>
      </c>
      <c r="F37" s="13">
        <v>10</v>
      </c>
    </row>
    <row r="38" spans="1:6" ht="15" thickBot="1" x14ac:dyDescent="0.35">
      <c r="A38" s="12" t="s">
        <v>59</v>
      </c>
      <c r="B38" s="13">
        <v>500.8</v>
      </c>
      <c r="C38" s="13">
        <v>9</v>
      </c>
      <c r="D38" s="13">
        <v>9</v>
      </c>
      <c r="E38" s="13">
        <v>490.3</v>
      </c>
      <c r="F38" s="13">
        <v>9</v>
      </c>
    </row>
    <row r="39" spans="1:6" ht="15" thickBot="1" x14ac:dyDescent="0.35">
      <c r="A39" s="12" t="s">
        <v>63</v>
      </c>
      <c r="B39" s="13">
        <v>498.8</v>
      </c>
      <c r="C39" s="13">
        <v>8</v>
      </c>
      <c r="D39" s="13">
        <v>8</v>
      </c>
      <c r="E39" s="13">
        <v>489.3</v>
      </c>
      <c r="F39" s="13">
        <v>8</v>
      </c>
    </row>
    <row r="40" spans="1:6" ht="15" thickBot="1" x14ac:dyDescent="0.35">
      <c r="A40" s="12" t="s">
        <v>67</v>
      </c>
      <c r="B40" s="13">
        <v>497.8</v>
      </c>
      <c r="C40" s="13">
        <v>7</v>
      </c>
      <c r="D40" s="13">
        <v>7</v>
      </c>
      <c r="E40" s="13">
        <v>488.3</v>
      </c>
      <c r="F40" s="13">
        <v>7</v>
      </c>
    </row>
    <row r="41" spans="1:6" ht="15" thickBot="1" x14ac:dyDescent="0.35">
      <c r="A41" s="12" t="s">
        <v>71</v>
      </c>
      <c r="B41" s="13">
        <v>496.8</v>
      </c>
      <c r="C41" s="13">
        <v>6</v>
      </c>
      <c r="D41" s="13">
        <v>6</v>
      </c>
      <c r="E41" s="13">
        <v>487.3</v>
      </c>
      <c r="F41" s="13">
        <v>6</v>
      </c>
    </row>
    <row r="42" spans="1:6" ht="15" thickBot="1" x14ac:dyDescent="0.35">
      <c r="A42" s="12" t="s">
        <v>75</v>
      </c>
      <c r="B42" s="13">
        <v>495.8</v>
      </c>
      <c r="C42" s="13">
        <v>5</v>
      </c>
      <c r="D42" s="13">
        <v>5</v>
      </c>
      <c r="E42" s="13">
        <v>486.3</v>
      </c>
      <c r="F42" s="13">
        <v>5</v>
      </c>
    </row>
    <row r="43" spans="1:6" ht="15" thickBot="1" x14ac:dyDescent="0.35">
      <c r="A43" s="12" t="s">
        <v>79</v>
      </c>
      <c r="B43" s="13">
        <v>494.8</v>
      </c>
      <c r="C43" s="13">
        <v>4</v>
      </c>
      <c r="D43" s="13">
        <v>4</v>
      </c>
      <c r="E43" s="13">
        <v>485.3</v>
      </c>
      <c r="F43" s="13">
        <v>4</v>
      </c>
    </row>
    <row r="44" spans="1:6" ht="15" thickBot="1" x14ac:dyDescent="0.35">
      <c r="A44" s="12" t="s">
        <v>83</v>
      </c>
      <c r="B44" s="13">
        <v>493.8</v>
      </c>
      <c r="C44" s="13">
        <v>3</v>
      </c>
      <c r="D44" s="13">
        <v>3</v>
      </c>
      <c r="E44" s="13">
        <v>484.4</v>
      </c>
      <c r="F44" s="13">
        <v>3</v>
      </c>
    </row>
    <row r="45" spans="1:6" ht="15" thickBot="1" x14ac:dyDescent="0.35">
      <c r="A45" s="12" t="s">
        <v>87</v>
      </c>
      <c r="B45" s="13">
        <v>492.8</v>
      </c>
      <c r="C45" s="13">
        <v>2</v>
      </c>
      <c r="D45" s="13">
        <v>2</v>
      </c>
      <c r="E45" s="13">
        <v>477.9</v>
      </c>
      <c r="F45" s="13">
        <v>2</v>
      </c>
    </row>
    <row r="46" spans="1:6" ht="15" thickBot="1" x14ac:dyDescent="0.35">
      <c r="A46" s="12" t="s">
        <v>91</v>
      </c>
      <c r="B46" s="13">
        <v>491.8</v>
      </c>
      <c r="C46" s="13">
        <v>1</v>
      </c>
      <c r="D46" s="13">
        <v>1</v>
      </c>
      <c r="E46" s="13">
        <v>476.9</v>
      </c>
      <c r="F46" s="13">
        <v>1</v>
      </c>
    </row>
    <row r="47" spans="1:6" ht="15" thickBot="1" x14ac:dyDescent="0.35">
      <c r="A47" s="12" t="s">
        <v>95</v>
      </c>
      <c r="B47" s="13">
        <v>490.8</v>
      </c>
      <c r="C47" s="13">
        <v>0</v>
      </c>
      <c r="D47" s="13">
        <v>0</v>
      </c>
      <c r="E47" s="13">
        <v>475.9</v>
      </c>
      <c r="F47" s="13">
        <v>0</v>
      </c>
    </row>
    <row r="48" spans="1:6" ht="18.600000000000001" thickBot="1" x14ac:dyDescent="0.35">
      <c r="A48" s="8"/>
    </row>
    <row r="49" spans="1:10" ht="15" thickBot="1" x14ac:dyDescent="0.35">
      <c r="A49" s="12" t="s">
        <v>100</v>
      </c>
      <c r="B49" s="12" t="s">
        <v>32</v>
      </c>
      <c r="C49" s="12" t="s">
        <v>33</v>
      </c>
      <c r="D49" s="12" t="s">
        <v>34</v>
      </c>
      <c r="E49" s="12" t="s">
        <v>35</v>
      </c>
      <c r="F49" s="12" t="s">
        <v>36</v>
      </c>
      <c r="G49" s="12" t="s">
        <v>101</v>
      </c>
      <c r="H49" s="12" t="s">
        <v>102</v>
      </c>
      <c r="I49" s="12" t="s">
        <v>103</v>
      </c>
      <c r="J49" s="12" t="s">
        <v>104</v>
      </c>
    </row>
    <row r="50" spans="1:10" ht="15" thickBot="1" x14ac:dyDescent="0.35">
      <c r="A50" s="12" t="s">
        <v>38</v>
      </c>
      <c r="B50" s="13">
        <v>496.8</v>
      </c>
      <c r="C50" s="13">
        <v>6</v>
      </c>
      <c r="D50" s="13">
        <v>8</v>
      </c>
      <c r="E50" s="13">
        <v>486.3</v>
      </c>
      <c r="F50" s="13">
        <v>7</v>
      </c>
      <c r="G50" s="13">
        <v>1004.1</v>
      </c>
      <c r="H50" s="13">
        <v>1000</v>
      </c>
      <c r="I50" s="13">
        <v>-4.0999999999999996</v>
      </c>
      <c r="J50" s="13">
        <v>-0.41</v>
      </c>
    </row>
    <row r="51" spans="1:10" ht="15" thickBot="1" x14ac:dyDescent="0.35">
      <c r="A51" s="12" t="s">
        <v>39</v>
      </c>
      <c r="B51" s="13">
        <v>495.8</v>
      </c>
      <c r="C51" s="13">
        <v>5</v>
      </c>
      <c r="D51" s="13">
        <v>2</v>
      </c>
      <c r="E51" s="13">
        <v>501.8</v>
      </c>
      <c r="F51" s="13">
        <v>3</v>
      </c>
      <c r="G51" s="13">
        <v>1007.6</v>
      </c>
      <c r="H51" s="13">
        <v>1000</v>
      </c>
      <c r="I51" s="13">
        <v>-7.6</v>
      </c>
      <c r="J51" s="13">
        <v>-0.76</v>
      </c>
    </row>
    <row r="52" spans="1:10" ht="15" thickBot="1" x14ac:dyDescent="0.35">
      <c r="A52" s="12" t="s">
        <v>40</v>
      </c>
      <c r="B52" s="13">
        <v>498.8</v>
      </c>
      <c r="C52" s="13">
        <v>8</v>
      </c>
      <c r="D52" s="13">
        <v>10</v>
      </c>
      <c r="E52" s="13">
        <v>491.3</v>
      </c>
      <c r="F52" s="13">
        <v>9</v>
      </c>
      <c r="G52" s="13">
        <v>1017</v>
      </c>
      <c r="H52" s="13">
        <v>1000</v>
      </c>
      <c r="I52" s="13">
        <v>-17</v>
      </c>
      <c r="J52" s="13">
        <v>-1.7</v>
      </c>
    </row>
    <row r="53" spans="1:10" ht="15" thickBot="1" x14ac:dyDescent="0.35">
      <c r="A53" s="12" t="s">
        <v>41</v>
      </c>
      <c r="B53" s="13">
        <v>490.8</v>
      </c>
      <c r="C53" s="13">
        <v>0</v>
      </c>
      <c r="D53" s="13">
        <v>0</v>
      </c>
      <c r="E53" s="13">
        <v>485.3</v>
      </c>
      <c r="F53" s="13">
        <v>0</v>
      </c>
      <c r="G53" s="13">
        <v>976.2</v>
      </c>
      <c r="H53" s="13">
        <v>1000</v>
      </c>
      <c r="I53" s="13">
        <v>23.8</v>
      </c>
      <c r="J53" s="13">
        <v>2.38</v>
      </c>
    </row>
    <row r="54" spans="1:10" ht="15" thickBot="1" x14ac:dyDescent="0.35">
      <c r="A54" s="12" t="s">
        <v>42</v>
      </c>
      <c r="B54" s="13">
        <v>494.8</v>
      </c>
      <c r="C54" s="13">
        <v>4</v>
      </c>
      <c r="D54" s="13">
        <v>6</v>
      </c>
      <c r="E54" s="13">
        <v>477.9</v>
      </c>
      <c r="F54" s="13">
        <v>5</v>
      </c>
      <c r="G54" s="13">
        <v>987.6</v>
      </c>
      <c r="H54" s="13">
        <v>1000</v>
      </c>
      <c r="I54" s="13">
        <v>12.4</v>
      </c>
      <c r="J54" s="13">
        <v>1.24</v>
      </c>
    </row>
    <row r="55" spans="1:10" ht="15" thickBot="1" x14ac:dyDescent="0.35">
      <c r="A55" s="12" t="s">
        <v>43</v>
      </c>
      <c r="B55" s="13">
        <v>500.8</v>
      </c>
      <c r="C55" s="13">
        <v>9</v>
      </c>
      <c r="D55" s="13">
        <v>7</v>
      </c>
      <c r="E55" s="13">
        <v>491.3</v>
      </c>
      <c r="F55" s="13">
        <v>8</v>
      </c>
      <c r="G55" s="13">
        <v>1016</v>
      </c>
      <c r="H55" s="13">
        <v>1000</v>
      </c>
      <c r="I55" s="13">
        <v>-16</v>
      </c>
      <c r="J55" s="13">
        <v>-1.6</v>
      </c>
    </row>
    <row r="56" spans="1:10" ht="15" thickBot="1" x14ac:dyDescent="0.35">
      <c r="A56" s="12" t="s">
        <v>44</v>
      </c>
      <c r="B56" s="13">
        <v>501.8</v>
      </c>
      <c r="C56" s="13">
        <v>10</v>
      </c>
      <c r="D56" s="13">
        <v>11</v>
      </c>
      <c r="E56" s="13">
        <v>476.9</v>
      </c>
      <c r="F56" s="13">
        <v>11</v>
      </c>
      <c r="G56" s="13">
        <v>1010.6</v>
      </c>
      <c r="H56" s="13">
        <v>1000</v>
      </c>
      <c r="I56" s="13">
        <v>-10.6</v>
      </c>
      <c r="J56" s="13">
        <v>-1.06</v>
      </c>
    </row>
    <row r="57" spans="1:10" ht="15" thickBot="1" x14ac:dyDescent="0.35">
      <c r="A57" s="12" t="s">
        <v>45</v>
      </c>
      <c r="B57" s="13">
        <v>504.8</v>
      </c>
      <c r="C57" s="13">
        <v>11</v>
      </c>
      <c r="D57" s="13">
        <v>3</v>
      </c>
      <c r="E57" s="13">
        <v>485.3</v>
      </c>
      <c r="F57" s="13">
        <v>10</v>
      </c>
      <c r="G57" s="13">
        <v>1014</v>
      </c>
      <c r="H57" s="13">
        <v>1000</v>
      </c>
      <c r="I57" s="13">
        <v>-14</v>
      </c>
      <c r="J57" s="13">
        <v>-1.4</v>
      </c>
    </row>
    <row r="58" spans="1:10" ht="15" thickBot="1" x14ac:dyDescent="0.35">
      <c r="A58" s="12" t="s">
        <v>46</v>
      </c>
      <c r="B58" s="13">
        <v>493.8</v>
      </c>
      <c r="C58" s="13">
        <v>3</v>
      </c>
      <c r="D58" s="13">
        <v>5</v>
      </c>
      <c r="E58" s="13">
        <v>475.9</v>
      </c>
      <c r="F58" s="13">
        <v>4</v>
      </c>
      <c r="G58" s="13">
        <v>981.7</v>
      </c>
      <c r="H58" s="13">
        <v>1000</v>
      </c>
      <c r="I58" s="13">
        <v>18.3</v>
      </c>
      <c r="J58" s="13">
        <v>1.83</v>
      </c>
    </row>
    <row r="59" spans="1:10" ht="15" thickBot="1" x14ac:dyDescent="0.35">
      <c r="A59" s="12" t="s">
        <v>47</v>
      </c>
      <c r="B59" s="13">
        <v>492.8</v>
      </c>
      <c r="C59" s="13">
        <v>2</v>
      </c>
      <c r="D59" s="13">
        <v>1</v>
      </c>
      <c r="E59" s="13">
        <v>491.3</v>
      </c>
      <c r="F59" s="13">
        <v>2</v>
      </c>
      <c r="G59" s="13">
        <v>989.1</v>
      </c>
      <c r="H59" s="13">
        <v>1000</v>
      </c>
      <c r="I59" s="13">
        <v>10.9</v>
      </c>
      <c r="J59" s="13">
        <v>1.0900000000000001</v>
      </c>
    </row>
    <row r="60" spans="1:10" ht="15" thickBot="1" x14ac:dyDescent="0.35">
      <c r="A60" s="12" t="s">
        <v>48</v>
      </c>
      <c r="B60" s="13">
        <v>491.8</v>
      </c>
      <c r="C60" s="13">
        <v>1</v>
      </c>
      <c r="D60" s="13">
        <v>4</v>
      </c>
      <c r="E60" s="13">
        <v>487.3</v>
      </c>
      <c r="F60" s="13">
        <v>1</v>
      </c>
      <c r="G60" s="13">
        <v>985.1</v>
      </c>
      <c r="H60" s="13">
        <v>1000</v>
      </c>
      <c r="I60" s="13">
        <v>14.9</v>
      </c>
      <c r="J60" s="13">
        <v>1.49</v>
      </c>
    </row>
    <row r="61" spans="1:10" ht="15" thickBot="1" x14ac:dyDescent="0.35">
      <c r="A61" s="12" t="s">
        <v>49</v>
      </c>
      <c r="B61" s="13">
        <v>497.8</v>
      </c>
      <c r="C61" s="13">
        <v>7</v>
      </c>
      <c r="D61" s="13">
        <v>9</v>
      </c>
      <c r="E61" s="13">
        <v>491.3</v>
      </c>
      <c r="F61" s="13">
        <v>6</v>
      </c>
      <c r="G61" s="13">
        <v>1011.1</v>
      </c>
      <c r="H61" s="13">
        <v>1000</v>
      </c>
      <c r="I61" s="13">
        <v>-11.1</v>
      </c>
      <c r="J61" s="13">
        <v>-1.1100000000000001</v>
      </c>
    </row>
    <row r="62" spans="1:10" ht="15" thickBot="1" x14ac:dyDescent="0.35"/>
    <row r="63" spans="1:10" ht="15" thickBot="1" x14ac:dyDescent="0.35">
      <c r="A63" s="14" t="s">
        <v>105</v>
      </c>
      <c r="B63" s="15">
        <v>1039.5999999999999</v>
      </c>
    </row>
    <row r="64" spans="1:10" ht="15" thickBot="1" x14ac:dyDescent="0.35">
      <c r="A64" s="14" t="s">
        <v>106</v>
      </c>
      <c r="B64" s="15">
        <v>966.7</v>
      </c>
    </row>
    <row r="65" spans="1:2" ht="15" thickBot="1" x14ac:dyDescent="0.35">
      <c r="A65" s="14" t="s">
        <v>107</v>
      </c>
      <c r="B65" s="15">
        <v>12000.1</v>
      </c>
    </row>
    <row r="66" spans="1:2" ht="15" thickBot="1" x14ac:dyDescent="0.35">
      <c r="A66" s="14" t="s">
        <v>108</v>
      </c>
      <c r="B66" s="15">
        <v>12000</v>
      </c>
    </row>
    <row r="67" spans="1:2" ht="15" thickBot="1" x14ac:dyDescent="0.35">
      <c r="A67" s="14" t="s">
        <v>109</v>
      </c>
      <c r="B67" s="15">
        <v>0.1</v>
      </c>
    </row>
    <row r="68" spans="1:2" ht="15" thickBot="1" x14ac:dyDescent="0.35">
      <c r="A68" s="14" t="s">
        <v>110</v>
      </c>
      <c r="B68" s="15"/>
    </row>
    <row r="69" spans="1:2" ht="15" thickBot="1" x14ac:dyDescent="0.35">
      <c r="A69" s="14" t="s">
        <v>111</v>
      </c>
      <c r="B69" s="15"/>
    </row>
    <row r="70" spans="1:2" ht="15" thickBot="1" x14ac:dyDescent="0.35">
      <c r="A70" s="14" t="s">
        <v>112</v>
      </c>
      <c r="B70" s="15">
        <v>0</v>
      </c>
    </row>
    <row r="72" spans="1:2" x14ac:dyDescent="0.3">
      <c r="A72" s="16" t="s">
        <v>113</v>
      </c>
    </row>
    <row r="74" spans="1:2" x14ac:dyDescent="0.3">
      <c r="A74" s="17" t="s">
        <v>114</v>
      </c>
    </row>
    <row r="75" spans="1:2" x14ac:dyDescent="0.3">
      <c r="A75" s="17" t="s">
        <v>115</v>
      </c>
    </row>
  </sheetData>
  <mergeCells count="1">
    <mergeCell ref="K8:O13"/>
  </mergeCells>
  <hyperlinks>
    <hyperlink ref="A72" r:id="rId1" display="https://miau.my-x.hu/myx-free/coco/test/726695820240213135420.html" xr:uid="{1F7CEDBC-3513-45A4-A0BA-68AB60DC970F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5BE2-B938-4D21-929F-970CE3ABAB6D}">
  <dimension ref="A1:GR75"/>
  <sheetViews>
    <sheetView topLeftCell="A22" zoomScale="72" workbookViewId="0">
      <selection activeCell="Q36" sqref="Q36:V46"/>
    </sheetView>
  </sheetViews>
  <sheetFormatPr baseColWidth="10" defaultColWidth="8.88671875" defaultRowHeight="14.4" x14ac:dyDescent="0.3"/>
  <sheetData>
    <row r="1" spans="1:200" ht="18" x14ac:dyDescent="0.3">
      <c r="A1" s="2" t="s">
        <v>21</v>
      </c>
      <c r="B1">
        <v>1</v>
      </c>
      <c r="C1">
        <v>1</v>
      </c>
      <c r="D1">
        <v>1</v>
      </c>
      <c r="E1">
        <v>1</v>
      </c>
      <c r="I1" s="8"/>
      <c r="X1" s="8"/>
      <c r="AM1" s="8"/>
      <c r="BB1" s="8"/>
      <c r="BQ1" s="8"/>
      <c r="CF1" s="8"/>
      <c r="CU1" s="8"/>
      <c r="DJ1" s="8"/>
      <c r="DY1" s="8"/>
      <c r="EN1" s="8"/>
      <c r="FC1" s="8"/>
      <c r="FR1" s="8"/>
      <c r="GG1" s="8"/>
    </row>
    <row r="2" spans="1:200" x14ac:dyDescent="0.3">
      <c r="A2" t="str">
        <f>direkt!A49</f>
        <v>COCO:Y0</v>
      </c>
      <c r="B2" t="str">
        <f>direkt!I49</f>
        <v>Delta</v>
      </c>
      <c r="C2" t="str">
        <f>direkt!K49</f>
        <v>inverz delta</v>
      </c>
      <c r="D2" s="2" t="s">
        <v>157</v>
      </c>
      <c r="E2" t="str">
        <f>direkt!AA49</f>
        <v>kulonbseg</v>
      </c>
      <c r="F2" t="str">
        <f>direkt!L49</f>
        <v>validálás</v>
      </c>
      <c r="I2" s="9"/>
      <c r="X2" s="9"/>
      <c r="AM2" s="9"/>
      <c r="BB2" s="9"/>
      <c r="BQ2" s="9"/>
      <c r="CF2" s="9"/>
      <c r="CU2" s="9"/>
      <c r="DJ2" s="9"/>
      <c r="DY2" s="9"/>
      <c r="EN2" s="9"/>
      <c r="FC2" s="9"/>
      <c r="FR2" s="9"/>
      <c r="GG2" s="9"/>
    </row>
    <row r="3" spans="1:200" x14ac:dyDescent="0.3">
      <c r="A3" t="str">
        <f>direkt!A50</f>
        <v>O1</v>
      </c>
      <c r="B3">
        <f>direkt!I50</f>
        <v>5.9</v>
      </c>
      <c r="C3">
        <f>direkt!K50</f>
        <v>-4.0999999999999996</v>
      </c>
      <c r="D3">
        <f>ABS(ABS(B3)-ABS(C3))</f>
        <v>1.8000000000000007</v>
      </c>
      <c r="E3" s="4">
        <f>direkt!AA50</f>
        <v>162.90223175238702</v>
      </c>
      <c r="F3">
        <f>direkt!L50*1000</f>
        <v>1000</v>
      </c>
    </row>
    <row r="4" spans="1:200" x14ac:dyDescent="0.3">
      <c r="A4" t="str">
        <f>direkt!A51</f>
        <v>O2</v>
      </c>
      <c r="B4">
        <f>direkt!I51</f>
        <v>7.9</v>
      </c>
      <c r="C4">
        <f>direkt!K51</f>
        <v>-7.6</v>
      </c>
      <c r="D4">
        <f t="shared" ref="D4:D14" si="0">ABS(ABS(B4)-ABS(C4))</f>
        <v>0.30000000000000071</v>
      </c>
      <c r="E4" s="4">
        <f>direkt!AA51</f>
        <v>159.44865126965226</v>
      </c>
      <c r="F4">
        <f>direkt!L51*1000</f>
        <v>1000</v>
      </c>
    </row>
    <row r="5" spans="1:200" ht="18" x14ac:dyDescent="0.3">
      <c r="A5" t="str">
        <f>direkt!A52</f>
        <v>O3</v>
      </c>
      <c r="B5">
        <f>direkt!I52</f>
        <v>15.9</v>
      </c>
      <c r="C5">
        <f>direkt!K52</f>
        <v>-17</v>
      </c>
      <c r="D5">
        <f t="shared" si="0"/>
        <v>1.0999999999999996</v>
      </c>
      <c r="E5" s="4">
        <f>direkt!AA52</f>
        <v>162.10419107279574</v>
      </c>
      <c r="F5">
        <f>direkt!L52*1000</f>
        <v>1000</v>
      </c>
      <c r="I5" s="10" t="s">
        <v>24</v>
      </c>
      <c r="J5" s="11">
        <v>9134080</v>
      </c>
      <c r="K5" s="10" t="s">
        <v>25</v>
      </c>
      <c r="L5" s="11">
        <v>12</v>
      </c>
      <c r="M5" s="10" t="s">
        <v>26</v>
      </c>
      <c r="N5" s="11">
        <v>4</v>
      </c>
      <c r="O5" s="10" t="s">
        <v>27</v>
      </c>
      <c r="P5" s="11">
        <v>12</v>
      </c>
      <c r="Q5" s="10" t="s">
        <v>28</v>
      </c>
      <c r="R5" s="11">
        <v>0</v>
      </c>
      <c r="S5" s="10" t="s">
        <v>29</v>
      </c>
      <c r="T5" s="11" t="s">
        <v>161</v>
      </c>
      <c r="X5" s="10" t="s">
        <v>24</v>
      </c>
      <c r="Y5" s="11">
        <v>1227789</v>
      </c>
      <c r="Z5" s="10" t="s">
        <v>25</v>
      </c>
      <c r="AA5" s="11">
        <v>12</v>
      </c>
      <c r="AB5" s="10" t="s">
        <v>26</v>
      </c>
      <c r="AC5" s="11">
        <v>4</v>
      </c>
      <c r="AD5" s="10" t="s">
        <v>27</v>
      </c>
      <c r="AE5" s="11">
        <v>12</v>
      </c>
      <c r="AF5" s="10" t="s">
        <v>28</v>
      </c>
      <c r="AG5" s="11">
        <v>0</v>
      </c>
      <c r="AH5" s="10" t="s">
        <v>29</v>
      </c>
      <c r="AI5" s="11" t="s">
        <v>311</v>
      </c>
      <c r="AM5" s="10" t="s">
        <v>24</v>
      </c>
      <c r="AN5" s="11">
        <v>4182091</v>
      </c>
      <c r="AO5" s="10" t="s">
        <v>25</v>
      </c>
      <c r="AP5" s="11">
        <v>12</v>
      </c>
      <c r="AQ5" s="10" t="s">
        <v>26</v>
      </c>
      <c r="AR5" s="11">
        <v>4</v>
      </c>
      <c r="AS5" s="10" t="s">
        <v>27</v>
      </c>
      <c r="AT5" s="11">
        <v>12</v>
      </c>
      <c r="AU5" s="10" t="s">
        <v>28</v>
      </c>
      <c r="AV5" s="11">
        <v>0</v>
      </c>
      <c r="AW5" s="10" t="s">
        <v>29</v>
      </c>
      <c r="AX5" s="11" t="s">
        <v>343</v>
      </c>
      <c r="BB5" s="10" t="s">
        <v>24</v>
      </c>
      <c r="BC5" s="11">
        <v>1183711</v>
      </c>
      <c r="BD5" s="10" t="s">
        <v>25</v>
      </c>
      <c r="BE5" s="11">
        <v>12</v>
      </c>
      <c r="BF5" s="10" t="s">
        <v>26</v>
      </c>
      <c r="BG5" s="11">
        <v>4</v>
      </c>
      <c r="BH5" s="10" t="s">
        <v>27</v>
      </c>
      <c r="BI5" s="11">
        <v>12</v>
      </c>
      <c r="BJ5" s="10" t="s">
        <v>28</v>
      </c>
      <c r="BK5" s="11">
        <v>0</v>
      </c>
      <c r="BL5" s="10" t="s">
        <v>29</v>
      </c>
      <c r="BM5" s="11" t="s">
        <v>356</v>
      </c>
      <c r="BQ5" s="10" t="s">
        <v>24</v>
      </c>
      <c r="BR5" s="11">
        <v>6900647</v>
      </c>
      <c r="BS5" s="10" t="s">
        <v>25</v>
      </c>
      <c r="BT5" s="11">
        <v>12</v>
      </c>
      <c r="BU5" s="10" t="s">
        <v>26</v>
      </c>
      <c r="BV5" s="11">
        <v>4</v>
      </c>
      <c r="BW5" s="10" t="s">
        <v>27</v>
      </c>
      <c r="BX5" s="11">
        <v>12</v>
      </c>
      <c r="BY5" s="10" t="s">
        <v>28</v>
      </c>
      <c r="BZ5" s="11">
        <v>0</v>
      </c>
      <c r="CA5" s="10" t="s">
        <v>29</v>
      </c>
      <c r="CB5" s="11" t="s">
        <v>368</v>
      </c>
      <c r="CF5" s="10" t="s">
        <v>24</v>
      </c>
      <c r="CG5" s="11">
        <v>8518552</v>
      </c>
      <c r="CH5" s="10" t="s">
        <v>25</v>
      </c>
      <c r="CI5" s="11">
        <v>12</v>
      </c>
      <c r="CJ5" s="10" t="s">
        <v>26</v>
      </c>
      <c r="CK5" s="11">
        <v>4</v>
      </c>
      <c r="CL5" s="10" t="s">
        <v>27</v>
      </c>
      <c r="CM5" s="11">
        <v>12</v>
      </c>
      <c r="CN5" s="10" t="s">
        <v>28</v>
      </c>
      <c r="CO5" s="11">
        <v>0</v>
      </c>
      <c r="CP5" s="10" t="s">
        <v>29</v>
      </c>
      <c r="CQ5" s="11" t="s">
        <v>375</v>
      </c>
      <c r="CU5" s="10" t="s">
        <v>24</v>
      </c>
      <c r="CV5" s="11">
        <v>7103191</v>
      </c>
      <c r="CW5" s="10" t="s">
        <v>25</v>
      </c>
      <c r="CX5" s="11">
        <v>12</v>
      </c>
      <c r="CY5" s="10" t="s">
        <v>26</v>
      </c>
      <c r="CZ5" s="11">
        <v>4</v>
      </c>
      <c r="DA5" s="10" t="s">
        <v>27</v>
      </c>
      <c r="DB5" s="11">
        <v>12</v>
      </c>
      <c r="DC5" s="10" t="s">
        <v>28</v>
      </c>
      <c r="DD5" s="11">
        <v>0</v>
      </c>
      <c r="DE5" s="10" t="s">
        <v>29</v>
      </c>
      <c r="DF5" s="11" t="s">
        <v>407</v>
      </c>
      <c r="DJ5" s="10" t="s">
        <v>24</v>
      </c>
      <c r="DK5" s="11">
        <v>6067230</v>
      </c>
      <c r="DL5" s="10" t="s">
        <v>25</v>
      </c>
      <c r="DM5" s="11">
        <v>12</v>
      </c>
      <c r="DN5" s="10" t="s">
        <v>26</v>
      </c>
      <c r="DO5" s="11">
        <v>4</v>
      </c>
      <c r="DP5" s="10" t="s">
        <v>27</v>
      </c>
      <c r="DQ5" s="11">
        <v>12</v>
      </c>
      <c r="DR5" s="10" t="s">
        <v>28</v>
      </c>
      <c r="DS5" s="11">
        <v>0</v>
      </c>
      <c r="DT5" s="10" t="s">
        <v>29</v>
      </c>
      <c r="DU5" s="11" t="s">
        <v>434</v>
      </c>
      <c r="DY5" s="10" t="s">
        <v>24</v>
      </c>
      <c r="DZ5" s="11">
        <v>9490148</v>
      </c>
      <c r="EA5" s="10" t="s">
        <v>25</v>
      </c>
      <c r="EB5" s="11">
        <v>12</v>
      </c>
      <c r="EC5" s="10" t="s">
        <v>26</v>
      </c>
      <c r="ED5" s="11">
        <v>4</v>
      </c>
      <c r="EE5" s="10" t="s">
        <v>27</v>
      </c>
      <c r="EF5" s="11">
        <v>12</v>
      </c>
      <c r="EG5" s="10" t="s">
        <v>28</v>
      </c>
      <c r="EH5" s="11">
        <v>0</v>
      </c>
      <c r="EI5" s="10" t="s">
        <v>29</v>
      </c>
      <c r="EJ5" s="11" t="s">
        <v>454</v>
      </c>
      <c r="EN5" s="10" t="s">
        <v>24</v>
      </c>
      <c r="EO5" s="11">
        <v>4302133</v>
      </c>
      <c r="EP5" s="10" t="s">
        <v>25</v>
      </c>
      <c r="EQ5" s="11">
        <v>12</v>
      </c>
      <c r="ER5" s="10" t="s">
        <v>26</v>
      </c>
      <c r="ES5" s="11">
        <v>4</v>
      </c>
      <c r="ET5" s="10" t="s">
        <v>27</v>
      </c>
      <c r="EU5" s="11">
        <v>12</v>
      </c>
      <c r="EV5" s="10" t="s">
        <v>28</v>
      </c>
      <c r="EW5" s="11">
        <v>0</v>
      </c>
      <c r="EX5" s="10" t="s">
        <v>29</v>
      </c>
      <c r="EY5" s="11" t="s">
        <v>478</v>
      </c>
      <c r="FC5" s="10" t="s">
        <v>24</v>
      </c>
      <c r="FD5" s="11">
        <v>6707994</v>
      </c>
      <c r="FE5" s="10" t="s">
        <v>25</v>
      </c>
      <c r="FF5" s="11">
        <v>12</v>
      </c>
      <c r="FG5" s="10" t="s">
        <v>26</v>
      </c>
      <c r="FH5" s="11">
        <v>4</v>
      </c>
      <c r="FI5" s="10" t="s">
        <v>27</v>
      </c>
      <c r="FJ5" s="11">
        <v>12</v>
      </c>
      <c r="FK5" s="10" t="s">
        <v>28</v>
      </c>
      <c r="FL5" s="11">
        <v>0</v>
      </c>
      <c r="FM5" s="10" t="s">
        <v>29</v>
      </c>
      <c r="FN5" s="11" t="s">
        <v>504</v>
      </c>
      <c r="FR5" s="10" t="s">
        <v>24</v>
      </c>
      <c r="FS5" s="11">
        <v>8311976</v>
      </c>
      <c r="FT5" s="10" t="s">
        <v>25</v>
      </c>
      <c r="FU5" s="11">
        <v>12</v>
      </c>
      <c r="FV5" s="10" t="s">
        <v>26</v>
      </c>
      <c r="FW5" s="11">
        <v>4</v>
      </c>
      <c r="FX5" s="10" t="s">
        <v>27</v>
      </c>
      <c r="FY5" s="11">
        <v>12</v>
      </c>
      <c r="FZ5" s="10" t="s">
        <v>28</v>
      </c>
      <c r="GA5" s="11">
        <v>0</v>
      </c>
      <c r="GB5" s="10" t="s">
        <v>29</v>
      </c>
      <c r="GC5" s="11" t="s">
        <v>531</v>
      </c>
      <c r="GG5" s="10" t="s">
        <v>24</v>
      </c>
      <c r="GH5" s="11">
        <v>3686395</v>
      </c>
      <c r="GI5" s="10" t="s">
        <v>25</v>
      </c>
      <c r="GJ5" s="11">
        <v>12</v>
      </c>
      <c r="GK5" s="10" t="s">
        <v>26</v>
      </c>
      <c r="GL5" s="11">
        <v>4</v>
      </c>
      <c r="GM5" s="10" t="s">
        <v>27</v>
      </c>
      <c r="GN5" s="11">
        <v>12</v>
      </c>
      <c r="GO5" s="10" t="s">
        <v>28</v>
      </c>
      <c r="GP5" s="11">
        <v>0</v>
      </c>
      <c r="GQ5" s="10" t="s">
        <v>29</v>
      </c>
      <c r="GR5" s="11" t="s">
        <v>549</v>
      </c>
    </row>
    <row r="6" spans="1:200" ht="18.600000000000001" thickBot="1" x14ac:dyDescent="0.35">
      <c r="A6" t="str">
        <f>direkt!A53</f>
        <v>O4</v>
      </c>
      <c r="B6">
        <f>direkt!I53</f>
        <v>-23.3</v>
      </c>
      <c r="C6">
        <f>direkt!K53</f>
        <v>23.8</v>
      </c>
      <c r="D6">
        <f t="shared" si="0"/>
        <v>0.5</v>
      </c>
      <c r="E6" s="4">
        <f>direkt!AA53</f>
        <v>161.70518759542358</v>
      </c>
      <c r="F6">
        <f>direkt!L53*1000</f>
        <v>1000</v>
      </c>
      <c r="I6" s="8"/>
      <c r="X6" s="8"/>
      <c r="AM6" s="8"/>
      <c r="BB6" s="8"/>
      <c r="BQ6" s="8"/>
      <c r="CF6" s="8"/>
      <c r="CU6" s="8"/>
      <c r="DJ6" s="8"/>
      <c r="DY6" s="8"/>
      <c r="EN6" s="8"/>
      <c r="FC6" s="8"/>
      <c r="FR6" s="8"/>
      <c r="GG6" s="8"/>
    </row>
    <row r="7" spans="1:200" ht="15" thickBot="1" x14ac:dyDescent="0.35">
      <c r="A7" t="str">
        <f>direkt!A54</f>
        <v>O5</v>
      </c>
      <c r="B7">
        <f>direkt!I54</f>
        <v>-11.2</v>
      </c>
      <c r="C7">
        <f>direkt!K54</f>
        <v>12.4</v>
      </c>
      <c r="D7">
        <f t="shared" si="0"/>
        <v>1.2000000000000011</v>
      </c>
      <c r="E7" s="4">
        <f>direkt!AA54</f>
        <v>163.86929379290126</v>
      </c>
      <c r="F7">
        <f>direkt!L54*1000</f>
        <v>1000</v>
      </c>
      <c r="I7" s="12" t="s">
        <v>31</v>
      </c>
      <c r="J7" s="12" t="s">
        <v>32</v>
      </c>
      <c r="K7" s="12" t="s">
        <v>33</v>
      </c>
      <c r="L7" s="12" t="s">
        <v>34</v>
      </c>
      <c r="M7" s="12" t="s">
        <v>35</v>
      </c>
      <c r="N7" s="12" t="s">
        <v>162</v>
      </c>
      <c r="X7" s="12" t="s">
        <v>31</v>
      </c>
      <c r="Y7" s="12" t="s">
        <v>32</v>
      </c>
      <c r="Z7" s="12" t="s">
        <v>33</v>
      </c>
      <c r="AA7" s="12" t="s">
        <v>34</v>
      </c>
      <c r="AB7" s="12" t="s">
        <v>35</v>
      </c>
      <c r="AC7" s="12" t="s">
        <v>162</v>
      </c>
      <c r="AM7" s="12" t="s">
        <v>31</v>
      </c>
      <c r="AN7" s="12" t="s">
        <v>32</v>
      </c>
      <c r="AO7" s="12" t="s">
        <v>33</v>
      </c>
      <c r="AP7" s="12" t="s">
        <v>34</v>
      </c>
      <c r="AQ7" s="12" t="s">
        <v>35</v>
      </c>
      <c r="AR7" s="12" t="s">
        <v>162</v>
      </c>
      <c r="BB7" s="12" t="s">
        <v>31</v>
      </c>
      <c r="BC7" s="12" t="s">
        <v>32</v>
      </c>
      <c r="BD7" s="12" t="s">
        <v>33</v>
      </c>
      <c r="BE7" s="12" t="s">
        <v>34</v>
      </c>
      <c r="BF7" s="12" t="s">
        <v>35</v>
      </c>
      <c r="BG7" s="12" t="s">
        <v>162</v>
      </c>
      <c r="BQ7" s="12" t="s">
        <v>31</v>
      </c>
      <c r="BR7" s="12" t="s">
        <v>32</v>
      </c>
      <c r="BS7" s="12" t="s">
        <v>33</v>
      </c>
      <c r="BT7" s="12" t="s">
        <v>34</v>
      </c>
      <c r="BU7" s="12" t="s">
        <v>35</v>
      </c>
      <c r="BV7" s="12" t="s">
        <v>162</v>
      </c>
      <c r="CF7" s="12" t="s">
        <v>31</v>
      </c>
      <c r="CG7" s="12" t="s">
        <v>32</v>
      </c>
      <c r="CH7" s="12" t="s">
        <v>33</v>
      </c>
      <c r="CI7" s="12" t="s">
        <v>34</v>
      </c>
      <c r="CJ7" s="12" t="s">
        <v>35</v>
      </c>
      <c r="CK7" s="12" t="s">
        <v>162</v>
      </c>
      <c r="CU7" s="12" t="s">
        <v>31</v>
      </c>
      <c r="CV7" s="12" t="s">
        <v>32</v>
      </c>
      <c r="CW7" s="12" t="s">
        <v>33</v>
      </c>
      <c r="CX7" s="12" t="s">
        <v>34</v>
      </c>
      <c r="CY7" s="12" t="s">
        <v>35</v>
      </c>
      <c r="CZ7" s="12" t="s">
        <v>162</v>
      </c>
      <c r="DJ7" s="12" t="s">
        <v>31</v>
      </c>
      <c r="DK7" s="12" t="s">
        <v>32</v>
      </c>
      <c r="DL7" s="12" t="s">
        <v>33</v>
      </c>
      <c r="DM7" s="12" t="s">
        <v>34</v>
      </c>
      <c r="DN7" s="12" t="s">
        <v>35</v>
      </c>
      <c r="DO7" s="12" t="s">
        <v>162</v>
      </c>
      <c r="DY7" s="12" t="s">
        <v>31</v>
      </c>
      <c r="DZ7" s="12" t="s">
        <v>32</v>
      </c>
      <c r="EA7" s="12" t="s">
        <v>33</v>
      </c>
      <c r="EB7" s="12" t="s">
        <v>34</v>
      </c>
      <c r="EC7" s="12" t="s">
        <v>35</v>
      </c>
      <c r="ED7" s="12" t="s">
        <v>162</v>
      </c>
      <c r="EN7" s="12" t="s">
        <v>31</v>
      </c>
      <c r="EO7" s="12" t="s">
        <v>32</v>
      </c>
      <c r="EP7" s="12" t="s">
        <v>33</v>
      </c>
      <c r="EQ7" s="12" t="s">
        <v>34</v>
      </c>
      <c r="ER7" s="12" t="s">
        <v>35</v>
      </c>
      <c r="ES7" s="12" t="s">
        <v>162</v>
      </c>
      <c r="FC7" s="12" t="s">
        <v>31</v>
      </c>
      <c r="FD7" s="12" t="s">
        <v>32</v>
      </c>
      <c r="FE7" s="12" t="s">
        <v>33</v>
      </c>
      <c r="FF7" s="12" t="s">
        <v>34</v>
      </c>
      <c r="FG7" s="12" t="s">
        <v>35</v>
      </c>
      <c r="FH7" s="12" t="s">
        <v>162</v>
      </c>
      <c r="FR7" s="12" t="s">
        <v>31</v>
      </c>
      <c r="FS7" s="12" t="s">
        <v>32</v>
      </c>
      <c r="FT7" s="12" t="s">
        <v>33</v>
      </c>
      <c r="FU7" s="12" t="s">
        <v>34</v>
      </c>
      <c r="FV7" s="12" t="s">
        <v>35</v>
      </c>
      <c r="FW7" s="12" t="s">
        <v>162</v>
      </c>
      <c r="GG7" s="12" t="s">
        <v>31</v>
      </c>
      <c r="GH7" s="12" t="s">
        <v>32</v>
      </c>
      <c r="GI7" s="12" t="s">
        <v>33</v>
      </c>
      <c r="GJ7" s="12" t="s">
        <v>34</v>
      </c>
      <c r="GK7" s="12" t="s">
        <v>35</v>
      </c>
      <c r="GL7" s="12" t="s">
        <v>162</v>
      </c>
    </row>
    <row r="8" spans="1:200" ht="15" thickBot="1" x14ac:dyDescent="0.35">
      <c r="A8" t="str">
        <f>direkt!A55</f>
        <v>O6</v>
      </c>
      <c r="B8">
        <f>direkt!I55</f>
        <v>13.9</v>
      </c>
      <c r="C8">
        <f>direkt!K55</f>
        <v>-16</v>
      </c>
      <c r="D8">
        <f t="shared" si="0"/>
        <v>2.0999999999999996</v>
      </c>
      <c r="E8" s="4">
        <f>direkt!AA55</f>
        <v>161.33340648234719</v>
      </c>
      <c r="F8">
        <f>direkt!L55*1000</f>
        <v>1000</v>
      </c>
      <c r="I8" s="12" t="s">
        <v>38</v>
      </c>
      <c r="J8" s="13">
        <v>6</v>
      </c>
      <c r="K8" s="13">
        <v>7</v>
      </c>
      <c r="L8" s="13">
        <v>11</v>
      </c>
      <c r="M8" s="13">
        <v>9</v>
      </c>
      <c r="N8" s="13">
        <v>1000</v>
      </c>
      <c r="Q8">
        <f>J8</f>
        <v>6</v>
      </c>
      <c r="R8">
        <f t="shared" ref="R8:R19" si="1">K8</f>
        <v>7</v>
      </c>
      <c r="S8">
        <f t="shared" ref="S8:S19" si="2">L8</f>
        <v>11</v>
      </c>
      <c r="T8">
        <f t="shared" ref="T8:T19" si="3">M8</f>
        <v>9</v>
      </c>
      <c r="U8">
        <f>N8*1000</f>
        <v>1000000</v>
      </c>
      <c r="X8" s="12" t="s">
        <v>38</v>
      </c>
      <c r="Y8" s="13">
        <v>6</v>
      </c>
      <c r="Z8" s="13">
        <v>7</v>
      </c>
      <c r="AA8" s="13">
        <v>11</v>
      </c>
      <c r="AB8" s="13">
        <v>9</v>
      </c>
      <c r="AC8" s="13">
        <v>1000000</v>
      </c>
      <c r="AF8">
        <f>Y8</f>
        <v>6</v>
      </c>
      <c r="AG8">
        <f t="shared" ref="AG8:AG19" si="4">Z8</f>
        <v>7</v>
      </c>
      <c r="AH8">
        <f t="shared" ref="AH8:AH19" si="5">AA8</f>
        <v>11</v>
      </c>
      <c r="AI8">
        <f t="shared" ref="AI8:AI19" si="6">AB8</f>
        <v>9</v>
      </c>
      <c r="AJ8">
        <v>100</v>
      </c>
      <c r="AM8" s="12" t="s">
        <v>38</v>
      </c>
      <c r="AN8" s="13">
        <v>6</v>
      </c>
      <c r="AO8" s="13">
        <v>7</v>
      </c>
      <c r="AP8" s="13">
        <v>11</v>
      </c>
      <c r="AQ8" s="13">
        <v>9</v>
      </c>
      <c r="AR8" s="13">
        <v>100</v>
      </c>
      <c r="AU8">
        <f>AN8</f>
        <v>6</v>
      </c>
      <c r="AV8">
        <f t="shared" ref="AV8:AV19" si="7">AO8</f>
        <v>7</v>
      </c>
      <c r="AW8">
        <f t="shared" ref="AW8:AW19" si="8">AP8</f>
        <v>11</v>
      </c>
      <c r="AX8">
        <f t="shared" ref="AX8:AX19" si="9">AQ8</f>
        <v>9</v>
      </c>
      <c r="AY8">
        <v>10</v>
      </c>
      <c r="BB8" s="12" t="s">
        <v>38</v>
      </c>
      <c r="BC8" s="13">
        <v>6</v>
      </c>
      <c r="BD8" s="13">
        <v>7</v>
      </c>
      <c r="BE8" s="13">
        <v>11</v>
      </c>
      <c r="BF8" s="13">
        <v>9</v>
      </c>
      <c r="BG8" s="13">
        <v>10</v>
      </c>
      <c r="BJ8">
        <f>BC8</f>
        <v>6</v>
      </c>
      <c r="BK8">
        <f t="shared" ref="BK8:BK19" si="10">BD8</f>
        <v>7</v>
      </c>
      <c r="BL8">
        <f t="shared" ref="BL8:BL19" si="11">BE8</f>
        <v>11</v>
      </c>
      <c r="BM8">
        <f t="shared" ref="BM8:BM19" si="12">BF8</f>
        <v>9</v>
      </c>
      <c r="BN8">
        <v>91</v>
      </c>
      <c r="BQ8" s="12" t="s">
        <v>38</v>
      </c>
      <c r="BR8" s="13">
        <v>6</v>
      </c>
      <c r="BS8" s="13">
        <v>7</v>
      </c>
      <c r="BT8" s="13">
        <v>11</v>
      </c>
      <c r="BU8" s="13">
        <v>9</v>
      </c>
      <c r="BV8" s="13">
        <v>91</v>
      </c>
      <c r="BY8">
        <f>BR8</f>
        <v>6</v>
      </c>
      <c r="BZ8">
        <f t="shared" ref="BZ8:BZ19" si="13">BS8</f>
        <v>7</v>
      </c>
      <c r="CA8">
        <f t="shared" ref="CA8:CA19" si="14">BT8</f>
        <v>11</v>
      </c>
      <c r="CB8">
        <f t="shared" ref="CB8:CB19" si="15">BU8</f>
        <v>9</v>
      </c>
      <c r="CC8">
        <v>90</v>
      </c>
      <c r="CF8" s="12" t="s">
        <v>38</v>
      </c>
      <c r="CG8" s="13">
        <v>6</v>
      </c>
      <c r="CH8" s="13">
        <v>7</v>
      </c>
      <c r="CI8" s="13">
        <v>11</v>
      </c>
      <c r="CJ8" s="13">
        <v>9</v>
      </c>
      <c r="CK8" s="13">
        <v>90</v>
      </c>
      <c r="CN8">
        <f>CG8</f>
        <v>6</v>
      </c>
      <c r="CO8">
        <f t="shared" ref="CO8:CO19" si="16">CH8</f>
        <v>7</v>
      </c>
      <c r="CP8">
        <f t="shared" ref="CP8:CP19" si="17">CI8</f>
        <v>11</v>
      </c>
      <c r="CQ8">
        <f t="shared" ref="CQ8:CQ19" si="18">CJ8</f>
        <v>9</v>
      </c>
      <c r="CR8">
        <v>88</v>
      </c>
      <c r="CU8" s="12" t="s">
        <v>38</v>
      </c>
      <c r="CV8" s="13">
        <v>6</v>
      </c>
      <c r="CW8" s="13">
        <v>7</v>
      </c>
      <c r="CX8" s="13">
        <v>11</v>
      </c>
      <c r="CY8" s="13">
        <v>9</v>
      </c>
      <c r="CZ8" s="13">
        <v>89</v>
      </c>
      <c r="DC8">
        <f>CV8</f>
        <v>6</v>
      </c>
      <c r="DD8">
        <f t="shared" ref="DD8:DD19" si="19">CW8</f>
        <v>7</v>
      </c>
      <c r="DE8">
        <f t="shared" ref="DE8:DE19" si="20">CX8</f>
        <v>11</v>
      </c>
      <c r="DF8">
        <f t="shared" ref="DF8:DF19" si="21">CY8</f>
        <v>9</v>
      </c>
      <c r="DG8">
        <v>88</v>
      </c>
      <c r="DJ8" s="12" t="s">
        <v>38</v>
      </c>
      <c r="DK8" s="13">
        <v>6</v>
      </c>
      <c r="DL8" s="13">
        <v>7</v>
      </c>
      <c r="DM8" s="13">
        <v>11</v>
      </c>
      <c r="DN8" s="13">
        <v>9</v>
      </c>
      <c r="DO8" s="13">
        <v>88</v>
      </c>
      <c r="DR8">
        <f>DK8</f>
        <v>6</v>
      </c>
      <c r="DS8">
        <f t="shared" ref="DS8:DS19" si="22">DL8</f>
        <v>7</v>
      </c>
      <c r="DT8">
        <f t="shared" ref="DT8:DT19" si="23">DM8</f>
        <v>11</v>
      </c>
      <c r="DU8">
        <f t="shared" ref="DU8:DU19" si="24">DN8</f>
        <v>9</v>
      </c>
      <c r="DV8">
        <v>87</v>
      </c>
      <c r="DY8" s="12" t="s">
        <v>38</v>
      </c>
      <c r="DZ8" s="13">
        <v>6</v>
      </c>
      <c r="EA8" s="13">
        <v>7</v>
      </c>
      <c r="EB8" s="13">
        <v>11</v>
      </c>
      <c r="EC8" s="13">
        <v>9</v>
      </c>
      <c r="ED8" s="13">
        <v>87</v>
      </c>
      <c r="EG8">
        <f>DZ8</f>
        <v>6</v>
      </c>
      <c r="EH8">
        <f t="shared" ref="EH8:EH19" si="25">EA8</f>
        <v>7</v>
      </c>
      <c r="EI8">
        <f t="shared" ref="EI8:EI19" si="26">EB8</f>
        <v>11</v>
      </c>
      <c r="EJ8">
        <f t="shared" ref="EJ8:EJ19" si="27">EC8</f>
        <v>9</v>
      </c>
      <c r="EK8">
        <v>86</v>
      </c>
      <c r="EN8" s="12" t="s">
        <v>38</v>
      </c>
      <c r="EO8" s="13">
        <v>6</v>
      </c>
      <c r="EP8" s="13">
        <v>7</v>
      </c>
      <c r="EQ8" s="13">
        <v>11</v>
      </c>
      <c r="ER8" s="13">
        <v>9</v>
      </c>
      <c r="ES8" s="13">
        <v>86</v>
      </c>
      <c r="EV8">
        <f>EO8</f>
        <v>6</v>
      </c>
      <c r="EW8">
        <f t="shared" ref="EW8:EW19" si="28">EP8</f>
        <v>7</v>
      </c>
      <c r="EX8">
        <f t="shared" ref="EX8:EX19" si="29">EQ8</f>
        <v>11</v>
      </c>
      <c r="EY8">
        <f t="shared" ref="EY8:EY19" si="30">ER8</f>
        <v>9</v>
      </c>
      <c r="EZ8">
        <v>85</v>
      </c>
      <c r="FC8" s="12" t="s">
        <v>38</v>
      </c>
      <c r="FD8" s="13">
        <v>6</v>
      </c>
      <c r="FE8" s="13">
        <v>7</v>
      </c>
      <c r="FF8" s="13">
        <v>11</v>
      </c>
      <c r="FG8" s="13">
        <v>9</v>
      </c>
      <c r="FH8" s="13">
        <v>85</v>
      </c>
      <c r="FK8">
        <f>FD8</f>
        <v>6</v>
      </c>
      <c r="FL8">
        <f t="shared" ref="FL8:FL19" si="31">FE8</f>
        <v>7</v>
      </c>
      <c r="FM8">
        <f t="shared" ref="FM8:FM19" si="32">FF8</f>
        <v>11</v>
      </c>
      <c r="FN8">
        <f t="shared" ref="FN8:FN19" si="33">FG8</f>
        <v>9</v>
      </c>
      <c r="FO8">
        <v>84</v>
      </c>
      <c r="FR8" s="12" t="s">
        <v>38</v>
      </c>
      <c r="FS8" s="13">
        <v>6</v>
      </c>
      <c r="FT8" s="13">
        <v>7</v>
      </c>
      <c r="FU8" s="13">
        <v>11</v>
      </c>
      <c r="FV8" s="13">
        <v>9</v>
      </c>
      <c r="FW8" s="13">
        <v>84</v>
      </c>
      <c r="FZ8">
        <f>FS8</f>
        <v>6</v>
      </c>
      <c r="GA8">
        <f t="shared" ref="GA8:GA19" si="34">FT8</f>
        <v>7</v>
      </c>
      <c r="GB8">
        <f t="shared" ref="GB8:GB19" si="35">FU8</f>
        <v>11</v>
      </c>
      <c r="GC8">
        <f t="shared" ref="GC8:GC19" si="36">FV8</f>
        <v>9</v>
      </c>
      <c r="GD8">
        <v>83</v>
      </c>
      <c r="GG8" s="12" t="s">
        <v>38</v>
      </c>
      <c r="GH8" s="13">
        <v>6</v>
      </c>
      <c r="GI8" s="13">
        <v>7</v>
      </c>
      <c r="GJ8" s="13">
        <v>11</v>
      </c>
      <c r="GK8" s="13">
        <v>9</v>
      </c>
      <c r="GL8" s="13">
        <v>83</v>
      </c>
    </row>
    <row r="9" spans="1:200" ht="15" thickBot="1" x14ac:dyDescent="0.35">
      <c r="A9" t="str">
        <f>direkt!A56</f>
        <v>O7</v>
      </c>
      <c r="B9">
        <f>direkt!I56</f>
        <v>10.4</v>
      </c>
      <c r="C9">
        <f>direkt!K56</f>
        <v>-10.6</v>
      </c>
      <c r="D9">
        <f t="shared" si="0"/>
        <v>0.19999999999999929</v>
      </c>
      <c r="E9" s="4">
        <f>direkt!AA56</f>
        <v>164.36127650617334</v>
      </c>
      <c r="F9">
        <f>direkt!L56*1000</f>
        <v>1000</v>
      </c>
      <c r="I9" s="12" t="s">
        <v>39</v>
      </c>
      <c r="J9" s="13">
        <v>7</v>
      </c>
      <c r="K9" s="13">
        <v>6</v>
      </c>
      <c r="L9" s="13">
        <v>3</v>
      </c>
      <c r="M9" s="13">
        <v>1</v>
      </c>
      <c r="N9" s="13">
        <v>1000</v>
      </c>
      <c r="Q9">
        <f t="shared" ref="Q9:Q19" si="37">J9</f>
        <v>7</v>
      </c>
      <c r="R9">
        <f t="shared" si="1"/>
        <v>6</v>
      </c>
      <c r="S9">
        <f t="shared" si="2"/>
        <v>3</v>
      </c>
      <c r="T9">
        <f t="shared" si="3"/>
        <v>1</v>
      </c>
      <c r="U9">
        <f t="shared" ref="U9:U19" si="38">N9*1000</f>
        <v>1000000</v>
      </c>
      <c r="X9" s="12" t="s">
        <v>39</v>
      </c>
      <c r="Y9" s="13">
        <v>7</v>
      </c>
      <c r="Z9" s="13">
        <v>6</v>
      </c>
      <c r="AA9" s="13">
        <v>3</v>
      </c>
      <c r="AB9" s="13">
        <v>1</v>
      </c>
      <c r="AC9" s="13">
        <v>1000000</v>
      </c>
      <c r="AF9">
        <f t="shared" ref="AF9:AF19" si="39">Y9</f>
        <v>7</v>
      </c>
      <c r="AG9">
        <f t="shared" si="4"/>
        <v>6</v>
      </c>
      <c r="AH9">
        <f t="shared" si="5"/>
        <v>3</v>
      </c>
      <c r="AI9">
        <f t="shared" si="6"/>
        <v>1</v>
      </c>
      <c r="AJ9">
        <v>100</v>
      </c>
      <c r="AM9" s="12" t="s">
        <v>39</v>
      </c>
      <c r="AN9" s="13">
        <v>7</v>
      </c>
      <c r="AO9" s="13">
        <v>6</v>
      </c>
      <c r="AP9" s="13">
        <v>3</v>
      </c>
      <c r="AQ9" s="13">
        <v>1</v>
      </c>
      <c r="AR9" s="13">
        <v>100</v>
      </c>
      <c r="AU9">
        <f t="shared" ref="AU9:AU19" si="40">AN9</f>
        <v>7</v>
      </c>
      <c r="AV9">
        <f t="shared" si="7"/>
        <v>6</v>
      </c>
      <c r="AW9">
        <f t="shared" si="8"/>
        <v>3</v>
      </c>
      <c r="AX9">
        <f t="shared" si="9"/>
        <v>1</v>
      </c>
      <c r="AY9">
        <v>10</v>
      </c>
      <c r="BB9" s="12" t="s">
        <v>39</v>
      </c>
      <c r="BC9" s="13">
        <v>7</v>
      </c>
      <c r="BD9" s="13">
        <v>6</v>
      </c>
      <c r="BE9" s="13">
        <v>3</v>
      </c>
      <c r="BF9" s="13">
        <v>1</v>
      </c>
      <c r="BG9" s="13">
        <v>10</v>
      </c>
      <c r="BJ9">
        <f t="shared" ref="BJ9:BJ19" si="41">BC9</f>
        <v>7</v>
      </c>
      <c r="BK9">
        <f t="shared" si="10"/>
        <v>6</v>
      </c>
      <c r="BL9">
        <f t="shared" si="11"/>
        <v>3</v>
      </c>
      <c r="BM9">
        <f t="shared" si="12"/>
        <v>1</v>
      </c>
      <c r="BN9">
        <v>91</v>
      </c>
      <c r="BQ9" s="12" t="s">
        <v>39</v>
      </c>
      <c r="BR9" s="13">
        <v>7</v>
      </c>
      <c r="BS9" s="13">
        <v>6</v>
      </c>
      <c r="BT9" s="13">
        <v>3</v>
      </c>
      <c r="BU9" s="13">
        <v>1</v>
      </c>
      <c r="BV9" s="13">
        <v>91</v>
      </c>
      <c r="BY9">
        <f t="shared" ref="BY9:BY19" si="42">BR9</f>
        <v>7</v>
      </c>
      <c r="BZ9">
        <f t="shared" si="13"/>
        <v>6</v>
      </c>
      <c r="CA9">
        <f t="shared" si="14"/>
        <v>3</v>
      </c>
      <c r="CB9">
        <f t="shared" si="15"/>
        <v>1</v>
      </c>
      <c r="CC9">
        <v>90</v>
      </c>
      <c r="CF9" s="12" t="s">
        <v>39</v>
      </c>
      <c r="CG9" s="13">
        <v>7</v>
      </c>
      <c r="CH9" s="13">
        <v>6</v>
      </c>
      <c r="CI9" s="13">
        <v>3</v>
      </c>
      <c r="CJ9" s="13">
        <v>1</v>
      </c>
      <c r="CK9" s="13">
        <v>90</v>
      </c>
      <c r="CN9">
        <f t="shared" ref="CN9:CN19" si="43">CG9</f>
        <v>7</v>
      </c>
      <c r="CO9">
        <f t="shared" si="16"/>
        <v>6</v>
      </c>
      <c r="CP9">
        <f t="shared" si="17"/>
        <v>3</v>
      </c>
      <c r="CQ9">
        <f t="shared" si="18"/>
        <v>1</v>
      </c>
      <c r="CR9">
        <v>88</v>
      </c>
      <c r="CU9" s="12" t="s">
        <v>39</v>
      </c>
      <c r="CV9" s="13">
        <v>7</v>
      </c>
      <c r="CW9" s="13">
        <v>6</v>
      </c>
      <c r="CX9" s="13">
        <v>3</v>
      </c>
      <c r="CY9" s="13">
        <v>1</v>
      </c>
      <c r="CZ9" s="13">
        <v>89</v>
      </c>
      <c r="DC9">
        <f t="shared" ref="DC9:DC19" si="44">CV9</f>
        <v>7</v>
      </c>
      <c r="DD9">
        <f t="shared" si="19"/>
        <v>6</v>
      </c>
      <c r="DE9">
        <f t="shared" si="20"/>
        <v>3</v>
      </c>
      <c r="DF9">
        <f t="shared" si="21"/>
        <v>1</v>
      </c>
      <c r="DG9">
        <v>88</v>
      </c>
      <c r="DJ9" s="12" t="s">
        <v>39</v>
      </c>
      <c r="DK9" s="13">
        <v>7</v>
      </c>
      <c r="DL9" s="13">
        <v>6</v>
      </c>
      <c r="DM9" s="13">
        <v>3</v>
      </c>
      <c r="DN9" s="13">
        <v>1</v>
      </c>
      <c r="DO9" s="13">
        <v>88</v>
      </c>
      <c r="DR9">
        <f t="shared" ref="DR9:DR19" si="45">DK9</f>
        <v>7</v>
      </c>
      <c r="DS9">
        <f t="shared" si="22"/>
        <v>6</v>
      </c>
      <c r="DT9">
        <f t="shared" si="23"/>
        <v>3</v>
      </c>
      <c r="DU9">
        <f t="shared" si="24"/>
        <v>1</v>
      </c>
      <c r="DV9">
        <v>87</v>
      </c>
      <c r="DY9" s="12" t="s">
        <v>39</v>
      </c>
      <c r="DZ9" s="13">
        <v>7</v>
      </c>
      <c r="EA9" s="13">
        <v>6</v>
      </c>
      <c r="EB9" s="13">
        <v>3</v>
      </c>
      <c r="EC9" s="13">
        <v>1</v>
      </c>
      <c r="ED9" s="13">
        <v>87</v>
      </c>
      <c r="EG9">
        <f t="shared" ref="EG9:EG19" si="46">DZ9</f>
        <v>7</v>
      </c>
      <c r="EH9">
        <f t="shared" si="25"/>
        <v>6</v>
      </c>
      <c r="EI9">
        <f t="shared" si="26"/>
        <v>3</v>
      </c>
      <c r="EJ9">
        <f t="shared" si="27"/>
        <v>1</v>
      </c>
      <c r="EK9">
        <v>86</v>
      </c>
      <c r="EN9" s="12" t="s">
        <v>39</v>
      </c>
      <c r="EO9" s="13">
        <v>7</v>
      </c>
      <c r="EP9" s="13">
        <v>6</v>
      </c>
      <c r="EQ9" s="13">
        <v>3</v>
      </c>
      <c r="ER9" s="13">
        <v>1</v>
      </c>
      <c r="ES9" s="13">
        <v>86</v>
      </c>
      <c r="EV9">
        <f t="shared" ref="EV9:EV19" si="47">EO9</f>
        <v>7</v>
      </c>
      <c r="EW9">
        <f t="shared" si="28"/>
        <v>6</v>
      </c>
      <c r="EX9">
        <f t="shared" si="29"/>
        <v>3</v>
      </c>
      <c r="EY9">
        <f t="shared" si="30"/>
        <v>1</v>
      </c>
      <c r="EZ9">
        <v>85</v>
      </c>
      <c r="FC9" s="12" t="s">
        <v>39</v>
      </c>
      <c r="FD9" s="13">
        <v>7</v>
      </c>
      <c r="FE9" s="13">
        <v>6</v>
      </c>
      <c r="FF9" s="13">
        <v>3</v>
      </c>
      <c r="FG9" s="13">
        <v>1</v>
      </c>
      <c r="FH9" s="13">
        <v>85</v>
      </c>
      <c r="FK9">
        <f t="shared" ref="FK9:FK19" si="48">FD9</f>
        <v>7</v>
      </c>
      <c r="FL9">
        <f t="shared" si="31"/>
        <v>6</v>
      </c>
      <c r="FM9">
        <f t="shared" si="32"/>
        <v>3</v>
      </c>
      <c r="FN9">
        <f t="shared" si="33"/>
        <v>1</v>
      </c>
      <c r="FO9">
        <v>84</v>
      </c>
      <c r="FR9" s="12" t="s">
        <v>39</v>
      </c>
      <c r="FS9" s="13">
        <v>7</v>
      </c>
      <c r="FT9" s="13">
        <v>6</v>
      </c>
      <c r="FU9" s="13">
        <v>3</v>
      </c>
      <c r="FV9" s="13">
        <v>1</v>
      </c>
      <c r="FW9" s="13">
        <v>84</v>
      </c>
      <c r="FZ9">
        <f t="shared" ref="FZ9:FZ19" si="49">FS9</f>
        <v>7</v>
      </c>
      <c r="GA9">
        <f t="shared" si="34"/>
        <v>6</v>
      </c>
      <c r="GB9">
        <f t="shared" si="35"/>
        <v>3</v>
      </c>
      <c r="GC9">
        <f t="shared" si="36"/>
        <v>1</v>
      </c>
      <c r="GD9">
        <v>83</v>
      </c>
      <c r="GG9" s="12" t="s">
        <v>39</v>
      </c>
      <c r="GH9" s="13">
        <v>7</v>
      </c>
      <c r="GI9" s="13">
        <v>6</v>
      </c>
      <c r="GJ9" s="13">
        <v>3</v>
      </c>
      <c r="GK9" s="13">
        <v>1</v>
      </c>
      <c r="GL9" s="13">
        <v>83</v>
      </c>
    </row>
    <row r="10" spans="1:200" ht="15" thickBot="1" x14ac:dyDescent="0.35">
      <c r="A10" t="str">
        <f>direkt!A57</f>
        <v>O8</v>
      </c>
      <c r="B10">
        <f>direkt!I57</f>
        <v>13.9</v>
      </c>
      <c r="C10">
        <f>direkt!K57</f>
        <v>-14</v>
      </c>
      <c r="D10">
        <f t="shared" si="0"/>
        <v>9.9999999999999645E-2</v>
      </c>
      <c r="E10" s="4">
        <f>direkt!AA57</f>
        <v>160.70191663010621</v>
      </c>
      <c r="F10">
        <f>direkt!L57*1000</f>
        <v>1000</v>
      </c>
      <c r="I10" s="12" t="s">
        <v>40</v>
      </c>
      <c r="J10" s="13">
        <v>12</v>
      </c>
      <c r="K10" s="13">
        <v>1</v>
      </c>
      <c r="L10" s="13">
        <v>6</v>
      </c>
      <c r="M10" s="13">
        <v>6</v>
      </c>
      <c r="N10" s="13">
        <v>1000</v>
      </c>
      <c r="Q10">
        <f t="shared" si="37"/>
        <v>12</v>
      </c>
      <c r="R10">
        <f t="shared" si="1"/>
        <v>1</v>
      </c>
      <c r="S10">
        <f t="shared" si="2"/>
        <v>6</v>
      </c>
      <c r="T10">
        <f t="shared" si="3"/>
        <v>6</v>
      </c>
      <c r="U10">
        <f t="shared" si="38"/>
        <v>1000000</v>
      </c>
      <c r="X10" s="12" t="s">
        <v>40</v>
      </c>
      <c r="Y10" s="13">
        <v>12</v>
      </c>
      <c r="Z10" s="13">
        <v>1</v>
      </c>
      <c r="AA10" s="13">
        <v>6</v>
      </c>
      <c r="AB10" s="13">
        <v>6</v>
      </c>
      <c r="AC10" s="13">
        <v>1000000</v>
      </c>
      <c r="AF10">
        <f t="shared" si="39"/>
        <v>12</v>
      </c>
      <c r="AG10">
        <f t="shared" si="4"/>
        <v>1</v>
      </c>
      <c r="AH10">
        <f t="shared" si="5"/>
        <v>6</v>
      </c>
      <c r="AI10">
        <f t="shared" si="6"/>
        <v>6</v>
      </c>
      <c r="AJ10">
        <v>100</v>
      </c>
      <c r="AM10" s="12" t="s">
        <v>40</v>
      </c>
      <c r="AN10" s="13">
        <v>12</v>
      </c>
      <c r="AO10" s="13">
        <v>1</v>
      </c>
      <c r="AP10" s="13">
        <v>6</v>
      </c>
      <c r="AQ10" s="13">
        <v>6</v>
      </c>
      <c r="AR10" s="13">
        <v>100</v>
      </c>
      <c r="AU10">
        <f t="shared" si="40"/>
        <v>12</v>
      </c>
      <c r="AV10">
        <f t="shared" si="7"/>
        <v>1</v>
      </c>
      <c r="AW10">
        <f t="shared" si="8"/>
        <v>6</v>
      </c>
      <c r="AX10">
        <f t="shared" si="9"/>
        <v>6</v>
      </c>
      <c r="AY10">
        <v>10</v>
      </c>
      <c r="BB10" s="12" t="s">
        <v>40</v>
      </c>
      <c r="BC10" s="13">
        <v>12</v>
      </c>
      <c r="BD10" s="13">
        <v>1</v>
      </c>
      <c r="BE10" s="13">
        <v>6</v>
      </c>
      <c r="BF10" s="13">
        <v>6</v>
      </c>
      <c r="BG10" s="13">
        <v>10</v>
      </c>
      <c r="BJ10">
        <f t="shared" si="41"/>
        <v>12</v>
      </c>
      <c r="BK10">
        <f t="shared" si="10"/>
        <v>1</v>
      </c>
      <c r="BL10">
        <f t="shared" si="11"/>
        <v>6</v>
      </c>
      <c r="BM10">
        <f t="shared" si="12"/>
        <v>6</v>
      </c>
      <c r="BN10">
        <v>91</v>
      </c>
      <c r="BQ10" s="12" t="s">
        <v>40</v>
      </c>
      <c r="BR10" s="13">
        <v>12</v>
      </c>
      <c r="BS10" s="13">
        <v>1</v>
      </c>
      <c r="BT10" s="13">
        <v>6</v>
      </c>
      <c r="BU10" s="13">
        <v>6</v>
      </c>
      <c r="BV10" s="13">
        <v>91</v>
      </c>
      <c r="BY10">
        <f t="shared" si="42"/>
        <v>12</v>
      </c>
      <c r="BZ10">
        <f t="shared" si="13"/>
        <v>1</v>
      </c>
      <c r="CA10">
        <f t="shared" si="14"/>
        <v>6</v>
      </c>
      <c r="CB10">
        <f t="shared" si="15"/>
        <v>6</v>
      </c>
      <c r="CC10">
        <v>90</v>
      </c>
      <c r="CF10" s="12" t="s">
        <v>40</v>
      </c>
      <c r="CG10" s="13">
        <v>12</v>
      </c>
      <c r="CH10" s="13">
        <v>1</v>
      </c>
      <c r="CI10" s="13">
        <v>6</v>
      </c>
      <c r="CJ10" s="13">
        <v>6</v>
      </c>
      <c r="CK10" s="13">
        <v>90</v>
      </c>
      <c r="CN10">
        <f t="shared" si="43"/>
        <v>12</v>
      </c>
      <c r="CO10">
        <f t="shared" si="16"/>
        <v>1</v>
      </c>
      <c r="CP10">
        <f t="shared" si="17"/>
        <v>6</v>
      </c>
      <c r="CQ10">
        <f t="shared" si="18"/>
        <v>6</v>
      </c>
      <c r="CR10">
        <v>88</v>
      </c>
      <c r="CU10" s="12" t="s">
        <v>40</v>
      </c>
      <c r="CV10" s="13">
        <v>12</v>
      </c>
      <c r="CW10" s="13">
        <v>1</v>
      </c>
      <c r="CX10" s="13">
        <v>6</v>
      </c>
      <c r="CY10" s="13">
        <v>6</v>
      </c>
      <c r="CZ10" s="13">
        <v>89</v>
      </c>
      <c r="DC10">
        <f t="shared" si="44"/>
        <v>12</v>
      </c>
      <c r="DD10">
        <f t="shared" si="19"/>
        <v>1</v>
      </c>
      <c r="DE10">
        <f t="shared" si="20"/>
        <v>6</v>
      </c>
      <c r="DF10">
        <f t="shared" si="21"/>
        <v>6</v>
      </c>
      <c r="DG10">
        <v>88</v>
      </c>
      <c r="DJ10" s="12" t="s">
        <v>40</v>
      </c>
      <c r="DK10" s="13">
        <v>12</v>
      </c>
      <c r="DL10" s="13">
        <v>1</v>
      </c>
      <c r="DM10" s="13">
        <v>6</v>
      </c>
      <c r="DN10" s="13">
        <v>6</v>
      </c>
      <c r="DO10" s="13">
        <v>88</v>
      </c>
      <c r="DR10">
        <f t="shared" si="45"/>
        <v>12</v>
      </c>
      <c r="DS10">
        <f t="shared" si="22"/>
        <v>1</v>
      </c>
      <c r="DT10">
        <f t="shared" si="23"/>
        <v>6</v>
      </c>
      <c r="DU10">
        <f t="shared" si="24"/>
        <v>6</v>
      </c>
      <c r="DV10">
        <v>87</v>
      </c>
      <c r="DY10" s="12" t="s">
        <v>40</v>
      </c>
      <c r="DZ10" s="13">
        <v>12</v>
      </c>
      <c r="EA10" s="13">
        <v>1</v>
      </c>
      <c r="EB10" s="13">
        <v>6</v>
      </c>
      <c r="EC10" s="13">
        <v>6</v>
      </c>
      <c r="ED10" s="13">
        <v>87</v>
      </c>
      <c r="EG10">
        <f t="shared" si="46"/>
        <v>12</v>
      </c>
      <c r="EH10">
        <f t="shared" si="25"/>
        <v>1</v>
      </c>
      <c r="EI10">
        <f t="shared" si="26"/>
        <v>6</v>
      </c>
      <c r="EJ10">
        <f t="shared" si="27"/>
        <v>6</v>
      </c>
      <c r="EK10">
        <v>86</v>
      </c>
      <c r="EN10" s="12" t="s">
        <v>40</v>
      </c>
      <c r="EO10" s="13">
        <v>12</v>
      </c>
      <c r="EP10" s="13">
        <v>1</v>
      </c>
      <c r="EQ10" s="13">
        <v>6</v>
      </c>
      <c r="ER10" s="13">
        <v>6</v>
      </c>
      <c r="ES10" s="13">
        <v>86</v>
      </c>
      <c r="EV10">
        <f t="shared" si="47"/>
        <v>12</v>
      </c>
      <c r="EW10">
        <f t="shared" si="28"/>
        <v>1</v>
      </c>
      <c r="EX10">
        <f t="shared" si="29"/>
        <v>6</v>
      </c>
      <c r="EY10">
        <f t="shared" si="30"/>
        <v>6</v>
      </c>
      <c r="EZ10">
        <v>85</v>
      </c>
      <c r="FC10" s="12" t="s">
        <v>40</v>
      </c>
      <c r="FD10" s="13">
        <v>12</v>
      </c>
      <c r="FE10" s="13">
        <v>1</v>
      </c>
      <c r="FF10" s="13">
        <v>6</v>
      </c>
      <c r="FG10" s="13">
        <v>6</v>
      </c>
      <c r="FH10" s="13">
        <v>85</v>
      </c>
      <c r="FK10">
        <f t="shared" si="48"/>
        <v>12</v>
      </c>
      <c r="FL10">
        <f t="shared" si="31"/>
        <v>1</v>
      </c>
      <c r="FM10">
        <f t="shared" si="32"/>
        <v>6</v>
      </c>
      <c r="FN10">
        <f t="shared" si="33"/>
        <v>6</v>
      </c>
      <c r="FO10">
        <v>84</v>
      </c>
      <c r="FR10" s="12" t="s">
        <v>40</v>
      </c>
      <c r="FS10" s="13">
        <v>12</v>
      </c>
      <c r="FT10" s="13">
        <v>1</v>
      </c>
      <c r="FU10" s="13">
        <v>6</v>
      </c>
      <c r="FV10" s="13">
        <v>6</v>
      </c>
      <c r="FW10" s="13">
        <v>84</v>
      </c>
      <c r="FZ10">
        <f t="shared" si="49"/>
        <v>12</v>
      </c>
      <c r="GA10">
        <f t="shared" si="34"/>
        <v>1</v>
      </c>
      <c r="GB10">
        <f t="shared" si="35"/>
        <v>6</v>
      </c>
      <c r="GC10">
        <f t="shared" si="36"/>
        <v>6</v>
      </c>
      <c r="GD10">
        <v>83</v>
      </c>
      <c r="GG10" s="12" t="s">
        <v>40</v>
      </c>
      <c r="GH10" s="13">
        <v>12</v>
      </c>
      <c r="GI10" s="13">
        <v>1</v>
      </c>
      <c r="GJ10" s="13">
        <v>6</v>
      </c>
      <c r="GK10" s="13">
        <v>6</v>
      </c>
      <c r="GL10" s="13">
        <v>83</v>
      </c>
    </row>
    <row r="11" spans="1:200" ht="15" thickBot="1" x14ac:dyDescent="0.35">
      <c r="A11" t="str">
        <f>direkt!A58</f>
        <v>O9</v>
      </c>
      <c r="B11">
        <f>direkt!I58</f>
        <v>-17.7</v>
      </c>
      <c r="C11">
        <f>direkt!K58</f>
        <v>18.3</v>
      </c>
      <c r="D11">
        <f t="shared" si="0"/>
        <v>0.60000000000000142</v>
      </c>
      <c r="E11" s="4">
        <f>direkt!AA58</f>
        <v>163.97823339348975</v>
      </c>
      <c r="F11">
        <f>direkt!L58*1000</f>
        <v>1000</v>
      </c>
      <c r="I11" s="12" t="s">
        <v>41</v>
      </c>
      <c r="J11" s="13">
        <v>1</v>
      </c>
      <c r="K11" s="13">
        <v>12</v>
      </c>
      <c r="L11" s="13">
        <v>4</v>
      </c>
      <c r="M11" s="13">
        <v>5</v>
      </c>
      <c r="N11" s="13">
        <v>1000</v>
      </c>
      <c r="Q11">
        <f t="shared" si="37"/>
        <v>1</v>
      </c>
      <c r="R11">
        <f t="shared" si="1"/>
        <v>12</v>
      </c>
      <c r="S11">
        <f t="shared" si="2"/>
        <v>4</v>
      </c>
      <c r="T11">
        <f t="shared" si="3"/>
        <v>5</v>
      </c>
      <c r="U11">
        <f t="shared" si="38"/>
        <v>1000000</v>
      </c>
      <c r="X11" s="12" t="s">
        <v>41</v>
      </c>
      <c r="Y11" s="13">
        <v>1</v>
      </c>
      <c r="Z11" s="13">
        <v>12</v>
      </c>
      <c r="AA11" s="13">
        <v>4</v>
      </c>
      <c r="AB11" s="13">
        <v>5</v>
      </c>
      <c r="AC11" s="13">
        <v>1000000</v>
      </c>
      <c r="AF11">
        <f t="shared" si="39"/>
        <v>1</v>
      </c>
      <c r="AG11">
        <f t="shared" si="4"/>
        <v>12</v>
      </c>
      <c r="AH11">
        <f t="shared" si="5"/>
        <v>4</v>
      </c>
      <c r="AI11">
        <f t="shared" si="6"/>
        <v>5</v>
      </c>
      <c r="AJ11">
        <v>100</v>
      </c>
      <c r="AM11" s="12" t="s">
        <v>41</v>
      </c>
      <c r="AN11" s="13">
        <v>1</v>
      </c>
      <c r="AO11" s="13">
        <v>12</v>
      </c>
      <c r="AP11" s="13">
        <v>4</v>
      </c>
      <c r="AQ11" s="13">
        <v>5</v>
      </c>
      <c r="AR11" s="13">
        <v>100</v>
      </c>
      <c r="AU11">
        <f t="shared" si="40"/>
        <v>1</v>
      </c>
      <c r="AV11">
        <f t="shared" si="7"/>
        <v>12</v>
      </c>
      <c r="AW11">
        <f t="shared" si="8"/>
        <v>4</v>
      </c>
      <c r="AX11">
        <f t="shared" si="9"/>
        <v>5</v>
      </c>
      <c r="AY11">
        <v>10</v>
      </c>
      <c r="BB11" s="12" t="s">
        <v>41</v>
      </c>
      <c r="BC11" s="13">
        <v>1</v>
      </c>
      <c r="BD11" s="13">
        <v>12</v>
      </c>
      <c r="BE11" s="13">
        <v>4</v>
      </c>
      <c r="BF11" s="13">
        <v>5</v>
      </c>
      <c r="BG11" s="13">
        <v>10</v>
      </c>
      <c r="BJ11">
        <f t="shared" si="41"/>
        <v>1</v>
      </c>
      <c r="BK11">
        <f t="shared" si="10"/>
        <v>12</v>
      </c>
      <c r="BL11">
        <f t="shared" si="11"/>
        <v>4</v>
      </c>
      <c r="BM11">
        <f t="shared" si="12"/>
        <v>5</v>
      </c>
      <c r="BN11">
        <v>91</v>
      </c>
      <c r="BQ11" s="12" t="s">
        <v>41</v>
      </c>
      <c r="BR11" s="13">
        <v>1</v>
      </c>
      <c r="BS11" s="13">
        <v>12</v>
      </c>
      <c r="BT11" s="13">
        <v>4</v>
      </c>
      <c r="BU11" s="13">
        <v>5</v>
      </c>
      <c r="BV11" s="13">
        <v>91</v>
      </c>
      <c r="BY11">
        <f t="shared" si="42"/>
        <v>1</v>
      </c>
      <c r="BZ11">
        <f t="shared" si="13"/>
        <v>12</v>
      </c>
      <c r="CA11">
        <f t="shared" si="14"/>
        <v>4</v>
      </c>
      <c r="CB11">
        <f t="shared" si="15"/>
        <v>5</v>
      </c>
      <c r="CC11">
        <v>90</v>
      </c>
      <c r="CF11" s="12" t="s">
        <v>41</v>
      </c>
      <c r="CG11" s="13">
        <v>1</v>
      </c>
      <c r="CH11" s="13">
        <v>12</v>
      </c>
      <c r="CI11" s="13">
        <v>4</v>
      </c>
      <c r="CJ11" s="13">
        <v>5</v>
      </c>
      <c r="CK11" s="13">
        <v>90</v>
      </c>
      <c r="CN11">
        <f t="shared" si="43"/>
        <v>1</v>
      </c>
      <c r="CO11">
        <f t="shared" si="16"/>
        <v>12</v>
      </c>
      <c r="CP11">
        <f t="shared" si="17"/>
        <v>4</v>
      </c>
      <c r="CQ11">
        <f t="shared" si="18"/>
        <v>5</v>
      </c>
      <c r="CR11">
        <v>88</v>
      </c>
      <c r="CU11" s="12" t="s">
        <v>41</v>
      </c>
      <c r="CV11" s="13">
        <v>1</v>
      </c>
      <c r="CW11" s="13">
        <v>12</v>
      </c>
      <c r="CX11" s="13">
        <v>4</v>
      </c>
      <c r="CY11" s="13">
        <v>5</v>
      </c>
      <c r="CZ11" s="13">
        <v>89</v>
      </c>
      <c r="DC11">
        <f t="shared" si="44"/>
        <v>1</v>
      </c>
      <c r="DD11">
        <f t="shared" si="19"/>
        <v>12</v>
      </c>
      <c r="DE11">
        <f t="shared" si="20"/>
        <v>4</v>
      </c>
      <c r="DF11">
        <f t="shared" si="21"/>
        <v>5</v>
      </c>
      <c r="DG11">
        <v>88</v>
      </c>
      <c r="DJ11" s="12" t="s">
        <v>41</v>
      </c>
      <c r="DK11" s="13">
        <v>1</v>
      </c>
      <c r="DL11" s="13">
        <v>12</v>
      </c>
      <c r="DM11" s="13">
        <v>4</v>
      </c>
      <c r="DN11" s="13">
        <v>5</v>
      </c>
      <c r="DO11" s="13">
        <v>88</v>
      </c>
      <c r="DR11">
        <f t="shared" si="45"/>
        <v>1</v>
      </c>
      <c r="DS11">
        <f t="shared" si="22"/>
        <v>12</v>
      </c>
      <c r="DT11">
        <f t="shared" si="23"/>
        <v>4</v>
      </c>
      <c r="DU11">
        <f t="shared" si="24"/>
        <v>5</v>
      </c>
      <c r="DV11">
        <v>87</v>
      </c>
      <c r="DY11" s="12" t="s">
        <v>41</v>
      </c>
      <c r="DZ11" s="13">
        <v>1</v>
      </c>
      <c r="EA11" s="13">
        <v>12</v>
      </c>
      <c r="EB11" s="13">
        <v>4</v>
      </c>
      <c r="EC11" s="13">
        <v>5</v>
      </c>
      <c r="ED11" s="13">
        <v>87</v>
      </c>
      <c r="EG11">
        <f t="shared" si="46"/>
        <v>1</v>
      </c>
      <c r="EH11">
        <f t="shared" si="25"/>
        <v>12</v>
      </c>
      <c r="EI11">
        <f t="shared" si="26"/>
        <v>4</v>
      </c>
      <c r="EJ11">
        <f t="shared" si="27"/>
        <v>5</v>
      </c>
      <c r="EK11">
        <v>86</v>
      </c>
      <c r="EN11" s="12" t="s">
        <v>41</v>
      </c>
      <c r="EO11" s="13">
        <v>1</v>
      </c>
      <c r="EP11" s="13">
        <v>12</v>
      </c>
      <c r="EQ11" s="13">
        <v>4</v>
      </c>
      <c r="ER11" s="13">
        <v>5</v>
      </c>
      <c r="ES11" s="13">
        <v>86</v>
      </c>
      <c r="EV11">
        <f t="shared" si="47"/>
        <v>1</v>
      </c>
      <c r="EW11">
        <f t="shared" si="28"/>
        <v>12</v>
      </c>
      <c r="EX11">
        <f t="shared" si="29"/>
        <v>4</v>
      </c>
      <c r="EY11">
        <f t="shared" si="30"/>
        <v>5</v>
      </c>
      <c r="EZ11">
        <v>85</v>
      </c>
      <c r="FC11" s="12" t="s">
        <v>41</v>
      </c>
      <c r="FD11" s="13">
        <v>1</v>
      </c>
      <c r="FE11" s="13">
        <v>12</v>
      </c>
      <c r="FF11" s="13">
        <v>4</v>
      </c>
      <c r="FG11" s="13">
        <v>5</v>
      </c>
      <c r="FH11" s="13">
        <v>85</v>
      </c>
      <c r="FK11">
        <f t="shared" si="48"/>
        <v>1</v>
      </c>
      <c r="FL11">
        <f t="shared" si="31"/>
        <v>12</v>
      </c>
      <c r="FM11">
        <f t="shared" si="32"/>
        <v>4</v>
      </c>
      <c r="FN11">
        <f t="shared" si="33"/>
        <v>5</v>
      </c>
      <c r="FO11">
        <v>84</v>
      </c>
      <c r="FR11" s="12" t="s">
        <v>41</v>
      </c>
      <c r="FS11" s="13">
        <v>1</v>
      </c>
      <c r="FT11" s="13">
        <v>12</v>
      </c>
      <c r="FU11" s="13">
        <v>4</v>
      </c>
      <c r="FV11" s="13">
        <v>5</v>
      </c>
      <c r="FW11" s="13">
        <v>84</v>
      </c>
      <c r="FZ11">
        <f t="shared" si="49"/>
        <v>1</v>
      </c>
      <c r="GA11">
        <f t="shared" si="34"/>
        <v>12</v>
      </c>
      <c r="GB11">
        <f t="shared" si="35"/>
        <v>4</v>
      </c>
      <c r="GC11">
        <f t="shared" si="36"/>
        <v>5</v>
      </c>
      <c r="GD11">
        <v>83</v>
      </c>
      <c r="GG11" s="12" t="s">
        <v>41</v>
      </c>
      <c r="GH11" s="13">
        <v>1</v>
      </c>
      <c r="GI11" s="13">
        <v>12</v>
      </c>
      <c r="GJ11" s="13">
        <v>4</v>
      </c>
      <c r="GK11" s="13">
        <v>5</v>
      </c>
      <c r="GL11" s="13">
        <v>83</v>
      </c>
    </row>
    <row r="12" spans="1:200" ht="15" thickBot="1" x14ac:dyDescent="0.35">
      <c r="A12" t="str">
        <f>direkt!A59</f>
        <v>O10</v>
      </c>
      <c r="B12">
        <f>direkt!I59</f>
        <v>-12.2</v>
      </c>
      <c r="C12">
        <f>direkt!K59</f>
        <v>10.9</v>
      </c>
      <c r="D12">
        <f t="shared" si="0"/>
        <v>1.2999999999999989</v>
      </c>
      <c r="E12" s="4">
        <f>direkt!AA59</f>
        <v>160.55277531229558</v>
      </c>
      <c r="F12">
        <f>direkt!L59*1000</f>
        <v>1000</v>
      </c>
      <c r="I12" s="12" t="s">
        <v>42</v>
      </c>
      <c r="J12" s="13">
        <v>5</v>
      </c>
      <c r="K12" s="13">
        <v>9</v>
      </c>
      <c r="L12" s="13">
        <v>8</v>
      </c>
      <c r="M12" s="13">
        <v>10</v>
      </c>
      <c r="N12" s="13">
        <v>1000</v>
      </c>
      <c r="Q12">
        <f t="shared" si="37"/>
        <v>5</v>
      </c>
      <c r="R12">
        <f t="shared" si="1"/>
        <v>9</v>
      </c>
      <c r="S12">
        <f t="shared" si="2"/>
        <v>8</v>
      </c>
      <c r="T12">
        <f t="shared" si="3"/>
        <v>10</v>
      </c>
      <c r="U12">
        <f t="shared" si="38"/>
        <v>1000000</v>
      </c>
      <c r="X12" s="12" t="s">
        <v>42</v>
      </c>
      <c r="Y12" s="13">
        <v>5</v>
      </c>
      <c r="Z12" s="13">
        <v>9</v>
      </c>
      <c r="AA12" s="13">
        <v>8</v>
      </c>
      <c r="AB12" s="13">
        <v>10</v>
      </c>
      <c r="AC12" s="13">
        <v>1000000</v>
      </c>
      <c r="AF12">
        <f t="shared" si="39"/>
        <v>5</v>
      </c>
      <c r="AG12">
        <f t="shared" si="4"/>
        <v>9</v>
      </c>
      <c r="AH12">
        <f t="shared" si="5"/>
        <v>8</v>
      </c>
      <c r="AI12">
        <f t="shared" si="6"/>
        <v>10</v>
      </c>
      <c r="AJ12">
        <v>100</v>
      </c>
      <c r="AM12" s="12" t="s">
        <v>42</v>
      </c>
      <c r="AN12" s="13">
        <v>5</v>
      </c>
      <c r="AO12" s="13">
        <v>9</v>
      </c>
      <c r="AP12" s="13">
        <v>8</v>
      </c>
      <c r="AQ12" s="13">
        <v>10</v>
      </c>
      <c r="AR12" s="13">
        <v>100</v>
      </c>
      <c r="AU12">
        <f t="shared" si="40"/>
        <v>5</v>
      </c>
      <c r="AV12">
        <f t="shared" si="7"/>
        <v>9</v>
      </c>
      <c r="AW12">
        <f t="shared" si="8"/>
        <v>8</v>
      </c>
      <c r="AX12">
        <f t="shared" si="9"/>
        <v>10</v>
      </c>
      <c r="AY12">
        <v>10</v>
      </c>
      <c r="BB12" s="12" t="s">
        <v>42</v>
      </c>
      <c r="BC12" s="13">
        <v>5</v>
      </c>
      <c r="BD12" s="13">
        <v>9</v>
      </c>
      <c r="BE12" s="13">
        <v>8</v>
      </c>
      <c r="BF12" s="13">
        <v>10</v>
      </c>
      <c r="BG12" s="13">
        <v>10</v>
      </c>
      <c r="BJ12">
        <f t="shared" si="41"/>
        <v>5</v>
      </c>
      <c r="BK12">
        <f t="shared" si="10"/>
        <v>9</v>
      </c>
      <c r="BL12">
        <f t="shared" si="11"/>
        <v>8</v>
      </c>
      <c r="BM12">
        <f t="shared" si="12"/>
        <v>10</v>
      </c>
      <c r="BN12">
        <v>91</v>
      </c>
      <c r="BQ12" s="12" t="s">
        <v>42</v>
      </c>
      <c r="BR12" s="13">
        <v>5</v>
      </c>
      <c r="BS12" s="13">
        <v>9</v>
      </c>
      <c r="BT12" s="13">
        <v>8</v>
      </c>
      <c r="BU12" s="13">
        <v>10</v>
      </c>
      <c r="BV12" s="13">
        <v>91</v>
      </c>
      <c r="BY12">
        <f t="shared" si="42"/>
        <v>5</v>
      </c>
      <c r="BZ12">
        <f t="shared" si="13"/>
        <v>9</v>
      </c>
      <c r="CA12">
        <f t="shared" si="14"/>
        <v>8</v>
      </c>
      <c r="CB12">
        <f t="shared" si="15"/>
        <v>10</v>
      </c>
      <c r="CC12">
        <v>90</v>
      </c>
      <c r="CF12" s="12" t="s">
        <v>42</v>
      </c>
      <c r="CG12" s="13">
        <v>5</v>
      </c>
      <c r="CH12" s="13">
        <v>9</v>
      </c>
      <c r="CI12" s="13">
        <v>8</v>
      </c>
      <c r="CJ12" s="13">
        <v>10</v>
      </c>
      <c r="CK12" s="13">
        <v>90</v>
      </c>
      <c r="CN12">
        <f t="shared" si="43"/>
        <v>5</v>
      </c>
      <c r="CO12">
        <f t="shared" si="16"/>
        <v>9</v>
      </c>
      <c r="CP12">
        <f t="shared" si="17"/>
        <v>8</v>
      </c>
      <c r="CQ12">
        <f t="shared" si="18"/>
        <v>10</v>
      </c>
      <c r="CR12">
        <v>88</v>
      </c>
      <c r="CU12" s="12" t="s">
        <v>42</v>
      </c>
      <c r="CV12" s="13">
        <v>5</v>
      </c>
      <c r="CW12" s="13">
        <v>9</v>
      </c>
      <c r="CX12" s="13">
        <v>8</v>
      </c>
      <c r="CY12" s="13">
        <v>10</v>
      </c>
      <c r="CZ12" s="13">
        <v>89</v>
      </c>
      <c r="DC12">
        <f t="shared" si="44"/>
        <v>5</v>
      </c>
      <c r="DD12">
        <f t="shared" si="19"/>
        <v>9</v>
      </c>
      <c r="DE12">
        <f t="shared" si="20"/>
        <v>8</v>
      </c>
      <c r="DF12">
        <f t="shared" si="21"/>
        <v>10</v>
      </c>
      <c r="DG12">
        <v>88</v>
      </c>
      <c r="DJ12" s="12" t="s">
        <v>42</v>
      </c>
      <c r="DK12" s="13">
        <v>5</v>
      </c>
      <c r="DL12" s="13">
        <v>9</v>
      </c>
      <c r="DM12" s="13">
        <v>8</v>
      </c>
      <c r="DN12" s="13">
        <v>10</v>
      </c>
      <c r="DO12" s="13">
        <v>88</v>
      </c>
      <c r="DR12">
        <f t="shared" si="45"/>
        <v>5</v>
      </c>
      <c r="DS12">
        <f t="shared" si="22"/>
        <v>9</v>
      </c>
      <c r="DT12">
        <f t="shared" si="23"/>
        <v>8</v>
      </c>
      <c r="DU12">
        <f t="shared" si="24"/>
        <v>10</v>
      </c>
      <c r="DV12">
        <v>87</v>
      </c>
      <c r="DY12" s="12" t="s">
        <v>42</v>
      </c>
      <c r="DZ12" s="13">
        <v>5</v>
      </c>
      <c r="EA12" s="13">
        <v>9</v>
      </c>
      <c r="EB12" s="13">
        <v>8</v>
      </c>
      <c r="EC12" s="13">
        <v>10</v>
      </c>
      <c r="ED12" s="13">
        <v>87</v>
      </c>
      <c r="EG12">
        <f t="shared" si="46"/>
        <v>5</v>
      </c>
      <c r="EH12">
        <f t="shared" si="25"/>
        <v>9</v>
      </c>
      <c r="EI12">
        <f t="shared" si="26"/>
        <v>8</v>
      </c>
      <c r="EJ12">
        <f t="shared" si="27"/>
        <v>10</v>
      </c>
      <c r="EK12">
        <v>86</v>
      </c>
      <c r="EN12" s="12" t="s">
        <v>42</v>
      </c>
      <c r="EO12" s="13">
        <v>5</v>
      </c>
      <c r="EP12" s="13">
        <v>9</v>
      </c>
      <c r="EQ12" s="13">
        <v>8</v>
      </c>
      <c r="ER12" s="13">
        <v>10</v>
      </c>
      <c r="ES12" s="13">
        <v>86</v>
      </c>
      <c r="EV12">
        <f t="shared" si="47"/>
        <v>5</v>
      </c>
      <c r="EW12">
        <f t="shared" si="28"/>
        <v>9</v>
      </c>
      <c r="EX12">
        <f t="shared" si="29"/>
        <v>8</v>
      </c>
      <c r="EY12">
        <f t="shared" si="30"/>
        <v>10</v>
      </c>
      <c r="EZ12">
        <v>85</v>
      </c>
      <c r="FC12" s="12" t="s">
        <v>42</v>
      </c>
      <c r="FD12" s="13">
        <v>5</v>
      </c>
      <c r="FE12" s="13">
        <v>9</v>
      </c>
      <c r="FF12" s="13">
        <v>8</v>
      </c>
      <c r="FG12" s="13">
        <v>10</v>
      </c>
      <c r="FH12" s="13">
        <v>85</v>
      </c>
      <c r="FK12">
        <f t="shared" si="48"/>
        <v>5</v>
      </c>
      <c r="FL12">
        <f t="shared" si="31"/>
        <v>9</v>
      </c>
      <c r="FM12">
        <f t="shared" si="32"/>
        <v>8</v>
      </c>
      <c r="FN12">
        <f t="shared" si="33"/>
        <v>10</v>
      </c>
      <c r="FO12">
        <v>84</v>
      </c>
      <c r="FR12" s="12" t="s">
        <v>42</v>
      </c>
      <c r="FS12" s="13">
        <v>5</v>
      </c>
      <c r="FT12" s="13">
        <v>9</v>
      </c>
      <c r="FU12" s="13">
        <v>8</v>
      </c>
      <c r="FV12" s="13">
        <v>10</v>
      </c>
      <c r="FW12" s="13">
        <v>84</v>
      </c>
      <c r="FZ12">
        <f t="shared" si="49"/>
        <v>5</v>
      </c>
      <c r="GA12">
        <f t="shared" si="34"/>
        <v>9</v>
      </c>
      <c r="GB12">
        <f t="shared" si="35"/>
        <v>8</v>
      </c>
      <c r="GC12">
        <f t="shared" si="36"/>
        <v>10</v>
      </c>
      <c r="GD12">
        <v>83</v>
      </c>
      <c r="GG12" s="12" t="s">
        <v>42</v>
      </c>
      <c r="GH12" s="13">
        <v>5</v>
      </c>
      <c r="GI12" s="13">
        <v>9</v>
      </c>
      <c r="GJ12" s="13">
        <v>8</v>
      </c>
      <c r="GK12" s="13">
        <v>10</v>
      </c>
      <c r="GL12" s="13">
        <v>83</v>
      </c>
    </row>
    <row r="13" spans="1:200" ht="15" thickBot="1" x14ac:dyDescent="0.35">
      <c r="A13" t="str">
        <f>direkt!A60</f>
        <v>O11</v>
      </c>
      <c r="B13">
        <f>direkt!I60</f>
        <v>-13.2</v>
      </c>
      <c r="C13">
        <f>direkt!K60</f>
        <v>14.9</v>
      </c>
      <c r="D13">
        <f t="shared" si="0"/>
        <v>1.7000000000000011</v>
      </c>
      <c r="E13" s="4">
        <f>direkt!AA60</f>
        <v>162.54980945196093</v>
      </c>
      <c r="F13">
        <f>direkt!L60*1000</f>
        <v>1000</v>
      </c>
      <c r="I13" s="12" t="s">
        <v>43</v>
      </c>
      <c r="J13" s="13">
        <v>10</v>
      </c>
      <c r="K13" s="13">
        <v>2</v>
      </c>
      <c r="L13" s="13">
        <v>12</v>
      </c>
      <c r="M13" s="13">
        <v>4</v>
      </c>
      <c r="N13" s="13">
        <v>1000</v>
      </c>
      <c r="Q13">
        <f t="shared" si="37"/>
        <v>10</v>
      </c>
      <c r="R13">
        <f t="shared" si="1"/>
        <v>2</v>
      </c>
      <c r="S13">
        <f t="shared" si="2"/>
        <v>12</v>
      </c>
      <c r="T13">
        <f t="shared" si="3"/>
        <v>4</v>
      </c>
      <c r="U13">
        <f t="shared" si="38"/>
        <v>1000000</v>
      </c>
      <c r="X13" s="12" t="s">
        <v>43</v>
      </c>
      <c r="Y13" s="13">
        <v>10</v>
      </c>
      <c r="Z13" s="13">
        <v>2</v>
      </c>
      <c r="AA13" s="13">
        <v>12</v>
      </c>
      <c r="AB13" s="13">
        <v>4</v>
      </c>
      <c r="AC13" s="13">
        <v>1000000</v>
      </c>
      <c r="AF13">
        <f t="shared" si="39"/>
        <v>10</v>
      </c>
      <c r="AG13">
        <f t="shared" si="4"/>
        <v>2</v>
      </c>
      <c r="AH13">
        <f t="shared" si="5"/>
        <v>12</v>
      </c>
      <c r="AI13">
        <f t="shared" si="6"/>
        <v>4</v>
      </c>
      <c r="AJ13">
        <v>100</v>
      </c>
      <c r="AM13" s="12" t="s">
        <v>43</v>
      </c>
      <c r="AN13" s="13">
        <v>10</v>
      </c>
      <c r="AO13" s="13">
        <v>2</v>
      </c>
      <c r="AP13" s="13">
        <v>12</v>
      </c>
      <c r="AQ13" s="13">
        <v>4</v>
      </c>
      <c r="AR13" s="13">
        <v>100</v>
      </c>
      <c r="AU13">
        <f t="shared" si="40"/>
        <v>10</v>
      </c>
      <c r="AV13">
        <f t="shared" si="7"/>
        <v>2</v>
      </c>
      <c r="AW13">
        <f t="shared" si="8"/>
        <v>12</v>
      </c>
      <c r="AX13">
        <f t="shared" si="9"/>
        <v>4</v>
      </c>
      <c r="AY13">
        <v>10</v>
      </c>
      <c r="BB13" s="12" t="s">
        <v>43</v>
      </c>
      <c r="BC13" s="13">
        <v>10</v>
      </c>
      <c r="BD13" s="13">
        <v>2</v>
      </c>
      <c r="BE13" s="13">
        <v>12</v>
      </c>
      <c r="BF13" s="13">
        <v>4</v>
      </c>
      <c r="BG13" s="13">
        <v>10</v>
      </c>
      <c r="BJ13">
        <f t="shared" si="41"/>
        <v>10</v>
      </c>
      <c r="BK13">
        <f t="shared" si="10"/>
        <v>2</v>
      </c>
      <c r="BL13">
        <f t="shared" si="11"/>
        <v>12</v>
      </c>
      <c r="BM13">
        <f t="shared" si="12"/>
        <v>4</v>
      </c>
      <c r="BN13">
        <v>91</v>
      </c>
      <c r="BQ13" s="12" t="s">
        <v>43</v>
      </c>
      <c r="BR13" s="13">
        <v>10</v>
      </c>
      <c r="BS13" s="13">
        <v>2</v>
      </c>
      <c r="BT13" s="13">
        <v>12</v>
      </c>
      <c r="BU13" s="13">
        <v>4</v>
      </c>
      <c r="BV13" s="13">
        <v>91</v>
      </c>
      <c r="BY13">
        <f t="shared" si="42"/>
        <v>10</v>
      </c>
      <c r="BZ13">
        <f t="shared" si="13"/>
        <v>2</v>
      </c>
      <c r="CA13">
        <f t="shared" si="14"/>
        <v>12</v>
      </c>
      <c r="CB13">
        <f t="shared" si="15"/>
        <v>4</v>
      </c>
      <c r="CC13">
        <v>90</v>
      </c>
      <c r="CF13" s="12" t="s">
        <v>43</v>
      </c>
      <c r="CG13" s="13">
        <v>10</v>
      </c>
      <c r="CH13" s="13">
        <v>2</v>
      </c>
      <c r="CI13" s="13">
        <v>12</v>
      </c>
      <c r="CJ13" s="13">
        <v>4</v>
      </c>
      <c r="CK13" s="13">
        <v>90</v>
      </c>
      <c r="CN13">
        <f t="shared" si="43"/>
        <v>10</v>
      </c>
      <c r="CO13">
        <f t="shared" si="16"/>
        <v>2</v>
      </c>
      <c r="CP13">
        <f t="shared" si="17"/>
        <v>12</v>
      </c>
      <c r="CQ13">
        <f t="shared" si="18"/>
        <v>4</v>
      </c>
      <c r="CR13">
        <v>88</v>
      </c>
      <c r="CU13" s="12" t="s">
        <v>43</v>
      </c>
      <c r="CV13" s="13">
        <v>10</v>
      </c>
      <c r="CW13" s="13">
        <v>2</v>
      </c>
      <c r="CX13" s="13">
        <v>12</v>
      </c>
      <c r="CY13" s="13">
        <v>4</v>
      </c>
      <c r="CZ13" s="13">
        <v>89</v>
      </c>
      <c r="DC13">
        <f t="shared" si="44"/>
        <v>10</v>
      </c>
      <c r="DD13">
        <f t="shared" si="19"/>
        <v>2</v>
      </c>
      <c r="DE13">
        <f t="shared" si="20"/>
        <v>12</v>
      </c>
      <c r="DF13">
        <f t="shared" si="21"/>
        <v>4</v>
      </c>
      <c r="DG13">
        <v>88</v>
      </c>
      <c r="DJ13" s="12" t="s">
        <v>43</v>
      </c>
      <c r="DK13" s="13">
        <v>10</v>
      </c>
      <c r="DL13" s="13">
        <v>2</v>
      </c>
      <c r="DM13" s="13">
        <v>12</v>
      </c>
      <c r="DN13" s="13">
        <v>4</v>
      </c>
      <c r="DO13" s="13">
        <v>88</v>
      </c>
      <c r="DR13">
        <f t="shared" si="45"/>
        <v>10</v>
      </c>
      <c r="DS13">
        <f t="shared" si="22"/>
        <v>2</v>
      </c>
      <c r="DT13">
        <f t="shared" si="23"/>
        <v>12</v>
      </c>
      <c r="DU13">
        <f t="shared" si="24"/>
        <v>4</v>
      </c>
      <c r="DV13">
        <v>87</v>
      </c>
      <c r="DY13" s="12" t="s">
        <v>43</v>
      </c>
      <c r="DZ13" s="13">
        <v>10</v>
      </c>
      <c r="EA13" s="13">
        <v>2</v>
      </c>
      <c r="EB13" s="13">
        <v>12</v>
      </c>
      <c r="EC13" s="13">
        <v>4</v>
      </c>
      <c r="ED13" s="13">
        <v>87</v>
      </c>
      <c r="EG13">
        <f t="shared" si="46"/>
        <v>10</v>
      </c>
      <c r="EH13">
        <f t="shared" si="25"/>
        <v>2</v>
      </c>
      <c r="EI13">
        <f t="shared" si="26"/>
        <v>12</v>
      </c>
      <c r="EJ13">
        <f t="shared" si="27"/>
        <v>4</v>
      </c>
      <c r="EK13">
        <v>86</v>
      </c>
      <c r="EN13" s="12" t="s">
        <v>43</v>
      </c>
      <c r="EO13" s="13">
        <v>10</v>
      </c>
      <c r="EP13" s="13">
        <v>2</v>
      </c>
      <c r="EQ13" s="13">
        <v>12</v>
      </c>
      <c r="ER13" s="13">
        <v>4</v>
      </c>
      <c r="ES13" s="13">
        <v>86</v>
      </c>
      <c r="EV13">
        <f t="shared" si="47"/>
        <v>10</v>
      </c>
      <c r="EW13">
        <f t="shared" si="28"/>
        <v>2</v>
      </c>
      <c r="EX13">
        <f t="shared" si="29"/>
        <v>12</v>
      </c>
      <c r="EY13">
        <f t="shared" si="30"/>
        <v>4</v>
      </c>
      <c r="EZ13">
        <v>85</v>
      </c>
      <c r="FC13" s="12" t="s">
        <v>43</v>
      </c>
      <c r="FD13" s="13">
        <v>10</v>
      </c>
      <c r="FE13" s="13">
        <v>2</v>
      </c>
      <c r="FF13" s="13">
        <v>12</v>
      </c>
      <c r="FG13" s="13">
        <v>4</v>
      </c>
      <c r="FH13" s="13">
        <v>85</v>
      </c>
      <c r="FK13">
        <f t="shared" si="48"/>
        <v>10</v>
      </c>
      <c r="FL13">
        <f t="shared" si="31"/>
        <v>2</v>
      </c>
      <c r="FM13">
        <f t="shared" si="32"/>
        <v>12</v>
      </c>
      <c r="FN13">
        <f t="shared" si="33"/>
        <v>4</v>
      </c>
      <c r="FO13">
        <v>84</v>
      </c>
      <c r="FR13" s="12" t="s">
        <v>43</v>
      </c>
      <c r="FS13" s="13">
        <v>10</v>
      </c>
      <c r="FT13" s="13">
        <v>2</v>
      </c>
      <c r="FU13" s="13">
        <v>12</v>
      </c>
      <c r="FV13" s="13">
        <v>4</v>
      </c>
      <c r="FW13" s="13">
        <v>84</v>
      </c>
      <c r="FZ13">
        <f t="shared" si="49"/>
        <v>10</v>
      </c>
      <c r="GA13">
        <f t="shared" si="34"/>
        <v>2</v>
      </c>
      <c r="GB13">
        <f t="shared" si="35"/>
        <v>12</v>
      </c>
      <c r="GC13">
        <f t="shared" si="36"/>
        <v>4</v>
      </c>
      <c r="GD13">
        <v>83</v>
      </c>
      <c r="GG13" s="12" t="s">
        <v>43</v>
      </c>
      <c r="GH13" s="13">
        <v>10</v>
      </c>
      <c r="GI13" s="13">
        <v>2</v>
      </c>
      <c r="GJ13" s="13">
        <v>12</v>
      </c>
      <c r="GK13" s="13">
        <v>4</v>
      </c>
      <c r="GL13" s="13">
        <v>83</v>
      </c>
    </row>
    <row r="14" spans="1:200" ht="15" thickBot="1" x14ac:dyDescent="0.35">
      <c r="A14" t="str">
        <f>direkt!A61</f>
        <v>O12</v>
      </c>
      <c r="B14">
        <f>direkt!I61</f>
        <v>9.9</v>
      </c>
      <c r="C14">
        <f>direkt!K61</f>
        <v>-11.1</v>
      </c>
      <c r="D14">
        <f t="shared" si="0"/>
        <v>1.1999999999999993</v>
      </c>
      <c r="E14" s="4">
        <f>direkt!AA61</f>
        <v>162.46971647540545</v>
      </c>
      <c r="F14">
        <f>direkt!L61*1000</f>
        <v>1000</v>
      </c>
      <c r="I14" s="12" t="s">
        <v>44</v>
      </c>
      <c r="J14" s="13">
        <v>9</v>
      </c>
      <c r="K14" s="13">
        <v>5</v>
      </c>
      <c r="L14" s="13">
        <v>2</v>
      </c>
      <c r="M14" s="13">
        <v>12</v>
      </c>
      <c r="N14" s="13">
        <v>1000</v>
      </c>
      <c r="Q14">
        <f t="shared" si="37"/>
        <v>9</v>
      </c>
      <c r="R14">
        <f t="shared" si="1"/>
        <v>5</v>
      </c>
      <c r="S14">
        <f t="shared" si="2"/>
        <v>2</v>
      </c>
      <c r="T14">
        <f t="shared" si="3"/>
        <v>12</v>
      </c>
      <c r="U14">
        <f t="shared" si="38"/>
        <v>1000000</v>
      </c>
      <c r="X14" s="12" t="s">
        <v>44</v>
      </c>
      <c r="Y14" s="13">
        <v>9</v>
      </c>
      <c r="Z14" s="13">
        <v>5</v>
      </c>
      <c r="AA14" s="13">
        <v>2</v>
      </c>
      <c r="AB14" s="13">
        <v>12</v>
      </c>
      <c r="AC14" s="13">
        <v>1000000</v>
      </c>
      <c r="AF14">
        <f t="shared" si="39"/>
        <v>9</v>
      </c>
      <c r="AG14">
        <f t="shared" si="4"/>
        <v>5</v>
      </c>
      <c r="AH14">
        <f t="shared" si="5"/>
        <v>2</v>
      </c>
      <c r="AI14">
        <f t="shared" si="6"/>
        <v>12</v>
      </c>
      <c r="AJ14">
        <v>100</v>
      </c>
      <c r="AM14" s="12" t="s">
        <v>44</v>
      </c>
      <c r="AN14" s="13">
        <v>9</v>
      </c>
      <c r="AO14" s="13">
        <v>5</v>
      </c>
      <c r="AP14" s="13">
        <v>2</v>
      </c>
      <c r="AQ14" s="13">
        <v>12</v>
      </c>
      <c r="AR14" s="13">
        <v>100</v>
      </c>
      <c r="AU14">
        <f t="shared" si="40"/>
        <v>9</v>
      </c>
      <c r="AV14">
        <f t="shared" si="7"/>
        <v>5</v>
      </c>
      <c r="AW14">
        <f t="shared" si="8"/>
        <v>2</v>
      </c>
      <c r="AX14">
        <f t="shared" si="9"/>
        <v>12</v>
      </c>
      <c r="AY14">
        <v>10</v>
      </c>
      <c r="BB14" s="12" t="s">
        <v>44</v>
      </c>
      <c r="BC14" s="13">
        <v>9</v>
      </c>
      <c r="BD14" s="13">
        <v>5</v>
      </c>
      <c r="BE14" s="13">
        <v>2</v>
      </c>
      <c r="BF14" s="13">
        <v>12</v>
      </c>
      <c r="BG14" s="13">
        <v>10</v>
      </c>
      <c r="BJ14">
        <f t="shared" si="41"/>
        <v>9</v>
      </c>
      <c r="BK14">
        <f t="shared" si="10"/>
        <v>5</v>
      </c>
      <c r="BL14">
        <f t="shared" si="11"/>
        <v>2</v>
      </c>
      <c r="BM14">
        <f t="shared" si="12"/>
        <v>12</v>
      </c>
      <c r="BN14">
        <v>91</v>
      </c>
      <c r="BQ14" s="12" t="s">
        <v>44</v>
      </c>
      <c r="BR14" s="13">
        <v>9</v>
      </c>
      <c r="BS14" s="13">
        <v>5</v>
      </c>
      <c r="BT14" s="13">
        <v>2</v>
      </c>
      <c r="BU14" s="13">
        <v>12</v>
      </c>
      <c r="BV14" s="13">
        <v>91</v>
      </c>
      <c r="BY14">
        <f t="shared" si="42"/>
        <v>9</v>
      </c>
      <c r="BZ14">
        <f t="shared" si="13"/>
        <v>5</v>
      </c>
      <c r="CA14">
        <f t="shared" si="14"/>
        <v>2</v>
      </c>
      <c r="CB14">
        <f t="shared" si="15"/>
        <v>12</v>
      </c>
      <c r="CC14">
        <v>90</v>
      </c>
      <c r="CF14" s="12" t="s">
        <v>44</v>
      </c>
      <c r="CG14" s="13">
        <v>9</v>
      </c>
      <c r="CH14" s="13">
        <v>5</v>
      </c>
      <c r="CI14" s="13">
        <v>2</v>
      </c>
      <c r="CJ14" s="13">
        <v>12</v>
      </c>
      <c r="CK14" s="13">
        <v>90</v>
      </c>
      <c r="CN14">
        <f t="shared" si="43"/>
        <v>9</v>
      </c>
      <c r="CO14">
        <f t="shared" si="16"/>
        <v>5</v>
      </c>
      <c r="CP14">
        <f t="shared" si="17"/>
        <v>2</v>
      </c>
      <c r="CQ14">
        <f t="shared" si="18"/>
        <v>12</v>
      </c>
      <c r="CR14">
        <v>88</v>
      </c>
      <c r="CU14" s="12" t="s">
        <v>44</v>
      </c>
      <c r="CV14" s="13">
        <v>9</v>
      </c>
      <c r="CW14" s="13">
        <v>5</v>
      </c>
      <c r="CX14" s="13">
        <v>2</v>
      </c>
      <c r="CY14" s="13">
        <v>12</v>
      </c>
      <c r="CZ14" s="13">
        <v>89</v>
      </c>
      <c r="DC14">
        <f t="shared" si="44"/>
        <v>9</v>
      </c>
      <c r="DD14">
        <f t="shared" si="19"/>
        <v>5</v>
      </c>
      <c r="DE14">
        <f t="shared" si="20"/>
        <v>2</v>
      </c>
      <c r="DF14">
        <f t="shared" si="21"/>
        <v>12</v>
      </c>
      <c r="DG14">
        <v>88</v>
      </c>
      <c r="DJ14" s="12" t="s">
        <v>44</v>
      </c>
      <c r="DK14" s="13">
        <v>9</v>
      </c>
      <c r="DL14" s="13">
        <v>5</v>
      </c>
      <c r="DM14" s="13">
        <v>2</v>
      </c>
      <c r="DN14" s="13">
        <v>12</v>
      </c>
      <c r="DO14" s="13">
        <v>88</v>
      </c>
      <c r="DR14">
        <f t="shared" si="45"/>
        <v>9</v>
      </c>
      <c r="DS14">
        <f t="shared" si="22"/>
        <v>5</v>
      </c>
      <c r="DT14">
        <f t="shared" si="23"/>
        <v>2</v>
      </c>
      <c r="DU14">
        <f t="shared" si="24"/>
        <v>12</v>
      </c>
      <c r="DV14">
        <v>87</v>
      </c>
      <c r="DY14" s="12" t="s">
        <v>44</v>
      </c>
      <c r="DZ14" s="13">
        <v>9</v>
      </c>
      <c r="EA14" s="13">
        <v>5</v>
      </c>
      <c r="EB14" s="13">
        <v>2</v>
      </c>
      <c r="EC14" s="13">
        <v>12</v>
      </c>
      <c r="ED14" s="13">
        <v>87</v>
      </c>
      <c r="EG14">
        <f t="shared" si="46"/>
        <v>9</v>
      </c>
      <c r="EH14">
        <f t="shared" si="25"/>
        <v>5</v>
      </c>
      <c r="EI14">
        <f t="shared" si="26"/>
        <v>2</v>
      </c>
      <c r="EJ14">
        <f t="shared" si="27"/>
        <v>12</v>
      </c>
      <c r="EK14">
        <v>86</v>
      </c>
      <c r="EN14" s="12" t="s">
        <v>44</v>
      </c>
      <c r="EO14" s="13">
        <v>9</v>
      </c>
      <c r="EP14" s="13">
        <v>5</v>
      </c>
      <c r="EQ14" s="13">
        <v>2</v>
      </c>
      <c r="ER14" s="13">
        <v>12</v>
      </c>
      <c r="ES14" s="13">
        <v>86</v>
      </c>
      <c r="EV14">
        <f t="shared" si="47"/>
        <v>9</v>
      </c>
      <c r="EW14">
        <f t="shared" si="28"/>
        <v>5</v>
      </c>
      <c r="EX14">
        <f t="shared" si="29"/>
        <v>2</v>
      </c>
      <c r="EY14">
        <f t="shared" si="30"/>
        <v>12</v>
      </c>
      <c r="EZ14">
        <v>85</v>
      </c>
      <c r="FC14" s="12" t="s">
        <v>44</v>
      </c>
      <c r="FD14" s="13">
        <v>9</v>
      </c>
      <c r="FE14" s="13">
        <v>5</v>
      </c>
      <c r="FF14" s="13">
        <v>2</v>
      </c>
      <c r="FG14" s="13">
        <v>12</v>
      </c>
      <c r="FH14" s="13">
        <v>85</v>
      </c>
      <c r="FK14">
        <f t="shared" si="48"/>
        <v>9</v>
      </c>
      <c r="FL14">
        <f t="shared" si="31"/>
        <v>5</v>
      </c>
      <c r="FM14">
        <f t="shared" si="32"/>
        <v>2</v>
      </c>
      <c r="FN14">
        <f t="shared" si="33"/>
        <v>12</v>
      </c>
      <c r="FO14">
        <v>84</v>
      </c>
      <c r="FR14" s="12" t="s">
        <v>44</v>
      </c>
      <c r="FS14" s="13">
        <v>9</v>
      </c>
      <c r="FT14" s="13">
        <v>5</v>
      </c>
      <c r="FU14" s="13">
        <v>2</v>
      </c>
      <c r="FV14" s="13">
        <v>12</v>
      </c>
      <c r="FW14" s="13">
        <v>84</v>
      </c>
      <c r="FZ14">
        <f t="shared" si="49"/>
        <v>9</v>
      </c>
      <c r="GA14">
        <f t="shared" si="34"/>
        <v>5</v>
      </c>
      <c r="GB14">
        <f t="shared" si="35"/>
        <v>2</v>
      </c>
      <c r="GC14">
        <f t="shared" si="36"/>
        <v>12</v>
      </c>
      <c r="GD14">
        <v>83</v>
      </c>
      <c r="GG14" s="12" t="s">
        <v>44</v>
      </c>
      <c r="GH14" s="13">
        <v>9</v>
      </c>
      <c r="GI14" s="13">
        <v>5</v>
      </c>
      <c r="GJ14" s="13">
        <v>2</v>
      </c>
      <c r="GK14" s="13">
        <v>12</v>
      </c>
      <c r="GL14" s="13">
        <v>83</v>
      </c>
    </row>
    <row r="15" spans="1:200" ht="15" thickBot="1" x14ac:dyDescent="0.35">
      <c r="I15" s="12" t="s">
        <v>45</v>
      </c>
      <c r="J15" s="13">
        <v>10</v>
      </c>
      <c r="K15" s="13">
        <v>3</v>
      </c>
      <c r="L15" s="13">
        <v>1</v>
      </c>
      <c r="M15" s="13">
        <v>3</v>
      </c>
      <c r="N15" s="13">
        <v>1000</v>
      </c>
      <c r="Q15">
        <f t="shared" si="37"/>
        <v>10</v>
      </c>
      <c r="R15">
        <f t="shared" si="1"/>
        <v>3</v>
      </c>
      <c r="S15">
        <f t="shared" si="2"/>
        <v>1</v>
      </c>
      <c r="T15">
        <f t="shared" si="3"/>
        <v>3</v>
      </c>
      <c r="U15">
        <f t="shared" si="38"/>
        <v>1000000</v>
      </c>
      <c r="X15" s="12" t="s">
        <v>45</v>
      </c>
      <c r="Y15" s="13">
        <v>10</v>
      </c>
      <c r="Z15" s="13">
        <v>3</v>
      </c>
      <c r="AA15" s="13">
        <v>1</v>
      </c>
      <c r="AB15" s="13">
        <v>3</v>
      </c>
      <c r="AC15" s="13">
        <v>1000000</v>
      </c>
      <c r="AF15">
        <f t="shared" si="39"/>
        <v>10</v>
      </c>
      <c r="AG15">
        <f t="shared" si="4"/>
        <v>3</v>
      </c>
      <c r="AH15">
        <f t="shared" si="5"/>
        <v>1</v>
      </c>
      <c r="AI15">
        <f t="shared" si="6"/>
        <v>3</v>
      </c>
      <c r="AJ15">
        <v>100</v>
      </c>
      <c r="AM15" s="12" t="s">
        <v>45</v>
      </c>
      <c r="AN15" s="13">
        <v>10</v>
      </c>
      <c r="AO15" s="13">
        <v>3</v>
      </c>
      <c r="AP15" s="13">
        <v>1</v>
      </c>
      <c r="AQ15" s="13">
        <v>3</v>
      </c>
      <c r="AR15" s="13">
        <v>100</v>
      </c>
      <c r="AU15">
        <f t="shared" si="40"/>
        <v>10</v>
      </c>
      <c r="AV15">
        <f t="shared" si="7"/>
        <v>3</v>
      </c>
      <c r="AW15">
        <f t="shared" si="8"/>
        <v>1</v>
      </c>
      <c r="AX15">
        <f t="shared" si="9"/>
        <v>3</v>
      </c>
      <c r="AY15">
        <v>10</v>
      </c>
      <c r="BB15" s="12" t="s">
        <v>45</v>
      </c>
      <c r="BC15" s="13">
        <v>10</v>
      </c>
      <c r="BD15" s="13">
        <v>3</v>
      </c>
      <c r="BE15" s="13">
        <v>1</v>
      </c>
      <c r="BF15" s="13">
        <v>3</v>
      </c>
      <c r="BG15" s="13">
        <v>10</v>
      </c>
      <c r="BJ15">
        <f t="shared" si="41"/>
        <v>10</v>
      </c>
      <c r="BK15">
        <f t="shared" si="10"/>
        <v>3</v>
      </c>
      <c r="BL15">
        <f t="shared" si="11"/>
        <v>1</v>
      </c>
      <c r="BM15">
        <f t="shared" si="12"/>
        <v>3</v>
      </c>
      <c r="BN15">
        <v>91</v>
      </c>
      <c r="BQ15" s="12" t="s">
        <v>45</v>
      </c>
      <c r="BR15" s="13">
        <v>10</v>
      </c>
      <c r="BS15" s="13">
        <v>3</v>
      </c>
      <c r="BT15" s="13">
        <v>1</v>
      </c>
      <c r="BU15" s="13">
        <v>3</v>
      </c>
      <c r="BV15" s="13">
        <v>91</v>
      </c>
      <c r="BY15">
        <f t="shared" si="42"/>
        <v>10</v>
      </c>
      <c r="BZ15">
        <f t="shared" si="13"/>
        <v>3</v>
      </c>
      <c r="CA15">
        <f t="shared" si="14"/>
        <v>1</v>
      </c>
      <c r="CB15">
        <f t="shared" si="15"/>
        <v>3</v>
      </c>
      <c r="CC15">
        <v>90</v>
      </c>
      <c r="CF15" s="12" t="s">
        <v>45</v>
      </c>
      <c r="CG15" s="13">
        <v>10</v>
      </c>
      <c r="CH15" s="13">
        <v>3</v>
      </c>
      <c r="CI15" s="13">
        <v>1</v>
      </c>
      <c r="CJ15" s="13">
        <v>3</v>
      </c>
      <c r="CK15" s="13">
        <v>90</v>
      </c>
      <c r="CN15">
        <f t="shared" si="43"/>
        <v>10</v>
      </c>
      <c r="CO15">
        <f t="shared" si="16"/>
        <v>3</v>
      </c>
      <c r="CP15">
        <f t="shared" si="17"/>
        <v>1</v>
      </c>
      <c r="CQ15">
        <f t="shared" si="18"/>
        <v>3</v>
      </c>
      <c r="CR15">
        <v>88</v>
      </c>
      <c r="CU15" s="12" t="s">
        <v>45</v>
      </c>
      <c r="CV15" s="13">
        <v>10</v>
      </c>
      <c r="CW15" s="13">
        <v>3</v>
      </c>
      <c r="CX15" s="13">
        <v>1</v>
      </c>
      <c r="CY15" s="13">
        <v>3</v>
      </c>
      <c r="CZ15" s="13">
        <v>89</v>
      </c>
      <c r="DC15">
        <f t="shared" si="44"/>
        <v>10</v>
      </c>
      <c r="DD15">
        <f t="shared" si="19"/>
        <v>3</v>
      </c>
      <c r="DE15">
        <f t="shared" si="20"/>
        <v>1</v>
      </c>
      <c r="DF15">
        <f t="shared" si="21"/>
        <v>3</v>
      </c>
      <c r="DG15">
        <v>88</v>
      </c>
      <c r="DJ15" s="12" t="s">
        <v>45</v>
      </c>
      <c r="DK15" s="13">
        <v>10</v>
      </c>
      <c r="DL15" s="13">
        <v>3</v>
      </c>
      <c r="DM15" s="13">
        <v>1</v>
      </c>
      <c r="DN15" s="13">
        <v>3</v>
      </c>
      <c r="DO15" s="13">
        <v>88</v>
      </c>
      <c r="DR15">
        <f t="shared" si="45"/>
        <v>10</v>
      </c>
      <c r="DS15">
        <f t="shared" si="22"/>
        <v>3</v>
      </c>
      <c r="DT15">
        <f t="shared" si="23"/>
        <v>1</v>
      </c>
      <c r="DU15">
        <f t="shared" si="24"/>
        <v>3</v>
      </c>
      <c r="DV15">
        <v>87</v>
      </c>
      <c r="DY15" s="12" t="s">
        <v>45</v>
      </c>
      <c r="DZ15" s="13">
        <v>10</v>
      </c>
      <c r="EA15" s="13">
        <v>3</v>
      </c>
      <c r="EB15" s="13">
        <v>1</v>
      </c>
      <c r="EC15" s="13">
        <v>3</v>
      </c>
      <c r="ED15" s="13">
        <v>87</v>
      </c>
      <c r="EG15">
        <f t="shared" si="46"/>
        <v>10</v>
      </c>
      <c r="EH15">
        <f t="shared" si="25"/>
        <v>3</v>
      </c>
      <c r="EI15">
        <f t="shared" si="26"/>
        <v>1</v>
      </c>
      <c r="EJ15">
        <f t="shared" si="27"/>
        <v>3</v>
      </c>
      <c r="EK15">
        <v>86</v>
      </c>
      <c r="EN15" s="12" t="s">
        <v>45</v>
      </c>
      <c r="EO15" s="13">
        <v>10</v>
      </c>
      <c r="EP15" s="13">
        <v>3</v>
      </c>
      <c r="EQ15" s="13">
        <v>1</v>
      </c>
      <c r="ER15" s="13">
        <v>3</v>
      </c>
      <c r="ES15" s="13">
        <v>86</v>
      </c>
      <c r="EV15">
        <f t="shared" si="47"/>
        <v>10</v>
      </c>
      <c r="EW15">
        <f t="shared" si="28"/>
        <v>3</v>
      </c>
      <c r="EX15">
        <f t="shared" si="29"/>
        <v>1</v>
      </c>
      <c r="EY15">
        <f t="shared" si="30"/>
        <v>3</v>
      </c>
      <c r="EZ15">
        <v>85</v>
      </c>
      <c r="FC15" s="12" t="s">
        <v>45</v>
      </c>
      <c r="FD15" s="13">
        <v>10</v>
      </c>
      <c r="FE15" s="13">
        <v>3</v>
      </c>
      <c r="FF15" s="13">
        <v>1</v>
      </c>
      <c r="FG15" s="13">
        <v>3</v>
      </c>
      <c r="FH15" s="13">
        <v>85</v>
      </c>
      <c r="FK15">
        <f t="shared" si="48"/>
        <v>10</v>
      </c>
      <c r="FL15">
        <f t="shared" si="31"/>
        <v>3</v>
      </c>
      <c r="FM15">
        <f t="shared" si="32"/>
        <v>1</v>
      </c>
      <c r="FN15">
        <f t="shared" si="33"/>
        <v>3</v>
      </c>
      <c r="FO15">
        <v>84</v>
      </c>
      <c r="FR15" s="12" t="s">
        <v>45</v>
      </c>
      <c r="FS15" s="13">
        <v>10</v>
      </c>
      <c r="FT15" s="13">
        <v>3</v>
      </c>
      <c r="FU15" s="13">
        <v>1</v>
      </c>
      <c r="FV15" s="13">
        <v>3</v>
      </c>
      <c r="FW15" s="13">
        <v>84</v>
      </c>
      <c r="FZ15">
        <f t="shared" si="49"/>
        <v>10</v>
      </c>
      <c r="GA15">
        <f t="shared" si="34"/>
        <v>3</v>
      </c>
      <c r="GB15">
        <f t="shared" si="35"/>
        <v>1</v>
      </c>
      <c r="GC15">
        <f t="shared" si="36"/>
        <v>3</v>
      </c>
      <c r="GD15">
        <v>83</v>
      </c>
      <c r="GG15" s="12" t="s">
        <v>45</v>
      </c>
      <c r="GH15" s="13">
        <v>10</v>
      </c>
      <c r="GI15" s="13">
        <v>3</v>
      </c>
      <c r="GJ15" s="13">
        <v>1</v>
      </c>
      <c r="GK15" s="13">
        <v>3</v>
      </c>
      <c r="GL15" s="13">
        <v>83</v>
      </c>
    </row>
    <row r="16" spans="1:200" ht="15" thickBot="1" x14ac:dyDescent="0.35">
      <c r="I16" s="12" t="s">
        <v>46</v>
      </c>
      <c r="J16" s="13">
        <v>2</v>
      </c>
      <c r="K16" s="13">
        <v>11</v>
      </c>
      <c r="L16" s="13">
        <v>5</v>
      </c>
      <c r="M16" s="13">
        <v>11</v>
      </c>
      <c r="N16" s="13">
        <v>1000</v>
      </c>
      <c r="Q16">
        <f t="shared" si="37"/>
        <v>2</v>
      </c>
      <c r="R16">
        <f t="shared" si="1"/>
        <v>11</v>
      </c>
      <c r="S16">
        <f t="shared" si="2"/>
        <v>5</v>
      </c>
      <c r="T16">
        <f t="shared" si="3"/>
        <v>11</v>
      </c>
      <c r="U16">
        <f t="shared" si="38"/>
        <v>1000000</v>
      </c>
      <c r="X16" s="12" t="s">
        <v>46</v>
      </c>
      <c r="Y16" s="13">
        <v>2</v>
      </c>
      <c r="Z16" s="13">
        <v>11</v>
      </c>
      <c r="AA16" s="13">
        <v>5</v>
      </c>
      <c r="AB16" s="13">
        <v>11</v>
      </c>
      <c r="AC16" s="13">
        <v>1000000</v>
      </c>
      <c r="AF16">
        <f t="shared" si="39"/>
        <v>2</v>
      </c>
      <c r="AG16">
        <f t="shared" si="4"/>
        <v>11</v>
      </c>
      <c r="AH16">
        <f t="shared" si="5"/>
        <v>5</v>
      </c>
      <c r="AI16">
        <f t="shared" si="6"/>
        <v>11</v>
      </c>
      <c r="AJ16">
        <v>100</v>
      </c>
      <c r="AM16" s="12" t="s">
        <v>46</v>
      </c>
      <c r="AN16" s="13">
        <v>2</v>
      </c>
      <c r="AO16" s="13">
        <v>11</v>
      </c>
      <c r="AP16" s="13">
        <v>5</v>
      </c>
      <c r="AQ16" s="13">
        <v>11</v>
      </c>
      <c r="AR16" s="13">
        <v>100</v>
      </c>
      <c r="AU16">
        <f t="shared" si="40"/>
        <v>2</v>
      </c>
      <c r="AV16">
        <f t="shared" si="7"/>
        <v>11</v>
      </c>
      <c r="AW16">
        <f t="shared" si="8"/>
        <v>5</v>
      </c>
      <c r="AX16">
        <f t="shared" si="9"/>
        <v>11</v>
      </c>
      <c r="AY16">
        <v>10</v>
      </c>
      <c r="BB16" s="12" t="s">
        <v>46</v>
      </c>
      <c r="BC16" s="13">
        <v>2</v>
      </c>
      <c r="BD16" s="13">
        <v>11</v>
      </c>
      <c r="BE16" s="13">
        <v>5</v>
      </c>
      <c r="BF16" s="13">
        <v>11</v>
      </c>
      <c r="BG16" s="13">
        <v>10</v>
      </c>
      <c r="BJ16">
        <f t="shared" si="41"/>
        <v>2</v>
      </c>
      <c r="BK16">
        <f t="shared" si="10"/>
        <v>11</v>
      </c>
      <c r="BL16">
        <f t="shared" si="11"/>
        <v>5</v>
      </c>
      <c r="BM16">
        <f t="shared" si="12"/>
        <v>11</v>
      </c>
      <c r="BN16">
        <v>91</v>
      </c>
      <c r="BQ16" s="12" t="s">
        <v>46</v>
      </c>
      <c r="BR16" s="13">
        <v>2</v>
      </c>
      <c r="BS16" s="13">
        <v>11</v>
      </c>
      <c r="BT16" s="13">
        <v>5</v>
      </c>
      <c r="BU16" s="13">
        <v>11</v>
      </c>
      <c r="BV16" s="13">
        <v>91</v>
      </c>
      <c r="BY16">
        <f t="shared" si="42"/>
        <v>2</v>
      </c>
      <c r="BZ16">
        <f t="shared" si="13"/>
        <v>11</v>
      </c>
      <c r="CA16">
        <f t="shared" si="14"/>
        <v>5</v>
      </c>
      <c r="CB16">
        <f t="shared" si="15"/>
        <v>11</v>
      </c>
      <c r="CC16">
        <v>90</v>
      </c>
      <c r="CF16" s="12" t="s">
        <v>46</v>
      </c>
      <c r="CG16" s="13">
        <v>2</v>
      </c>
      <c r="CH16" s="13">
        <v>11</v>
      </c>
      <c r="CI16" s="13">
        <v>5</v>
      </c>
      <c r="CJ16" s="13">
        <v>11</v>
      </c>
      <c r="CK16" s="13">
        <v>90</v>
      </c>
      <c r="CN16">
        <f t="shared" si="43"/>
        <v>2</v>
      </c>
      <c r="CO16">
        <f t="shared" si="16"/>
        <v>11</v>
      </c>
      <c r="CP16">
        <f t="shared" si="17"/>
        <v>5</v>
      </c>
      <c r="CQ16">
        <f t="shared" si="18"/>
        <v>11</v>
      </c>
      <c r="CR16">
        <v>88</v>
      </c>
      <c r="CU16" s="12" t="s">
        <v>46</v>
      </c>
      <c r="CV16" s="13">
        <v>2</v>
      </c>
      <c r="CW16" s="13">
        <v>11</v>
      </c>
      <c r="CX16" s="13">
        <v>5</v>
      </c>
      <c r="CY16" s="13">
        <v>11</v>
      </c>
      <c r="CZ16" s="13">
        <v>89</v>
      </c>
      <c r="DC16">
        <f t="shared" si="44"/>
        <v>2</v>
      </c>
      <c r="DD16">
        <f t="shared" si="19"/>
        <v>11</v>
      </c>
      <c r="DE16">
        <f t="shared" si="20"/>
        <v>5</v>
      </c>
      <c r="DF16">
        <f t="shared" si="21"/>
        <v>11</v>
      </c>
      <c r="DG16">
        <v>88</v>
      </c>
      <c r="DJ16" s="12" t="s">
        <v>46</v>
      </c>
      <c r="DK16" s="13">
        <v>2</v>
      </c>
      <c r="DL16" s="13">
        <v>11</v>
      </c>
      <c r="DM16" s="13">
        <v>5</v>
      </c>
      <c r="DN16" s="13">
        <v>11</v>
      </c>
      <c r="DO16" s="13">
        <v>88</v>
      </c>
      <c r="DR16">
        <f t="shared" si="45"/>
        <v>2</v>
      </c>
      <c r="DS16">
        <f t="shared" si="22"/>
        <v>11</v>
      </c>
      <c r="DT16">
        <f t="shared" si="23"/>
        <v>5</v>
      </c>
      <c r="DU16">
        <f t="shared" si="24"/>
        <v>11</v>
      </c>
      <c r="DV16">
        <v>87</v>
      </c>
      <c r="DY16" s="12" t="s">
        <v>46</v>
      </c>
      <c r="DZ16" s="13">
        <v>2</v>
      </c>
      <c r="EA16" s="13">
        <v>11</v>
      </c>
      <c r="EB16" s="13">
        <v>5</v>
      </c>
      <c r="EC16" s="13">
        <v>11</v>
      </c>
      <c r="ED16" s="13">
        <v>87</v>
      </c>
      <c r="EG16">
        <f t="shared" si="46"/>
        <v>2</v>
      </c>
      <c r="EH16">
        <f t="shared" si="25"/>
        <v>11</v>
      </c>
      <c r="EI16">
        <f t="shared" si="26"/>
        <v>5</v>
      </c>
      <c r="EJ16">
        <f t="shared" si="27"/>
        <v>11</v>
      </c>
      <c r="EK16">
        <v>86</v>
      </c>
      <c r="EN16" s="12" t="s">
        <v>46</v>
      </c>
      <c r="EO16" s="13">
        <v>2</v>
      </c>
      <c r="EP16" s="13">
        <v>11</v>
      </c>
      <c r="EQ16" s="13">
        <v>5</v>
      </c>
      <c r="ER16" s="13">
        <v>11</v>
      </c>
      <c r="ES16" s="13">
        <v>86</v>
      </c>
      <c r="EV16">
        <f t="shared" si="47"/>
        <v>2</v>
      </c>
      <c r="EW16">
        <f t="shared" si="28"/>
        <v>11</v>
      </c>
      <c r="EX16">
        <f t="shared" si="29"/>
        <v>5</v>
      </c>
      <c r="EY16">
        <f t="shared" si="30"/>
        <v>11</v>
      </c>
      <c r="EZ16">
        <v>85</v>
      </c>
      <c r="FC16" s="12" t="s">
        <v>46</v>
      </c>
      <c r="FD16" s="13">
        <v>2</v>
      </c>
      <c r="FE16" s="13">
        <v>11</v>
      </c>
      <c r="FF16" s="13">
        <v>5</v>
      </c>
      <c r="FG16" s="13">
        <v>11</v>
      </c>
      <c r="FH16" s="13">
        <v>85</v>
      </c>
      <c r="FK16">
        <f t="shared" si="48"/>
        <v>2</v>
      </c>
      <c r="FL16">
        <f t="shared" si="31"/>
        <v>11</v>
      </c>
      <c r="FM16">
        <f t="shared" si="32"/>
        <v>5</v>
      </c>
      <c r="FN16">
        <f t="shared" si="33"/>
        <v>11</v>
      </c>
      <c r="FO16">
        <v>84</v>
      </c>
      <c r="FR16" s="12" t="s">
        <v>46</v>
      </c>
      <c r="FS16" s="13">
        <v>2</v>
      </c>
      <c r="FT16" s="13">
        <v>11</v>
      </c>
      <c r="FU16" s="13">
        <v>5</v>
      </c>
      <c r="FV16" s="13">
        <v>11</v>
      </c>
      <c r="FW16" s="13">
        <v>84</v>
      </c>
      <c r="FZ16">
        <f t="shared" si="49"/>
        <v>2</v>
      </c>
      <c r="GA16">
        <f t="shared" si="34"/>
        <v>11</v>
      </c>
      <c r="GB16">
        <f t="shared" si="35"/>
        <v>5</v>
      </c>
      <c r="GC16">
        <f t="shared" si="36"/>
        <v>11</v>
      </c>
      <c r="GD16">
        <v>83</v>
      </c>
      <c r="GG16" s="12" t="s">
        <v>46</v>
      </c>
      <c r="GH16" s="13">
        <v>2</v>
      </c>
      <c r="GI16" s="13">
        <v>11</v>
      </c>
      <c r="GJ16" s="13">
        <v>5</v>
      </c>
      <c r="GK16" s="13">
        <v>11</v>
      </c>
      <c r="GL16" s="13">
        <v>83</v>
      </c>
    </row>
    <row r="17" spans="1:194" ht="15" thickBot="1" x14ac:dyDescent="0.35">
      <c r="A17" t="str">
        <f>A2</f>
        <v>COCO:Y0</v>
      </c>
      <c r="B17" t="str">
        <f t="shared" ref="B17:F17" si="50">B2</f>
        <v>Delta</v>
      </c>
      <c r="C17" t="str">
        <f t="shared" si="50"/>
        <v>inverz delta</v>
      </c>
      <c r="D17" t="str">
        <f t="shared" si="50"/>
        <v>eltérés</v>
      </c>
      <c r="E17" t="str">
        <f t="shared" si="50"/>
        <v>kulonbseg</v>
      </c>
      <c r="F17" t="str">
        <f t="shared" si="50"/>
        <v>validálás</v>
      </c>
      <c r="G17" t="str">
        <f>N49</f>
        <v>Becslés</v>
      </c>
      <c r="I17" s="12" t="s">
        <v>47</v>
      </c>
      <c r="J17" s="13">
        <v>4</v>
      </c>
      <c r="K17" s="13">
        <v>8</v>
      </c>
      <c r="L17" s="13">
        <v>9</v>
      </c>
      <c r="M17" s="13">
        <v>2</v>
      </c>
      <c r="N17" s="13">
        <v>1000</v>
      </c>
      <c r="Q17">
        <f t="shared" si="37"/>
        <v>4</v>
      </c>
      <c r="R17">
        <f t="shared" si="1"/>
        <v>8</v>
      </c>
      <c r="S17">
        <f t="shared" si="2"/>
        <v>9</v>
      </c>
      <c r="T17">
        <f t="shared" si="3"/>
        <v>2</v>
      </c>
      <c r="U17">
        <f t="shared" si="38"/>
        <v>1000000</v>
      </c>
      <c r="X17" s="12" t="s">
        <v>47</v>
      </c>
      <c r="Y17" s="13">
        <v>4</v>
      </c>
      <c r="Z17" s="13">
        <v>8</v>
      </c>
      <c r="AA17" s="13">
        <v>9</v>
      </c>
      <c r="AB17" s="13">
        <v>2</v>
      </c>
      <c r="AC17" s="13">
        <v>1000000</v>
      </c>
      <c r="AF17">
        <f t="shared" si="39"/>
        <v>4</v>
      </c>
      <c r="AG17">
        <f t="shared" si="4"/>
        <v>8</v>
      </c>
      <c r="AH17">
        <f t="shared" si="5"/>
        <v>9</v>
      </c>
      <c r="AI17">
        <f t="shared" si="6"/>
        <v>2</v>
      </c>
      <c r="AJ17">
        <v>100</v>
      </c>
      <c r="AM17" s="12" t="s">
        <v>47</v>
      </c>
      <c r="AN17" s="13">
        <v>4</v>
      </c>
      <c r="AO17" s="13">
        <v>8</v>
      </c>
      <c r="AP17" s="13">
        <v>9</v>
      </c>
      <c r="AQ17" s="13">
        <v>2</v>
      </c>
      <c r="AR17" s="13">
        <v>100</v>
      </c>
      <c r="AU17">
        <f t="shared" si="40"/>
        <v>4</v>
      </c>
      <c r="AV17">
        <f t="shared" si="7"/>
        <v>8</v>
      </c>
      <c r="AW17">
        <f t="shared" si="8"/>
        <v>9</v>
      </c>
      <c r="AX17">
        <f t="shared" si="9"/>
        <v>2</v>
      </c>
      <c r="AY17">
        <v>10</v>
      </c>
      <c r="BB17" s="12" t="s">
        <v>47</v>
      </c>
      <c r="BC17" s="13">
        <v>4</v>
      </c>
      <c r="BD17" s="13">
        <v>8</v>
      </c>
      <c r="BE17" s="13">
        <v>9</v>
      </c>
      <c r="BF17" s="13">
        <v>2</v>
      </c>
      <c r="BG17" s="13">
        <v>10</v>
      </c>
      <c r="BJ17">
        <f t="shared" si="41"/>
        <v>4</v>
      </c>
      <c r="BK17">
        <f t="shared" si="10"/>
        <v>8</v>
      </c>
      <c r="BL17">
        <f t="shared" si="11"/>
        <v>9</v>
      </c>
      <c r="BM17">
        <f t="shared" si="12"/>
        <v>2</v>
      </c>
      <c r="BN17">
        <v>91</v>
      </c>
      <c r="BQ17" s="12" t="s">
        <v>47</v>
      </c>
      <c r="BR17" s="13">
        <v>4</v>
      </c>
      <c r="BS17" s="13">
        <v>8</v>
      </c>
      <c r="BT17" s="13">
        <v>9</v>
      </c>
      <c r="BU17" s="13">
        <v>2</v>
      </c>
      <c r="BV17" s="13">
        <v>91</v>
      </c>
      <c r="BY17">
        <f t="shared" si="42"/>
        <v>4</v>
      </c>
      <c r="BZ17">
        <f t="shared" si="13"/>
        <v>8</v>
      </c>
      <c r="CA17">
        <f t="shared" si="14"/>
        <v>9</v>
      </c>
      <c r="CB17">
        <f t="shared" si="15"/>
        <v>2</v>
      </c>
      <c r="CC17">
        <v>90</v>
      </c>
      <c r="CF17" s="12" t="s">
        <v>47</v>
      </c>
      <c r="CG17" s="13">
        <v>4</v>
      </c>
      <c r="CH17" s="13">
        <v>8</v>
      </c>
      <c r="CI17" s="13">
        <v>9</v>
      </c>
      <c r="CJ17" s="13">
        <v>2</v>
      </c>
      <c r="CK17" s="13">
        <v>90</v>
      </c>
      <c r="CN17">
        <f t="shared" si="43"/>
        <v>4</v>
      </c>
      <c r="CO17">
        <f t="shared" si="16"/>
        <v>8</v>
      </c>
      <c r="CP17">
        <f t="shared" si="17"/>
        <v>9</v>
      </c>
      <c r="CQ17">
        <f t="shared" si="18"/>
        <v>2</v>
      </c>
      <c r="CR17">
        <v>88</v>
      </c>
      <c r="CU17" s="12" t="s">
        <v>47</v>
      </c>
      <c r="CV17" s="13">
        <v>4</v>
      </c>
      <c r="CW17" s="13">
        <v>8</v>
      </c>
      <c r="CX17" s="13">
        <v>9</v>
      </c>
      <c r="CY17" s="13">
        <v>2</v>
      </c>
      <c r="CZ17" s="13">
        <v>89</v>
      </c>
      <c r="DC17">
        <f t="shared" si="44"/>
        <v>4</v>
      </c>
      <c r="DD17">
        <f t="shared" si="19"/>
        <v>8</v>
      </c>
      <c r="DE17">
        <f t="shared" si="20"/>
        <v>9</v>
      </c>
      <c r="DF17">
        <f t="shared" si="21"/>
        <v>2</v>
      </c>
      <c r="DG17">
        <v>88</v>
      </c>
      <c r="DJ17" s="12" t="s">
        <v>47</v>
      </c>
      <c r="DK17" s="13">
        <v>4</v>
      </c>
      <c r="DL17" s="13">
        <v>8</v>
      </c>
      <c r="DM17" s="13">
        <v>9</v>
      </c>
      <c r="DN17" s="13">
        <v>2</v>
      </c>
      <c r="DO17" s="13">
        <v>88</v>
      </c>
      <c r="DR17">
        <f t="shared" si="45"/>
        <v>4</v>
      </c>
      <c r="DS17">
        <f t="shared" si="22"/>
        <v>8</v>
      </c>
      <c r="DT17">
        <f t="shared" si="23"/>
        <v>9</v>
      </c>
      <c r="DU17">
        <f t="shared" si="24"/>
        <v>2</v>
      </c>
      <c r="DV17">
        <v>87</v>
      </c>
      <c r="DY17" s="12" t="s">
        <v>47</v>
      </c>
      <c r="DZ17" s="13">
        <v>4</v>
      </c>
      <c r="EA17" s="13">
        <v>8</v>
      </c>
      <c r="EB17" s="13">
        <v>9</v>
      </c>
      <c r="EC17" s="13">
        <v>2</v>
      </c>
      <c r="ED17" s="13">
        <v>87</v>
      </c>
      <c r="EG17">
        <f t="shared" si="46"/>
        <v>4</v>
      </c>
      <c r="EH17">
        <f t="shared" si="25"/>
        <v>8</v>
      </c>
      <c r="EI17">
        <f t="shared" si="26"/>
        <v>9</v>
      </c>
      <c r="EJ17">
        <f t="shared" si="27"/>
        <v>2</v>
      </c>
      <c r="EK17">
        <v>86</v>
      </c>
      <c r="EN17" s="12" t="s">
        <v>47</v>
      </c>
      <c r="EO17" s="13">
        <v>4</v>
      </c>
      <c r="EP17" s="13">
        <v>8</v>
      </c>
      <c r="EQ17" s="13">
        <v>9</v>
      </c>
      <c r="ER17" s="13">
        <v>2</v>
      </c>
      <c r="ES17" s="13">
        <v>86</v>
      </c>
      <c r="EV17">
        <f t="shared" si="47"/>
        <v>4</v>
      </c>
      <c r="EW17">
        <f t="shared" si="28"/>
        <v>8</v>
      </c>
      <c r="EX17">
        <f t="shared" si="29"/>
        <v>9</v>
      </c>
      <c r="EY17">
        <f t="shared" si="30"/>
        <v>2</v>
      </c>
      <c r="EZ17">
        <v>85</v>
      </c>
      <c r="FC17" s="12" t="s">
        <v>47</v>
      </c>
      <c r="FD17" s="13">
        <v>4</v>
      </c>
      <c r="FE17" s="13">
        <v>8</v>
      </c>
      <c r="FF17" s="13">
        <v>9</v>
      </c>
      <c r="FG17" s="13">
        <v>2</v>
      </c>
      <c r="FH17" s="13">
        <v>85</v>
      </c>
      <c r="FK17">
        <f t="shared" si="48"/>
        <v>4</v>
      </c>
      <c r="FL17">
        <f t="shared" si="31"/>
        <v>8</v>
      </c>
      <c r="FM17">
        <f t="shared" si="32"/>
        <v>9</v>
      </c>
      <c r="FN17">
        <f t="shared" si="33"/>
        <v>2</v>
      </c>
      <c r="FO17">
        <v>84</v>
      </c>
      <c r="FR17" s="12" t="s">
        <v>47</v>
      </c>
      <c r="FS17" s="13">
        <v>4</v>
      </c>
      <c r="FT17" s="13">
        <v>8</v>
      </c>
      <c r="FU17" s="13">
        <v>9</v>
      </c>
      <c r="FV17" s="13">
        <v>2</v>
      </c>
      <c r="FW17" s="13">
        <v>84</v>
      </c>
      <c r="FZ17">
        <f t="shared" si="49"/>
        <v>4</v>
      </c>
      <c r="GA17">
        <f t="shared" si="34"/>
        <v>8</v>
      </c>
      <c r="GB17">
        <f t="shared" si="35"/>
        <v>9</v>
      </c>
      <c r="GC17">
        <f t="shared" si="36"/>
        <v>2</v>
      </c>
      <c r="GD17">
        <v>83</v>
      </c>
      <c r="GG17" s="12" t="s">
        <v>47</v>
      </c>
      <c r="GH17" s="13">
        <v>4</v>
      </c>
      <c r="GI17" s="13">
        <v>8</v>
      </c>
      <c r="GJ17" s="13">
        <v>9</v>
      </c>
      <c r="GK17" s="13">
        <v>2</v>
      </c>
      <c r="GL17" s="13">
        <v>83</v>
      </c>
    </row>
    <row r="18" spans="1:194" ht="15" thickBot="1" x14ac:dyDescent="0.35">
      <c r="A18" t="str">
        <f t="shared" ref="A18:F18" si="51">A3</f>
        <v>O1</v>
      </c>
      <c r="B18">
        <f>RANK(B3,B$3:B$14,B$1)</f>
        <v>6</v>
      </c>
      <c r="C18">
        <f t="shared" ref="C18:E18" si="52">RANK(C3,C$3:C$14,C$1)</f>
        <v>7</v>
      </c>
      <c r="D18">
        <f t="shared" si="52"/>
        <v>11</v>
      </c>
      <c r="E18">
        <f t="shared" si="52"/>
        <v>9</v>
      </c>
      <c r="F18">
        <f t="shared" si="51"/>
        <v>1000</v>
      </c>
      <c r="G18">
        <f t="shared" ref="G18:G29" si="53">N50</f>
        <v>1000</v>
      </c>
      <c r="I18" s="12" t="s">
        <v>48</v>
      </c>
      <c r="J18" s="13">
        <v>3</v>
      </c>
      <c r="K18" s="13">
        <v>10</v>
      </c>
      <c r="L18" s="13">
        <v>10</v>
      </c>
      <c r="M18" s="13">
        <v>8</v>
      </c>
      <c r="N18" s="13">
        <v>1000</v>
      </c>
      <c r="Q18">
        <f t="shared" si="37"/>
        <v>3</v>
      </c>
      <c r="R18">
        <f t="shared" si="1"/>
        <v>10</v>
      </c>
      <c r="S18">
        <f t="shared" si="2"/>
        <v>10</v>
      </c>
      <c r="T18">
        <f t="shared" si="3"/>
        <v>8</v>
      </c>
      <c r="U18">
        <f t="shared" si="38"/>
        <v>1000000</v>
      </c>
      <c r="X18" s="12" t="s">
        <v>48</v>
      </c>
      <c r="Y18" s="13">
        <v>3</v>
      </c>
      <c r="Z18" s="13">
        <v>10</v>
      </c>
      <c r="AA18" s="13">
        <v>10</v>
      </c>
      <c r="AB18" s="13">
        <v>8</v>
      </c>
      <c r="AC18" s="13">
        <v>1000000</v>
      </c>
      <c r="AF18">
        <f t="shared" si="39"/>
        <v>3</v>
      </c>
      <c r="AG18">
        <f t="shared" si="4"/>
        <v>10</v>
      </c>
      <c r="AH18">
        <f t="shared" si="5"/>
        <v>10</v>
      </c>
      <c r="AI18">
        <f t="shared" si="6"/>
        <v>8</v>
      </c>
      <c r="AJ18">
        <v>100</v>
      </c>
      <c r="AM18" s="12" t="s">
        <v>48</v>
      </c>
      <c r="AN18" s="13">
        <v>3</v>
      </c>
      <c r="AO18" s="13">
        <v>10</v>
      </c>
      <c r="AP18" s="13">
        <v>10</v>
      </c>
      <c r="AQ18" s="13">
        <v>8</v>
      </c>
      <c r="AR18" s="13">
        <v>100</v>
      </c>
      <c r="AU18">
        <f t="shared" si="40"/>
        <v>3</v>
      </c>
      <c r="AV18">
        <f t="shared" si="7"/>
        <v>10</v>
      </c>
      <c r="AW18">
        <f t="shared" si="8"/>
        <v>10</v>
      </c>
      <c r="AX18">
        <f t="shared" si="9"/>
        <v>8</v>
      </c>
      <c r="AY18">
        <v>10</v>
      </c>
      <c r="BB18" s="12" t="s">
        <v>48</v>
      </c>
      <c r="BC18" s="13">
        <v>3</v>
      </c>
      <c r="BD18" s="13">
        <v>10</v>
      </c>
      <c r="BE18" s="13">
        <v>10</v>
      </c>
      <c r="BF18" s="13">
        <v>8</v>
      </c>
      <c r="BG18" s="13">
        <v>10</v>
      </c>
      <c r="BJ18">
        <f t="shared" si="41"/>
        <v>3</v>
      </c>
      <c r="BK18">
        <f t="shared" si="10"/>
        <v>10</v>
      </c>
      <c r="BL18">
        <f t="shared" si="11"/>
        <v>10</v>
      </c>
      <c r="BM18">
        <f t="shared" si="12"/>
        <v>8</v>
      </c>
      <c r="BN18">
        <v>91</v>
      </c>
      <c r="BQ18" s="12" t="s">
        <v>48</v>
      </c>
      <c r="BR18" s="13">
        <v>3</v>
      </c>
      <c r="BS18" s="13">
        <v>10</v>
      </c>
      <c r="BT18" s="13">
        <v>10</v>
      </c>
      <c r="BU18" s="13">
        <v>8</v>
      </c>
      <c r="BV18" s="13">
        <v>91</v>
      </c>
      <c r="BY18">
        <f t="shared" si="42"/>
        <v>3</v>
      </c>
      <c r="BZ18">
        <f t="shared" si="13"/>
        <v>10</v>
      </c>
      <c r="CA18">
        <f t="shared" si="14"/>
        <v>10</v>
      </c>
      <c r="CB18">
        <f t="shared" si="15"/>
        <v>8</v>
      </c>
      <c r="CC18">
        <v>90</v>
      </c>
      <c r="CF18" s="12" t="s">
        <v>48</v>
      </c>
      <c r="CG18" s="13">
        <v>3</v>
      </c>
      <c r="CH18" s="13">
        <v>10</v>
      </c>
      <c r="CI18" s="13">
        <v>10</v>
      </c>
      <c r="CJ18" s="13">
        <v>8</v>
      </c>
      <c r="CK18" s="13">
        <v>90</v>
      </c>
      <c r="CN18">
        <f t="shared" si="43"/>
        <v>3</v>
      </c>
      <c r="CO18">
        <f t="shared" si="16"/>
        <v>10</v>
      </c>
      <c r="CP18">
        <f t="shared" si="17"/>
        <v>10</v>
      </c>
      <c r="CQ18">
        <f t="shared" si="18"/>
        <v>8</v>
      </c>
      <c r="CR18">
        <v>88</v>
      </c>
      <c r="CU18" s="12" t="s">
        <v>48</v>
      </c>
      <c r="CV18" s="13">
        <v>3</v>
      </c>
      <c r="CW18" s="13">
        <v>10</v>
      </c>
      <c r="CX18" s="13">
        <v>10</v>
      </c>
      <c r="CY18" s="13">
        <v>8</v>
      </c>
      <c r="CZ18" s="13">
        <v>89</v>
      </c>
      <c r="DC18">
        <f t="shared" si="44"/>
        <v>3</v>
      </c>
      <c r="DD18">
        <f t="shared" si="19"/>
        <v>10</v>
      </c>
      <c r="DE18">
        <f t="shared" si="20"/>
        <v>10</v>
      </c>
      <c r="DF18">
        <f t="shared" si="21"/>
        <v>8</v>
      </c>
      <c r="DG18">
        <v>88</v>
      </c>
      <c r="DJ18" s="12" t="s">
        <v>48</v>
      </c>
      <c r="DK18" s="13">
        <v>3</v>
      </c>
      <c r="DL18" s="13">
        <v>10</v>
      </c>
      <c r="DM18" s="13">
        <v>10</v>
      </c>
      <c r="DN18" s="13">
        <v>8</v>
      </c>
      <c r="DO18" s="13">
        <v>88</v>
      </c>
      <c r="DR18">
        <f t="shared" si="45"/>
        <v>3</v>
      </c>
      <c r="DS18">
        <f t="shared" si="22"/>
        <v>10</v>
      </c>
      <c r="DT18">
        <f t="shared" si="23"/>
        <v>10</v>
      </c>
      <c r="DU18">
        <f t="shared" si="24"/>
        <v>8</v>
      </c>
      <c r="DV18">
        <v>87</v>
      </c>
      <c r="DY18" s="12" t="s">
        <v>48</v>
      </c>
      <c r="DZ18" s="13">
        <v>3</v>
      </c>
      <c r="EA18" s="13">
        <v>10</v>
      </c>
      <c r="EB18" s="13">
        <v>10</v>
      </c>
      <c r="EC18" s="13">
        <v>8</v>
      </c>
      <c r="ED18" s="13">
        <v>87</v>
      </c>
      <c r="EG18">
        <f t="shared" si="46"/>
        <v>3</v>
      </c>
      <c r="EH18">
        <f t="shared" si="25"/>
        <v>10</v>
      </c>
      <c r="EI18">
        <f t="shared" si="26"/>
        <v>10</v>
      </c>
      <c r="EJ18">
        <f t="shared" si="27"/>
        <v>8</v>
      </c>
      <c r="EK18">
        <v>86</v>
      </c>
      <c r="EN18" s="12" t="s">
        <v>48</v>
      </c>
      <c r="EO18" s="13">
        <v>3</v>
      </c>
      <c r="EP18" s="13">
        <v>10</v>
      </c>
      <c r="EQ18" s="13">
        <v>10</v>
      </c>
      <c r="ER18" s="13">
        <v>8</v>
      </c>
      <c r="ES18" s="13">
        <v>86</v>
      </c>
      <c r="EV18">
        <f t="shared" si="47"/>
        <v>3</v>
      </c>
      <c r="EW18">
        <f t="shared" si="28"/>
        <v>10</v>
      </c>
      <c r="EX18">
        <f t="shared" si="29"/>
        <v>10</v>
      </c>
      <c r="EY18">
        <f t="shared" si="30"/>
        <v>8</v>
      </c>
      <c r="EZ18">
        <v>85</v>
      </c>
      <c r="FC18" s="12" t="s">
        <v>48</v>
      </c>
      <c r="FD18" s="13">
        <v>3</v>
      </c>
      <c r="FE18" s="13">
        <v>10</v>
      </c>
      <c r="FF18" s="13">
        <v>10</v>
      </c>
      <c r="FG18" s="13">
        <v>8</v>
      </c>
      <c r="FH18" s="13">
        <v>85</v>
      </c>
      <c r="FK18">
        <f t="shared" si="48"/>
        <v>3</v>
      </c>
      <c r="FL18">
        <f t="shared" si="31"/>
        <v>10</v>
      </c>
      <c r="FM18">
        <f t="shared" si="32"/>
        <v>10</v>
      </c>
      <c r="FN18">
        <f t="shared" si="33"/>
        <v>8</v>
      </c>
      <c r="FO18">
        <v>84</v>
      </c>
      <c r="FR18" s="12" t="s">
        <v>48</v>
      </c>
      <c r="FS18" s="13">
        <v>3</v>
      </c>
      <c r="FT18" s="13">
        <v>10</v>
      </c>
      <c r="FU18" s="13">
        <v>10</v>
      </c>
      <c r="FV18" s="13">
        <v>8</v>
      </c>
      <c r="FW18" s="13">
        <v>84</v>
      </c>
      <c r="FZ18">
        <f t="shared" si="49"/>
        <v>3</v>
      </c>
      <c r="GA18">
        <f t="shared" si="34"/>
        <v>10</v>
      </c>
      <c r="GB18">
        <f t="shared" si="35"/>
        <v>10</v>
      </c>
      <c r="GC18">
        <f t="shared" si="36"/>
        <v>8</v>
      </c>
      <c r="GD18">
        <v>83</v>
      </c>
      <c r="GG18" s="12" t="s">
        <v>48</v>
      </c>
      <c r="GH18" s="13">
        <v>3</v>
      </c>
      <c r="GI18" s="13">
        <v>10</v>
      </c>
      <c r="GJ18" s="13">
        <v>10</v>
      </c>
      <c r="GK18" s="13">
        <v>8</v>
      </c>
      <c r="GL18" s="13">
        <v>83</v>
      </c>
    </row>
    <row r="19" spans="1:194" ht="15" thickBot="1" x14ac:dyDescent="0.35">
      <c r="A19" t="str">
        <f t="shared" ref="A19:F19" si="54">A4</f>
        <v>O2</v>
      </c>
      <c r="B19">
        <f t="shared" ref="B19:E19" si="55">RANK(B4,B$3:B$14,B$1)</f>
        <v>7</v>
      </c>
      <c r="C19">
        <f t="shared" si="55"/>
        <v>6</v>
      </c>
      <c r="D19">
        <f t="shared" si="55"/>
        <v>3</v>
      </c>
      <c r="E19">
        <f t="shared" si="55"/>
        <v>1</v>
      </c>
      <c r="F19">
        <f t="shared" si="54"/>
        <v>1000</v>
      </c>
      <c r="G19">
        <f t="shared" si="53"/>
        <v>1000</v>
      </c>
      <c r="I19" s="12" t="s">
        <v>49</v>
      </c>
      <c r="J19" s="13">
        <v>8</v>
      </c>
      <c r="K19" s="13">
        <v>4</v>
      </c>
      <c r="L19" s="13">
        <v>7</v>
      </c>
      <c r="M19" s="13">
        <v>7</v>
      </c>
      <c r="N19" s="13">
        <v>1000</v>
      </c>
      <c r="Q19">
        <f t="shared" si="37"/>
        <v>8</v>
      </c>
      <c r="R19">
        <f t="shared" si="1"/>
        <v>4</v>
      </c>
      <c r="S19">
        <f t="shared" si="2"/>
        <v>7</v>
      </c>
      <c r="T19">
        <f t="shared" si="3"/>
        <v>7</v>
      </c>
      <c r="U19">
        <f t="shared" si="38"/>
        <v>1000000</v>
      </c>
      <c r="X19" s="12" t="s">
        <v>49</v>
      </c>
      <c r="Y19" s="13">
        <v>8</v>
      </c>
      <c r="Z19" s="13">
        <v>4</v>
      </c>
      <c r="AA19" s="13">
        <v>7</v>
      </c>
      <c r="AB19" s="13">
        <v>7</v>
      </c>
      <c r="AC19" s="13">
        <v>1000000</v>
      </c>
      <c r="AF19">
        <f t="shared" si="39"/>
        <v>8</v>
      </c>
      <c r="AG19">
        <f t="shared" si="4"/>
        <v>4</v>
      </c>
      <c r="AH19">
        <f t="shared" si="5"/>
        <v>7</v>
      </c>
      <c r="AI19">
        <f t="shared" si="6"/>
        <v>7</v>
      </c>
      <c r="AJ19">
        <v>100</v>
      </c>
      <c r="AM19" s="12" t="s">
        <v>49</v>
      </c>
      <c r="AN19" s="13">
        <v>8</v>
      </c>
      <c r="AO19" s="13">
        <v>4</v>
      </c>
      <c r="AP19" s="13">
        <v>7</v>
      </c>
      <c r="AQ19" s="13">
        <v>7</v>
      </c>
      <c r="AR19" s="13">
        <v>100</v>
      </c>
      <c r="AU19">
        <f t="shared" si="40"/>
        <v>8</v>
      </c>
      <c r="AV19">
        <f t="shared" si="7"/>
        <v>4</v>
      </c>
      <c r="AW19">
        <f t="shared" si="8"/>
        <v>7</v>
      </c>
      <c r="AX19">
        <f t="shared" si="9"/>
        <v>7</v>
      </c>
      <c r="AY19">
        <v>10</v>
      </c>
      <c r="BB19" s="12" t="s">
        <v>49</v>
      </c>
      <c r="BC19" s="13">
        <v>8</v>
      </c>
      <c r="BD19" s="13">
        <v>4</v>
      </c>
      <c r="BE19" s="13">
        <v>7</v>
      </c>
      <c r="BF19" s="13">
        <v>7</v>
      </c>
      <c r="BG19" s="13">
        <v>10</v>
      </c>
      <c r="BJ19">
        <f t="shared" si="41"/>
        <v>8</v>
      </c>
      <c r="BK19">
        <f t="shared" si="10"/>
        <v>4</v>
      </c>
      <c r="BL19">
        <f t="shared" si="11"/>
        <v>7</v>
      </c>
      <c r="BM19">
        <f t="shared" si="12"/>
        <v>7</v>
      </c>
      <c r="BN19">
        <v>91</v>
      </c>
      <c r="BQ19" s="12" t="s">
        <v>49</v>
      </c>
      <c r="BR19" s="13">
        <v>8</v>
      </c>
      <c r="BS19" s="13">
        <v>4</v>
      </c>
      <c r="BT19" s="13">
        <v>7</v>
      </c>
      <c r="BU19" s="13">
        <v>7</v>
      </c>
      <c r="BV19" s="13">
        <v>91</v>
      </c>
      <c r="BY19">
        <f t="shared" si="42"/>
        <v>8</v>
      </c>
      <c r="BZ19">
        <f t="shared" si="13"/>
        <v>4</v>
      </c>
      <c r="CA19">
        <f t="shared" si="14"/>
        <v>7</v>
      </c>
      <c r="CB19">
        <f t="shared" si="15"/>
        <v>7</v>
      </c>
      <c r="CC19">
        <v>90</v>
      </c>
      <c r="CF19" s="12" t="s">
        <v>49</v>
      </c>
      <c r="CG19" s="13">
        <v>8</v>
      </c>
      <c r="CH19" s="13">
        <v>4</v>
      </c>
      <c r="CI19" s="13">
        <v>7</v>
      </c>
      <c r="CJ19" s="13">
        <v>7</v>
      </c>
      <c r="CK19" s="13">
        <v>90</v>
      </c>
      <c r="CN19">
        <f t="shared" si="43"/>
        <v>8</v>
      </c>
      <c r="CO19">
        <f t="shared" si="16"/>
        <v>4</v>
      </c>
      <c r="CP19">
        <f t="shared" si="17"/>
        <v>7</v>
      </c>
      <c r="CQ19">
        <f t="shared" si="18"/>
        <v>7</v>
      </c>
      <c r="CR19">
        <v>88</v>
      </c>
      <c r="CU19" s="12" t="s">
        <v>49</v>
      </c>
      <c r="CV19" s="13">
        <v>8</v>
      </c>
      <c r="CW19" s="13">
        <v>4</v>
      </c>
      <c r="CX19" s="13">
        <v>7</v>
      </c>
      <c r="CY19" s="13">
        <v>7</v>
      </c>
      <c r="CZ19" s="13">
        <v>89</v>
      </c>
      <c r="DC19">
        <f t="shared" si="44"/>
        <v>8</v>
      </c>
      <c r="DD19">
        <f t="shared" si="19"/>
        <v>4</v>
      </c>
      <c r="DE19">
        <f t="shared" si="20"/>
        <v>7</v>
      </c>
      <c r="DF19">
        <f t="shared" si="21"/>
        <v>7</v>
      </c>
      <c r="DG19">
        <v>88</v>
      </c>
      <c r="DJ19" s="12" t="s">
        <v>49</v>
      </c>
      <c r="DK19" s="13">
        <v>8</v>
      </c>
      <c r="DL19" s="13">
        <v>4</v>
      </c>
      <c r="DM19" s="13">
        <v>7</v>
      </c>
      <c r="DN19" s="13">
        <v>7</v>
      </c>
      <c r="DO19" s="13">
        <v>88</v>
      </c>
      <c r="DR19">
        <f t="shared" si="45"/>
        <v>8</v>
      </c>
      <c r="DS19">
        <f t="shared" si="22"/>
        <v>4</v>
      </c>
      <c r="DT19">
        <f t="shared" si="23"/>
        <v>7</v>
      </c>
      <c r="DU19">
        <f t="shared" si="24"/>
        <v>7</v>
      </c>
      <c r="DV19">
        <v>87</v>
      </c>
      <c r="DY19" s="12" t="s">
        <v>49</v>
      </c>
      <c r="DZ19" s="13">
        <v>8</v>
      </c>
      <c r="EA19" s="13">
        <v>4</v>
      </c>
      <c r="EB19" s="13">
        <v>7</v>
      </c>
      <c r="EC19" s="13">
        <v>7</v>
      </c>
      <c r="ED19" s="13">
        <v>87</v>
      </c>
      <c r="EG19">
        <f t="shared" si="46"/>
        <v>8</v>
      </c>
      <c r="EH19">
        <f t="shared" si="25"/>
        <v>4</v>
      </c>
      <c r="EI19">
        <f t="shared" si="26"/>
        <v>7</v>
      </c>
      <c r="EJ19">
        <f t="shared" si="27"/>
        <v>7</v>
      </c>
      <c r="EK19">
        <v>86</v>
      </c>
      <c r="EN19" s="12" t="s">
        <v>49</v>
      </c>
      <c r="EO19" s="13">
        <v>8</v>
      </c>
      <c r="EP19" s="13">
        <v>4</v>
      </c>
      <c r="EQ19" s="13">
        <v>7</v>
      </c>
      <c r="ER19" s="13">
        <v>7</v>
      </c>
      <c r="ES19" s="13">
        <v>86</v>
      </c>
      <c r="EV19">
        <f t="shared" si="47"/>
        <v>8</v>
      </c>
      <c r="EW19">
        <f t="shared" si="28"/>
        <v>4</v>
      </c>
      <c r="EX19">
        <f t="shared" si="29"/>
        <v>7</v>
      </c>
      <c r="EY19">
        <f t="shared" si="30"/>
        <v>7</v>
      </c>
      <c r="EZ19">
        <v>85</v>
      </c>
      <c r="FC19" s="12" t="s">
        <v>49</v>
      </c>
      <c r="FD19" s="13">
        <v>8</v>
      </c>
      <c r="FE19" s="13">
        <v>4</v>
      </c>
      <c r="FF19" s="13">
        <v>7</v>
      </c>
      <c r="FG19" s="13">
        <v>7</v>
      </c>
      <c r="FH19" s="13">
        <v>85</v>
      </c>
      <c r="FK19">
        <f t="shared" si="48"/>
        <v>8</v>
      </c>
      <c r="FL19">
        <f t="shared" si="31"/>
        <v>4</v>
      </c>
      <c r="FM19">
        <f t="shared" si="32"/>
        <v>7</v>
      </c>
      <c r="FN19">
        <f t="shared" si="33"/>
        <v>7</v>
      </c>
      <c r="FO19">
        <v>84</v>
      </c>
      <c r="FR19" s="12" t="s">
        <v>49</v>
      </c>
      <c r="FS19" s="13">
        <v>8</v>
      </c>
      <c r="FT19" s="13">
        <v>4</v>
      </c>
      <c r="FU19" s="13">
        <v>7</v>
      </c>
      <c r="FV19" s="13">
        <v>7</v>
      </c>
      <c r="FW19" s="13">
        <v>84</v>
      </c>
      <c r="FZ19">
        <f t="shared" si="49"/>
        <v>8</v>
      </c>
      <c r="GA19">
        <f t="shared" si="34"/>
        <v>4</v>
      </c>
      <c r="GB19">
        <f t="shared" si="35"/>
        <v>7</v>
      </c>
      <c r="GC19">
        <f t="shared" si="36"/>
        <v>7</v>
      </c>
      <c r="GD19">
        <v>83</v>
      </c>
      <c r="GG19" s="12" t="s">
        <v>49</v>
      </c>
      <c r="GH19" s="13">
        <v>8</v>
      </c>
      <c r="GI19" s="13">
        <v>4</v>
      </c>
      <c r="GJ19" s="13">
        <v>7</v>
      </c>
      <c r="GK19" s="13">
        <v>7</v>
      </c>
      <c r="GL19" s="13">
        <v>83</v>
      </c>
    </row>
    <row r="20" spans="1:194" ht="18.600000000000001" thickBot="1" x14ac:dyDescent="0.35">
      <c r="A20" t="str">
        <f t="shared" ref="A20:F20" si="56">A5</f>
        <v>O3</v>
      </c>
      <c r="B20">
        <f t="shared" ref="B20:E20" si="57">RANK(B5,B$3:B$14,B$1)</f>
        <v>12</v>
      </c>
      <c r="C20">
        <f t="shared" si="57"/>
        <v>1</v>
      </c>
      <c r="D20">
        <f t="shared" si="57"/>
        <v>6</v>
      </c>
      <c r="E20">
        <f t="shared" si="57"/>
        <v>6</v>
      </c>
      <c r="F20">
        <f t="shared" si="56"/>
        <v>1000</v>
      </c>
      <c r="G20">
        <f t="shared" si="53"/>
        <v>1000</v>
      </c>
      <c r="I20" s="8"/>
      <c r="X20" s="8"/>
      <c r="AM20" s="8"/>
      <c r="BB20" s="8"/>
      <c r="BQ20" s="8"/>
      <c r="CF20" s="8"/>
      <c r="CU20" s="8"/>
      <c r="DJ20" s="8"/>
      <c r="DY20" s="8"/>
      <c r="EN20" s="8"/>
      <c r="FC20" s="8"/>
      <c r="FR20" s="8"/>
      <c r="GG20" s="8"/>
    </row>
    <row r="21" spans="1:194" ht="15" thickBot="1" x14ac:dyDescent="0.35">
      <c r="A21" t="str">
        <f t="shared" ref="A21:F21" si="58">A6</f>
        <v>O4</v>
      </c>
      <c r="B21">
        <f t="shared" ref="B21:E21" si="59">RANK(B6,B$3:B$14,B$1)</f>
        <v>1</v>
      </c>
      <c r="C21">
        <f t="shared" si="59"/>
        <v>12</v>
      </c>
      <c r="D21">
        <f t="shared" si="59"/>
        <v>4</v>
      </c>
      <c r="E21">
        <f t="shared" si="59"/>
        <v>5</v>
      </c>
      <c r="F21">
        <f t="shared" si="58"/>
        <v>1000</v>
      </c>
      <c r="G21">
        <f t="shared" si="53"/>
        <v>1000</v>
      </c>
      <c r="I21" s="12" t="s">
        <v>50</v>
      </c>
      <c r="J21" s="12" t="s">
        <v>32</v>
      </c>
      <c r="K21" s="12" t="s">
        <v>33</v>
      </c>
      <c r="L21" s="12" t="s">
        <v>34</v>
      </c>
      <c r="M21" s="12" t="s">
        <v>35</v>
      </c>
      <c r="X21" s="12" t="s">
        <v>50</v>
      </c>
      <c r="Y21" s="12" t="s">
        <v>32</v>
      </c>
      <c r="Z21" s="12" t="s">
        <v>33</v>
      </c>
      <c r="AA21" s="12" t="s">
        <v>34</v>
      </c>
      <c r="AB21" s="12" t="s">
        <v>35</v>
      </c>
      <c r="AM21" s="12" t="s">
        <v>50</v>
      </c>
      <c r="AN21" s="12" t="s">
        <v>32</v>
      </c>
      <c r="AO21" s="12" t="s">
        <v>33</v>
      </c>
      <c r="AP21" s="12" t="s">
        <v>34</v>
      </c>
      <c r="AQ21" s="12" t="s">
        <v>35</v>
      </c>
      <c r="BB21" s="12" t="s">
        <v>50</v>
      </c>
      <c r="BC21" s="12" t="s">
        <v>32</v>
      </c>
      <c r="BD21" s="12" t="s">
        <v>33</v>
      </c>
      <c r="BE21" s="12" t="s">
        <v>34</v>
      </c>
      <c r="BF21" s="12" t="s">
        <v>35</v>
      </c>
      <c r="BQ21" s="12" t="s">
        <v>50</v>
      </c>
      <c r="BR21" s="12" t="s">
        <v>32</v>
      </c>
      <c r="BS21" s="12" t="s">
        <v>33</v>
      </c>
      <c r="BT21" s="12" t="s">
        <v>34</v>
      </c>
      <c r="BU21" s="12" t="s">
        <v>35</v>
      </c>
      <c r="CF21" s="12" t="s">
        <v>50</v>
      </c>
      <c r="CG21" s="12" t="s">
        <v>32</v>
      </c>
      <c r="CH21" s="12" t="s">
        <v>33</v>
      </c>
      <c r="CI21" s="12" t="s">
        <v>34</v>
      </c>
      <c r="CJ21" s="12" t="s">
        <v>35</v>
      </c>
      <c r="CU21" s="12" t="s">
        <v>50</v>
      </c>
      <c r="CV21" s="12" t="s">
        <v>32</v>
      </c>
      <c r="CW21" s="12" t="s">
        <v>33</v>
      </c>
      <c r="CX21" s="12" t="s">
        <v>34</v>
      </c>
      <c r="CY21" s="12" t="s">
        <v>35</v>
      </c>
      <c r="DJ21" s="12" t="s">
        <v>50</v>
      </c>
      <c r="DK21" s="12" t="s">
        <v>32</v>
      </c>
      <c r="DL21" s="12" t="s">
        <v>33</v>
      </c>
      <c r="DM21" s="12" t="s">
        <v>34</v>
      </c>
      <c r="DN21" s="12" t="s">
        <v>35</v>
      </c>
      <c r="DY21" s="12" t="s">
        <v>50</v>
      </c>
      <c r="DZ21" s="12" t="s">
        <v>32</v>
      </c>
      <c r="EA21" s="12" t="s">
        <v>33</v>
      </c>
      <c r="EB21" s="12" t="s">
        <v>34</v>
      </c>
      <c r="EC21" s="12" t="s">
        <v>35</v>
      </c>
      <c r="EN21" s="12" t="s">
        <v>50</v>
      </c>
      <c r="EO21" s="12" t="s">
        <v>32</v>
      </c>
      <c r="EP21" s="12" t="s">
        <v>33</v>
      </c>
      <c r="EQ21" s="12" t="s">
        <v>34</v>
      </c>
      <c r="ER21" s="12" t="s">
        <v>35</v>
      </c>
      <c r="FC21" s="12" t="s">
        <v>50</v>
      </c>
      <c r="FD21" s="12" t="s">
        <v>32</v>
      </c>
      <c r="FE21" s="12" t="s">
        <v>33</v>
      </c>
      <c r="FF21" s="12" t="s">
        <v>34</v>
      </c>
      <c r="FG21" s="12" t="s">
        <v>35</v>
      </c>
      <c r="FR21" s="12" t="s">
        <v>50</v>
      </c>
      <c r="FS21" s="12" t="s">
        <v>32</v>
      </c>
      <c r="FT21" s="12" t="s">
        <v>33</v>
      </c>
      <c r="FU21" s="12" t="s">
        <v>34</v>
      </c>
      <c r="FV21" s="12" t="s">
        <v>35</v>
      </c>
      <c r="GG21" s="12" t="s">
        <v>50</v>
      </c>
      <c r="GH21" s="12" t="s">
        <v>32</v>
      </c>
      <c r="GI21" s="12" t="s">
        <v>33</v>
      </c>
      <c r="GJ21" s="12" t="s">
        <v>34</v>
      </c>
      <c r="GK21" s="12" t="s">
        <v>35</v>
      </c>
    </row>
    <row r="22" spans="1:194" ht="15" thickBot="1" x14ac:dyDescent="0.35">
      <c r="A22" t="str">
        <f t="shared" ref="A22:F22" si="60">A7</f>
        <v>O5</v>
      </c>
      <c r="B22">
        <f t="shared" ref="B22:E22" si="61">RANK(B7,B$3:B$14,B$1)</f>
        <v>5</v>
      </c>
      <c r="C22">
        <f t="shared" si="61"/>
        <v>9</v>
      </c>
      <c r="D22">
        <f t="shared" si="61"/>
        <v>8</v>
      </c>
      <c r="E22">
        <f t="shared" si="61"/>
        <v>10</v>
      </c>
      <c r="F22">
        <f t="shared" si="60"/>
        <v>1000</v>
      </c>
      <c r="G22">
        <f t="shared" si="53"/>
        <v>1000</v>
      </c>
      <c r="I22" s="12" t="s">
        <v>51</v>
      </c>
      <c r="J22" s="13" t="s">
        <v>163</v>
      </c>
      <c r="K22" s="13" t="s">
        <v>164</v>
      </c>
      <c r="L22" s="13" t="s">
        <v>165</v>
      </c>
      <c r="M22" s="13" t="s">
        <v>166</v>
      </c>
      <c r="X22" s="12" t="s">
        <v>51</v>
      </c>
      <c r="Y22" s="13" t="s">
        <v>312</v>
      </c>
      <c r="Z22" s="13" t="s">
        <v>313</v>
      </c>
      <c r="AA22" s="13" t="s">
        <v>314</v>
      </c>
      <c r="AB22" s="13" t="s">
        <v>257</v>
      </c>
      <c r="AM22" s="12" t="s">
        <v>51</v>
      </c>
      <c r="AN22" s="13" t="s">
        <v>344</v>
      </c>
      <c r="AO22" s="13" t="s">
        <v>345</v>
      </c>
      <c r="AP22" s="13" t="s">
        <v>346</v>
      </c>
      <c r="AQ22" s="13" t="s">
        <v>166</v>
      </c>
      <c r="BB22" s="12" t="s">
        <v>51</v>
      </c>
      <c r="BC22" s="13" t="s">
        <v>357</v>
      </c>
      <c r="BD22" s="13" t="s">
        <v>357</v>
      </c>
      <c r="BE22" s="13" t="s">
        <v>357</v>
      </c>
      <c r="BF22" s="13" t="s">
        <v>357</v>
      </c>
      <c r="BQ22" s="12" t="s">
        <v>51</v>
      </c>
      <c r="BR22" s="13" t="s">
        <v>369</v>
      </c>
      <c r="BS22" s="13" t="s">
        <v>370</v>
      </c>
      <c r="BT22" s="13" t="s">
        <v>192</v>
      </c>
      <c r="BU22" s="13" t="s">
        <v>166</v>
      </c>
      <c r="CF22" s="12" t="s">
        <v>51</v>
      </c>
      <c r="CG22" s="13" t="s">
        <v>376</v>
      </c>
      <c r="CH22" s="13" t="s">
        <v>377</v>
      </c>
      <c r="CI22" s="13" t="s">
        <v>378</v>
      </c>
      <c r="CJ22" s="13" t="s">
        <v>379</v>
      </c>
      <c r="CU22" s="12" t="s">
        <v>51</v>
      </c>
      <c r="CV22" s="13" t="s">
        <v>408</v>
      </c>
      <c r="CW22" s="13" t="s">
        <v>409</v>
      </c>
      <c r="CX22" s="13" t="s">
        <v>410</v>
      </c>
      <c r="CY22" s="13" t="s">
        <v>53</v>
      </c>
      <c r="DJ22" s="12" t="s">
        <v>51</v>
      </c>
      <c r="DK22" s="13" t="s">
        <v>435</v>
      </c>
      <c r="DL22" s="13" t="s">
        <v>436</v>
      </c>
      <c r="DM22" s="13" t="s">
        <v>437</v>
      </c>
      <c r="DN22" s="13" t="s">
        <v>257</v>
      </c>
      <c r="DY22" s="12" t="s">
        <v>51</v>
      </c>
      <c r="DZ22" s="13" t="s">
        <v>455</v>
      </c>
      <c r="EA22" s="13" t="s">
        <v>456</v>
      </c>
      <c r="EB22" s="13" t="s">
        <v>457</v>
      </c>
      <c r="EC22" s="13" t="s">
        <v>257</v>
      </c>
      <c r="EN22" s="12" t="s">
        <v>51</v>
      </c>
      <c r="EO22" s="13" t="s">
        <v>479</v>
      </c>
      <c r="EP22" s="13" t="s">
        <v>480</v>
      </c>
      <c r="EQ22" s="13" t="s">
        <v>481</v>
      </c>
      <c r="ER22" s="13" t="s">
        <v>257</v>
      </c>
      <c r="FC22" s="12" t="s">
        <v>51</v>
      </c>
      <c r="FD22" s="13" t="s">
        <v>505</v>
      </c>
      <c r="FE22" s="13" t="s">
        <v>506</v>
      </c>
      <c r="FF22" s="13" t="s">
        <v>507</v>
      </c>
      <c r="FG22" s="13" t="s">
        <v>379</v>
      </c>
      <c r="FR22" s="12" t="s">
        <v>51</v>
      </c>
      <c r="FS22" s="13" t="s">
        <v>532</v>
      </c>
      <c r="FT22" s="13" t="s">
        <v>533</v>
      </c>
      <c r="FU22" s="13" t="s">
        <v>460</v>
      </c>
      <c r="FV22" s="13" t="s">
        <v>53</v>
      </c>
      <c r="GG22" s="12" t="s">
        <v>51</v>
      </c>
      <c r="GH22" s="13" t="s">
        <v>550</v>
      </c>
      <c r="GI22" s="13" t="s">
        <v>551</v>
      </c>
      <c r="GJ22" s="13" t="s">
        <v>552</v>
      </c>
      <c r="GK22" s="13" t="s">
        <v>121</v>
      </c>
    </row>
    <row r="23" spans="1:194" ht="15" thickBot="1" x14ac:dyDescent="0.35">
      <c r="A23" t="str">
        <f t="shared" ref="A23:F23" si="62">A8</f>
        <v>O6</v>
      </c>
      <c r="B23">
        <f t="shared" ref="B23:E23" si="63">RANK(B8,B$3:B$14,B$1)</f>
        <v>10</v>
      </c>
      <c r="C23">
        <f t="shared" si="63"/>
        <v>2</v>
      </c>
      <c r="D23">
        <f t="shared" si="63"/>
        <v>12</v>
      </c>
      <c r="E23">
        <f t="shared" si="63"/>
        <v>4</v>
      </c>
      <c r="F23">
        <f t="shared" si="62"/>
        <v>1000</v>
      </c>
      <c r="G23">
        <f t="shared" si="53"/>
        <v>1000</v>
      </c>
      <c r="I23" s="12" t="s">
        <v>55</v>
      </c>
      <c r="J23" s="13" t="s">
        <v>167</v>
      </c>
      <c r="K23" s="13" t="s">
        <v>168</v>
      </c>
      <c r="L23" s="13" t="s">
        <v>169</v>
      </c>
      <c r="M23" s="13" t="s">
        <v>170</v>
      </c>
      <c r="X23" s="12" t="s">
        <v>55</v>
      </c>
      <c r="Y23" s="13" t="s">
        <v>315</v>
      </c>
      <c r="Z23" s="13" t="s">
        <v>316</v>
      </c>
      <c r="AA23" s="13" t="s">
        <v>317</v>
      </c>
      <c r="AB23" s="13" t="s">
        <v>261</v>
      </c>
      <c r="AM23" s="12" t="s">
        <v>55</v>
      </c>
      <c r="AN23" s="13" t="s">
        <v>347</v>
      </c>
      <c r="AO23" s="13" t="s">
        <v>348</v>
      </c>
      <c r="AP23" s="13" t="s">
        <v>349</v>
      </c>
      <c r="AQ23" s="13" t="s">
        <v>170</v>
      </c>
      <c r="BB23" s="12" t="s">
        <v>55</v>
      </c>
      <c r="BC23" s="13" t="s">
        <v>358</v>
      </c>
      <c r="BD23" s="13" t="s">
        <v>358</v>
      </c>
      <c r="BE23" s="13" t="s">
        <v>358</v>
      </c>
      <c r="BF23" s="13" t="s">
        <v>358</v>
      </c>
      <c r="BQ23" s="12" t="s">
        <v>55</v>
      </c>
      <c r="BR23" s="13" t="s">
        <v>371</v>
      </c>
      <c r="BS23" s="13" t="s">
        <v>372</v>
      </c>
      <c r="BT23" s="13" t="s">
        <v>196</v>
      </c>
      <c r="BU23" s="13" t="s">
        <v>170</v>
      </c>
      <c r="CF23" s="12" t="s">
        <v>55</v>
      </c>
      <c r="CG23" s="13" t="s">
        <v>380</v>
      </c>
      <c r="CH23" s="13" t="s">
        <v>381</v>
      </c>
      <c r="CI23" s="13" t="s">
        <v>382</v>
      </c>
      <c r="CJ23" s="13" t="s">
        <v>383</v>
      </c>
      <c r="CU23" s="12" t="s">
        <v>55</v>
      </c>
      <c r="CV23" s="13" t="s">
        <v>411</v>
      </c>
      <c r="CW23" s="13" t="s">
        <v>412</v>
      </c>
      <c r="CX23" s="13" t="s">
        <v>413</v>
      </c>
      <c r="CY23" s="13" t="s">
        <v>57</v>
      </c>
      <c r="DJ23" s="12" t="s">
        <v>55</v>
      </c>
      <c r="DK23" s="13" t="s">
        <v>438</v>
      </c>
      <c r="DL23" s="13" t="s">
        <v>439</v>
      </c>
      <c r="DM23" s="13" t="s">
        <v>440</v>
      </c>
      <c r="DN23" s="13" t="s">
        <v>261</v>
      </c>
      <c r="DY23" s="12" t="s">
        <v>55</v>
      </c>
      <c r="DZ23" s="13" t="s">
        <v>458</v>
      </c>
      <c r="EA23" s="13" t="s">
        <v>459</v>
      </c>
      <c r="EB23" s="13" t="s">
        <v>460</v>
      </c>
      <c r="EC23" s="13" t="s">
        <v>261</v>
      </c>
      <c r="EN23" s="12" t="s">
        <v>55</v>
      </c>
      <c r="EO23" s="13" t="s">
        <v>482</v>
      </c>
      <c r="EP23" s="13" t="s">
        <v>483</v>
      </c>
      <c r="EQ23" s="13" t="s">
        <v>484</v>
      </c>
      <c r="ER23" s="13" t="s">
        <v>261</v>
      </c>
      <c r="FC23" s="12" t="s">
        <v>55</v>
      </c>
      <c r="FD23" s="13" t="s">
        <v>508</v>
      </c>
      <c r="FE23" s="13" t="s">
        <v>509</v>
      </c>
      <c r="FF23" s="13" t="s">
        <v>510</v>
      </c>
      <c r="FG23" s="13" t="s">
        <v>57</v>
      </c>
      <c r="FR23" s="12" t="s">
        <v>55</v>
      </c>
      <c r="FS23" s="13" t="s">
        <v>534</v>
      </c>
      <c r="FT23" s="13" t="s">
        <v>535</v>
      </c>
      <c r="FU23" s="13" t="s">
        <v>477</v>
      </c>
      <c r="FV23" s="13" t="s">
        <v>261</v>
      </c>
      <c r="GG23" s="12" t="s">
        <v>55</v>
      </c>
      <c r="GH23" s="13" t="s">
        <v>553</v>
      </c>
      <c r="GI23" s="13" t="s">
        <v>554</v>
      </c>
      <c r="GJ23" s="13" t="s">
        <v>555</v>
      </c>
      <c r="GK23" s="13" t="s">
        <v>125</v>
      </c>
    </row>
    <row r="24" spans="1:194" ht="15" thickBot="1" x14ac:dyDescent="0.35">
      <c r="A24" t="str">
        <f t="shared" ref="A24:F24" si="64">A9</f>
        <v>O7</v>
      </c>
      <c r="B24">
        <f t="shared" ref="B24:E24" si="65">RANK(B9,B$3:B$14,B$1)</f>
        <v>9</v>
      </c>
      <c r="C24">
        <f t="shared" si="65"/>
        <v>5</v>
      </c>
      <c r="D24">
        <f t="shared" si="65"/>
        <v>2</v>
      </c>
      <c r="E24">
        <f t="shared" si="65"/>
        <v>12</v>
      </c>
      <c r="F24">
        <f t="shared" si="64"/>
        <v>1000</v>
      </c>
      <c r="G24">
        <f t="shared" si="53"/>
        <v>1000</v>
      </c>
      <c r="I24" s="12" t="s">
        <v>59</v>
      </c>
      <c r="J24" s="13" t="s">
        <v>171</v>
      </c>
      <c r="K24" s="13" t="s">
        <v>172</v>
      </c>
      <c r="L24" s="13" t="s">
        <v>173</v>
      </c>
      <c r="M24" s="13" t="s">
        <v>174</v>
      </c>
      <c r="X24" s="12" t="s">
        <v>59</v>
      </c>
      <c r="Y24" s="13" t="s">
        <v>318</v>
      </c>
      <c r="Z24" s="13" t="s">
        <v>319</v>
      </c>
      <c r="AA24" s="13" t="s">
        <v>320</v>
      </c>
      <c r="AB24" s="13" t="s">
        <v>265</v>
      </c>
      <c r="AM24" s="12" t="s">
        <v>59</v>
      </c>
      <c r="AN24" s="13" t="s">
        <v>350</v>
      </c>
      <c r="AO24" s="13" t="s">
        <v>172</v>
      </c>
      <c r="AP24" s="13" t="s">
        <v>173</v>
      </c>
      <c r="AQ24" s="13" t="s">
        <v>174</v>
      </c>
      <c r="BB24" s="12" t="s">
        <v>59</v>
      </c>
      <c r="BC24" s="13" t="s">
        <v>359</v>
      </c>
      <c r="BD24" s="13" t="s">
        <v>359</v>
      </c>
      <c r="BE24" s="13" t="s">
        <v>359</v>
      </c>
      <c r="BF24" s="13" t="s">
        <v>359</v>
      </c>
      <c r="BQ24" s="12" t="s">
        <v>59</v>
      </c>
      <c r="BR24" s="13" t="s">
        <v>351</v>
      </c>
      <c r="BS24" s="13" t="s">
        <v>172</v>
      </c>
      <c r="BT24" s="13" t="s">
        <v>173</v>
      </c>
      <c r="BU24" s="13" t="s">
        <v>174</v>
      </c>
      <c r="CF24" s="12" t="s">
        <v>59</v>
      </c>
      <c r="CG24" s="13" t="s">
        <v>384</v>
      </c>
      <c r="CH24" s="13" t="s">
        <v>385</v>
      </c>
      <c r="CI24" s="13" t="s">
        <v>386</v>
      </c>
      <c r="CJ24" s="13" t="s">
        <v>61</v>
      </c>
      <c r="CU24" s="12" t="s">
        <v>59</v>
      </c>
      <c r="CV24" s="13" t="s">
        <v>414</v>
      </c>
      <c r="CW24" s="13" t="s">
        <v>415</v>
      </c>
      <c r="CX24" s="13" t="s">
        <v>416</v>
      </c>
      <c r="CY24" s="13" t="s">
        <v>61</v>
      </c>
      <c r="DJ24" s="12" t="s">
        <v>59</v>
      </c>
      <c r="DK24" s="13" t="s">
        <v>441</v>
      </c>
      <c r="DL24" s="13" t="s">
        <v>442</v>
      </c>
      <c r="DM24" s="13" t="s">
        <v>323</v>
      </c>
      <c r="DN24" s="13" t="s">
        <v>265</v>
      </c>
      <c r="DY24" s="12" t="s">
        <v>59</v>
      </c>
      <c r="DZ24" s="13" t="s">
        <v>461</v>
      </c>
      <c r="EA24" s="13" t="s">
        <v>462</v>
      </c>
      <c r="EB24" s="13" t="s">
        <v>463</v>
      </c>
      <c r="EC24" s="13" t="s">
        <v>265</v>
      </c>
      <c r="EN24" s="12" t="s">
        <v>59</v>
      </c>
      <c r="EO24" s="13" t="s">
        <v>485</v>
      </c>
      <c r="EP24" s="13" t="s">
        <v>486</v>
      </c>
      <c r="EQ24" s="13" t="s">
        <v>487</v>
      </c>
      <c r="ER24" s="13" t="s">
        <v>265</v>
      </c>
      <c r="FC24" s="12" t="s">
        <v>59</v>
      </c>
      <c r="FD24" s="13" t="s">
        <v>511</v>
      </c>
      <c r="FE24" s="13" t="s">
        <v>512</v>
      </c>
      <c r="FF24" s="13" t="s">
        <v>513</v>
      </c>
      <c r="FG24" s="13" t="s">
        <v>61</v>
      </c>
      <c r="FR24" s="12" t="s">
        <v>59</v>
      </c>
      <c r="FS24" s="13" t="s">
        <v>536</v>
      </c>
      <c r="FT24" s="13" t="s">
        <v>465</v>
      </c>
      <c r="FU24" s="13" t="s">
        <v>466</v>
      </c>
      <c r="FV24" s="13" t="s">
        <v>265</v>
      </c>
      <c r="GG24" s="12" t="s">
        <v>59</v>
      </c>
      <c r="GH24" s="13" t="s">
        <v>556</v>
      </c>
      <c r="GI24" s="13" t="s">
        <v>557</v>
      </c>
      <c r="GJ24" s="13" t="s">
        <v>558</v>
      </c>
      <c r="GK24" s="13" t="s">
        <v>265</v>
      </c>
    </row>
    <row r="25" spans="1:194" ht="15" thickBot="1" x14ac:dyDescent="0.35">
      <c r="A25" t="str">
        <f t="shared" ref="A25:F25" si="66">A10</f>
        <v>O8</v>
      </c>
      <c r="B25">
        <f t="shared" ref="B25:E25" si="67">RANK(B10,B$3:B$14,B$1)</f>
        <v>10</v>
      </c>
      <c r="C25">
        <f t="shared" si="67"/>
        <v>3</v>
      </c>
      <c r="D25">
        <f t="shared" si="67"/>
        <v>1</v>
      </c>
      <c r="E25">
        <f t="shared" si="67"/>
        <v>3</v>
      </c>
      <c r="F25">
        <f t="shared" si="66"/>
        <v>1000</v>
      </c>
      <c r="G25">
        <f t="shared" si="53"/>
        <v>1000</v>
      </c>
      <c r="I25" s="12" t="s">
        <v>63</v>
      </c>
      <c r="J25" s="13" t="s">
        <v>175</v>
      </c>
      <c r="K25" s="13" t="s">
        <v>176</v>
      </c>
      <c r="L25" s="13" t="s">
        <v>177</v>
      </c>
      <c r="M25" s="13" t="s">
        <v>178</v>
      </c>
      <c r="X25" s="12" t="s">
        <v>63</v>
      </c>
      <c r="Y25" s="13" t="s">
        <v>321</v>
      </c>
      <c r="Z25" s="13" t="s">
        <v>322</v>
      </c>
      <c r="AA25" s="13" t="s">
        <v>323</v>
      </c>
      <c r="AB25" s="13" t="s">
        <v>269</v>
      </c>
      <c r="AM25" s="12" t="s">
        <v>63</v>
      </c>
      <c r="AN25" s="13" t="s">
        <v>351</v>
      </c>
      <c r="AO25" s="13" t="s">
        <v>176</v>
      </c>
      <c r="AP25" s="13" t="s">
        <v>177</v>
      </c>
      <c r="AQ25" s="13" t="s">
        <v>178</v>
      </c>
      <c r="BB25" s="12" t="s">
        <v>63</v>
      </c>
      <c r="BC25" s="13" t="s">
        <v>360</v>
      </c>
      <c r="BD25" s="13" t="s">
        <v>360</v>
      </c>
      <c r="BE25" s="13" t="s">
        <v>360</v>
      </c>
      <c r="BF25" s="13" t="s">
        <v>360</v>
      </c>
      <c r="BQ25" s="12" t="s">
        <v>63</v>
      </c>
      <c r="BR25" s="13" t="s">
        <v>373</v>
      </c>
      <c r="BS25" s="13" t="s">
        <v>176</v>
      </c>
      <c r="BT25" s="13" t="s">
        <v>177</v>
      </c>
      <c r="BU25" s="13" t="s">
        <v>178</v>
      </c>
      <c r="CF25" s="12" t="s">
        <v>63</v>
      </c>
      <c r="CG25" s="13" t="s">
        <v>387</v>
      </c>
      <c r="CH25" s="13" t="s">
        <v>388</v>
      </c>
      <c r="CI25" s="13" t="s">
        <v>389</v>
      </c>
      <c r="CJ25" s="13" t="s">
        <v>65</v>
      </c>
      <c r="CU25" s="12" t="s">
        <v>63</v>
      </c>
      <c r="CV25" s="13" t="s">
        <v>417</v>
      </c>
      <c r="CW25" s="13" t="s">
        <v>418</v>
      </c>
      <c r="CX25" s="13" t="s">
        <v>419</v>
      </c>
      <c r="CY25" s="13" t="s">
        <v>269</v>
      </c>
      <c r="DJ25" s="12" t="s">
        <v>63</v>
      </c>
      <c r="DK25" s="13" t="s">
        <v>443</v>
      </c>
      <c r="DL25" s="13" t="s">
        <v>444</v>
      </c>
      <c r="DM25" s="13" t="s">
        <v>326</v>
      </c>
      <c r="DN25" s="13" t="s">
        <v>269</v>
      </c>
      <c r="DY25" s="12" t="s">
        <v>63</v>
      </c>
      <c r="DZ25" s="13" t="s">
        <v>464</v>
      </c>
      <c r="EA25" s="13" t="s">
        <v>465</v>
      </c>
      <c r="EB25" s="13" t="s">
        <v>466</v>
      </c>
      <c r="EC25" s="13" t="s">
        <v>269</v>
      </c>
      <c r="EN25" s="12" t="s">
        <v>63</v>
      </c>
      <c r="EO25" s="13" t="s">
        <v>488</v>
      </c>
      <c r="EP25" s="13" t="s">
        <v>489</v>
      </c>
      <c r="EQ25" s="13" t="s">
        <v>490</v>
      </c>
      <c r="ER25" s="13" t="s">
        <v>269</v>
      </c>
      <c r="FC25" s="12" t="s">
        <v>63</v>
      </c>
      <c r="FD25" s="13" t="s">
        <v>514</v>
      </c>
      <c r="FE25" s="13" t="s">
        <v>515</v>
      </c>
      <c r="FF25" s="13" t="s">
        <v>516</v>
      </c>
      <c r="FG25" s="13" t="s">
        <v>65</v>
      </c>
      <c r="FR25" s="12" t="s">
        <v>63</v>
      </c>
      <c r="FS25" s="13" t="s">
        <v>537</v>
      </c>
      <c r="FT25" s="13" t="s">
        <v>468</v>
      </c>
      <c r="FU25" s="13" t="s">
        <v>469</v>
      </c>
      <c r="FV25" s="13" t="s">
        <v>269</v>
      </c>
      <c r="GG25" s="12" t="s">
        <v>63</v>
      </c>
      <c r="GH25" s="13" t="s">
        <v>559</v>
      </c>
      <c r="GI25" s="13" t="s">
        <v>560</v>
      </c>
      <c r="GJ25" s="13" t="s">
        <v>561</v>
      </c>
      <c r="GK25" s="13" t="s">
        <v>269</v>
      </c>
    </row>
    <row r="26" spans="1:194" ht="15" thickBot="1" x14ac:dyDescent="0.35">
      <c r="A26" t="str">
        <f t="shared" ref="A26:F26" si="68">A11</f>
        <v>O9</v>
      </c>
      <c r="B26">
        <f t="shared" ref="B26:E26" si="69">RANK(B11,B$3:B$14,B$1)</f>
        <v>2</v>
      </c>
      <c r="C26">
        <f t="shared" si="69"/>
        <v>11</v>
      </c>
      <c r="D26">
        <f t="shared" si="69"/>
        <v>5</v>
      </c>
      <c r="E26">
        <f t="shared" si="69"/>
        <v>11</v>
      </c>
      <c r="F26">
        <f t="shared" si="68"/>
        <v>1000</v>
      </c>
      <c r="G26">
        <f t="shared" si="53"/>
        <v>1000</v>
      </c>
      <c r="I26" s="12" t="s">
        <v>67</v>
      </c>
      <c r="J26" s="13" t="s">
        <v>179</v>
      </c>
      <c r="K26" s="13" t="s">
        <v>180</v>
      </c>
      <c r="L26" s="13" t="s">
        <v>181</v>
      </c>
      <c r="M26" s="13" t="s">
        <v>182</v>
      </c>
      <c r="X26" s="12" t="s">
        <v>67</v>
      </c>
      <c r="Y26" s="13" t="s">
        <v>324</v>
      </c>
      <c r="Z26" s="13" t="s">
        <v>325</v>
      </c>
      <c r="AA26" s="13" t="s">
        <v>326</v>
      </c>
      <c r="AB26" s="13" t="s">
        <v>69</v>
      </c>
      <c r="AM26" s="12" t="s">
        <v>67</v>
      </c>
      <c r="AN26" s="13" t="s">
        <v>352</v>
      </c>
      <c r="AO26" s="13" t="s">
        <v>180</v>
      </c>
      <c r="AP26" s="13" t="s">
        <v>181</v>
      </c>
      <c r="AQ26" s="13" t="s">
        <v>182</v>
      </c>
      <c r="BB26" s="12" t="s">
        <v>67</v>
      </c>
      <c r="BC26" s="13" t="s">
        <v>361</v>
      </c>
      <c r="BD26" s="13" t="s">
        <v>361</v>
      </c>
      <c r="BE26" s="13" t="s">
        <v>361</v>
      </c>
      <c r="BF26" s="13" t="s">
        <v>361</v>
      </c>
      <c r="BQ26" s="12" t="s">
        <v>67</v>
      </c>
      <c r="BR26" s="13" t="s">
        <v>292</v>
      </c>
      <c r="BS26" s="13" t="s">
        <v>180</v>
      </c>
      <c r="BT26" s="13" t="s">
        <v>181</v>
      </c>
      <c r="BU26" s="13" t="s">
        <v>182</v>
      </c>
      <c r="CF26" s="12" t="s">
        <v>67</v>
      </c>
      <c r="CG26" s="13" t="s">
        <v>390</v>
      </c>
      <c r="CH26" s="13" t="s">
        <v>391</v>
      </c>
      <c r="CI26" s="13" t="s">
        <v>392</v>
      </c>
      <c r="CJ26" s="13" t="s">
        <v>393</v>
      </c>
      <c r="CU26" s="12" t="s">
        <v>67</v>
      </c>
      <c r="CV26" s="13" t="s">
        <v>420</v>
      </c>
      <c r="CW26" s="13" t="s">
        <v>421</v>
      </c>
      <c r="CX26" s="13" t="s">
        <v>422</v>
      </c>
      <c r="CY26" s="13" t="s">
        <v>69</v>
      </c>
      <c r="DJ26" s="12" t="s">
        <v>67</v>
      </c>
      <c r="DK26" s="13" t="s">
        <v>445</v>
      </c>
      <c r="DL26" s="13" t="s">
        <v>446</v>
      </c>
      <c r="DM26" s="13" t="s">
        <v>329</v>
      </c>
      <c r="DN26" s="13" t="s">
        <v>69</v>
      </c>
      <c r="DY26" s="12" t="s">
        <v>67</v>
      </c>
      <c r="DZ26" s="13" t="s">
        <v>467</v>
      </c>
      <c r="EA26" s="13" t="s">
        <v>468</v>
      </c>
      <c r="EB26" s="13" t="s">
        <v>469</v>
      </c>
      <c r="EC26" s="13" t="s">
        <v>69</v>
      </c>
      <c r="EN26" s="12" t="s">
        <v>67</v>
      </c>
      <c r="EO26" s="13" t="s">
        <v>491</v>
      </c>
      <c r="EP26" s="13" t="s">
        <v>492</v>
      </c>
      <c r="EQ26" s="13" t="s">
        <v>493</v>
      </c>
      <c r="ER26" s="13" t="s">
        <v>69</v>
      </c>
      <c r="FC26" s="12" t="s">
        <v>67</v>
      </c>
      <c r="FD26" s="13" t="s">
        <v>517</v>
      </c>
      <c r="FE26" s="13" t="s">
        <v>518</v>
      </c>
      <c r="FF26" s="13" t="s">
        <v>519</v>
      </c>
      <c r="FG26" s="13" t="s">
        <v>393</v>
      </c>
      <c r="FR26" s="12" t="s">
        <v>67</v>
      </c>
      <c r="FS26" s="13" t="s">
        <v>538</v>
      </c>
      <c r="FT26" s="13" t="s">
        <v>539</v>
      </c>
      <c r="FU26" s="13" t="s">
        <v>472</v>
      </c>
      <c r="FV26" s="13" t="s">
        <v>69</v>
      </c>
      <c r="GG26" s="12" t="s">
        <v>67</v>
      </c>
      <c r="GH26" s="13" t="s">
        <v>562</v>
      </c>
      <c r="GI26" s="13" t="s">
        <v>563</v>
      </c>
      <c r="GJ26" s="13" t="s">
        <v>564</v>
      </c>
      <c r="GK26" s="13" t="s">
        <v>69</v>
      </c>
    </row>
    <row r="27" spans="1:194" ht="15" thickBot="1" x14ac:dyDescent="0.35">
      <c r="A27" t="str">
        <f t="shared" ref="A27:F27" si="70">A12</f>
        <v>O10</v>
      </c>
      <c r="B27">
        <f t="shared" ref="B27:E27" si="71">RANK(B12,B$3:B$14,B$1)</f>
        <v>4</v>
      </c>
      <c r="C27">
        <f t="shared" si="71"/>
        <v>8</v>
      </c>
      <c r="D27">
        <f t="shared" si="71"/>
        <v>9</v>
      </c>
      <c r="E27">
        <f t="shared" si="71"/>
        <v>2</v>
      </c>
      <c r="F27">
        <f t="shared" si="70"/>
        <v>1000</v>
      </c>
      <c r="G27">
        <f t="shared" si="53"/>
        <v>1000</v>
      </c>
      <c r="I27" s="12" t="s">
        <v>71</v>
      </c>
      <c r="J27" s="13" t="s">
        <v>183</v>
      </c>
      <c r="K27" s="13" t="s">
        <v>184</v>
      </c>
      <c r="L27" s="13" t="s">
        <v>185</v>
      </c>
      <c r="M27" s="13" t="s">
        <v>186</v>
      </c>
      <c r="X27" s="12" t="s">
        <v>71</v>
      </c>
      <c r="Y27" s="13" t="s">
        <v>327</v>
      </c>
      <c r="Z27" s="13" t="s">
        <v>328</v>
      </c>
      <c r="AA27" s="13" t="s">
        <v>329</v>
      </c>
      <c r="AB27" s="13" t="s">
        <v>73</v>
      </c>
      <c r="AM27" s="12" t="s">
        <v>71</v>
      </c>
      <c r="AN27" s="13" t="s">
        <v>353</v>
      </c>
      <c r="AO27" s="13" t="s">
        <v>184</v>
      </c>
      <c r="AP27" s="13" t="s">
        <v>185</v>
      </c>
      <c r="AQ27" s="13" t="s">
        <v>186</v>
      </c>
      <c r="BB27" s="12" t="s">
        <v>71</v>
      </c>
      <c r="BC27" s="13" t="s">
        <v>362</v>
      </c>
      <c r="BD27" s="13" t="s">
        <v>362</v>
      </c>
      <c r="BE27" s="13" t="s">
        <v>362</v>
      </c>
      <c r="BF27" s="13" t="s">
        <v>362</v>
      </c>
      <c r="BQ27" s="12" t="s">
        <v>71</v>
      </c>
      <c r="BR27" s="13" t="s">
        <v>295</v>
      </c>
      <c r="BS27" s="13" t="s">
        <v>184</v>
      </c>
      <c r="BT27" s="13" t="s">
        <v>185</v>
      </c>
      <c r="BU27" s="13" t="s">
        <v>186</v>
      </c>
      <c r="CF27" s="12" t="s">
        <v>71</v>
      </c>
      <c r="CG27" s="13" t="s">
        <v>394</v>
      </c>
      <c r="CH27" s="13" t="s">
        <v>395</v>
      </c>
      <c r="CI27" s="13" t="s">
        <v>396</v>
      </c>
      <c r="CJ27" s="13" t="s">
        <v>397</v>
      </c>
      <c r="CU27" s="12" t="s">
        <v>71</v>
      </c>
      <c r="CV27" s="13" t="s">
        <v>423</v>
      </c>
      <c r="CW27" s="13" t="s">
        <v>424</v>
      </c>
      <c r="CX27" s="13" t="s">
        <v>425</v>
      </c>
      <c r="CY27" s="13" t="s">
        <v>73</v>
      </c>
      <c r="DJ27" s="12" t="s">
        <v>71</v>
      </c>
      <c r="DK27" s="13" t="s">
        <v>447</v>
      </c>
      <c r="DL27" s="13" t="s">
        <v>448</v>
      </c>
      <c r="DM27" s="13" t="s">
        <v>332</v>
      </c>
      <c r="DN27" s="13" t="s">
        <v>73</v>
      </c>
      <c r="DY27" s="12" t="s">
        <v>71</v>
      </c>
      <c r="DZ27" s="13" t="s">
        <v>470</v>
      </c>
      <c r="EA27" s="13" t="s">
        <v>471</v>
      </c>
      <c r="EB27" s="13" t="s">
        <v>472</v>
      </c>
      <c r="EC27" s="13" t="s">
        <v>73</v>
      </c>
      <c r="EN27" s="12" t="s">
        <v>71</v>
      </c>
      <c r="EO27" s="13" t="s">
        <v>494</v>
      </c>
      <c r="EP27" s="13" t="s">
        <v>495</v>
      </c>
      <c r="EQ27" s="13" t="s">
        <v>496</v>
      </c>
      <c r="ER27" s="13" t="s">
        <v>73</v>
      </c>
      <c r="FC27" s="12" t="s">
        <v>71</v>
      </c>
      <c r="FD27" s="13" t="s">
        <v>520</v>
      </c>
      <c r="FE27" s="13" t="s">
        <v>521</v>
      </c>
      <c r="FF27" s="13" t="s">
        <v>522</v>
      </c>
      <c r="FG27" s="13" t="s">
        <v>397</v>
      </c>
      <c r="FR27" s="12" t="s">
        <v>71</v>
      </c>
      <c r="FS27" s="13" t="s">
        <v>540</v>
      </c>
      <c r="FT27" s="13" t="s">
        <v>541</v>
      </c>
      <c r="FU27" s="13" t="s">
        <v>542</v>
      </c>
      <c r="FV27" s="13" t="s">
        <v>73</v>
      </c>
      <c r="GG27" s="12" t="s">
        <v>71</v>
      </c>
      <c r="GH27" s="13" t="s">
        <v>565</v>
      </c>
      <c r="GI27" s="13" t="s">
        <v>566</v>
      </c>
      <c r="GJ27" s="13" t="s">
        <v>567</v>
      </c>
      <c r="GK27" s="13" t="s">
        <v>73</v>
      </c>
    </row>
    <row r="28" spans="1:194" ht="15" thickBot="1" x14ac:dyDescent="0.35">
      <c r="A28" t="str">
        <f t="shared" ref="A28:F28" si="72">A13</f>
        <v>O11</v>
      </c>
      <c r="B28">
        <f t="shared" ref="B28:E28" si="73">RANK(B13,B$3:B$14,B$1)</f>
        <v>3</v>
      </c>
      <c r="C28">
        <f t="shared" si="73"/>
        <v>10</v>
      </c>
      <c r="D28">
        <f t="shared" si="73"/>
        <v>10</v>
      </c>
      <c r="E28">
        <f t="shared" si="73"/>
        <v>8</v>
      </c>
      <c r="F28">
        <f t="shared" si="72"/>
        <v>1000</v>
      </c>
      <c r="G28">
        <f t="shared" si="53"/>
        <v>1000</v>
      </c>
      <c r="I28" s="12" t="s">
        <v>75</v>
      </c>
      <c r="J28" s="13" t="s">
        <v>187</v>
      </c>
      <c r="K28" s="13" t="s">
        <v>188</v>
      </c>
      <c r="L28" s="13" t="s">
        <v>189</v>
      </c>
      <c r="M28" s="13" t="s">
        <v>190</v>
      </c>
      <c r="X28" s="12" t="s">
        <v>75</v>
      </c>
      <c r="Y28" s="13" t="s">
        <v>330</v>
      </c>
      <c r="Z28" s="13" t="s">
        <v>331</v>
      </c>
      <c r="AA28" s="13" t="s">
        <v>332</v>
      </c>
      <c r="AB28" s="13" t="s">
        <v>77</v>
      </c>
      <c r="AM28" s="12" t="s">
        <v>75</v>
      </c>
      <c r="AN28" s="13" t="s">
        <v>354</v>
      </c>
      <c r="AO28" s="13" t="s">
        <v>188</v>
      </c>
      <c r="AP28" s="13" t="s">
        <v>189</v>
      </c>
      <c r="AQ28" s="13" t="s">
        <v>190</v>
      </c>
      <c r="BB28" s="12" t="s">
        <v>75</v>
      </c>
      <c r="BC28" s="13" t="s">
        <v>363</v>
      </c>
      <c r="BD28" s="13" t="s">
        <v>363</v>
      </c>
      <c r="BE28" s="13" t="s">
        <v>363</v>
      </c>
      <c r="BF28" s="13" t="s">
        <v>363</v>
      </c>
      <c r="BQ28" s="12" t="s">
        <v>75</v>
      </c>
      <c r="BR28" s="13" t="s">
        <v>374</v>
      </c>
      <c r="BS28" s="13" t="s">
        <v>188</v>
      </c>
      <c r="BT28" s="13" t="s">
        <v>189</v>
      </c>
      <c r="BU28" s="13" t="s">
        <v>190</v>
      </c>
      <c r="CF28" s="12" t="s">
        <v>75</v>
      </c>
      <c r="CG28" s="13" t="s">
        <v>398</v>
      </c>
      <c r="CH28" s="13" t="s">
        <v>399</v>
      </c>
      <c r="CI28" s="13" t="s">
        <v>400</v>
      </c>
      <c r="CJ28" s="13" t="s">
        <v>401</v>
      </c>
      <c r="CU28" s="12" t="s">
        <v>75</v>
      </c>
      <c r="CV28" s="13" t="s">
        <v>426</v>
      </c>
      <c r="CW28" s="13" t="s">
        <v>427</v>
      </c>
      <c r="CX28" s="13" t="s">
        <v>428</v>
      </c>
      <c r="CY28" s="13" t="s">
        <v>77</v>
      </c>
      <c r="DJ28" s="12" t="s">
        <v>75</v>
      </c>
      <c r="DK28" s="13" t="s">
        <v>449</v>
      </c>
      <c r="DL28" s="13" t="s">
        <v>450</v>
      </c>
      <c r="DM28" s="13" t="s">
        <v>335</v>
      </c>
      <c r="DN28" s="13" t="s">
        <v>77</v>
      </c>
      <c r="DY28" s="12" t="s">
        <v>75</v>
      </c>
      <c r="DZ28" s="13" t="s">
        <v>473</v>
      </c>
      <c r="EA28" s="13" t="s">
        <v>474</v>
      </c>
      <c r="EB28" s="13" t="s">
        <v>335</v>
      </c>
      <c r="EC28" s="13" t="s">
        <v>77</v>
      </c>
      <c r="EN28" s="12" t="s">
        <v>75</v>
      </c>
      <c r="EO28" s="13" t="s">
        <v>497</v>
      </c>
      <c r="EP28" s="13" t="s">
        <v>498</v>
      </c>
      <c r="EQ28" s="13" t="s">
        <v>499</v>
      </c>
      <c r="ER28" s="13" t="s">
        <v>77</v>
      </c>
      <c r="FC28" s="12" t="s">
        <v>75</v>
      </c>
      <c r="FD28" s="13" t="s">
        <v>523</v>
      </c>
      <c r="FE28" s="13" t="s">
        <v>524</v>
      </c>
      <c r="FF28" s="13" t="s">
        <v>525</v>
      </c>
      <c r="FG28" s="13" t="s">
        <v>77</v>
      </c>
      <c r="FR28" s="12" t="s">
        <v>75</v>
      </c>
      <c r="FS28" s="13" t="s">
        <v>543</v>
      </c>
      <c r="FT28" s="13" t="s">
        <v>544</v>
      </c>
      <c r="FU28" s="13" t="s">
        <v>545</v>
      </c>
      <c r="FV28" s="13" t="s">
        <v>77</v>
      </c>
      <c r="GG28" s="12" t="s">
        <v>75</v>
      </c>
      <c r="GH28" s="13" t="s">
        <v>568</v>
      </c>
      <c r="GI28" s="13" t="s">
        <v>569</v>
      </c>
      <c r="GJ28" s="13" t="s">
        <v>570</v>
      </c>
      <c r="GK28" s="13" t="s">
        <v>77</v>
      </c>
    </row>
    <row r="29" spans="1:194" ht="15" thickBot="1" x14ac:dyDescent="0.35">
      <c r="A29" t="str">
        <f t="shared" ref="A29:F29" si="74">A14</f>
        <v>O12</v>
      </c>
      <c r="B29">
        <f t="shared" ref="B29:E29" si="75">RANK(B14,B$3:B$14,B$1)</f>
        <v>8</v>
      </c>
      <c r="C29">
        <f t="shared" si="75"/>
        <v>4</v>
      </c>
      <c r="D29">
        <f t="shared" si="75"/>
        <v>7</v>
      </c>
      <c r="E29">
        <f t="shared" si="75"/>
        <v>7</v>
      </c>
      <c r="F29">
        <f t="shared" si="74"/>
        <v>1000</v>
      </c>
      <c r="G29">
        <f t="shared" si="53"/>
        <v>1000</v>
      </c>
      <c r="I29" s="12" t="s">
        <v>79</v>
      </c>
      <c r="J29" s="13" t="s">
        <v>191</v>
      </c>
      <c r="K29" s="13" t="s">
        <v>192</v>
      </c>
      <c r="L29" s="13" t="s">
        <v>193</v>
      </c>
      <c r="M29" s="13" t="s">
        <v>194</v>
      </c>
      <c r="X29" s="12" t="s">
        <v>79</v>
      </c>
      <c r="Y29" s="13" t="s">
        <v>333</v>
      </c>
      <c r="Z29" s="13" t="s">
        <v>334</v>
      </c>
      <c r="AA29" s="13" t="s">
        <v>335</v>
      </c>
      <c r="AB29" s="13" t="s">
        <v>81</v>
      </c>
      <c r="AM29" s="12" t="s">
        <v>79</v>
      </c>
      <c r="AN29" s="13" t="s">
        <v>355</v>
      </c>
      <c r="AO29" s="13" t="s">
        <v>192</v>
      </c>
      <c r="AP29" s="13" t="s">
        <v>193</v>
      </c>
      <c r="AQ29" s="13" t="s">
        <v>194</v>
      </c>
      <c r="BB29" s="12" t="s">
        <v>79</v>
      </c>
      <c r="BC29" s="13" t="s">
        <v>364</v>
      </c>
      <c r="BD29" s="13" t="s">
        <v>364</v>
      </c>
      <c r="BE29" s="13" t="s">
        <v>364</v>
      </c>
      <c r="BF29" s="13" t="s">
        <v>364</v>
      </c>
      <c r="BQ29" s="12" t="s">
        <v>79</v>
      </c>
      <c r="BR29" s="13" t="s">
        <v>291</v>
      </c>
      <c r="BS29" s="13" t="s">
        <v>192</v>
      </c>
      <c r="BT29" s="13" t="s">
        <v>193</v>
      </c>
      <c r="BU29" s="13" t="s">
        <v>194</v>
      </c>
      <c r="CF29" s="12" t="s">
        <v>79</v>
      </c>
      <c r="CG29" s="13" t="s">
        <v>402</v>
      </c>
      <c r="CH29" s="13" t="s">
        <v>378</v>
      </c>
      <c r="CI29" s="13" t="s">
        <v>403</v>
      </c>
      <c r="CJ29" s="13" t="s">
        <v>81</v>
      </c>
      <c r="CU29" s="12" t="s">
        <v>79</v>
      </c>
      <c r="CV29" s="13" t="s">
        <v>429</v>
      </c>
      <c r="CW29" s="13" t="s">
        <v>410</v>
      </c>
      <c r="CX29" s="13" t="s">
        <v>430</v>
      </c>
      <c r="CY29" s="13" t="s">
        <v>81</v>
      </c>
      <c r="DJ29" s="12" t="s">
        <v>79</v>
      </c>
      <c r="DK29" s="13" t="s">
        <v>336</v>
      </c>
      <c r="DL29" s="13" t="s">
        <v>437</v>
      </c>
      <c r="DM29" s="13" t="s">
        <v>451</v>
      </c>
      <c r="DN29" s="13" t="s">
        <v>81</v>
      </c>
      <c r="DY29" s="12" t="s">
        <v>79</v>
      </c>
      <c r="DZ29" s="13" t="s">
        <v>475</v>
      </c>
      <c r="EA29" s="13" t="s">
        <v>457</v>
      </c>
      <c r="EB29" s="13" t="s">
        <v>451</v>
      </c>
      <c r="EC29" s="13" t="s">
        <v>81</v>
      </c>
      <c r="EN29" s="12" t="s">
        <v>79</v>
      </c>
      <c r="EO29" s="13" t="s">
        <v>500</v>
      </c>
      <c r="EP29" s="13" t="s">
        <v>481</v>
      </c>
      <c r="EQ29" s="13" t="s">
        <v>212</v>
      </c>
      <c r="ER29" s="13" t="s">
        <v>81</v>
      </c>
      <c r="FC29" s="12" t="s">
        <v>79</v>
      </c>
      <c r="FD29" s="13" t="s">
        <v>526</v>
      </c>
      <c r="FE29" s="13" t="s">
        <v>507</v>
      </c>
      <c r="FF29" s="13" t="s">
        <v>527</v>
      </c>
      <c r="FG29" s="13" t="s">
        <v>81</v>
      </c>
      <c r="FR29" s="12" t="s">
        <v>79</v>
      </c>
      <c r="FS29" s="13" t="s">
        <v>546</v>
      </c>
      <c r="FT29" s="13" t="s">
        <v>460</v>
      </c>
      <c r="FU29" s="13" t="s">
        <v>53</v>
      </c>
      <c r="FV29" s="13" t="s">
        <v>81</v>
      </c>
      <c r="GG29" s="12" t="s">
        <v>79</v>
      </c>
      <c r="GH29" s="13" t="s">
        <v>571</v>
      </c>
      <c r="GI29" s="13" t="s">
        <v>552</v>
      </c>
      <c r="GJ29" s="13" t="s">
        <v>572</v>
      </c>
      <c r="GK29" s="13" t="s">
        <v>81</v>
      </c>
    </row>
    <row r="30" spans="1:194" ht="15" thickBot="1" x14ac:dyDescent="0.35">
      <c r="I30" s="12" t="s">
        <v>83</v>
      </c>
      <c r="J30" s="13" t="s">
        <v>195</v>
      </c>
      <c r="K30" s="13" t="s">
        <v>196</v>
      </c>
      <c r="L30" s="13" t="s">
        <v>197</v>
      </c>
      <c r="M30" s="13" t="s">
        <v>197</v>
      </c>
      <c r="X30" s="12" t="s">
        <v>83</v>
      </c>
      <c r="Y30" s="13" t="s">
        <v>336</v>
      </c>
      <c r="Z30" s="13" t="s">
        <v>337</v>
      </c>
      <c r="AA30" s="13" t="s">
        <v>85</v>
      </c>
      <c r="AB30" s="13" t="s">
        <v>85</v>
      </c>
      <c r="AM30" s="12" t="s">
        <v>83</v>
      </c>
      <c r="AN30" s="13" t="s">
        <v>195</v>
      </c>
      <c r="AO30" s="13" t="s">
        <v>196</v>
      </c>
      <c r="AP30" s="13" t="s">
        <v>197</v>
      </c>
      <c r="AQ30" s="13" t="s">
        <v>197</v>
      </c>
      <c r="BB30" s="12" t="s">
        <v>83</v>
      </c>
      <c r="BC30" s="13" t="s">
        <v>365</v>
      </c>
      <c r="BD30" s="13" t="s">
        <v>365</v>
      </c>
      <c r="BE30" s="13" t="s">
        <v>365</v>
      </c>
      <c r="BF30" s="13" t="s">
        <v>365</v>
      </c>
      <c r="BQ30" s="12" t="s">
        <v>83</v>
      </c>
      <c r="BR30" s="13" t="s">
        <v>195</v>
      </c>
      <c r="BS30" s="13" t="s">
        <v>196</v>
      </c>
      <c r="BT30" s="13" t="s">
        <v>197</v>
      </c>
      <c r="BU30" s="13" t="s">
        <v>197</v>
      </c>
      <c r="CF30" s="12" t="s">
        <v>83</v>
      </c>
      <c r="CG30" s="13" t="s">
        <v>404</v>
      </c>
      <c r="CH30" s="13" t="s">
        <v>382</v>
      </c>
      <c r="CI30" s="13" t="s">
        <v>85</v>
      </c>
      <c r="CJ30" s="13" t="s">
        <v>85</v>
      </c>
      <c r="CU30" s="12" t="s">
        <v>83</v>
      </c>
      <c r="CV30" s="13" t="s">
        <v>431</v>
      </c>
      <c r="CW30" s="13" t="s">
        <v>413</v>
      </c>
      <c r="CX30" s="13" t="s">
        <v>85</v>
      </c>
      <c r="CY30" s="13" t="s">
        <v>85</v>
      </c>
      <c r="DJ30" s="12" t="s">
        <v>83</v>
      </c>
      <c r="DK30" s="13" t="s">
        <v>452</v>
      </c>
      <c r="DL30" s="13" t="s">
        <v>440</v>
      </c>
      <c r="DM30" s="13" t="s">
        <v>85</v>
      </c>
      <c r="DN30" s="13" t="s">
        <v>85</v>
      </c>
      <c r="DY30" s="12" t="s">
        <v>83</v>
      </c>
      <c r="DZ30" s="13" t="s">
        <v>476</v>
      </c>
      <c r="EA30" s="13" t="s">
        <v>460</v>
      </c>
      <c r="EB30" s="13" t="s">
        <v>85</v>
      </c>
      <c r="EC30" s="13" t="s">
        <v>85</v>
      </c>
      <c r="EN30" s="12" t="s">
        <v>83</v>
      </c>
      <c r="EO30" s="13" t="s">
        <v>501</v>
      </c>
      <c r="EP30" s="13" t="s">
        <v>484</v>
      </c>
      <c r="EQ30" s="13" t="s">
        <v>85</v>
      </c>
      <c r="ER30" s="13" t="s">
        <v>85</v>
      </c>
      <c r="FC30" s="12" t="s">
        <v>83</v>
      </c>
      <c r="FD30" s="13" t="s">
        <v>528</v>
      </c>
      <c r="FE30" s="13" t="s">
        <v>510</v>
      </c>
      <c r="FF30" s="13" t="s">
        <v>85</v>
      </c>
      <c r="FG30" s="13" t="s">
        <v>85</v>
      </c>
      <c r="FR30" s="12" t="s">
        <v>83</v>
      </c>
      <c r="FS30" s="13" t="s">
        <v>547</v>
      </c>
      <c r="FT30" s="13" t="s">
        <v>477</v>
      </c>
      <c r="FU30" s="13" t="s">
        <v>85</v>
      </c>
      <c r="FV30" s="13" t="s">
        <v>85</v>
      </c>
      <c r="GG30" s="12" t="s">
        <v>83</v>
      </c>
      <c r="GH30" s="13" t="s">
        <v>573</v>
      </c>
      <c r="GI30" s="13" t="s">
        <v>555</v>
      </c>
      <c r="GJ30" s="13" t="s">
        <v>85</v>
      </c>
      <c r="GK30" s="13" t="s">
        <v>85</v>
      </c>
    </row>
    <row r="31" spans="1:194" ht="15" thickBot="1" x14ac:dyDescent="0.35">
      <c r="I31" s="12" t="s">
        <v>87</v>
      </c>
      <c r="J31" s="13" t="s">
        <v>189</v>
      </c>
      <c r="K31" s="13" t="s">
        <v>198</v>
      </c>
      <c r="L31" s="13" t="s">
        <v>199</v>
      </c>
      <c r="M31" s="13" t="s">
        <v>199</v>
      </c>
      <c r="X31" s="12" t="s">
        <v>87</v>
      </c>
      <c r="Y31" s="13" t="s">
        <v>332</v>
      </c>
      <c r="Z31" s="13" t="s">
        <v>338</v>
      </c>
      <c r="AA31" s="13" t="s">
        <v>89</v>
      </c>
      <c r="AB31" s="13" t="s">
        <v>89</v>
      </c>
      <c r="AM31" s="12" t="s">
        <v>87</v>
      </c>
      <c r="AN31" s="13" t="s">
        <v>189</v>
      </c>
      <c r="AO31" s="13" t="s">
        <v>198</v>
      </c>
      <c r="AP31" s="13" t="s">
        <v>199</v>
      </c>
      <c r="AQ31" s="13" t="s">
        <v>199</v>
      </c>
      <c r="BB31" s="12" t="s">
        <v>87</v>
      </c>
      <c r="BC31" s="13" t="s">
        <v>366</v>
      </c>
      <c r="BD31" s="13" t="s">
        <v>366</v>
      </c>
      <c r="BE31" s="13" t="s">
        <v>366</v>
      </c>
      <c r="BF31" s="13" t="s">
        <v>366</v>
      </c>
      <c r="BQ31" s="12" t="s">
        <v>87</v>
      </c>
      <c r="BR31" s="13" t="s">
        <v>189</v>
      </c>
      <c r="BS31" s="13" t="s">
        <v>198</v>
      </c>
      <c r="BT31" s="13" t="s">
        <v>199</v>
      </c>
      <c r="BU31" s="13" t="s">
        <v>199</v>
      </c>
      <c r="CF31" s="12" t="s">
        <v>87</v>
      </c>
      <c r="CG31" s="13" t="s">
        <v>400</v>
      </c>
      <c r="CH31" s="13" t="s">
        <v>405</v>
      </c>
      <c r="CI31" s="13" t="s">
        <v>89</v>
      </c>
      <c r="CJ31" s="13" t="s">
        <v>89</v>
      </c>
      <c r="CU31" s="12" t="s">
        <v>87</v>
      </c>
      <c r="CV31" s="13" t="s">
        <v>428</v>
      </c>
      <c r="CW31" s="13" t="s">
        <v>432</v>
      </c>
      <c r="CX31" s="13" t="s">
        <v>89</v>
      </c>
      <c r="CY31" s="13" t="s">
        <v>89</v>
      </c>
      <c r="DJ31" s="12" t="s">
        <v>87</v>
      </c>
      <c r="DK31" s="13" t="s">
        <v>335</v>
      </c>
      <c r="DL31" s="13" t="s">
        <v>453</v>
      </c>
      <c r="DM31" s="13" t="s">
        <v>89</v>
      </c>
      <c r="DN31" s="13" t="s">
        <v>89</v>
      </c>
      <c r="DY31" s="12" t="s">
        <v>87</v>
      </c>
      <c r="DZ31" s="13" t="s">
        <v>335</v>
      </c>
      <c r="EA31" s="13" t="s">
        <v>477</v>
      </c>
      <c r="EB31" s="13" t="s">
        <v>89</v>
      </c>
      <c r="EC31" s="13" t="s">
        <v>89</v>
      </c>
      <c r="EN31" s="12" t="s">
        <v>87</v>
      </c>
      <c r="EO31" s="13" t="s">
        <v>499</v>
      </c>
      <c r="EP31" s="13" t="s">
        <v>502</v>
      </c>
      <c r="EQ31" s="13" t="s">
        <v>89</v>
      </c>
      <c r="ER31" s="13" t="s">
        <v>89</v>
      </c>
      <c r="FC31" s="12" t="s">
        <v>87</v>
      </c>
      <c r="FD31" s="13" t="s">
        <v>525</v>
      </c>
      <c r="FE31" s="13" t="s">
        <v>529</v>
      </c>
      <c r="FF31" s="13" t="s">
        <v>89</v>
      </c>
      <c r="FG31" s="13" t="s">
        <v>89</v>
      </c>
      <c r="FR31" s="12" t="s">
        <v>87</v>
      </c>
      <c r="FS31" s="13" t="s">
        <v>545</v>
      </c>
      <c r="FT31" s="13" t="s">
        <v>548</v>
      </c>
      <c r="FU31" s="13" t="s">
        <v>89</v>
      </c>
      <c r="FV31" s="13" t="s">
        <v>89</v>
      </c>
      <c r="GG31" s="12" t="s">
        <v>87</v>
      </c>
      <c r="GH31" s="13" t="s">
        <v>570</v>
      </c>
      <c r="GI31" s="13" t="s">
        <v>574</v>
      </c>
      <c r="GJ31" s="13" t="s">
        <v>89</v>
      </c>
      <c r="GK31" s="13" t="s">
        <v>89</v>
      </c>
    </row>
    <row r="32" spans="1:194" ht="15" thickBot="1" x14ac:dyDescent="0.35">
      <c r="I32" s="12" t="s">
        <v>91</v>
      </c>
      <c r="J32" s="13" t="s">
        <v>200</v>
      </c>
      <c r="K32" s="13" t="s">
        <v>178</v>
      </c>
      <c r="L32" s="13" t="s">
        <v>200</v>
      </c>
      <c r="M32" s="13" t="s">
        <v>200</v>
      </c>
      <c r="X32" s="12" t="s">
        <v>91</v>
      </c>
      <c r="Y32" s="13" t="s">
        <v>339</v>
      </c>
      <c r="Z32" s="13" t="s">
        <v>340</v>
      </c>
      <c r="AA32" s="13" t="s">
        <v>93</v>
      </c>
      <c r="AB32" s="13" t="s">
        <v>93</v>
      </c>
      <c r="AM32" s="12" t="s">
        <v>91</v>
      </c>
      <c r="AN32" s="13" t="s">
        <v>200</v>
      </c>
      <c r="AO32" s="13" t="s">
        <v>178</v>
      </c>
      <c r="AP32" s="13" t="s">
        <v>200</v>
      </c>
      <c r="AQ32" s="13" t="s">
        <v>200</v>
      </c>
      <c r="BB32" s="12" t="s">
        <v>91</v>
      </c>
      <c r="BC32" s="13" t="s">
        <v>367</v>
      </c>
      <c r="BD32" s="13" t="s">
        <v>367</v>
      </c>
      <c r="BE32" s="13" t="s">
        <v>367</v>
      </c>
      <c r="BF32" s="13" t="s">
        <v>367</v>
      </c>
      <c r="BQ32" s="12" t="s">
        <v>91</v>
      </c>
      <c r="BR32" s="13" t="s">
        <v>200</v>
      </c>
      <c r="BS32" s="13" t="s">
        <v>178</v>
      </c>
      <c r="BT32" s="13" t="s">
        <v>200</v>
      </c>
      <c r="BU32" s="13" t="s">
        <v>200</v>
      </c>
      <c r="CF32" s="12" t="s">
        <v>91</v>
      </c>
      <c r="CG32" s="13" t="s">
        <v>406</v>
      </c>
      <c r="CH32" s="13" t="s">
        <v>65</v>
      </c>
      <c r="CI32" s="13" t="s">
        <v>93</v>
      </c>
      <c r="CJ32" s="13" t="s">
        <v>93</v>
      </c>
      <c r="CU32" s="12" t="s">
        <v>91</v>
      </c>
      <c r="CV32" s="13" t="s">
        <v>433</v>
      </c>
      <c r="CW32" s="13" t="s">
        <v>269</v>
      </c>
      <c r="CX32" s="13" t="s">
        <v>93</v>
      </c>
      <c r="CY32" s="13" t="s">
        <v>93</v>
      </c>
      <c r="DJ32" s="12" t="s">
        <v>91</v>
      </c>
      <c r="DK32" s="13" t="s">
        <v>433</v>
      </c>
      <c r="DL32" s="13" t="s">
        <v>269</v>
      </c>
      <c r="DM32" s="13" t="s">
        <v>93</v>
      </c>
      <c r="DN32" s="13" t="s">
        <v>93</v>
      </c>
      <c r="DY32" s="12" t="s">
        <v>91</v>
      </c>
      <c r="DZ32" s="13" t="s">
        <v>433</v>
      </c>
      <c r="EA32" s="13" t="s">
        <v>269</v>
      </c>
      <c r="EB32" s="13" t="s">
        <v>93</v>
      </c>
      <c r="EC32" s="13" t="s">
        <v>93</v>
      </c>
      <c r="EN32" s="12" t="s">
        <v>91</v>
      </c>
      <c r="EO32" s="13" t="s">
        <v>503</v>
      </c>
      <c r="EP32" s="13" t="s">
        <v>269</v>
      </c>
      <c r="EQ32" s="13" t="s">
        <v>93</v>
      </c>
      <c r="ER32" s="13" t="s">
        <v>93</v>
      </c>
      <c r="FC32" s="12" t="s">
        <v>91</v>
      </c>
      <c r="FD32" s="13" t="s">
        <v>530</v>
      </c>
      <c r="FE32" s="13" t="s">
        <v>65</v>
      </c>
      <c r="FF32" s="13" t="s">
        <v>93</v>
      </c>
      <c r="FG32" s="13" t="s">
        <v>93</v>
      </c>
      <c r="FR32" s="12" t="s">
        <v>91</v>
      </c>
      <c r="FS32" s="13" t="s">
        <v>503</v>
      </c>
      <c r="FT32" s="13" t="s">
        <v>269</v>
      </c>
      <c r="FU32" s="13" t="s">
        <v>93</v>
      </c>
      <c r="FV32" s="13" t="s">
        <v>93</v>
      </c>
      <c r="GG32" s="12" t="s">
        <v>91</v>
      </c>
      <c r="GH32" s="13" t="s">
        <v>575</v>
      </c>
      <c r="GI32" s="13" t="s">
        <v>269</v>
      </c>
      <c r="GJ32" s="13" t="s">
        <v>93</v>
      </c>
      <c r="GK32" s="13" t="s">
        <v>93</v>
      </c>
    </row>
    <row r="33" spans="9:193" ht="15" thickBot="1" x14ac:dyDescent="0.35">
      <c r="I33" s="12" t="s">
        <v>95</v>
      </c>
      <c r="J33" s="13" t="s">
        <v>201</v>
      </c>
      <c r="K33" s="13" t="s">
        <v>201</v>
      </c>
      <c r="L33" s="13" t="s">
        <v>201</v>
      </c>
      <c r="M33" s="13" t="s">
        <v>201</v>
      </c>
      <c r="X33" s="12" t="s">
        <v>95</v>
      </c>
      <c r="Y33" s="13" t="s">
        <v>97</v>
      </c>
      <c r="Z33" s="13" t="s">
        <v>341</v>
      </c>
      <c r="AA33" s="13" t="s">
        <v>97</v>
      </c>
      <c r="AB33" s="13" t="s">
        <v>97</v>
      </c>
      <c r="AM33" s="12" t="s">
        <v>95</v>
      </c>
      <c r="AN33" s="13" t="s">
        <v>201</v>
      </c>
      <c r="AO33" s="13" t="s">
        <v>201</v>
      </c>
      <c r="AP33" s="13" t="s">
        <v>201</v>
      </c>
      <c r="AQ33" s="13" t="s">
        <v>201</v>
      </c>
      <c r="BB33" s="12" t="s">
        <v>95</v>
      </c>
      <c r="BC33" s="13" t="s">
        <v>201</v>
      </c>
      <c r="BD33" s="13" t="s">
        <v>201</v>
      </c>
      <c r="BE33" s="13" t="s">
        <v>201</v>
      </c>
      <c r="BF33" s="13" t="s">
        <v>201</v>
      </c>
      <c r="BQ33" s="12" t="s">
        <v>95</v>
      </c>
      <c r="BR33" s="13" t="s">
        <v>201</v>
      </c>
      <c r="BS33" s="13" t="s">
        <v>201</v>
      </c>
      <c r="BT33" s="13" t="s">
        <v>201</v>
      </c>
      <c r="BU33" s="13" t="s">
        <v>201</v>
      </c>
      <c r="CF33" s="12" t="s">
        <v>95</v>
      </c>
      <c r="CG33" s="13" t="s">
        <v>97</v>
      </c>
      <c r="CH33" s="13" t="s">
        <v>97</v>
      </c>
      <c r="CI33" s="13" t="s">
        <v>97</v>
      </c>
      <c r="CJ33" s="13" t="s">
        <v>97</v>
      </c>
      <c r="CU33" s="12" t="s">
        <v>95</v>
      </c>
      <c r="CV33" s="13" t="s">
        <v>97</v>
      </c>
      <c r="CW33" s="13" t="s">
        <v>97</v>
      </c>
      <c r="CX33" s="13" t="s">
        <v>97</v>
      </c>
      <c r="CY33" s="13" t="s">
        <v>97</v>
      </c>
      <c r="DJ33" s="12" t="s">
        <v>95</v>
      </c>
      <c r="DK33" s="13" t="s">
        <v>97</v>
      </c>
      <c r="DL33" s="13" t="s">
        <v>97</v>
      </c>
      <c r="DM33" s="13" t="s">
        <v>97</v>
      </c>
      <c r="DN33" s="13" t="s">
        <v>97</v>
      </c>
      <c r="DY33" s="12" t="s">
        <v>95</v>
      </c>
      <c r="DZ33" s="13" t="s">
        <v>97</v>
      </c>
      <c r="EA33" s="13" t="s">
        <v>97</v>
      </c>
      <c r="EB33" s="13" t="s">
        <v>97</v>
      </c>
      <c r="EC33" s="13" t="s">
        <v>97</v>
      </c>
      <c r="EN33" s="12" t="s">
        <v>95</v>
      </c>
      <c r="EO33" s="13" t="s">
        <v>97</v>
      </c>
      <c r="EP33" s="13" t="s">
        <v>97</v>
      </c>
      <c r="EQ33" s="13" t="s">
        <v>97</v>
      </c>
      <c r="ER33" s="13" t="s">
        <v>97</v>
      </c>
      <c r="FC33" s="12" t="s">
        <v>95</v>
      </c>
      <c r="FD33" s="13" t="s">
        <v>97</v>
      </c>
      <c r="FE33" s="13" t="s">
        <v>97</v>
      </c>
      <c r="FF33" s="13" t="s">
        <v>97</v>
      </c>
      <c r="FG33" s="13" t="s">
        <v>97</v>
      </c>
      <c r="FR33" s="12" t="s">
        <v>95</v>
      </c>
      <c r="FS33" s="13" t="s">
        <v>97</v>
      </c>
      <c r="FT33" s="13" t="s">
        <v>97</v>
      </c>
      <c r="FU33" s="13" t="s">
        <v>97</v>
      </c>
      <c r="FV33" s="13" t="s">
        <v>97</v>
      </c>
      <c r="GG33" s="12" t="s">
        <v>95</v>
      </c>
      <c r="GH33" s="13" t="s">
        <v>97</v>
      </c>
      <c r="GI33" s="13" t="s">
        <v>97</v>
      </c>
      <c r="GJ33" s="13" t="s">
        <v>97</v>
      </c>
      <c r="GK33" s="13" t="s">
        <v>97</v>
      </c>
    </row>
    <row r="34" spans="9:193" ht="18.600000000000001" thickBot="1" x14ac:dyDescent="0.35">
      <c r="I34" s="8"/>
      <c r="X34" s="8"/>
      <c r="AM34" s="8"/>
      <c r="BB34" s="8"/>
      <c r="BQ34" s="8"/>
      <c r="CF34" s="8"/>
      <c r="CU34" s="8"/>
      <c r="DJ34" s="8"/>
      <c r="DY34" s="8"/>
      <c r="EN34" s="8"/>
      <c r="FC34" s="8"/>
      <c r="FR34" s="8"/>
      <c r="GG34" s="8"/>
    </row>
    <row r="35" spans="9:193" ht="15" thickBot="1" x14ac:dyDescent="0.35">
      <c r="I35" s="12" t="s">
        <v>99</v>
      </c>
      <c r="J35" s="12" t="s">
        <v>32</v>
      </c>
      <c r="K35" s="12" t="s">
        <v>33</v>
      </c>
      <c r="L35" s="12" t="s">
        <v>34</v>
      </c>
      <c r="M35" s="22" t="s">
        <v>35</v>
      </c>
      <c r="X35" s="12" t="s">
        <v>99</v>
      </c>
      <c r="Y35" s="12" t="s">
        <v>32</v>
      </c>
      <c r="Z35" s="12" t="s">
        <v>33</v>
      </c>
      <c r="AA35" s="12" t="s">
        <v>34</v>
      </c>
      <c r="AB35" s="12" t="s">
        <v>35</v>
      </c>
      <c r="AM35" s="12" t="s">
        <v>99</v>
      </c>
      <c r="AN35" s="12" t="s">
        <v>32</v>
      </c>
      <c r="AO35" s="12" t="s">
        <v>33</v>
      </c>
      <c r="AP35" s="12" t="s">
        <v>34</v>
      </c>
      <c r="AQ35" s="12" t="s">
        <v>35</v>
      </c>
      <c r="BB35" s="12" t="s">
        <v>99</v>
      </c>
      <c r="BC35" s="12" t="s">
        <v>32</v>
      </c>
      <c r="BD35" s="12" t="s">
        <v>33</v>
      </c>
      <c r="BE35" s="12" t="s">
        <v>34</v>
      </c>
      <c r="BF35" s="12" t="s">
        <v>35</v>
      </c>
      <c r="BQ35" s="12" t="s">
        <v>99</v>
      </c>
      <c r="BR35" s="12" t="s">
        <v>32</v>
      </c>
      <c r="BS35" s="12" t="s">
        <v>33</v>
      </c>
      <c r="BT35" s="12" t="s">
        <v>34</v>
      </c>
      <c r="BU35" s="12" t="s">
        <v>35</v>
      </c>
      <c r="CF35" s="12" t="s">
        <v>99</v>
      </c>
      <c r="CG35" s="12" t="s">
        <v>32</v>
      </c>
      <c r="CH35" s="12" t="s">
        <v>33</v>
      </c>
      <c r="CI35" s="12" t="s">
        <v>34</v>
      </c>
      <c r="CJ35" s="12" t="s">
        <v>35</v>
      </c>
      <c r="CU35" s="12" t="s">
        <v>99</v>
      </c>
      <c r="CV35" s="12" t="s">
        <v>32</v>
      </c>
      <c r="CW35" s="12" t="s">
        <v>33</v>
      </c>
      <c r="CX35" s="12" t="s">
        <v>34</v>
      </c>
      <c r="CY35" s="12" t="s">
        <v>35</v>
      </c>
      <c r="DJ35" s="12" t="s">
        <v>99</v>
      </c>
      <c r="DK35" s="12" t="s">
        <v>32</v>
      </c>
      <c r="DL35" s="12" t="s">
        <v>33</v>
      </c>
      <c r="DM35" s="12" t="s">
        <v>34</v>
      </c>
      <c r="DN35" s="12" t="s">
        <v>35</v>
      </c>
      <c r="DY35" s="12" t="s">
        <v>99</v>
      </c>
      <c r="DZ35" s="12" t="s">
        <v>32</v>
      </c>
      <c r="EA35" s="12" t="s">
        <v>33</v>
      </c>
      <c r="EB35" s="12" t="s">
        <v>34</v>
      </c>
      <c r="EC35" s="12" t="s">
        <v>35</v>
      </c>
      <c r="EN35" s="12" t="s">
        <v>99</v>
      </c>
      <c r="EO35" s="12" t="s">
        <v>32</v>
      </c>
      <c r="EP35" s="12" t="s">
        <v>33</v>
      </c>
      <c r="EQ35" s="12" t="s">
        <v>34</v>
      </c>
      <c r="ER35" s="12" t="s">
        <v>35</v>
      </c>
      <c r="FC35" s="12" t="s">
        <v>99</v>
      </c>
      <c r="FD35" s="12" t="s">
        <v>32</v>
      </c>
      <c r="FE35" s="12" t="s">
        <v>33</v>
      </c>
      <c r="FF35" s="12" t="s">
        <v>34</v>
      </c>
      <c r="FG35" s="12" t="s">
        <v>35</v>
      </c>
      <c r="FR35" s="12" t="s">
        <v>99</v>
      </c>
      <c r="FS35" s="12" t="s">
        <v>32</v>
      </c>
      <c r="FT35" s="12" t="s">
        <v>33</v>
      </c>
      <c r="FU35" s="12" t="s">
        <v>34</v>
      </c>
      <c r="FV35" s="12" t="s">
        <v>35</v>
      </c>
      <c r="GG35" s="12" t="s">
        <v>99</v>
      </c>
      <c r="GH35" s="12" t="s">
        <v>32</v>
      </c>
      <c r="GI35" s="12" t="s">
        <v>33</v>
      </c>
      <c r="GJ35" s="12" t="s">
        <v>34</v>
      </c>
      <c r="GK35" s="12" t="s">
        <v>35</v>
      </c>
    </row>
    <row r="36" spans="9:193" ht="15" thickBot="1" x14ac:dyDescent="0.35">
      <c r="I36" s="12" t="s">
        <v>51</v>
      </c>
      <c r="J36" s="13">
        <v>976</v>
      </c>
      <c r="K36" s="13">
        <v>979</v>
      </c>
      <c r="L36" s="13">
        <v>931</v>
      </c>
      <c r="M36" s="23">
        <v>11</v>
      </c>
      <c r="N36" s="2" t="s">
        <v>310</v>
      </c>
      <c r="Q36" s="35" t="s">
        <v>639</v>
      </c>
      <c r="R36" s="36"/>
      <c r="S36" s="36"/>
      <c r="T36" s="36"/>
      <c r="U36" s="36"/>
      <c r="V36" s="36"/>
      <c r="X36" s="12" t="s">
        <v>51</v>
      </c>
      <c r="Y36" s="13">
        <v>500021.5</v>
      </c>
      <c r="Z36" s="13">
        <v>999979</v>
      </c>
      <c r="AA36" s="13">
        <v>499976.5</v>
      </c>
      <c r="AB36" s="13">
        <v>11</v>
      </c>
      <c r="AM36" s="12" t="s">
        <v>51</v>
      </c>
      <c r="AN36" s="13">
        <v>76</v>
      </c>
      <c r="AO36" s="13">
        <v>79</v>
      </c>
      <c r="AP36" s="13">
        <v>31</v>
      </c>
      <c r="AQ36" s="13">
        <v>11</v>
      </c>
      <c r="BB36" s="12" t="s">
        <v>51</v>
      </c>
      <c r="BC36" s="13">
        <v>7.1</v>
      </c>
      <c r="BD36" s="13">
        <v>7.1</v>
      </c>
      <c r="BE36" s="13">
        <v>7.1</v>
      </c>
      <c r="BF36" s="13">
        <v>7.1</v>
      </c>
      <c r="BQ36" s="12" t="s">
        <v>51</v>
      </c>
      <c r="BR36" s="13">
        <v>67</v>
      </c>
      <c r="BS36" s="13">
        <v>70</v>
      </c>
      <c r="BT36" s="13">
        <v>22</v>
      </c>
      <c r="BU36" s="13">
        <v>11</v>
      </c>
      <c r="CF36" s="12" t="s">
        <v>51</v>
      </c>
      <c r="CG36" s="13">
        <v>65.7</v>
      </c>
      <c r="CH36" s="13">
        <v>68.7</v>
      </c>
      <c r="CI36" s="13">
        <v>21.9</v>
      </c>
      <c r="CJ36" s="13">
        <v>10.9</v>
      </c>
      <c r="CU36" s="12" t="s">
        <v>51</v>
      </c>
      <c r="CV36" s="13">
        <v>65.8</v>
      </c>
      <c r="CW36" s="13">
        <v>68.8</v>
      </c>
      <c r="CX36" s="13">
        <v>21.4</v>
      </c>
      <c r="CY36" s="13">
        <v>11</v>
      </c>
      <c r="DJ36" s="12" t="s">
        <v>51</v>
      </c>
      <c r="DK36" s="13">
        <v>65</v>
      </c>
      <c r="DL36" s="13">
        <v>68</v>
      </c>
      <c r="DM36" s="13">
        <v>21</v>
      </c>
      <c r="DN36" s="13">
        <v>11</v>
      </c>
      <c r="DY36" s="12" t="s">
        <v>51</v>
      </c>
      <c r="DZ36" s="13">
        <v>63.9</v>
      </c>
      <c r="EA36" s="13">
        <v>66.900000000000006</v>
      </c>
      <c r="EB36" s="13">
        <v>21</v>
      </c>
      <c r="EC36" s="13">
        <v>11</v>
      </c>
      <c r="EN36" s="12" t="s">
        <v>51</v>
      </c>
      <c r="EO36" s="13">
        <v>63.4</v>
      </c>
      <c r="EP36" s="13">
        <v>66.400000000000006</v>
      </c>
      <c r="EQ36" s="13">
        <v>20.5</v>
      </c>
      <c r="ER36" s="13">
        <v>11</v>
      </c>
      <c r="FC36" s="12" t="s">
        <v>51</v>
      </c>
      <c r="FD36" s="13">
        <v>62.7</v>
      </c>
      <c r="FE36" s="13">
        <v>65.7</v>
      </c>
      <c r="FF36" s="13">
        <v>20.399999999999999</v>
      </c>
      <c r="FG36" s="13">
        <v>10.9</v>
      </c>
      <c r="FR36" s="12" t="s">
        <v>51</v>
      </c>
      <c r="FS36" s="13">
        <v>61.8</v>
      </c>
      <c r="FT36" s="13">
        <v>64.8</v>
      </c>
      <c r="FU36" s="13">
        <v>20</v>
      </c>
      <c r="FV36" s="13">
        <v>11</v>
      </c>
      <c r="GG36" s="12" t="s">
        <v>51</v>
      </c>
      <c r="GH36" s="13">
        <v>61.7</v>
      </c>
      <c r="GI36" s="13">
        <v>64.7</v>
      </c>
      <c r="GJ36" s="13">
        <v>19.5</v>
      </c>
      <c r="GK36" s="13">
        <v>11</v>
      </c>
    </row>
    <row r="37" spans="9:193" ht="15" thickBot="1" x14ac:dyDescent="0.35">
      <c r="I37" s="12" t="s">
        <v>55</v>
      </c>
      <c r="J37" s="13">
        <v>975</v>
      </c>
      <c r="K37" s="13">
        <v>978</v>
      </c>
      <c r="L37" s="13">
        <v>930</v>
      </c>
      <c r="M37" s="23">
        <v>10</v>
      </c>
      <c r="Q37" s="36"/>
      <c r="R37" s="36"/>
      <c r="S37" s="36"/>
      <c r="T37" s="36"/>
      <c r="U37" s="36"/>
      <c r="V37" s="36"/>
      <c r="X37" s="12" t="s">
        <v>55</v>
      </c>
      <c r="Y37" s="13">
        <v>500020.5</v>
      </c>
      <c r="Z37" s="13">
        <v>999978</v>
      </c>
      <c r="AA37" s="13">
        <v>499975.5</v>
      </c>
      <c r="AB37" s="13">
        <v>10</v>
      </c>
      <c r="AM37" s="12" t="s">
        <v>55</v>
      </c>
      <c r="AN37" s="13">
        <v>75</v>
      </c>
      <c r="AO37" s="13">
        <v>78</v>
      </c>
      <c r="AP37" s="13">
        <v>30</v>
      </c>
      <c r="AQ37" s="13">
        <v>10</v>
      </c>
      <c r="BB37" s="12" t="s">
        <v>55</v>
      </c>
      <c r="BC37" s="13">
        <v>6.5</v>
      </c>
      <c r="BD37" s="13">
        <v>6.5</v>
      </c>
      <c r="BE37" s="13">
        <v>6.5</v>
      </c>
      <c r="BF37" s="13">
        <v>6.5</v>
      </c>
      <c r="BQ37" s="12" t="s">
        <v>55</v>
      </c>
      <c r="BR37" s="13">
        <v>66</v>
      </c>
      <c r="BS37" s="13">
        <v>69</v>
      </c>
      <c r="BT37" s="13">
        <v>21</v>
      </c>
      <c r="BU37" s="13">
        <v>10</v>
      </c>
      <c r="CF37" s="12" t="s">
        <v>55</v>
      </c>
      <c r="CG37" s="13">
        <v>64.7</v>
      </c>
      <c r="CH37" s="13">
        <v>67.7</v>
      </c>
      <c r="CI37" s="13">
        <v>20.9</v>
      </c>
      <c r="CJ37" s="13">
        <v>9.9</v>
      </c>
      <c r="CU37" s="12" t="s">
        <v>55</v>
      </c>
      <c r="CV37" s="13">
        <v>64.8</v>
      </c>
      <c r="CW37" s="13">
        <v>67.8</v>
      </c>
      <c r="CX37" s="13">
        <v>20.399999999999999</v>
      </c>
      <c r="CY37" s="13">
        <v>10</v>
      </c>
      <c r="DJ37" s="12" t="s">
        <v>55</v>
      </c>
      <c r="DK37" s="13">
        <v>64</v>
      </c>
      <c r="DL37" s="13">
        <v>67</v>
      </c>
      <c r="DM37" s="13">
        <v>20</v>
      </c>
      <c r="DN37" s="13">
        <v>10</v>
      </c>
      <c r="DY37" s="12" t="s">
        <v>55</v>
      </c>
      <c r="DZ37" s="13">
        <v>62.9</v>
      </c>
      <c r="EA37" s="13">
        <v>65.900000000000006</v>
      </c>
      <c r="EB37" s="13">
        <v>20</v>
      </c>
      <c r="EC37" s="13">
        <v>10</v>
      </c>
      <c r="EN37" s="12" t="s">
        <v>55</v>
      </c>
      <c r="EO37" s="13">
        <v>62.4</v>
      </c>
      <c r="EP37" s="13">
        <v>65.400000000000006</v>
      </c>
      <c r="EQ37" s="13">
        <v>19.5</v>
      </c>
      <c r="ER37" s="13">
        <v>10</v>
      </c>
      <c r="FC37" s="12" t="s">
        <v>55</v>
      </c>
      <c r="FD37" s="13">
        <v>61.7</v>
      </c>
      <c r="FE37" s="13">
        <v>64.7</v>
      </c>
      <c r="FF37" s="13">
        <v>19.399999999999999</v>
      </c>
      <c r="FG37" s="13">
        <v>10</v>
      </c>
      <c r="FR37" s="12" t="s">
        <v>55</v>
      </c>
      <c r="FS37" s="13">
        <v>60.8</v>
      </c>
      <c r="FT37" s="13">
        <v>63.8</v>
      </c>
      <c r="FU37" s="13">
        <v>19</v>
      </c>
      <c r="FV37" s="13">
        <v>10</v>
      </c>
      <c r="GG37" s="12" t="s">
        <v>55</v>
      </c>
      <c r="GH37" s="13">
        <v>60.7</v>
      </c>
      <c r="GI37" s="13">
        <v>63.7</v>
      </c>
      <c r="GJ37" s="13">
        <v>18.5</v>
      </c>
      <c r="GK37" s="13">
        <v>10</v>
      </c>
    </row>
    <row r="38" spans="9:193" ht="15" thickBot="1" x14ac:dyDescent="0.35">
      <c r="I38" s="12" t="s">
        <v>59</v>
      </c>
      <c r="J38" s="13">
        <v>974</v>
      </c>
      <c r="K38" s="13">
        <v>46</v>
      </c>
      <c r="L38" s="13">
        <v>18</v>
      </c>
      <c r="M38" s="23">
        <v>9</v>
      </c>
      <c r="Q38" s="36"/>
      <c r="R38" s="36"/>
      <c r="S38" s="36"/>
      <c r="T38" s="36"/>
      <c r="U38" s="36"/>
      <c r="V38" s="36"/>
      <c r="X38" s="12" t="s">
        <v>59</v>
      </c>
      <c r="Y38" s="13">
        <v>500019.5</v>
      </c>
      <c r="Z38" s="13">
        <v>500000.5</v>
      </c>
      <c r="AA38" s="13">
        <v>18</v>
      </c>
      <c r="AB38" s="13">
        <v>9</v>
      </c>
      <c r="AM38" s="12" t="s">
        <v>59</v>
      </c>
      <c r="AN38" s="13">
        <v>74</v>
      </c>
      <c r="AO38" s="13">
        <v>46</v>
      </c>
      <c r="AP38" s="13">
        <v>18</v>
      </c>
      <c r="AQ38" s="13">
        <v>9</v>
      </c>
      <c r="BB38" s="12" t="s">
        <v>59</v>
      </c>
      <c r="BC38" s="13">
        <v>5.8</v>
      </c>
      <c r="BD38" s="13">
        <v>5.8</v>
      </c>
      <c r="BE38" s="13">
        <v>5.8</v>
      </c>
      <c r="BF38" s="13">
        <v>5.8</v>
      </c>
      <c r="BQ38" s="12" t="s">
        <v>59</v>
      </c>
      <c r="BR38" s="13">
        <v>65</v>
      </c>
      <c r="BS38" s="13">
        <v>46</v>
      </c>
      <c r="BT38" s="13">
        <v>18</v>
      </c>
      <c r="BU38" s="13">
        <v>9</v>
      </c>
      <c r="CF38" s="12" t="s">
        <v>59</v>
      </c>
      <c r="CG38" s="13">
        <v>63.7</v>
      </c>
      <c r="CH38" s="13">
        <v>45.8</v>
      </c>
      <c r="CI38" s="13">
        <v>17.899999999999999</v>
      </c>
      <c r="CJ38" s="13">
        <v>9</v>
      </c>
      <c r="CU38" s="12" t="s">
        <v>59</v>
      </c>
      <c r="CV38" s="13">
        <v>63.8</v>
      </c>
      <c r="CW38" s="13">
        <v>44.9</v>
      </c>
      <c r="CX38" s="13">
        <v>17.5</v>
      </c>
      <c r="CY38" s="13">
        <v>9</v>
      </c>
      <c r="DJ38" s="12" t="s">
        <v>59</v>
      </c>
      <c r="DK38" s="13">
        <v>63</v>
      </c>
      <c r="DL38" s="13">
        <v>45</v>
      </c>
      <c r="DM38" s="13">
        <v>17</v>
      </c>
      <c r="DN38" s="13">
        <v>9</v>
      </c>
      <c r="DY38" s="12" t="s">
        <v>59</v>
      </c>
      <c r="DZ38" s="13">
        <v>61.9</v>
      </c>
      <c r="EA38" s="13">
        <v>44.4</v>
      </c>
      <c r="EB38" s="13">
        <v>17</v>
      </c>
      <c r="EC38" s="13">
        <v>9</v>
      </c>
      <c r="EN38" s="12" t="s">
        <v>59</v>
      </c>
      <c r="EO38" s="13">
        <v>61.4</v>
      </c>
      <c r="EP38" s="13">
        <v>44</v>
      </c>
      <c r="EQ38" s="13">
        <v>16.5</v>
      </c>
      <c r="ER38" s="13">
        <v>9</v>
      </c>
      <c r="FC38" s="12" t="s">
        <v>59</v>
      </c>
      <c r="FD38" s="13">
        <v>60.7</v>
      </c>
      <c r="FE38" s="13">
        <v>43.3</v>
      </c>
      <c r="FF38" s="13">
        <v>16.399999999999999</v>
      </c>
      <c r="FG38" s="13">
        <v>9</v>
      </c>
      <c r="FR38" s="12" t="s">
        <v>59</v>
      </c>
      <c r="FS38" s="13">
        <v>59.9</v>
      </c>
      <c r="FT38" s="13">
        <v>43.4</v>
      </c>
      <c r="FU38" s="13">
        <v>16</v>
      </c>
      <c r="FV38" s="13">
        <v>9</v>
      </c>
      <c r="GG38" s="12" t="s">
        <v>59</v>
      </c>
      <c r="GH38" s="13">
        <v>59.6</v>
      </c>
      <c r="GI38" s="13">
        <v>42.6</v>
      </c>
      <c r="GJ38" s="13">
        <v>15.5</v>
      </c>
      <c r="GK38" s="13">
        <v>9</v>
      </c>
    </row>
    <row r="39" spans="9:193" ht="15" thickBot="1" x14ac:dyDescent="0.35">
      <c r="I39" s="12" t="s">
        <v>63</v>
      </c>
      <c r="J39" s="13">
        <v>965</v>
      </c>
      <c r="K39" s="13">
        <v>45</v>
      </c>
      <c r="L39" s="13">
        <v>17</v>
      </c>
      <c r="M39" s="23">
        <v>8</v>
      </c>
      <c r="Q39" s="36"/>
      <c r="R39" s="36"/>
      <c r="S39" s="36"/>
      <c r="T39" s="36"/>
      <c r="U39" s="36"/>
      <c r="V39" s="36"/>
      <c r="X39" s="12" t="s">
        <v>63</v>
      </c>
      <c r="Y39" s="13">
        <v>500010.5</v>
      </c>
      <c r="Z39" s="13">
        <v>499999.5</v>
      </c>
      <c r="AA39" s="13">
        <v>17</v>
      </c>
      <c r="AB39" s="13">
        <v>8</v>
      </c>
      <c r="AM39" s="12" t="s">
        <v>63</v>
      </c>
      <c r="AN39" s="13">
        <v>65</v>
      </c>
      <c r="AO39" s="13">
        <v>45</v>
      </c>
      <c r="AP39" s="13">
        <v>17</v>
      </c>
      <c r="AQ39" s="13">
        <v>8</v>
      </c>
      <c r="BB39" s="12" t="s">
        <v>63</v>
      </c>
      <c r="BC39" s="13">
        <v>5.2</v>
      </c>
      <c r="BD39" s="13">
        <v>5.2</v>
      </c>
      <c r="BE39" s="13">
        <v>5.2</v>
      </c>
      <c r="BF39" s="13">
        <v>5.2</v>
      </c>
      <c r="BQ39" s="12" t="s">
        <v>63</v>
      </c>
      <c r="BR39" s="13">
        <v>56</v>
      </c>
      <c r="BS39" s="13">
        <v>45</v>
      </c>
      <c r="BT39" s="13">
        <v>17</v>
      </c>
      <c r="BU39" s="13">
        <v>8</v>
      </c>
      <c r="CF39" s="12" t="s">
        <v>63</v>
      </c>
      <c r="CG39" s="13">
        <v>55.2</v>
      </c>
      <c r="CH39" s="13">
        <v>44.8</v>
      </c>
      <c r="CI39" s="13">
        <v>16.899999999999999</v>
      </c>
      <c r="CJ39" s="13">
        <v>8</v>
      </c>
      <c r="CU39" s="12" t="s">
        <v>63</v>
      </c>
      <c r="CV39" s="13">
        <v>54.8</v>
      </c>
      <c r="CW39" s="13">
        <v>43.9</v>
      </c>
      <c r="CX39" s="13">
        <v>16.5</v>
      </c>
      <c r="CY39" s="13">
        <v>8</v>
      </c>
      <c r="DJ39" s="12" t="s">
        <v>63</v>
      </c>
      <c r="DK39" s="13">
        <v>54.5</v>
      </c>
      <c r="DL39" s="13">
        <v>44</v>
      </c>
      <c r="DM39" s="13">
        <v>16</v>
      </c>
      <c r="DN39" s="13">
        <v>8</v>
      </c>
      <c r="DY39" s="12" t="s">
        <v>63</v>
      </c>
      <c r="DZ39" s="13">
        <v>53.4</v>
      </c>
      <c r="EA39" s="13">
        <v>43.4</v>
      </c>
      <c r="EB39" s="13">
        <v>16</v>
      </c>
      <c r="EC39" s="13">
        <v>8</v>
      </c>
      <c r="EN39" s="12" t="s">
        <v>63</v>
      </c>
      <c r="EO39" s="13">
        <v>53.4</v>
      </c>
      <c r="EP39" s="13">
        <v>43</v>
      </c>
      <c r="EQ39" s="13">
        <v>15.5</v>
      </c>
      <c r="ER39" s="13">
        <v>8</v>
      </c>
      <c r="FC39" s="12" t="s">
        <v>63</v>
      </c>
      <c r="FD39" s="13">
        <v>52.2</v>
      </c>
      <c r="FE39" s="13">
        <v>42.3</v>
      </c>
      <c r="FF39" s="13">
        <v>15.4</v>
      </c>
      <c r="FG39" s="13">
        <v>8</v>
      </c>
      <c r="FR39" s="12" t="s">
        <v>63</v>
      </c>
      <c r="FS39" s="13">
        <v>51.9</v>
      </c>
      <c r="FT39" s="13">
        <v>42.4</v>
      </c>
      <c r="FU39" s="13">
        <v>15</v>
      </c>
      <c r="FV39" s="13">
        <v>8</v>
      </c>
      <c r="GG39" s="12" t="s">
        <v>63</v>
      </c>
      <c r="GH39" s="13">
        <v>51.6</v>
      </c>
      <c r="GI39" s="13">
        <v>41.6</v>
      </c>
      <c r="GJ39" s="13">
        <v>14.5</v>
      </c>
      <c r="GK39" s="13">
        <v>8</v>
      </c>
    </row>
    <row r="40" spans="9:193" ht="15" thickBot="1" x14ac:dyDescent="0.35">
      <c r="I40" s="12" t="s">
        <v>67</v>
      </c>
      <c r="J40" s="13">
        <v>964</v>
      </c>
      <c r="K40" s="13">
        <v>44</v>
      </c>
      <c r="L40" s="13">
        <v>16</v>
      </c>
      <c r="M40" s="23">
        <v>7</v>
      </c>
      <c r="Q40" s="36"/>
      <c r="R40" s="36"/>
      <c r="S40" s="36"/>
      <c r="T40" s="36"/>
      <c r="U40" s="36"/>
      <c r="V40" s="36"/>
      <c r="X40" s="12" t="s">
        <v>67</v>
      </c>
      <c r="Y40" s="13">
        <v>500009.5</v>
      </c>
      <c r="Z40" s="13">
        <v>499998.5</v>
      </c>
      <c r="AA40" s="13">
        <v>16</v>
      </c>
      <c r="AB40" s="13">
        <v>7</v>
      </c>
      <c r="AM40" s="12" t="s">
        <v>67</v>
      </c>
      <c r="AN40" s="13">
        <v>64</v>
      </c>
      <c r="AO40" s="13">
        <v>44</v>
      </c>
      <c r="AP40" s="13">
        <v>16</v>
      </c>
      <c r="AQ40" s="13">
        <v>7</v>
      </c>
      <c r="BB40" s="12" t="s">
        <v>67</v>
      </c>
      <c r="BC40" s="13">
        <v>4.5</v>
      </c>
      <c r="BD40" s="13">
        <v>4.5</v>
      </c>
      <c r="BE40" s="13">
        <v>4.5</v>
      </c>
      <c r="BF40" s="13">
        <v>4.5</v>
      </c>
      <c r="BQ40" s="12" t="s">
        <v>67</v>
      </c>
      <c r="BR40" s="13">
        <v>55</v>
      </c>
      <c r="BS40" s="13">
        <v>44</v>
      </c>
      <c r="BT40" s="13">
        <v>16</v>
      </c>
      <c r="BU40" s="13">
        <v>7</v>
      </c>
      <c r="CF40" s="12" t="s">
        <v>67</v>
      </c>
      <c r="CG40" s="13">
        <v>54.2</v>
      </c>
      <c r="CH40" s="13">
        <v>43.8</v>
      </c>
      <c r="CI40" s="13">
        <v>15.9</v>
      </c>
      <c r="CJ40" s="13">
        <v>7</v>
      </c>
      <c r="CU40" s="12" t="s">
        <v>67</v>
      </c>
      <c r="CV40" s="13">
        <v>53.8</v>
      </c>
      <c r="CW40" s="13">
        <v>42.9</v>
      </c>
      <c r="CX40" s="13">
        <v>15.5</v>
      </c>
      <c r="CY40" s="13">
        <v>7</v>
      </c>
      <c r="DJ40" s="12" t="s">
        <v>67</v>
      </c>
      <c r="DK40" s="13">
        <v>53.5</v>
      </c>
      <c r="DL40" s="13">
        <v>43</v>
      </c>
      <c r="DM40" s="13">
        <v>15</v>
      </c>
      <c r="DN40" s="13">
        <v>7</v>
      </c>
      <c r="DY40" s="12" t="s">
        <v>67</v>
      </c>
      <c r="DZ40" s="13">
        <v>52.4</v>
      </c>
      <c r="EA40" s="13">
        <v>42.4</v>
      </c>
      <c r="EB40" s="13">
        <v>15</v>
      </c>
      <c r="EC40" s="13">
        <v>7</v>
      </c>
      <c r="EN40" s="12" t="s">
        <v>67</v>
      </c>
      <c r="EO40" s="13">
        <v>52.4</v>
      </c>
      <c r="EP40" s="13">
        <v>42</v>
      </c>
      <c r="EQ40" s="13">
        <v>14.5</v>
      </c>
      <c r="ER40" s="13">
        <v>7</v>
      </c>
      <c r="FC40" s="12" t="s">
        <v>67</v>
      </c>
      <c r="FD40" s="13">
        <v>51.3</v>
      </c>
      <c r="FE40" s="13">
        <v>41.3</v>
      </c>
      <c r="FF40" s="13">
        <v>14.4</v>
      </c>
      <c r="FG40" s="13">
        <v>7</v>
      </c>
      <c r="FR40" s="12" t="s">
        <v>67</v>
      </c>
      <c r="FS40" s="13">
        <v>50.9</v>
      </c>
      <c r="FT40" s="13">
        <v>41.4</v>
      </c>
      <c r="FU40" s="13">
        <v>14</v>
      </c>
      <c r="FV40" s="13">
        <v>7</v>
      </c>
      <c r="GG40" s="12" t="s">
        <v>67</v>
      </c>
      <c r="GH40" s="13">
        <v>50.6</v>
      </c>
      <c r="GI40" s="13">
        <v>40.6</v>
      </c>
      <c r="GJ40" s="13">
        <v>13.5</v>
      </c>
      <c r="GK40" s="13">
        <v>7</v>
      </c>
    </row>
    <row r="41" spans="9:193" ht="15" thickBot="1" x14ac:dyDescent="0.35">
      <c r="I41" s="12" t="s">
        <v>71</v>
      </c>
      <c r="J41" s="13">
        <v>963</v>
      </c>
      <c r="K41" s="13">
        <v>34</v>
      </c>
      <c r="L41" s="13">
        <v>15</v>
      </c>
      <c r="M41" s="23">
        <v>6</v>
      </c>
      <c r="Q41" s="36"/>
      <c r="R41" s="36"/>
      <c r="S41" s="36"/>
      <c r="T41" s="36"/>
      <c r="U41" s="36"/>
      <c r="V41" s="36"/>
      <c r="X41" s="12" t="s">
        <v>71</v>
      </c>
      <c r="Y41" s="13">
        <v>500008.5</v>
      </c>
      <c r="Z41" s="13">
        <v>499988.5</v>
      </c>
      <c r="AA41" s="13">
        <v>15</v>
      </c>
      <c r="AB41" s="13">
        <v>6</v>
      </c>
      <c r="AM41" s="12" t="s">
        <v>71</v>
      </c>
      <c r="AN41" s="13">
        <v>63</v>
      </c>
      <c r="AO41" s="13">
        <v>34</v>
      </c>
      <c r="AP41" s="13">
        <v>15</v>
      </c>
      <c r="AQ41" s="13">
        <v>6</v>
      </c>
      <c r="BB41" s="12" t="s">
        <v>71</v>
      </c>
      <c r="BC41" s="13">
        <v>3.9</v>
      </c>
      <c r="BD41" s="13">
        <v>3.9</v>
      </c>
      <c r="BE41" s="13">
        <v>3.9</v>
      </c>
      <c r="BF41" s="13">
        <v>3.9</v>
      </c>
      <c r="BQ41" s="12" t="s">
        <v>71</v>
      </c>
      <c r="BR41" s="13">
        <v>54</v>
      </c>
      <c r="BS41" s="13">
        <v>34</v>
      </c>
      <c r="BT41" s="13">
        <v>15</v>
      </c>
      <c r="BU41" s="13">
        <v>6</v>
      </c>
      <c r="CF41" s="12" t="s">
        <v>71</v>
      </c>
      <c r="CG41" s="13">
        <v>53.2</v>
      </c>
      <c r="CH41" s="13">
        <v>33.799999999999997</v>
      </c>
      <c r="CI41" s="13">
        <v>14.9</v>
      </c>
      <c r="CJ41" s="13">
        <v>6</v>
      </c>
      <c r="CU41" s="12" t="s">
        <v>71</v>
      </c>
      <c r="CV41" s="13">
        <v>52.9</v>
      </c>
      <c r="CW41" s="13">
        <v>32.9</v>
      </c>
      <c r="CX41" s="13">
        <v>14.5</v>
      </c>
      <c r="CY41" s="13">
        <v>6</v>
      </c>
      <c r="DJ41" s="12" t="s">
        <v>71</v>
      </c>
      <c r="DK41" s="13">
        <v>52.5</v>
      </c>
      <c r="DL41" s="13">
        <v>33</v>
      </c>
      <c r="DM41" s="13">
        <v>14</v>
      </c>
      <c r="DN41" s="13">
        <v>6</v>
      </c>
      <c r="DY41" s="12" t="s">
        <v>71</v>
      </c>
      <c r="DZ41" s="13">
        <v>51.4</v>
      </c>
      <c r="EA41" s="13">
        <v>32.4</v>
      </c>
      <c r="EB41" s="13">
        <v>14</v>
      </c>
      <c r="EC41" s="13">
        <v>6</v>
      </c>
      <c r="EN41" s="12" t="s">
        <v>71</v>
      </c>
      <c r="EO41" s="13">
        <v>51.5</v>
      </c>
      <c r="EP41" s="13">
        <v>32</v>
      </c>
      <c r="EQ41" s="13">
        <v>13.5</v>
      </c>
      <c r="ER41" s="13">
        <v>6</v>
      </c>
      <c r="FC41" s="12" t="s">
        <v>71</v>
      </c>
      <c r="FD41" s="13">
        <v>50.3</v>
      </c>
      <c r="FE41" s="13">
        <v>31.3</v>
      </c>
      <c r="FF41" s="13">
        <v>13.4</v>
      </c>
      <c r="FG41" s="13">
        <v>6</v>
      </c>
      <c r="FR41" s="12" t="s">
        <v>71</v>
      </c>
      <c r="FS41" s="13">
        <v>49.9</v>
      </c>
      <c r="FT41" s="13">
        <v>31.4</v>
      </c>
      <c r="FU41" s="13">
        <v>13</v>
      </c>
      <c r="FV41" s="13">
        <v>6</v>
      </c>
      <c r="GG41" s="12" t="s">
        <v>71</v>
      </c>
      <c r="GH41" s="13">
        <v>49.6</v>
      </c>
      <c r="GI41" s="13">
        <v>30.6</v>
      </c>
      <c r="GJ41" s="13">
        <v>12.5</v>
      </c>
      <c r="GK41" s="13">
        <v>6</v>
      </c>
    </row>
    <row r="42" spans="9:193" ht="15" thickBot="1" x14ac:dyDescent="0.35">
      <c r="I42" s="12" t="s">
        <v>75</v>
      </c>
      <c r="J42" s="13">
        <v>937</v>
      </c>
      <c r="K42" s="13">
        <v>33</v>
      </c>
      <c r="L42" s="13">
        <v>14</v>
      </c>
      <c r="M42" s="23">
        <v>5</v>
      </c>
      <c r="Q42" s="36"/>
      <c r="R42" s="36"/>
      <c r="S42" s="36"/>
      <c r="T42" s="36"/>
      <c r="U42" s="36"/>
      <c r="V42" s="36"/>
      <c r="X42" s="12" t="s">
        <v>75</v>
      </c>
      <c r="Y42" s="13">
        <v>499982.5</v>
      </c>
      <c r="Z42" s="13">
        <v>499987.5</v>
      </c>
      <c r="AA42" s="13">
        <v>14</v>
      </c>
      <c r="AB42" s="13">
        <v>5</v>
      </c>
      <c r="AM42" s="12" t="s">
        <v>75</v>
      </c>
      <c r="AN42" s="13">
        <v>37</v>
      </c>
      <c r="AO42" s="13">
        <v>33</v>
      </c>
      <c r="AP42" s="13">
        <v>14</v>
      </c>
      <c r="AQ42" s="13">
        <v>5</v>
      </c>
      <c r="BB42" s="12" t="s">
        <v>75</v>
      </c>
      <c r="BC42" s="13">
        <v>3.2</v>
      </c>
      <c r="BD42" s="13">
        <v>3.2</v>
      </c>
      <c r="BE42" s="13">
        <v>3.2</v>
      </c>
      <c r="BF42" s="13">
        <v>3.2</v>
      </c>
      <c r="BQ42" s="12" t="s">
        <v>75</v>
      </c>
      <c r="BR42" s="13">
        <v>28</v>
      </c>
      <c r="BS42" s="13">
        <v>33</v>
      </c>
      <c r="BT42" s="13">
        <v>14</v>
      </c>
      <c r="BU42" s="13">
        <v>5</v>
      </c>
      <c r="CF42" s="12" t="s">
        <v>75</v>
      </c>
      <c r="CG42" s="13">
        <v>27.9</v>
      </c>
      <c r="CH42" s="13">
        <v>32.799999999999997</v>
      </c>
      <c r="CI42" s="13">
        <v>13.9</v>
      </c>
      <c r="CJ42" s="13">
        <v>5</v>
      </c>
      <c r="CU42" s="12" t="s">
        <v>75</v>
      </c>
      <c r="CV42" s="13">
        <v>27.4</v>
      </c>
      <c r="CW42" s="13">
        <v>31.9</v>
      </c>
      <c r="CX42" s="13">
        <v>13.5</v>
      </c>
      <c r="CY42" s="13">
        <v>5</v>
      </c>
      <c r="DJ42" s="12" t="s">
        <v>75</v>
      </c>
      <c r="DK42" s="13">
        <v>27</v>
      </c>
      <c r="DL42" s="13">
        <v>32</v>
      </c>
      <c r="DM42" s="13">
        <v>13</v>
      </c>
      <c r="DN42" s="13">
        <v>5</v>
      </c>
      <c r="DY42" s="12" t="s">
        <v>75</v>
      </c>
      <c r="DZ42" s="13">
        <v>26.9</v>
      </c>
      <c r="EA42" s="13">
        <v>31.4</v>
      </c>
      <c r="EB42" s="13">
        <v>13</v>
      </c>
      <c r="EC42" s="13">
        <v>5</v>
      </c>
      <c r="EN42" s="12" t="s">
        <v>75</v>
      </c>
      <c r="EO42" s="13">
        <v>26.5</v>
      </c>
      <c r="EP42" s="13">
        <v>31</v>
      </c>
      <c r="EQ42" s="13">
        <v>12.5</v>
      </c>
      <c r="ER42" s="13">
        <v>5</v>
      </c>
      <c r="FC42" s="12" t="s">
        <v>75</v>
      </c>
      <c r="FD42" s="13">
        <v>26.4</v>
      </c>
      <c r="FE42" s="13">
        <v>30.4</v>
      </c>
      <c r="FF42" s="13">
        <v>12.4</v>
      </c>
      <c r="FG42" s="13">
        <v>5</v>
      </c>
      <c r="FR42" s="12" t="s">
        <v>75</v>
      </c>
      <c r="FS42" s="13">
        <v>25.9</v>
      </c>
      <c r="FT42" s="13">
        <v>30.4</v>
      </c>
      <c r="FU42" s="13">
        <v>12</v>
      </c>
      <c r="FV42" s="13">
        <v>5</v>
      </c>
      <c r="GG42" s="12" t="s">
        <v>75</v>
      </c>
      <c r="GH42" s="13">
        <v>25.6</v>
      </c>
      <c r="GI42" s="13">
        <v>29.6</v>
      </c>
      <c r="GJ42" s="13">
        <v>11.5</v>
      </c>
      <c r="GK42" s="13">
        <v>5</v>
      </c>
    </row>
    <row r="43" spans="9:193" ht="15" thickBot="1" x14ac:dyDescent="0.35">
      <c r="I43" s="12" t="s">
        <v>79</v>
      </c>
      <c r="J43" s="13">
        <v>936</v>
      </c>
      <c r="K43" s="13">
        <v>22</v>
      </c>
      <c r="L43" s="13">
        <v>13</v>
      </c>
      <c r="M43" s="23">
        <v>4</v>
      </c>
      <c r="Q43" s="36"/>
      <c r="R43" s="36"/>
      <c r="S43" s="36"/>
      <c r="T43" s="36"/>
      <c r="U43" s="36"/>
      <c r="V43" s="36"/>
      <c r="X43" s="12" t="s">
        <v>79</v>
      </c>
      <c r="Y43" s="13">
        <v>499981.5</v>
      </c>
      <c r="Z43" s="13">
        <v>499976.5</v>
      </c>
      <c r="AA43" s="13">
        <v>13</v>
      </c>
      <c r="AB43" s="13">
        <v>4</v>
      </c>
      <c r="AM43" s="12" t="s">
        <v>79</v>
      </c>
      <c r="AN43" s="13">
        <v>36</v>
      </c>
      <c r="AO43" s="13">
        <v>22</v>
      </c>
      <c r="AP43" s="13">
        <v>13</v>
      </c>
      <c r="AQ43" s="13">
        <v>4</v>
      </c>
      <c r="BB43" s="12" t="s">
        <v>79</v>
      </c>
      <c r="BC43" s="13">
        <v>2.6</v>
      </c>
      <c r="BD43" s="13">
        <v>2.6</v>
      </c>
      <c r="BE43" s="13">
        <v>2.6</v>
      </c>
      <c r="BF43" s="13">
        <v>2.6</v>
      </c>
      <c r="BQ43" s="12" t="s">
        <v>79</v>
      </c>
      <c r="BR43" s="13">
        <v>27</v>
      </c>
      <c r="BS43" s="13">
        <v>22</v>
      </c>
      <c r="BT43" s="13">
        <v>13</v>
      </c>
      <c r="BU43" s="13">
        <v>4</v>
      </c>
      <c r="CF43" s="12" t="s">
        <v>79</v>
      </c>
      <c r="CG43" s="13">
        <v>26.9</v>
      </c>
      <c r="CH43" s="13">
        <v>21.9</v>
      </c>
      <c r="CI43" s="13">
        <v>12.9</v>
      </c>
      <c r="CJ43" s="13">
        <v>4</v>
      </c>
      <c r="CU43" s="12" t="s">
        <v>79</v>
      </c>
      <c r="CV43" s="13">
        <v>26.4</v>
      </c>
      <c r="CW43" s="13">
        <v>21.4</v>
      </c>
      <c r="CX43" s="13">
        <v>12.5</v>
      </c>
      <c r="CY43" s="13">
        <v>4</v>
      </c>
      <c r="DJ43" s="12" t="s">
        <v>79</v>
      </c>
      <c r="DK43" s="13">
        <v>26</v>
      </c>
      <c r="DL43" s="13">
        <v>21</v>
      </c>
      <c r="DM43" s="13">
        <v>12</v>
      </c>
      <c r="DN43" s="13">
        <v>4</v>
      </c>
      <c r="DY43" s="12" t="s">
        <v>79</v>
      </c>
      <c r="DZ43" s="13">
        <v>26</v>
      </c>
      <c r="EA43" s="13">
        <v>21</v>
      </c>
      <c r="EB43" s="13">
        <v>12</v>
      </c>
      <c r="EC43" s="13">
        <v>4</v>
      </c>
      <c r="EN43" s="12" t="s">
        <v>79</v>
      </c>
      <c r="EO43" s="13">
        <v>25.5</v>
      </c>
      <c r="EP43" s="13">
        <v>20.5</v>
      </c>
      <c r="EQ43" s="13">
        <v>11.5</v>
      </c>
      <c r="ER43" s="13">
        <v>4</v>
      </c>
      <c r="FC43" s="12" t="s">
        <v>79</v>
      </c>
      <c r="FD43" s="13">
        <v>25.4</v>
      </c>
      <c r="FE43" s="13">
        <v>20.399999999999999</v>
      </c>
      <c r="FF43" s="13">
        <v>11.4</v>
      </c>
      <c r="FG43" s="13">
        <v>4</v>
      </c>
      <c r="FR43" s="12" t="s">
        <v>79</v>
      </c>
      <c r="FS43" s="13">
        <v>24.9</v>
      </c>
      <c r="FT43" s="13">
        <v>20</v>
      </c>
      <c r="FU43" s="13">
        <v>11</v>
      </c>
      <c r="FV43" s="13">
        <v>4</v>
      </c>
      <c r="GG43" s="12" t="s">
        <v>79</v>
      </c>
      <c r="GH43" s="13">
        <v>24.6</v>
      </c>
      <c r="GI43" s="13">
        <v>19.5</v>
      </c>
      <c r="GJ43" s="13">
        <v>10.5</v>
      </c>
      <c r="GK43" s="13">
        <v>4</v>
      </c>
    </row>
    <row r="44" spans="9:193" ht="15" thickBot="1" x14ac:dyDescent="0.35">
      <c r="I44" s="12" t="s">
        <v>83</v>
      </c>
      <c r="J44" s="13">
        <v>26</v>
      </c>
      <c r="K44" s="13">
        <v>21</v>
      </c>
      <c r="L44" s="13">
        <v>3</v>
      </c>
      <c r="M44" s="23">
        <v>3</v>
      </c>
      <c r="Q44" s="36"/>
      <c r="R44" s="36"/>
      <c r="S44" s="36"/>
      <c r="T44" s="36"/>
      <c r="U44" s="36"/>
      <c r="V44" s="36"/>
      <c r="X44" s="12" t="s">
        <v>83</v>
      </c>
      <c r="Y44" s="13">
        <v>26</v>
      </c>
      <c r="Z44" s="13">
        <v>499975.5</v>
      </c>
      <c r="AA44" s="13">
        <v>3</v>
      </c>
      <c r="AB44" s="13">
        <v>3</v>
      </c>
      <c r="AM44" s="12" t="s">
        <v>83</v>
      </c>
      <c r="AN44" s="13">
        <v>26</v>
      </c>
      <c r="AO44" s="13">
        <v>21</v>
      </c>
      <c r="AP44" s="13">
        <v>3</v>
      </c>
      <c r="AQ44" s="13">
        <v>3</v>
      </c>
      <c r="BB44" s="12" t="s">
        <v>83</v>
      </c>
      <c r="BC44" s="13">
        <v>1.9</v>
      </c>
      <c r="BD44" s="13">
        <v>1.9</v>
      </c>
      <c r="BE44" s="13">
        <v>1.9</v>
      </c>
      <c r="BF44" s="13">
        <v>1.9</v>
      </c>
      <c r="BQ44" s="12" t="s">
        <v>83</v>
      </c>
      <c r="BR44" s="13">
        <v>26</v>
      </c>
      <c r="BS44" s="13">
        <v>21</v>
      </c>
      <c r="BT44" s="13">
        <v>3</v>
      </c>
      <c r="BU44" s="13">
        <v>3</v>
      </c>
      <c r="CF44" s="12" t="s">
        <v>83</v>
      </c>
      <c r="CG44" s="13">
        <v>25.9</v>
      </c>
      <c r="CH44" s="13">
        <v>20.9</v>
      </c>
      <c r="CI44" s="13">
        <v>3</v>
      </c>
      <c r="CJ44" s="13">
        <v>3</v>
      </c>
      <c r="CU44" s="12" t="s">
        <v>83</v>
      </c>
      <c r="CV44" s="13">
        <v>25.4</v>
      </c>
      <c r="CW44" s="13">
        <v>20.399999999999999</v>
      </c>
      <c r="CX44" s="13">
        <v>3</v>
      </c>
      <c r="CY44" s="13">
        <v>3</v>
      </c>
      <c r="DJ44" s="12" t="s">
        <v>83</v>
      </c>
      <c r="DK44" s="13">
        <v>25</v>
      </c>
      <c r="DL44" s="13">
        <v>20</v>
      </c>
      <c r="DM44" s="13">
        <v>3</v>
      </c>
      <c r="DN44" s="13">
        <v>3</v>
      </c>
      <c r="DY44" s="12" t="s">
        <v>83</v>
      </c>
      <c r="DZ44" s="13">
        <v>25</v>
      </c>
      <c r="EA44" s="13">
        <v>20</v>
      </c>
      <c r="EB44" s="13">
        <v>3</v>
      </c>
      <c r="EC44" s="13">
        <v>3</v>
      </c>
      <c r="EN44" s="12" t="s">
        <v>83</v>
      </c>
      <c r="EO44" s="13">
        <v>24.5</v>
      </c>
      <c r="EP44" s="13">
        <v>19.5</v>
      </c>
      <c r="EQ44" s="13">
        <v>3</v>
      </c>
      <c r="ER44" s="13">
        <v>3</v>
      </c>
      <c r="FC44" s="12" t="s">
        <v>83</v>
      </c>
      <c r="FD44" s="13">
        <v>24.4</v>
      </c>
      <c r="FE44" s="13">
        <v>19.399999999999999</v>
      </c>
      <c r="FF44" s="13">
        <v>3</v>
      </c>
      <c r="FG44" s="13">
        <v>3</v>
      </c>
      <c r="FR44" s="12" t="s">
        <v>83</v>
      </c>
      <c r="FS44" s="13">
        <v>23.9</v>
      </c>
      <c r="FT44" s="13">
        <v>19</v>
      </c>
      <c r="FU44" s="13">
        <v>3</v>
      </c>
      <c r="FV44" s="13">
        <v>3</v>
      </c>
      <c r="GG44" s="12" t="s">
        <v>83</v>
      </c>
      <c r="GH44" s="13">
        <v>23.6</v>
      </c>
      <c r="GI44" s="13">
        <v>18.5</v>
      </c>
      <c r="GJ44" s="13">
        <v>3</v>
      </c>
      <c r="GK44" s="13">
        <v>3</v>
      </c>
    </row>
    <row r="45" spans="9:193" ht="15" thickBot="1" x14ac:dyDescent="0.35">
      <c r="I45" s="12" t="s">
        <v>87</v>
      </c>
      <c r="J45" s="13">
        <v>14</v>
      </c>
      <c r="K45" s="13">
        <v>20</v>
      </c>
      <c r="L45" s="13">
        <v>2</v>
      </c>
      <c r="M45" s="23">
        <v>2</v>
      </c>
      <c r="Q45" s="36"/>
      <c r="R45" s="36"/>
      <c r="S45" s="36"/>
      <c r="T45" s="36"/>
      <c r="U45" s="36"/>
      <c r="V45" s="36"/>
      <c r="X45" s="12" t="s">
        <v>87</v>
      </c>
      <c r="Y45" s="13">
        <v>14</v>
      </c>
      <c r="Z45" s="13">
        <v>499974.5</v>
      </c>
      <c r="AA45" s="13">
        <v>2</v>
      </c>
      <c r="AB45" s="13">
        <v>2</v>
      </c>
      <c r="AM45" s="12" t="s">
        <v>87</v>
      </c>
      <c r="AN45" s="13">
        <v>14</v>
      </c>
      <c r="AO45" s="13">
        <v>20</v>
      </c>
      <c r="AP45" s="13">
        <v>2</v>
      </c>
      <c r="AQ45" s="13">
        <v>2</v>
      </c>
      <c r="BB45" s="12" t="s">
        <v>87</v>
      </c>
      <c r="BC45" s="13">
        <v>1.3</v>
      </c>
      <c r="BD45" s="13">
        <v>1.3</v>
      </c>
      <c r="BE45" s="13">
        <v>1.3</v>
      </c>
      <c r="BF45" s="13">
        <v>1.3</v>
      </c>
      <c r="BQ45" s="12" t="s">
        <v>87</v>
      </c>
      <c r="BR45" s="13">
        <v>14</v>
      </c>
      <c r="BS45" s="13">
        <v>20</v>
      </c>
      <c r="BT45" s="13">
        <v>2</v>
      </c>
      <c r="BU45" s="13">
        <v>2</v>
      </c>
      <c r="CF45" s="12" t="s">
        <v>87</v>
      </c>
      <c r="CG45" s="13">
        <v>13.9</v>
      </c>
      <c r="CH45" s="13">
        <v>19.899999999999999</v>
      </c>
      <c r="CI45" s="13">
        <v>2</v>
      </c>
      <c r="CJ45" s="13">
        <v>2</v>
      </c>
      <c r="CU45" s="12" t="s">
        <v>87</v>
      </c>
      <c r="CV45" s="13">
        <v>13.5</v>
      </c>
      <c r="CW45" s="13">
        <v>19.399999999999999</v>
      </c>
      <c r="CX45" s="13">
        <v>2</v>
      </c>
      <c r="CY45" s="13">
        <v>2</v>
      </c>
      <c r="DJ45" s="12" t="s">
        <v>87</v>
      </c>
      <c r="DK45" s="13">
        <v>13</v>
      </c>
      <c r="DL45" s="13">
        <v>19</v>
      </c>
      <c r="DM45" s="13">
        <v>2</v>
      </c>
      <c r="DN45" s="13">
        <v>2</v>
      </c>
      <c r="DY45" s="12" t="s">
        <v>87</v>
      </c>
      <c r="DZ45" s="13">
        <v>13</v>
      </c>
      <c r="EA45" s="13">
        <v>19</v>
      </c>
      <c r="EB45" s="13">
        <v>2</v>
      </c>
      <c r="EC45" s="13">
        <v>2</v>
      </c>
      <c r="EN45" s="12" t="s">
        <v>87</v>
      </c>
      <c r="EO45" s="13">
        <v>12.5</v>
      </c>
      <c r="EP45" s="13">
        <v>18.5</v>
      </c>
      <c r="EQ45" s="13">
        <v>2</v>
      </c>
      <c r="ER45" s="13">
        <v>2</v>
      </c>
      <c r="FC45" s="12" t="s">
        <v>87</v>
      </c>
      <c r="FD45" s="13">
        <v>12.4</v>
      </c>
      <c r="FE45" s="13">
        <v>18.399999999999999</v>
      </c>
      <c r="FF45" s="13">
        <v>2</v>
      </c>
      <c r="FG45" s="13">
        <v>2</v>
      </c>
      <c r="FR45" s="12" t="s">
        <v>87</v>
      </c>
      <c r="FS45" s="13">
        <v>12</v>
      </c>
      <c r="FT45" s="13">
        <v>18</v>
      </c>
      <c r="FU45" s="13">
        <v>2</v>
      </c>
      <c r="FV45" s="13">
        <v>2</v>
      </c>
      <c r="GG45" s="12" t="s">
        <v>87</v>
      </c>
      <c r="GH45" s="13">
        <v>11.5</v>
      </c>
      <c r="GI45" s="13">
        <v>17.5</v>
      </c>
      <c r="GJ45" s="13">
        <v>2</v>
      </c>
      <c r="GK45" s="13">
        <v>2</v>
      </c>
    </row>
    <row r="46" spans="9:193" ht="15" thickBot="1" x14ac:dyDescent="0.35">
      <c r="I46" s="29" t="s">
        <v>91</v>
      </c>
      <c r="J46" s="30">
        <v>1</v>
      </c>
      <c r="K46" s="30">
        <v>8</v>
      </c>
      <c r="L46" s="30">
        <v>1</v>
      </c>
      <c r="M46" s="23">
        <v>1</v>
      </c>
      <c r="Q46" s="36"/>
      <c r="R46" s="36"/>
      <c r="S46" s="36"/>
      <c r="T46" s="36"/>
      <c r="U46" s="36"/>
      <c r="V46" s="36"/>
      <c r="X46" s="12" t="s">
        <v>91</v>
      </c>
      <c r="Y46" s="13">
        <v>7</v>
      </c>
      <c r="Z46" s="13">
        <v>499962.5</v>
      </c>
      <c r="AA46" s="13">
        <v>1</v>
      </c>
      <c r="AB46" s="13">
        <v>1</v>
      </c>
      <c r="AM46" s="12" t="s">
        <v>91</v>
      </c>
      <c r="AN46" s="13">
        <v>1</v>
      </c>
      <c r="AO46" s="13">
        <v>8</v>
      </c>
      <c r="AP46" s="13">
        <v>1</v>
      </c>
      <c r="AQ46" s="13">
        <v>1</v>
      </c>
      <c r="BB46" s="12" t="s">
        <v>91</v>
      </c>
      <c r="BC46" s="13">
        <v>0.6</v>
      </c>
      <c r="BD46" s="13">
        <v>0.6</v>
      </c>
      <c r="BE46" s="13">
        <v>0.6</v>
      </c>
      <c r="BF46" s="13">
        <v>0.6</v>
      </c>
      <c r="BQ46" s="12" t="s">
        <v>91</v>
      </c>
      <c r="BR46" s="13">
        <v>1</v>
      </c>
      <c r="BS46" s="13">
        <v>8</v>
      </c>
      <c r="BT46" s="13">
        <v>1</v>
      </c>
      <c r="BU46" s="13">
        <v>1</v>
      </c>
      <c r="CF46" s="12" t="s">
        <v>91</v>
      </c>
      <c r="CG46" s="13">
        <v>7</v>
      </c>
      <c r="CH46" s="13">
        <v>8</v>
      </c>
      <c r="CI46" s="13">
        <v>1</v>
      </c>
      <c r="CJ46" s="13">
        <v>1</v>
      </c>
      <c r="CU46" s="12" t="s">
        <v>91</v>
      </c>
      <c r="CV46" s="13">
        <v>6.5</v>
      </c>
      <c r="CW46" s="13">
        <v>8</v>
      </c>
      <c r="CX46" s="13">
        <v>1</v>
      </c>
      <c r="CY46" s="13">
        <v>1</v>
      </c>
      <c r="DJ46" s="12" t="s">
        <v>91</v>
      </c>
      <c r="DK46" s="13">
        <v>6.5</v>
      </c>
      <c r="DL46" s="13">
        <v>8</v>
      </c>
      <c r="DM46" s="13">
        <v>1</v>
      </c>
      <c r="DN46" s="13">
        <v>1</v>
      </c>
      <c r="DY46" s="12" t="s">
        <v>91</v>
      </c>
      <c r="DZ46" s="13">
        <v>6.5</v>
      </c>
      <c r="EA46" s="13">
        <v>8</v>
      </c>
      <c r="EB46" s="13">
        <v>1</v>
      </c>
      <c r="EC46" s="13">
        <v>1</v>
      </c>
      <c r="EN46" s="12" t="s">
        <v>91</v>
      </c>
      <c r="EO46" s="13">
        <v>6</v>
      </c>
      <c r="EP46" s="13">
        <v>8</v>
      </c>
      <c r="EQ46" s="13">
        <v>1</v>
      </c>
      <c r="ER46" s="13">
        <v>1</v>
      </c>
      <c r="FC46" s="12" t="s">
        <v>91</v>
      </c>
      <c r="FD46" s="13">
        <v>6</v>
      </c>
      <c r="FE46" s="13">
        <v>8</v>
      </c>
      <c r="FF46" s="13">
        <v>1</v>
      </c>
      <c r="FG46" s="13">
        <v>1</v>
      </c>
      <c r="FR46" s="12" t="s">
        <v>91</v>
      </c>
      <c r="FS46" s="13">
        <v>6</v>
      </c>
      <c r="FT46" s="13">
        <v>8</v>
      </c>
      <c r="FU46" s="13">
        <v>1</v>
      </c>
      <c r="FV46" s="13">
        <v>1</v>
      </c>
      <c r="GG46" s="12" t="s">
        <v>91</v>
      </c>
      <c r="GH46" s="13">
        <v>5.5</v>
      </c>
      <c r="GI46" s="13">
        <v>8</v>
      </c>
      <c r="GJ46" s="13">
        <v>1</v>
      </c>
      <c r="GK46" s="13">
        <v>1</v>
      </c>
    </row>
    <row r="47" spans="9:193" ht="15" thickBot="1" x14ac:dyDescent="0.35">
      <c r="I47" s="12" t="s">
        <v>95</v>
      </c>
      <c r="J47" s="13">
        <v>0</v>
      </c>
      <c r="K47" s="13">
        <v>0</v>
      </c>
      <c r="L47" s="13">
        <v>0</v>
      </c>
      <c r="M47" s="23">
        <v>0</v>
      </c>
      <c r="X47" s="12" t="s">
        <v>95</v>
      </c>
      <c r="Y47" s="13">
        <v>0</v>
      </c>
      <c r="Z47" s="13">
        <v>499954.5</v>
      </c>
      <c r="AA47" s="13">
        <v>0</v>
      </c>
      <c r="AB47" s="13">
        <v>0</v>
      </c>
      <c r="AM47" s="12" t="s">
        <v>95</v>
      </c>
      <c r="AN47" s="13">
        <v>0</v>
      </c>
      <c r="AO47" s="13">
        <v>0</v>
      </c>
      <c r="AP47" s="13">
        <v>0</v>
      </c>
      <c r="AQ47" s="13">
        <v>0</v>
      </c>
      <c r="BB47" s="12" t="s">
        <v>95</v>
      </c>
      <c r="BC47" s="13">
        <v>0</v>
      </c>
      <c r="BD47" s="13">
        <v>0</v>
      </c>
      <c r="BE47" s="13">
        <v>0</v>
      </c>
      <c r="BF47" s="13">
        <v>0</v>
      </c>
      <c r="BQ47" s="12" t="s">
        <v>95</v>
      </c>
      <c r="BR47" s="13">
        <v>0</v>
      </c>
      <c r="BS47" s="13">
        <v>0</v>
      </c>
      <c r="BT47" s="13">
        <v>0</v>
      </c>
      <c r="BU47" s="13">
        <v>0</v>
      </c>
      <c r="CF47" s="12" t="s">
        <v>95</v>
      </c>
      <c r="CG47" s="13">
        <v>0</v>
      </c>
      <c r="CH47" s="13">
        <v>0</v>
      </c>
      <c r="CI47" s="13">
        <v>0</v>
      </c>
      <c r="CJ47" s="13">
        <v>0</v>
      </c>
      <c r="CU47" s="12" t="s">
        <v>95</v>
      </c>
      <c r="CV47" s="13">
        <v>0</v>
      </c>
      <c r="CW47" s="13">
        <v>0</v>
      </c>
      <c r="CX47" s="13">
        <v>0</v>
      </c>
      <c r="CY47" s="13">
        <v>0</v>
      </c>
      <c r="DJ47" s="12" t="s">
        <v>95</v>
      </c>
      <c r="DK47" s="13">
        <v>0</v>
      </c>
      <c r="DL47" s="13">
        <v>0</v>
      </c>
      <c r="DM47" s="13">
        <v>0</v>
      </c>
      <c r="DN47" s="13">
        <v>0</v>
      </c>
      <c r="DY47" s="12" t="s">
        <v>95</v>
      </c>
      <c r="DZ47" s="13">
        <v>0</v>
      </c>
      <c r="EA47" s="13">
        <v>0</v>
      </c>
      <c r="EB47" s="13">
        <v>0</v>
      </c>
      <c r="EC47" s="13">
        <v>0</v>
      </c>
      <c r="EN47" s="12" t="s">
        <v>95</v>
      </c>
      <c r="EO47" s="13">
        <v>0</v>
      </c>
      <c r="EP47" s="13">
        <v>0</v>
      </c>
      <c r="EQ47" s="13">
        <v>0</v>
      </c>
      <c r="ER47" s="13">
        <v>0</v>
      </c>
      <c r="FC47" s="12" t="s">
        <v>95</v>
      </c>
      <c r="FD47" s="13">
        <v>0</v>
      </c>
      <c r="FE47" s="13">
        <v>0</v>
      </c>
      <c r="FF47" s="13">
        <v>0</v>
      </c>
      <c r="FG47" s="13">
        <v>0</v>
      </c>
      <c r="FR47" s="12" t="s">
        <v>95</v>
      </c>
      <c r="FS47" s="13">
        <v>0</v>
      </c>
      <c r="FT47" s="13">
        <v>0</v>
      </c>
      <c r="FU47" s="13">
        <v>0</v>
      </c>
      <c r="FV47" s="13">
        <v>0</v>
      </c>
      <c r="GG47" s="12" t="s">
        <v>95</v>
      </c>
      <c r="GH47" s="13">
        <v>0</v>
      </c>
      <c r="GI47" s="13">
        <v>0</v>
      </c>
      <c r="GJ47" s="13">
        <v>0</v>
      </c>
      <c r="GK47" s="13">
        <v>0</v>
      </c>
    </row>
    <row r="48" spans="9:193" ht="18.600000000000001" thickBot="1" x14ac:dyDescent="0.35">
      <c r="I48" s="8"/>
      <c r="X48" s="8"/>
      <c r="AM48" s="8"/>
      <c r="BB48" s="8"/>
      <c r="BQ48" s="8"/>
      <c r="CF48" s="8"/>
      <c r="CU48" s="8"/>
      <c r="DJ48" s="8"/>
      <c r="DY48" s="8"/>
      <c r="EN48" s="8"/>
      <c r="FC48" s="8"/>
      <c r="FR48" s="8"/>
      <c r="GG48" s="8"/>
    </row>
    <row r="49" spans="9:197" ht="15" thickBot="1" x14ac:dyDescent="0.35">
      <c r="I49" s="12" t="s">
        <v>100</v>
      </c>
      <c r="J49" s="12" t="s">
        <v>32</v>
      </c>
      <c r="K49" s="12" t="s">
        <v>33</v>
      </c>
      <c r="L49" s="12" t="s">
        <v>34</v>
      </c>
      <c r="M49" s="12" t="s">
        <v>35</v>
      </c>
      <c r="N49" s="12" t="s">
        <v>101</v>
      </c>
      <c r="O49" s="12" t="s">
        <v>102</v>
      </c>
      <c r="P49" s="12" t="s">
        <v>103</v>
      </c>
      <c r="Q49" s="12" t="s">
        <v>104</v>
      </c>
      <c r="X49" s="12" t="s">
        <v>100</v>
      </c>
      <c r="Y49" s="12" t="s">
        <v>32</v>
      </c>
      <c r="Z49" s="12" t="s">
        <v>33</v>
      </c>
      <c r="AA49" s="12" t="s">
        <v>34</v>
      </c>
      <c r="AB49" s="12" t="s">
        <v>35</v>
      </c>
      <c r="AC49" s="12" t="s">
        <v>101</v>
      </c>
      <c r="AD49" s="12" t="s">
        <v>102</v>
      </c>
      <c r="AE49" s="12" t="s">
        <v>103</v>
      </c>
      <c r="AF49" s="12" t="s">
        <v>104</v>
      </c>
      <c r="AM49" s="12" t="s">
        <v>100</v>
      </c>
      <c r="AN49" s="12" t="s">
        <v>32</v>
      </c>
      <c r="AO49" s="12" t="s">
        <v>33</v>
      </c>
      <c r="AP49" s="12" t="s">
        <v>34</v>
      </c>
      <c r="AQ49" s="12" t="s">
        <v>35</v>
      </c>
      <c r="AR49" s="12" t="s">
        <v>101</v>
      </c>
      <c r="AS49" s="12" t="s">
        <v>102</v>
      </c>
      <c r="AT49" s="12" t="s">
        <v>103</v>
      </c>
      <c r="AU49" s="12" t="s">
        <v>104</v>
      </c>
      <c r="BB49" s="12" t="s">
        <v>100</v>
      </c>
      <c r="BC49" s="12" t="s">
        <v>32</v>
      </c>
      <c r="BD49" s="12" t="s">
        <v>33</v>
      </c>
      <c r="BE49" s="12" t="s">
        <v>34</v>
      </c>
      <c r="BF49" s="12" t="s">
        <v>35</v>
      </c>
      <c r="BG49" s="12" t="s">
        <v>101</v>
      </c>
      <c r="BH49" s="12" t="s">
        <v>102</v>
      </c>
      <c r="BI49" s="12" t="s">
        <v>103</v>
      </c>
      <c r="BJ49" s="12" t="s">
        <v>104</v>
      </c>
      <c r="BQ49" s="12" t="s">
        <v>100</v>
      </c>
      <c r="BR49" s="12" t="s">
        <v>32</v>
      </c>
      <c r="BS49" s="12" t="s">
        <v>33</v>
      </c>
      <c r="BT49" s="12" t="s">
        <v>34</v>
      </c>
      <c r="BU49" s="12" t="s">
        <v>35</v>
      </c>
      <c r="BV49" s="12" t="s">
        <v>101</v>
      </c>
      <c r="BW49" s="12" t="s">
        <v>102</v>
      </c>
      <c r="BX49" s="12" t="s">
        <v>103</v>
      </c>
      <c r="BY49" s="12" t="s">
        <v>104</v>
      </c>
      <c r="CF49" s="12" t="s">
        <v>100</v>
      </c>
      <c r="CG49" s="12" t="s">
        <v>32</v>
      </c>
      <c r="CH49" s="12" t="s">
        <v>33</v>
      </c>
      <c r="CI49" s="12" t="s">
        <v>34</v>
      </c>
      <c r="CJ49" s="12" t="s">
        <v>35</v>
      </c>
      <c r="CK49" s="12" t="s">
        <v>101</v>
      </c>
      <c r="CL49" s="12" t="s">
        <v>102</v>
      </c>
      <c r="CM49" s="12" t="s">
        <v>103</v>
      </c>
      <c r="CN49" s="12" t="s">
        <v>104</v>
      </c>
      <c r="CU49" s="12" t="s">
        <v>100</v>
      </c>
      <c r="CV49" s="12" t="s">
        <v>32</v>
      </c>
      <c r="CW49" s="12" t="s">
        <v>33</v>
      </c>
      <c r="CX49" s="12" t="s">
        <v>34</v>
      </c>
      <c r="CY49" s="12" t="s">
        <v>35</v>
      </c>
      <c r="CZ49" s="12" t="s">
        <v>101</v>
      </c>
      <c r="DA49" s="12" t="s">
        <v>102</v>
      </c>
      <c r="DB49" s="12" t="s">
        <v>103</v>
      </c>
      <c r="DC49" s="12" t="s">
        <v>104</v>
      </c>
      <c r="DJ49" s="12" t="s">
        <v>100</v>
      </c>
      <c r="DK49" s="12" t="s">
        <v>32</v>
      </c>
      <c r="DL49" s="12" t="s">
        <v>33</v>
      </c>
      <c r="DM49" s="12" t="s">
        <v>34</v>
      </c>
      <c r="DN49" s="12" t="s">
        <v>35</v>
      </c>
      <c r="DO49" s="12" t="s">
        <v>101</v>
      </c>
      <c r="DP49" s="12" t="s">
        <v>102</v>
      </c>
      <c r="DQ49" s="12" t="s">
        <v>103</v>
      </c>
      <c r="DR49" s="12" t="s">
        <v>104</v>
      </c>
      <c r="DY49" s="12" t="s">
        <v>100</v>
      </c>
      <c r="DZ49" s="12" t="s">
        <v>32</v>
      </c>
      <c r="EA49" s="12" t="s">
        <v>33</v>
      </c>
      <c r="EB49" s="12" t="s">
        <v>34</v>
      </c>
      <c r="EC49" s="12" t="s">
        <v>35</v>
      </c>
      <c r="ED49" s="12" t="s">
        <v>101</v>
      </c>
      <c r="EE49" s="12" t="s">
        <v>102</v>
      </c>
      <c r="EF49" s="12" t="s">
        <v>103</v>
      </c>
      <c r="EG49" s="12" t="s">
        <v>104</v>
      </c>
      <c r="EN49" s="12" t="s">
        <v>100</v>
      </c>
      <c r="EO49" s="12" t="s">
        <v>32</v>
      </c>
      <c r="EP49" s="12" t="s">
        <v>33</v>
      </c>
      <c r="EQ49" s="12" t="s">
        <v>34</v>
      </c>
      <c r="ER49" s="12" t="s">
        <v>35</v>
      </c>
      <c r="ES49" s="12" t="s">
        <v>101</v>
      </c>
      <c r="ET49" s="12" t="s">
        <v>102</v>
      </c>
      <c r="EU49" s="12" t="s">
        <v>103</v>
      </c>
      <c r="EV49" s="12" t="s">
        <v>104</v>
      </c>
      <c r="FC49" s="12" t="s">
        <v>100</v>
      </c>
      <c r="FD49" s="12" t="s">
        <v>32</v>
      </c>
      <c r="FE49" s="12" t="s">
        <v>33</v>
      </c>
      <c r="FF49" s="12" t="s">
        <v>34</v>
      </c>
      <c r="FG49" s="12" t="s">
        <v>35</v>
      </c>
      <c r="FH49" s="12" t="s">
        <v>101</v>
      </c>
      <c r="FI49" s="12" t="s">
        <v>102</v>
      </c>
      <c r="FJ49" s="12" t="s">
        <v>103</v>
      </c>
      <c r="FK49" s="12" t="s">
        <v>104</v>
      </c>
      <c r="FR49" s="12" t="s">
        <v>100</v>
      </c>
      <c r="FS49" s="12" t="s">
        <v>32</v>
      </c>
      <c r="FT49" s="12" t="s">
        <v>33</v>
      </c>
      <c r="FU49" s="12" t="s">
        <v>34</v>
      </c>
      <c r="FV49" s="12" t="s">
        <v>35</v>
      </c>
      <c r="FW49" s="12" t="s">
        <v>101</v>
      </c>
      <c r="FX49" s="12" t="s">
        <v>102</v>
      </c>
      <c r="FY49" s="12" t="s">
        <v>103</v>
      </c>
      <c r="FZ49" s="12" t="s">
        <v>104</v>
      </c>
      <c r="GG49" s="12" t="s">
        <v>100</v>
      </c>
      <c r="GH49" s="12" t="s">
        <v>32</v>
      </c>
      <c r="GI49" s="12" t="s">
        <v>33</v>
      </c>
      <c r="GJ49" s="12" t="s">
        <v>34</v>
      </c>
      <c r="GK49" s="12" t="s">
        <v>35</v>
      </c>
      <c r="GL49" s="12" t="s">
        <v>101</v>
      </c>
      <c r="GM49" s="12" t="s">
        <v>102</v>
      </c>
      <c r="GN49" s="12" t="s">
        <v>103</v>
      </c>
      <c r="GO49" s="12" t="s">
        <v>104</v>
      </c>
    </row>
    <row r="50" spans="9:197" ht="15" thickBot="1" x14ac:dyDescent="0.35">
      <c r="I50" s="12" t="s">
        <v>38</v>
      </c>
      <c r="J50" s="13">
        <v>963</v>
      </c>
      <c r="K50" s="13">
        <v>33</v>
      </c>
      <c r="L50" s="13">
        <v>1</v>
      </c>
      <c r="M50" s="13">
        <v>3</v>
      </c>
      <c r="N50" s="13">
        <v>1000</v>
      </c>
      <c r="O50" s="13">
        <v>1000</v>
      </c>
      <c r="P50" s="13">
        <v>0</v>
      </c>
      <c r="Q50" s="13">
        <v>0</v>
      </c>
      <c r="X50" s="12" t="s">
        <v>38</v>
      </c>
      <c r="Y50" s="13">
        <v>500008.5</v>
      </c>
      <c r="Z50" s="13">
        <v>499987.5</v>
      </c>
      <c r="AA50" s="13">
        <v>1</v>
      </c>
      <c r="AB50" s="13">
        <v>3</v>
      </c>
      <c r="AC50" s="13">
        <v>1000000</v>
      </c>
      <c r="AD50" s="13">
        <v>1000000</v>
      </c>
      <c r="AE50" s="13">
        <v>0</v>
      </c>
      <c r="AF50" s="13">
        <v>0</v>
      </c>
      <c r="AM50" s="12" t="s">
        <v>38</v>
      </c>
      <c r="AN50" s="13">
        <v>63</v>
      </c>
      <c r="AO50" s="13">
        <v>33</v>
      </c>
      <c r="AP50" s="13">
        <v>1</v>
      </c>
      <c r="AQ50" s="13">
        <v>3</v>
      </c>
      <c r="AR50" s="13">
        <v>100</v>
      </c>
      <c r="AS50" s="13">
        <v>100</v>
      </c>
      <c r="AT50" s="13">
        <v>0</v>
      </c>
      <c r="AU50" s="13">
        <v>0</v>
      </c>
      <c r="BB50" s="12" t="s">
        <v>38</v>
      </c>
      <c r="BC50" s="13">
        <v>3.9</v>
      </c>
      <c r="BD50" s="13">
        <v>3.2</v>
      </c>
      <c r="BE50" s="13">
        <v>0.6</v>
      </c>
      <c r="BF50" s="13">
        <v>1.9</v>
      </c>
      <c r="BG50" s="13">
        <v>9.6999999999999993</v>
      </c>
      <c r="BH50" s="13">
        <v>10</v>
      </c>
      <c r="BI50" s="13">
        <v>0.3</v>
      </c>
      <c r="BJ50" s="13">
        <v>3</v>
      </c>
      <c r="BQ50" s="12" t="s">
        <v>38</v>
      </c>
      <c r="BR50" s="13">
        <v>54</v>
      </c>
      <c r="BS50" s="13">
        <v>33</v>
      </c>
      <c r="BT50" s="13">
        <v>1</v>
      </c>
      <c r="BU50" s="13">
        <v>3</v>
      </c>
      <c r="BV50" s="13">
        <v>91</v>
      </c>
      <c r="BW50" s="13">
        <v>91</v>
      </c>
      <c r="BX50" s="13">
        <v>0</v>
      </c>
      <c r="BY50" s="13">
        <v>0</v>
      </c>
      <c r="CF50" s="12" t="s">
        <v>38</v>
      </c>
      <c r="CG50" s="13">
        <v>53.2</v>
      </c>
      <c r="CH50" s="13">
        <v>32.799999999999997</v>
      </c>
      <c r="CI50" s="13">
        <v>1</v>
      </c>
      <c r="CJ50" s="13">
        <v>3</v>
      </c>
      <c r="CK50" s="13">
        <v>90</v>
      </c>
      <c r="CL50" s="13">
        <v>90</v>
      </c>
      <c r="CM50" s="13">
        <v>0</v>
      </c>
      <c r="CN50" s="13">
        <v>0</v>
      </c>
      <c r="CU50" s="12" t="s">
        <v>38</v>
      </c>
      <c r="CV50" s="13">
        <v>52.9</v>
      </c>
      <c r="CW50" s="13">
        <v>31.9</v>
      </c>
      <c r="CX50" s="13">
        <v>1</v>
      </c>
      <c r="CY50" s="13">
        <v>3</v>
      </c>
      <c r="CZ50" s="13">
        <v>88.8</v>
      </c>
      <c r="DA50" s="13">
        <v>89</v>
      </c>
      <c r="DB50" s="13">
        <v>0.2</v>
      </c>
      <c r="DC50" s="13">
        <v>0.22</v>
      </c>
      <c r="DJ50" s="12" t="s">
        <v>38</v>
      </c>
      <c r="DK50" s="13">
        <v>52.5</v>
      </c>
      <c r="DL50" s="13">
        <v>32</v>
      </c>
      <c r="DM50" s="13">
        <v>1</v>
      </c>
      <c r="DN50" s="13">
        <v>3</v>
      </c>
      <c r="DO50" s="13">
        <v>88.5</v>
      </c>
      <c r="DP50" s="13">
        <v>88</v>
      </c>
      <c r="DQ50" s="13">
        <v>-0.5</v>
      </c>
      <c r="DR50" s="13">
        <v>-0.56999999999999995</v>
      </c>
      <c r="DY50" s="12" t="s">
        <v>38</v>
      </c>
      <c r="DZ50" s="13">
        <v>51.4</v>
      </c>
      <c r="EA50" s="13">
        <v>31.4</v>
      </c>
      <c r="EB50" s="13">
        <v>1</v>
      </c>
      <c r="EC50" s="13">
        <v>3</v>
      </c>
      <c r="ED50" s="13">
        <v>86.8</v>
      </c>
      <c r="EE50" s="13">
        <v>87</v>
      </c>
      <c r="EF50" s="13">
        <v>0.2</v>
      </c>
      <c r="EG50" s="13">
        <v>0.23</v>
      </c>
      <c r="EN50" s="12" t="s">
        <v>38</v>
      </c>
      <c r="EO50" s="13">
        <v>51.5</v>
      </c>
      <c r="EP50" s="13">
        <v>31</v>
      </c>
      <c r="EQ50" s="13">
        <v>1</v>
      </c>
      <c r="ER50" s="13">
        <v>3</v>
      </c>
      <c r="ES50" s="13">
        <v>86.4</v>
      </c>
      <c r="ET50" s="13">
        <v>86</v>
      </c>
      <c r="EU50" s="13">
        <v>-0.4</v>
      </c>
      <c r="EV50" s="13">
        <v>-0.47</v>
      </c>
      <c r="FC50" s="12" t="s">
        <v>38</v>
      </c>
      <c r="FD50" s="13">
        <v>50.3</v>
      </c>
      <c r="FE50" s="13">
        <v>30.4</v>
      </c>
      <c r="FF50" s="13">
        <v>1</v>
      </c>
      <c r="FG50" s="13">
        <v>3</v>
      </c>
      <c r="FH50" s="13">
        <v>84.6</v>
      </c>
      <c r="FI50" s="13">
        <v>85</v>
      </c>
      <c r="FJ50" s="13">
        <v>0.4</v>
      </c>
      <c r="FK50" s="13">
        <v>0.47</v>
      </c>
      <c r="FR50" s="12" t="s">
        <v>38</v>
      </c>
      <c r="FS50" s="13">
        <v>49.9</v>
      </c>
      <c r="FT50" s="13">
        <v>30.4</v>
      </c>
      <c r="FU50" s="13">
        <v>1</v>
      </c>
      <c r="FV50" s="13">
        <v>3</v>
      </c>
      <c r="FW50" s="13">
        <v>84.3</v>
      </c>
      <c r="FX50" s="13">
        <v>84</v>
      </c>
      <c r="FY50" s="13">
        <v>-0.3</v>
      </c>
      <c r="FZ50" s="13">
        <v>-0.36</v>
      </c>
      <c r="GG50" s="12" t="s">
        <v>38</v>
      </c>
      <c r="GH50" s="13">
        <v>49.6</v>
      </c>
      <c r="GI50" s="13">
        <v>29.6</v>
      </c>
      <c r="GJ50" s="13">
        <v>1</v>
      </c>
      <c r="GK50" s="13">
        <v>3</v>
      </c>
      <c r="GL50" s="13">
        <v>83.2</v>
      </c>
      <c r="GM50" s="13">
        <v>83</v>
      </c>
      <c r="GN50" s="13">
        <v>-0.2</v>
      </c>
      <c r="GO50" s="13">
        <v>-0.24</v>
      </c>
    </row>
    <row r="51" spans="9:197" ht="15" thickBot="1" x14ac:dyDescent="0.35">
      <c r="I51" s="22" t="s">
        <v>39</v>
      </c>
      <c r="J51" s="13">
        <v>937</v>
      </c>
      <c r="K51" s="13">
        <v>34</v>
      </c>
      <c r="L51" s="13">
        <v>18</v>
      </c>
      <c r="M51" s="21">
        <v>11</v>
      </c>
      <c r="N51" s="13">
        <v>1000</v>
      </c>
      <c r="O51" s="13">
        <v>1000</v>
      </c>
      <c r="P51" s="13">
        <v>0</v>
      </c>
      <c r="Q51" s="13">
        <v>0</v>
      </c>
      <c r="X51" s="12" t="s">
        <v>39</v>
      </c>
      <c r="Y51" s="13">
        <v>499982.5</v>
      </c>
      <c r="Z51" s="13">
        <v>499988.5</v>
      </c>
      <c r="AA51" s="13">
        <v>18</v>
      </c>
      <c r="AB51" s="13">
        <v>11</v>
      </c>
      <c r="AC51" s="13">
        <v>1000000</v>
      </c>
      <c r="AD51" s="13">
        <v>1000000</v>
      </c>
      <c r="AE51" s="13">
        <v>0</v>
      </c>
      <c r="AF51" s="13">
        <v>0</v>
      </c>
      <c r="AM51" s="12" t="s">
        <v>39</v>
      </c>
      <c r="AN51" s="13">
        <v>37</v>
      </c>
      <c r="AO51" s="13">
        <v>34</v>
      </c>
      <c r="AP51" s="13">
        <v>18</v>
      </c>
      <c r="AQ51" s="13">
        <v>11</v>
      </c>
      <c r="AR51" s="13">
        <v>100</v>
      </c>
      <c r="AS51" s="13">
        <v>100</v>
      </c>
      <c r="AT51" s="13">
        <v>0</v>
      </c>
      <c r="AU51" s="13">
        <v>0</v>
      </c>
      <c r="BB51" s="12" t="s">
        <v>39</v>
      </c>
      <c r="BC51" s="13">
        <v>3.2</v>
      </c>
      <c r="BD51" s="13">
        <v>3.9</v>
      </c>
      <c r="BE51" s="13">
        <v>5.8</v>
      </c>
      <c r="BF51" s="13">
        <v>7.1</v>
      </c>
      <c r="BG51" s="13">
        <v>20</v>
      </c>
      <c r="BH51" s="13">
        <v>10</v>
      </c>
      <c r="BI51" s="13">
        <v>-10</v>
      </c>
      <c r="BJ51" s="13">
        <v>-100</v>
      </c>
      <c r="BQ51" s="12" t="s">
        <v>39</v>
      </c>
      <c r="BR51" s="13">
        <v>28</v>
      </c>
      <c r="BS51" s="13">
        <v>34</v>
      </c>
      <c r="BT51" s="13">
        <v>18</v>
      </c>
      <c r="BU51" s="13">
        <v>11</v>
      </c>
      <c r="BV51" s="13">
        <v>91</v>
      </c>
      <c r="BW51" s="13">
        <v>91</v>
      </c>
      <c r="BX51" s="13">
        <v>0</v>
      </c>
      <c r="BY51" s="13">
        <v>0</v>
      </c>
      <c r="CF51" s="12" t="s">
        <v>39</v>
      </c>
      <c r="CG51" s="13">
        <v>27.9</v>
      </c>
      <c r="CH51" s="13">
        <v>33.799999999999997</v>
      </c>
      <c r="CI51" s="13">
        <v>17.899999999999999</v>
      </c>
      <c r="CJ51" s="13">
        <v>10.9</v>
      </c>
      <c r="CK51" s="13">
        <v>90.5</v>
      </c>
      <c r="CL51" s="13">
        <v>90</v>
      </c>
      <c r="CM51" s="13">
        <v>-0.5</v>
      </c>
      <c r="CN51" s="13">
        <v>-0.56000000000000005</v>
      </c>
      <c r="CU51" s="12" t="s">
        <v>39</v>
      </c>
      <c r="CV51" s="13">
        <v>27.4</v>
      </c>
      <c r="CW51" s="13">
        <v>32.9</v>
      </c>
      <c r="CX51" s="13">
        <v>17.5</v>
      </c>
      <c r="CY51" s="13">
        <v>11</v>
      </c>
      <c r="CZ51" s="13">
        <v>88.8</v>
      </c>
      <c r="DA51" s="13">
        <v>89</v>
      </c>
      <c r="DB51" s="13">
        <v>0.2</v>
      </c>
      <c r="DC51" s="13">
        <v>0.22</v>
      </c>
      <c r="DJ51" s="12" t="s">
        <v>39</v>
      </c>
      <c r="DK51" s="13">
        <v>27</v>
      </c>
      <c r="DL51" s="13">
        <v>33</v>
      </c>
      <c r="DM51" s="13">
        <v>17</v>
      </c>
      <c r="DN51" s="13">
        <v>11</v>
      </c>
      <c r="DO51" s="13">
        <v>88</v>
      </c>
      <c r="DP51" s="13">
        <v>88</v>
      </c>
      <c r="DQ51" s="13">
        <v>0</v>
      </c>
      <c r="DR51" s="13">
        <v>0</v>
      </c>
      <c r="DY51" s="12" t="s">
        <v>39</v>
      </c>
      <c r="DZ51" s="13">
        <v>26.9</v>
      </c>
      <c r="EA51" s="13">
        <v>32.4</v>
      </c>
      <c r="EB51" s="13">
        <v>17</v>
      </c>
      <c r="EC51" s="13">
        <v>11</v>
      </c>
      <c r="ED51" s="13">
        <v>87.3</v>
      </c>
      <c r="EE51" s="13">
        <v>87</v>
      </c>
      <c r="EF51" s="13">
        <v>-0.3</v>
      </c>
      <c r="EG51" s="13">
        <v>-0.34</v>
      </c>
      <c r="EN51" s="12" t="s">
        <v>39</v>
      </c>
      <c r="EO51" s="13">
        <v>26.5</v>
      </c>
      <c r="EP51" s="13">
        <v>32</v>
      </c>
      <c r="EQ51" s="13">
        <v>16.5</v>
      </c>
      <c r="ER51" s="13">
        <v>11</v>
      </c>
      <c r="ES51" s="13">
        <v>85.9</v>
      </c>
      <c r="ET51" s="13">
        <v>86</v>
      </c>
      <c r="EU51" s="13">
        <v>0.1</v>
      </c>
      <c r="EV51" s="13">
        <v>0.12</v>
      </c>
      <c r="FC51" s="12" t="s">
        <v>39</v>
      </c>
      <c r="FD51" s="13">
        <v>26.4</v>
      </c>
      <c r="FE51" s="13">
        <v>31.3</v>
      </c>
      <c r="FF51" s="13">
        <v>16.399999999999999</v>
      </c>
      <c r="FG51" s="13">
        <v>10.9</v>
      </c>
      <c r="FH51" s="13">
        <v>85.1</v>
      </c>
      <c r="FI51" s="13">
        <v>85</v>
      </c>
      <c r="FJ51" s="13">
        <v>-0.1</v>
      </c>
      <c r="FK51" s="13">
        <v>-0.12</v>
      </c>
      <c r="FR51" s="12" t="s">
        <v>39</v>
      </c>
      <c r="FS51" s="13">
        <v>25.9</v>
      </c>
      <c r="FT51" s="13">
        <v>31.4</v>
      </c>
      <c r="FU51" s="13">
        <v>16</v>
      </c>
      <c r="FV51" s="13">
        <v>11</v>
      </c>
      <c r="FW51" s="13">
        <v>84.3</v>
      </c>
      <c r="FX51" s="13">
        <v>84</v>
      </c>
      <c r="FY51" s="13">
        <v>-0.3</v>
      </c>
      <c r="FZ51" s="13">
        <v>-0.36</v>
      </c>
      <c r="GG51" s="12" t="s">
        <v>39</v>
      </c>
      <c r="GH51" s="13">
        <v>25.6</v>
      </c>
      <c r="GI51" s="13">
        <v>30.6</v>
      </c>
      <c r="GJ51" s="13">
        <v>15.5</v>
      </c>
      <c r="GK51" s="13">
        <v>11</v>
      </c>
      <c r="GL51" s="13">
        <v>82.7</v>
      </c>
      <c r="GM51" s="13">
        <v>83</v>
      </c>
      <c r="GN51" s="13">
        <v>0.3</v>
      </c>
      <c r="GO51" s="13">
        <v>0.36</v>
      </c>
    </row>
    <row r="52" spans="9:197" ht="15" thickBot="1" x14ac:dyDescent="0.35">
      <c r="I52" s="12" t="s">
        <v>40</v>
      </c>
      <c r="J52" s="13">
        <v>0</v>
      </c>
      <c r="K52" s="13">
        <v>979</v>
      </c>
      <c r="L52" s="13">
        <v>15</v>
      </c>
      <c r="M52" s="13">
        <v>6</v>
      </c>
      <c r="N52" s="13">
        <v>1000</v>
      </c>
      <c r="O52" s="13">
        <v>1000</v>
      </c>
      <c r="P52" s="13">
        <v>0</v>
      </c>
      <c r="Q52" s="13">
        <v>0</v>
      </c>
      <c r="X52" s="12" t="s">
        <v>40</v>
      </c>
      <c r="Y52" s="13">
        <v>0</v>
      </c>
      <c r="Z52" s="13">
        <v>999979</v>
      </c>
      <c r="AA52" s="13">
        <v>15</v>
      </c>
      <c r="AB52" s="13">
        <v>6</v>
      </c>
      <c r="AC52" s="13">
        <v>1000000</v>
      </c>
      <c r="AD52" s="13">
        <v>1000000</v>
      </c>
      <c r="AE52" s="13">
        <v>0</v>
      </c>
      <c r="AF52" s="13">
        <v>0</v>
      </c>
      <c r="AM52" s="12" t="s">
        <v>40</v>
      </c>
      <c r="AN52" s="13">
        <v>0</v>
      </c>
      <c r="AO52" s="13">
        <v>79</v>
      </c>
      <c r="AP52" s="13">
        <v>15</v>
      </c>
      <c r="AQ52" s="13">
        <v>6</v>
      </c>
      <c r="AR52" s="13">
        <v>100</v>
      </c>
      <c r="AS52" s="13">
        <v>100</v>
      </c>
      <c r="AT52" s="13">
        <v>0</v>
      </c>
      <c r="AU52" s="13">
        <v>0</v>
      </c>
      <c r="BB52" s="12" t="s">
        <v>40</v>
      </c>
      <c r="BC52" s="13">
        <v>0</v>
      </c>
      <c r="BD52" s="13">
        <v>7.1</v>
      </c>
      <c r="BE52" s="13">
        <v>3.9</v>
      </c>
      <c r="BF52" s="13">
        <v>3.9</v>
      </c>
      <c r="BG52" s="13">
        <v>14.9</v>
      </c>
      <c r="BH52" s="13">
        <v>10</v>
      </c>
      <c r="BI52" s="13">
        <v>-4.9000000000000004</v>
      </c>
      <c r="BJ52" s="13">
        <v>-49</v>
      </c>
      <c r="BQ52" s="12" t="s">
        <v>40</v>
      </c>
      <c r="BR52" s="13">
        <v>0</v>
      </c>
      <c r="BS52" s="13">
        <v>70</v>
      </c>
      <c r="BT52" s="13">
        <v>15</v>
      </c>
      <c r="BU52" s="13">
        <v>6</v>
      </c>
      <c r="BV52" s="13">
        <v>91</v>
      </c>
      <c r="BW52" s="13">
        <v>91</v>
      </c>
      <c r="BX52" s="13">
        <v>0</v>
      </c>
      <c r="BY52" s="13">
        <v>0</v>
      </c>
      <c r="CF52" s="12" t="s">
        <v>40</v>
      </c>
      <c r="CG52" s="13">
        <v>0</v>
      </c>
      <c r="CH52" s="13">
        <v>68.7</v>
      </c>
      <c r="CI52" s="13">
        <v>14.9</v>
      </c>
      <c r="CJ52" s="13">
        <v>6</v>
      </c>
      <c r="CK52" s="13">
        <v>89.5</v>
      </c>
      <c r="CL52" s="13">
        <v>90</v>
      </c>
      <c r="CM52" s="13">
        <v>0.5</v>
      </c>
      <c r="CN52" s="13">
        <v>0.56000000000000005</v>
      </c>
      <c r="CU52" s="12" t="s">
        <v>40</v>
      </c>
      <c r="CV52" s="13">
        <v>0</v>
      </c>
      <c r="CW52" s="13">
        <v>68.8</v>
      </c>
      <c r="CX52" s="13">
        <v>14.5</v>
      </c>
      <c r="CY52" s="13">
        <v>6</v>
      </c>
      <c r="CZ52" s="13">
        <v>89.3</v>
      </c>
      <c r="DA52" s="13">
        <v>89</v>
      </c>
      <c r="DB52" s="13">
        <v>-0.3</v>
      </c>
      <c r="DC52" s="13">
        <v>-0.34</v>
      </c>
      <c r="DJ52" s="12" t="s">
        <v>40</v>
      </c>
      <c r="DK52" s="13">
        <v>0</v>
      </c>
      <c r="DL52" s="13">
        <v>68</v>
      </c>
      <c r="DM52" s="13">
        <v>14</v>
      </c>
      <c r="DN52" s="13">
        <v>6</v>
      </c>
      <c r="DO52" s="13">
        <v>88</v>
      </c>
      <c r="DP52" s="13">
        <v>88</v>
      </c>
      <c r="DQ52" s="13">
        <v>0</v>
      </c>
      <c r="DR52" s="13">
        <v>0</v>
      </c>
      <c r="DY52" s="12" t="s">
        <v>40</v>
      </c>
      <c r="DZ52" s="13">
        <v>0</v>
      </c>
      <c r="EA52" s="13">
        <v>66.900000000000006</v>
      </c>
      <c r="EB52" s="13">
        <v>14</v>
      </c>
      <c r="EC52" s="13">
        <v>6</v>
      </c>
      <c r="ED52" s="13">
        <v>86.8</v>
      </c>
      <c r="EE52" s="13">
        <v>87</v>
      </c>
      <c r="EF52" s="13">
        <v>0.2</v>
      </c>
      <c r="EG52" s="13">
        <v>0.23</v>
      </c>
      <c r="EN52" s="12" t="s">
        <v>40</v>
      </c>
      <c r="EO52" s="13">
        <v>0</v>
      </c>
      <c r="EP52" s="13">
        <v>66.400000000000006</v>
      </c>
      <c r="EQ52" s="13">
        <v>13.5</v>
      </c>
      <c r="ER52" s="13">
        <v>6</v>
      </c>
      <c r="ES52" s="13">
        <v>85.9</v>
      </c>
      <c r="ET52" s="13">
        <v>86</v>
      </c>
      <c r="EU52" s="13">
        <v>0.1</v>
      </c>
      <c r="EV52" s="13">
        <v>0.12</v>
      </c>
      <c r="FC52" s="12" t="s">
        <v>40</v>
      </c>
      <c r="FD52" s="13">
        <v>0</v>
      </c>
      <c r="FE52" s="13">
        <v>65.7</v>
      </c>
      <c r="FF52" s="13">
        <v>13.4</v>
      </c>
      <c r="FG52" s="13">
        <v>6</v>
      </c>
      <c r="FH52" s="13">
        <v>85.1</v>
      </c>
      <c r="FI52" s="13">
        <v>85</v>
      </c>
      <c r="FJ52" s="13">
        <v>-0.1</v>
      </c>
      <c r="FK52" s="13">
        <v>-0.12</v>
      </c>
      <c r="FR52" s="12" t="s">
        <v>40</v>
      </c>
      <c r="FS52" s="13">
        <v>0</v>
      </c>
      <c r="FT52" s="13">
        <v>64.8</v>
      </c>
      <c r="FU52" s="13">
        <v>13</v>
      </c>
      <c r="FV52" s="13">
        <v>6</v>
      </c>
      <c r="FW52" s="13">
        <v>83.8</v>
      </c>
      <c r="FX52" s="13">
        <v>84</v>
      </c>
      <c r="FY52" s="13">
        <v>0.2</v>
      </c>
      <c r="FZ52" s="13">
        <v>0.24</v>
      </c>
      <c r="GG52" s="12" t="s">
        <v>40</v>
      </c>
      <c r="GH52" s="13">
        <v>0</v>
      </c>
      <c r="GI52" s="13">
        <v>64.7</v>
      </c>
      <c r="GJ52" s="13">
        <v>12.5</v>
      </c>
      <c r="GK52" s="13">
        <v>6</v>
      </c>
      <c r="GL52" s="13">
        <v>83.2</v>
      </c>
      <c r="GM52" s="13">
        <v>83</v>
      </c>
      <c r="GN52" s="13">
        <v>-0.2</v>
      </c>
      <c r="GO52" s="13">
        <v>-0.24</v>
      </c>
    </row>
    <row r="53" spans="9:197" ht="15" thickBot="1" x14ac:dyDescent="0.35">
      <c r="I53" s="12" t="s">
        <v>41</v>
      </c>
      <c r="J53" s="13">
        <v>976</v>
      </c>
      <c r="K53" s="13">
        <v>0</v>
      </c>
      <c r="L53" s="13">
        <v>17</v>
      </c>
      <c r="M53" s="13">
        <v>7</v>
      </c>
      <c r="N53" s="13">
        <v>1000</v>
      </c>
      <c r="O53" s="13">
        <v>1000</v>
      </c>
      <c r="P53" s="13">
        <v>0</v>
      </c>
      <c r="Q53" s="13">
        <v>0</v>
      </c>
      <c r="X53" s="12" t="s">
        <v>41</v>
      </c>
      <c r="Y53" s="13">
        <v>500021.5</v>
      </c>
      <c r="Z53" s="13">
        <v>499954.5</v>
      </c>
      <c r="AA53" s="13">
        <v>17</v>
      </c>
      <c r="AB53" s="13">
        <v>7</v>
      </c>
      <c r="AC53" s="13">
        <v>1000000</v>
      </c>
      <c r="AD53" s="13">
        <v>1000000</v>
      </c>
      <c r="AE53" s="13">
        <v>0</v>
      </c>
      <c r="AF53" s="13">
        <v>0</v>
      </c>
      <c r="AM53" s="12" t="s">
        <v>41</v>
      </c>
      <c r="AN53" s="13">
        <v>76</v>
      </c>
      <c r="AO53" s="13">
        <v>0</v>
      </c>
      <c r="AP53" s="13">
        <v>17</v>
      </c>
      <c r="AQ53" s="13">
        <v>7</v>
      </c>
      <c r="AR53" s="13">
        <v>100</v>
      </c>
      <c r="AS53" s="13">
        <v>100</v>
      </c>
      <c r="AT53" s="13">
        <v>0</v>
      </c>
      <c r="AU53" s="13">
        <v>0</v>
      </c>
      <c r="BB53" s="12" t="s">
        <v>41</v>
      </c>
      <c r="BC53" s="13">
        <v>7.1</v>
      </c>
      <c r="BD53" s="13">
        <v>0</v>
      </c>
      <c r="BE53" s="13">
        <v>5.2</v>
      </c>
      <c r="BF53" s="13">
        <v>4.5</v>
      </c>
      <c r="BG53" s="13">
        <v>16.8</v>
      </c>
      <c r="BH53" s="13">
        <v>10</v>
      </c>
      <c r="BI53" s="13">
        <v>-6.8</v>
      </c>
      <c r="BJ53" s="13">
        <v>-68</v>
      </c>
      <c r="BQ53" s="12" t="s">
        <v>41</v>
      </c>
      <c r="BR53" s="13">
        <v>67</v>
      </c>
      <c r="BS53" s="13">
        <v>0</v>
      </c>
      <c r="BT53" s="13">
        <v>17</v>
      </c>
      <c r="BU53" s="13">
        <v>7</v>
      </c>
      <c r="BV53" s="13">
        <v>91</v>
      </c>
      <c r="BW53" s="13">
        <v>91</v>
      </c>
      <c r="BX53" s="13">
        <v>0</v>
      </c>
      <c r="BY53" s="13">
        <v>0</v>
      </c>
      <c r="CF53" s="12" t="s">
        <v>41</v>
      </c>
      <c r="CG53" s="13">
        <v>65.7</v>
      </c>
      <c r="CH53" s="13">
        <v>0</v>
      </c>
      <c r="CI53" s="13">
        <v>16.899999999999999</v>
      </c>
      <c r="CJ53" s="13">
        <v>7</v>
      </c>
      <c r="CK53" s="13">
        <v>89.5</v>
      </c>
      <c r="CL53" s="13">
        <v>90</v>
      </c>
      <c r="CM53" s="13">
        <v>0.5</v>
      </c>
      <c r="CN53" s="13">
        <v>0.56000000000000005</v>
      </c>
      <c r="CU53" s="12" t="s">
        <v>41</v>
      </c>
      <c r="CV53" s="13">
        <v>65.8</v>
      </c>
      <c r="CW53" s="13">
        <v>0</v>
      </c>
      <c r="CX53" s="13">
        <v>16.5</v>
      </c>
      <c r="CY53" s="13">
        <v>7</v>
      </c>
      <c r="CZ53" s="13">
        <v>89.3</v>
      </c>
      <c r="DA53" s="13">
        <v>89</v>
      </c>
      <c r="DB53" s="13">
        <v>-0.3</v>
      </c>
      <c r="DC53" s="13">
        <v>-0.34</v>
      </c>
      <c r="DJ53" s="12" t="s">
        <v>41</v>
      </c>
      <c r="DK53" s="13">
        <v>65</v>
      </c>
      <c r="DL53" s="13">
        <v>0</v>
      </c>
      <c r="DM53" s="13">
        <v>16</v>
      </c>
      <c r="DN53" s="13">
        <v>7</v>
      </c>
      <c r="DO53" s="13">
        <v>88</v>
      </c>
      <c r="DP53" s="13">
        <v>88</v>
      </c>
      <c r="DQ53" s="13">
        <v>0</v>
      </c>
      <c r="DR53" s="13">
        <v>0</v>
      </c>
      <c r="DY53" s="12" t="s">
        <v>41</v>
      </c>
      <c r="DZ53" s="13">
        <v>63.9</v>
      </c>
      <c r="EA53" s="13">
        <v>0</v>
      </c>
      <c r="EB53" s="13">
        <v>16</v>
      </c>
      <c r="EC53" s="13">
        <v>7</v>
      </c>
      <c r="ED53" s="13">
        <v>86.8</v>
      </c>
      <c r="EE53" s="13">
        <v>87</v>
      </c>
      <c r="EF53" s="13">
        <v>0.2</v>
      </c>
      <c r="EG53" s="13">
        <v>0.23</v>
      </c>
      <c r="EN53" s="12" t="s">
        <v>41</v>
      </c>
      <c r="EO53" s="13">
        <v>63.4</v>
      </c>
      <c r="EP53" s="13">
        <v>0</v>
      </c>
      <c r="EQ53" s="13">
        <v>15.5</v>
      </c>
      <c r="ER53" s="13">
        <v>7</v>
      </c>
      <c r="ES53" s="13">
        <v>85.9</v>
      </c>
      <c r="ET53" s="13">
        <v>86</v>
      </c>
      <c r="EU53" s="13">
        <v>0.1</v>
      </c>
      <c r="EV53" s="13">
        <v>0.12</v>
      </c>
      <c r="FC53" s="12" t="s">
        <v>41</v>
      </c>
      <c r="FD53" s="13">
        <v>62.7</v>
      </c>
      <c r="FE53" s="13">
        <v>0</v>
      </c>
      <c r="FF53" s="13">
        <v>15.4</v>
      </c>
      <c r="FG53" s="13">
        <v>7</v>
      </c>
      <c r="FH53" s="13">
        <v>85.1</v>
      </c>
      <c r="FI53" s="13">
        <v>85</v>
      </c>
      <c r="FJ53" s="13">
        <v>-0.1</v>
      </c>
      <c r="FK53" s="13">
        <v>-0.12</v>
      </c>
      <c r="FR53" s="12" t="s">
        <v>41</v>
      </c>
      <c r="FS53" s="13">
        <v>61.8</v>
      </c>
      <c r="FT53" s="13">
        <v>0</v>
      </c>
      <c r="FU53" s="13">
        <v>15</v>
      </c>
      <c r="FV53" s="13">
        <v>7</v>
      </c>
      <c r="FW53" s="13">
        <v>83.8</v>
      </c>
      <c r="FX53" s="13">
        <v>84</v>
      </c>
      <c r="FY53" s="13">
        <v>0.2</v>
      </c>
      <c r="FZ53" s="13">
        <v>0.24</v>
      </c>
      <c r="GG53" s="12" t="s">
        <v>41</v>
      </c>
      <c r="GH53" s="13">
        <v>61.7</v>
      </c>
      <c r="GI53" s="13">
        <v>0</v>
      </c>
      <c r="GJ53" s="13">
        <v>14.5</v>
      </c>
      <c r="GK53" s="13">
        <v>7</v>
      </c>
      <c r="GL53" s="13">
        <v>83.2</v>
      </c>
      <c r="GM53" s="13">
        <v>83</v>
      </c>
      <c r="GN53" s="13">
        <v>-0.2</v>
      </c>
      <c r="GO53" s="13">
        <v>-0.24</v>
      </c>
    </row>
    <row r="54" spans="9:197" ht="15" thickBot="1" x14ac:dyDescent="0.35">
      <c r="I54" s="12" t="s">
        <v>42</v>
      </c>
      <c r="J54" s="13">
        <v>964</v>
      </c>
      <c r="K54" s="13">
        <v>21</v>
      </c>
      <c r="L54" s="13">
        <v>13</v>
      </c>
      <c r="M54" s="13">
        <v>2</v>
      </c>
      <c r="N54" s="13">
        <v>1000</v>
      </c>
      <c r="O54" s="13">
        <v>1000</v>
      </c>
      <c r="P54" s="13">
        <v>0</v>
      </c>
      <c r="Q54" s="13">
        <v>0</v>
      </c>
      <c r="X54" s="12" t="s">
        <v>42</v>
      </c>
      <c r="Y54" s="13">
        <v>500009.5</v>
      </c>
      <c r="Z54" s="13">
        <v>499975.5</v>
      </c>
      <c r="AA54" s="13">
        <v>13</v>
      </c>
      <c r="AB54" s="13">
        <v>2</v>
      </c>
      <c r="AC54" s="13">
        <v>1000000</v>
      </c>
      <c r="AD54" s="13">
        <v>1000000</v>
      </c>
      <c r="AE54" s="13">
        <v>0</v>
      </c>
      <c r="AF54" s="13">
        <v>0</v>
      </c>
      <c r="AM54" s="12" t="s">
        <v>42</v>
      </c>
      <c r="AN54" s="13">
        <v>64</v>
      </c>
      <c r="AO54" s="13">
        <v>21</v>
      </c>
      <c r="AP54" s="13">
        <v>13</v>
      </c>
      <c r="AQ54" s="13">
        <v>2</v>
      </c>
      <c r="AR54" s="13">
        <v>100</v>
      </c>
      <c r="AS54" s="13">
        <v>100</v>
      </c>
      <c r="AT54" s="13">
        <v>0</v>
      </c>
      <c r="AU54" s="13">
        <v>0</v>
      </c>
      <c r="BB54" s="12" t="s">
        <v>42</v>
      </c>
      <c r="BC54" s="13">
        <v>4.5</v>
      </c>
      <c r="BD54" s="13">
        <v>1.9</v>
      </c>
      <c r="BE54" s="13">
        <v>2.6</v>
      </c>
      <c r="BF54" s="13">
        <v>1.3</v>
      </c>
      <c r="BG54" s="13">
        <v>10.3</v>
      </c>
      <c r="BH54" s="13">
        <v>10</v>
      </c>
      <c r="BI54" s="13">
        <v>-0.3</v>
      </c>
      <c r="BJ54" s="13">
        <v>-3</v>
      </c>
      <c r="BQ54" s="12" t="s">
        <v>42</v>
      </c>
      <c r="BR54" s="13">
        <v>55</v>
      </c>
      <c r="BS54" s="13">
        <v>21</v>
      </c>
      <c r="BT54" s="13">
        <v>13</v>
      </c>
      <c r="BU54" s="13">
        <v>2</v>
      </c>
      <c r="BV54" s="13">
        <v>91</v>
      </c>
      <c r="BW54" s="13">
        <v>91</v>
      </c>
      <c r="BX54" s="13">
        <v>0</v>
      </c>
      <c r="BY54" s="13">
        <v>0</v>
      </c>
      <c r="CF54" s="12" t="s">
        <v>42</v>
      </c>
      <c r="CG54" s="13">
        <v>54.2</v>
      </c>
      <c r="CH54" s="13">
        <v>20.9</v>
      </c>
      <c r="CI54" s="13">
        <v>12.9</v>
      </c>
      <c r="CJ54" s="13">
        <v>2</v>
      </c>
      <c r="CK54" s="13">
        <v>90</v>
      </c>
      <c r="CL54" s="13">
        <v>90</v>
      </c>
      <c r="CM54" s="13">
        <v>0</v>
      </c>
      <c r="CN54" s="13">
        <v>0</v>
      </c>
      <c r="CU54" s="12" t="s">
        <v>42</v>
      </c>
      <c r="CV54" s="13">
        <v>53.8</v>
      </c>
      <c r="CW54" s="13">
        <v>20.399999999999999</v>
      </c>
      <c r="CX54" s="13">
        <v>12.5</v>
      </c>
      <c r="CY54" s="13">
        <v>2</v>
      </c>
      <c r="CZ54" s="13">
        <v>88.8</v>
      </c>
      <c r="DA54" s="13">
        <v>89</v>
      </c>
      <c r="DB54" s="13">
        <v>0.2</v>
      </c>
      <c r="DC54" s="13">
        <v>0.22</v>
      </c>
      <c r="DJ54" s="12" t="s">
        <v>42</v>
      </c>
      <c r="DK54" s="13">
        <v>53.5</v>
      </c>
      <c r="DL54" s="13">
        <v>20</v>
      </c>
      <c r="DM54" s="13">
        <v>12</v>
      </c>
      <c r="DN54" s="13">
        <v>2</v>
      </c>
      <c r="DO54" s="13">
        <v>87.5</v>
      </c>
      <c r="DP54" s="13">
        <v>88</v>
      </c>
      <c r="DQ54" s="13">
        <v>0.5</v>
      </c>
      <c r="DR54" s="13">
        <v>0.56999999999999995</v>
      </c>
      <c r="DY54" s="12" t="s">
        <v>42</v>
      </c>
      <c r="DZ54" s="13">
        <v>52.4</v>
      </c>
      <c r="EA54" s="13">
        <v>20</v>
      </c>
      <c r="EB54" s="13">
        <v>12</v>
      </c>
      <c r="EC54" s="13">
        <v>2</v>
      </c>
      <c r="ED54" s="13">
        <v>86.3</v>
      </c>
      <c r="EE54" s="13">
        <v>87</v>
      </c>
      <c r="EF54" s="13">
        <v>0.7</v>
      </c>
      <c r="EG54" s="13">
        <v>0.8</v>
      </c>
      <c r="EN54" s="12" t="s">
        <v>42</v>
      </c>
      <c r="EO54" s="13">
        <v>52.4</v>
      </c>
      <c r="EP54" s="13">
        <v>19.5</v>
      </c>
      <c r="EQ54" s="13">
        <v>11.5</v>
      </c>
      <c r="ER54" s="13">
        <v>2</v>
      </c>
      <c r="ES54" s="13">
        <v>85.4</v>
      </c>
      <c r="ET54" s="13">
        <v>86</v>
      </c>
      <c r="EU54" s="13">
        <v>0.6</v>
      </c>
      <c r="EV54" s="13">
        <v>0.7</v>
      </c>
      <c r="FC54" s="12" t="s">
        <v>42</v>
      </c>
      <c r="FD54" s="13">
        <v>51.3</v>
      </c>
      <c r="FE54" s="13">
        <v>19.399999999999999</v>
      </c>
      <c r="FF54" s="13">
        <v>11.4</v>
      </c>
      <c r="FG54" s="13">
        <v>2</v>
      </c>
      <c r="FH54" s="13">
        <v>84.1</v>
      </c>
      <c r="FI54" s="13">
        <v>85</v>
      </c>
      <c r="FJ54" s="13">
        <v>0.9</v>
      </c>
      <c r="FK54" s="13">
        <v>1.06</v>
      </c>
      <c r="FR54" s="12" t="s">
        <v>42</v>
      </c>
      <c r="FS54" s="13">
        <v>50.9</v>
      </c>
      <c r="FT54" s="13">
        <v>19</v>
      </c>
      <c r="FU54" s="13">
        <v>11</v>
      </c>
      <c r="FV54" s="13">
        <v>2</v>
      </c>
      <c r="FW54" s="13">
        <v>82.8</v>
      </c>
      <c r="FX54" s="13">
        <v>84</v>
      </c>
      <c r="FY54" s="13">
        <v>1.2</v>
      </c>
      <c r="FZ54" s="13">
        <v>1.43</v>
      </c>
      <c r="GG54" s="12" t="s">
        <v>42</v>
      </c>
      <c r="GH54" s="13">
        <v>50.6</v>
      </c>
      <c r="GI54" s="13">
        <v>18.5</v>
      </c>
      <c r="GJ54" s="13">
        <v>10.5</v>
      </c>
      <c r="GK54" s="13">
        <v>2</v>
      </c>
      <c r="GL54" s="13">
        <v>81.7</v>
      </c>
      <c r="GM54" s="13">
        <v>83</v>
      </c>
      <c r="GN54" s="13">
        <v>1.3</v>
      </c>
      <c r="GO54" s="13">
        <v>1.57</v>
      </c>
    </row>
    <row r="55" spans="9:197" ht="15" thickBot="1" x14ac:dyDescent="0.35">
      <c r="I55" s="12" t="s">
        <v>43</v>
      </c>
      <c r="J55" s="13">
        <v>14</v>
      </c>
      <c r="K55" s="13">
        <v>978</v>
      </c>
      <c r="L55" s="13">
        <v>0</v>
      </c>
      <c r="M55" s="13">
        <v>8</v>
      </c>
      <c r="N55" s="13">
        <v>1000</v>
      </c>
      <c r="O55" s="13">
        <v>1000</v>
      </c>
      <c r="P55" s="13">
        <v>0</v>
      </c>
      <c r="Q55" s="13">
        <v>0</v>
      </c>
      <c r="X55" s="12" t="s">
        <v>43</v>
      </c>
      <c r="Y55" s="13">
        <v>14</v>
      </c>
      <c r="Z55" s="13">
        <v>999978</v>
      </c>
      <c r="AA55" s="13">
        <v>0</v>
      </c>
      <c r="AB55" s="13">
        <v>8</v>
      </c>
      <c r="AC55" s="13">
        <v>1000000</v>
      </c>
      <c r="AD55" s="13">
        <v>1000000</v>
      </c>
      <c r="AE55" s="13">
        <v>0</v>
      </c>
      <c r="AF55" s="13">
        <v>0</v>
      </c>
      <c r="AM55" s="12" t="s">
        <v>43</v>
      </c>
      <c r="AN55" s="13">
        <v>14</v>
      </c>
      <c r="AO55" s="13">
        <v>78</v>
      </c>
      <c r="AP55" s="13">
        <v>0</v>
      </c>
      <c r="AQ55" s="13">
        <v>8</v>
      </c>
      <c r="AR55" s="13">
        <v>100</v>
      </c>
      <c r="AS55" s="13">
        <v>100</v>
      </c>
      <c r="AT55" s="13">
        <v>0</v>
      </c>
      <c r="AU55" s="13">
        <v>0</v>
      </c>
      <c r="BB55" s="12" t="s">
        <v>43</v>
      </c>
      <c r="BC55" s="13">
        <v>1.3</v>
      </c>
      <c r="BD55" s="13">
        <v>6.5</v>
      </c>
      <c r="BE55" s="13">
        <v>0</v>
      </c>
      <c r="BF55" s="13">
        <v>5.2</v>
      </c>
      <c r="BG55" s="13">
        <v>12.9</v>
      </c>
      <c r="BH55" s="13">
        <v>10</v>
      </c>
      <c r="BI55" s="13">
        <v>-2.9</v>
      </c>
      <c r="BJ55" s="13">
        <v>-29</v>
      </c>
      <c r="BQ55" s="12" t="s">
        <v>43</v>
      </c>
      <c r="BR55" s="13">
        <v>14</v>
      </c>
      <c r="BS55" s="13">
        <v>69</v>
      </c>
      <c r="BT55" s="13">
        <v>0</v>
      </c>
      <c r="BU55" s="13">
        <v>8</v>
      </c>
      <c r="BV55" s="13">
        <v>91</v>
      </c>
      <c r="BW55" s="13">
        <v>91</v>
      </c>
      <c r="BX55" s="13">
        <v>0</v>
      </c>
      <c r="BY55" s="13">
        <v>0</v>
      </c>
      <c r="CF55" s="12" t="s">
        <v>43</v>
      </c>
      <c r="CG55" s="13">
        <v>13.9</v>
      </c>
      <c r="CH55" s="13">
        <v>67.7</v>
      </c>
      <c r="CI55" s="13">
        <v>0</v>
      </c>
      <c r="CJ55" s="13">
        <v>8</v>
      </c>
      <c r="CK55" s="13">
        <v>89.5</v>
      </c>
      <c r="CL55" s="13">
        <v>90</v>
      </c>
      <c r="CM55" s="13">
        <v>0.5</v>
      </c>
      <c r="CN55" s="13">
        <v>0.56000000000000005</v>
      </c>
      <c r="CU55" s="12" t="s">
        <v>43</v>
      </c>
      <c r="CV55" s="13">
        <v>13.5</v>
      </c>
      <c r="CW55" s="13">
        <v>67.8</v>
      </c>
      <c r="CX55" s="13">
        <v>0</v>
      </c>
      <c r="CY55" s="13">
        <v>8</v>
      </c>
      <c r="CZ55" s="13">
        <v>89.3</v>
      </c>
      <c r="DA55" s="13">
        <v>89</v>
      </c>
      <c r="DB55" s="13">
        <v>-0.3</v>
      </c>
      <c r="DC55" s="13">
        <v>-0.34</v>
      </c>
      <c r="DJ55" s="12" t="s">
        <v>43</v>
      </c>
      <c r="DK55" s="13">
        <v>13</v>
      </c>
      <c r="DL55" s="13">
        <v>67</v>
      </c>
      <c r="DM55" s="13">
        <v>0</v>
      </c>
      <c r="DN55" s="13">
        <v>8</v>
      </c>
      <c r="DO55" s="13">
        <v>88</v>
      </c>
      <c r="DP55" s="13">
        <v>88</v>
      </c>
      <c r="DQ55" s="13">
        <v>0</v>
      </c>
      <c r="DR55" s="13">
        <v>0</v>
      </c>
      <c r="DY55" s="12" t="s">
        <v>43</v>
      </c>
      <c r="DZ55" s="13">
        <v>13</v>
      </c>
      <c r="EA55" s="13">
        <v>65.900000000000006</v>
      </c>
      <c r="EB55" s="13">
        <v>0</v>
      </c>
      <c r="EC55" s="13">
        <v>8</v>
      </c>
      <c r="ED55" s="13">
        <v>86.8</v>
      </c>
      <c r="EE55" s="13">
        <v>87</v>
      </c>
      <c r="EF55" s="13">
        <v>0.2</v>
      </c>
      <c r="EG55" s="13">
        <v>0.23</v>
      </c>
      <c r="EN55" s="12" t="s">
        <v>43</v>
      </c>
      <c r="EO55" s="13">
        <v>12.5</v>
      </c>
      <c r="EP55" s="13">
        <v>65.400000000000006</v>
      </c>
      <c r="EQ55" s="13">
        <v>0</v>
      </c>
      <c r="ER55" s="13">
        <v>8</v>
      </c>
      <c r="ES55" s="13">
        <v>85.9</v>
      </c>
      <c r="ET55" s="13">
        <v>86</v>
      </c>
      <c r="EU55" s="13">
        <v>0.1</v>
      </c>
      <c r="EV55" s="13">
        <v>0.12</v>
      </c>
      <c r="FC55" s="12" t="s">
        <v>43</v>
      </c>
      <c r="FD55" s="13">
        <v>12.4</v>
      </c>
      <c r="FE55" s="13">
        <v>64.7</v>
      </c>
      <c r="FF55" s="13">
        <v>0</v>
      </c>
      <c r="FG55" s="13">
        <v>8</v>
      </c>
      <c r="FH55" s="13">
        <v>85.1</v>
      </c>
      <c r="FI55" s="13">
        <v>85</v>
      </c>
      <c r="FJ55" s="13">
        <v>-0.1</v>
      </c>
      <c r="FK55" s="13">
        <v>-0.12</v>
      </c>
      <c r="FR55" s="12" t="s">
        <v>43</v>
      </c>
      <c r="FS55" s="13">
        <v>12</v>
      </c>
      <c r="FT55" s="13">
        <v>63.8</v>
      </c>
      <c r="FU55" s="13">
        <v>0</v>
      </c>
      <c r="FV55" s="13">
        <v>8</v>
      </c>
      <c r="FW55" s="13">
        <v>83.8</v>
      </c>
      <c r="FX55" s="13">
        <v>84</v>
      </c>
      <c r="FY55" s="13">
        <v>0.2</v>
      </c>
      <c r="FZ55" s="13">
        <v>0.24</v>
      </c>
      <c r="GG55" s="12" t="s">
        <v>43</v>
      </c>
      <c r="GH55" s="13">
        <v>11.5</v>
      </c>
      <c r="GI55" s="13">
        <v>63.7</v>
      </c>
      <c r="GJ55" s="13">
        <v>0</v>
      </c>
      <c r="GK55" s="13">
        <v>8</v>
      </c>
      <c r="GL55" s="13">
        <v>83.2</v>
      </c>
      <c r="GM55" s="13">
        <v>83</v>
      </c>
      <c r="GN55" s="13">
        <v>-0.2</v>
      </c>
      <c r="GO55" s="13">
        <v>-0.24</v>
      </c>
    </row>
    <row r="56" spans="9:197" ht="15" thickBot="1" x14ac:dyDescent="0.35">
      <c r="I56" s="12" t="s">
        <v>44</v>
      </c>
      <c r="J56" s="13">
        <v>26</v>
      </c>
      <c r="K56" s="13">
        <v>44</v>
      </c>
      <c r="L56" s="13">
        <v>930</v>
      </c>
      <c r="M56" s="13">
        <v>0</v>
      </c>
      <c r="N56" s="13">
        <v>1000</v>
      </c>
      <c r="O56" s="13">
        <v>1000</v>
      </c>
      <c r="P56" s="13">
        <v>0</v>
      </c>
      <c r="Q56" s="13">
        <v>0</v>
      </c>
      <c r="X56" s="12" t="s">
        <v>44</v>
      </c>
      <c r="Y56" s="13">
        <v>26</v>
      </c>
      <c r="Z56" s="13">
        <v>499998.5</v>
      </c>
      <c r="AA56" s="13">
        <v>499975.5</v>
      </c>
      <c r="AB56" s="13">
        <v>0</v>
      </c>
      <c r="AC56" s="13">
        <v>1000000</v>
      </c>
      <c r="AD56" s="13">
        <v>1000000</v>
      </c>
      <c r="AE56" s="13">
        <v>0</v>
      </c>
      <c r="AF56" s="13">
        <v>0</v>
      </c>
      <c r="AM56" s="12" t="s">
        <v>44</v>
      </c>
      <c r="AN56" s="13">
        <v>26</v>
      </c>
      <c r="AO56" s="13">
        <v>44</v>
      </c>
      <c r="AP56" s="13">
        <v>30</v>
      </c>
      <c r="AQ56" s="13">
        <v>0</v>
      </c>
      <c r="AR56" s="13">
        <v>100</v>
      </c>
      <c r="AS56" s="13">
        <v>100</v>
      </c>
      <c r="AT56" s="13">
        <v>0</v>
      </c>
      <c r="AU56" s="13">
        <v>0</v>
      </c>
      <c r="BB56" s="12" t="s">
        <v>44</v>
      </c>
      <c r="BC56" s="13">
        <v>1.9</v>
      </c>
      <c r="BD56" s="13">
        <v>4.5</v>
      </c>
      <c r="BE56" s="13">
        <v>6.5</v>
      </c>
      <c r="BF56" s="13">
        <v>0</v>
      </c>
      <c r="BG56" s="13">
        <v>12.9</v>
      </c>
      <c r="BH56" s="13">
        <v>10</v>
      </c>
      <c r="BI56" s="13">
        <v>-2.9</v>
      </c>
      <c r="BJ56" s="13">
        <v>-29</v>
      </c>
      <c r="BQ56" s="12" t="s">
        <v>44</v>
      </c>
      <c r="BR56" s="13">
        <v>26</v>
      </c>
      <c r="BS56" s="13">
        <v>44</v>
      </c>
      <c r="BT56" s="13">
        <v>21</v>
      </c>
      <c r="BU56" s="13">
        <v>0</v>
      </c>
      <c r="BV56" s="13">
        <v>91</v>
      </c>
      <c r="BW56" s="13">
        <v>91</v>
      </c>
      <c r="BX56" s="13">
        <v>0</v>
      </c>
      <c r="BY56" s="13">
        <v>0</v>
      </c>
      <c r="CF56" s="12" t="s">
        <v>44</v>
      </c>
      <c r="CG56" s="13">
        <v>25.9</v>
      </c>
      <c r="CH56" s="13">
        <v>43.8</v>
      </c>
      <c r="CI56" s="13">
        <v>20.9</v>
      </c>
      <c r="CJ56" s="13">
        <v>0</v>
      </c>
      <c r="CK56" s="13">
        <v>90.5</v>
      </c>
      <c r="CL56" s="13">
        <v>90</v>
      </c>
      <c r="CM56" s="13">
        <v>-0.5</v>
      </c>
      <c r="CN56" s="13">
        <v>-0.56000000000000005</v>
      </c>
      <c r="CU56" s="12" t="s">
        <v>44</v>
      </c>
      <c r="CV56" s="13">
        <v>25.4</v>
      </c>
      <c r="CW56" s="13">
        <v>42.9</v>
      </c>
      <c r="CX56" s="13">
        <v>20.399999999999999</v>
      </c>
      <c r="CY56" s="13">
        <v>0</v>
      </c>
      <c r="CZ56" s="13">
        <v>88.8</v>
      </c>
      <c r="DA56" s="13">
        <v>89</v>
      </c>
      <c r="DB56" s="13">
        <v>0.2</v>
      </c>
      <c r="DC56" s="13">
        <v>0.22</v>
      </c>
      <c r="DJ56" s="12" t="s">
        <v>44</v>
      </c>
      <c r="DK56" s="13">
        <v>25</v>
      </c>
      <c r="DL56" s="13">
        <v>43</v>
      </c>
      <c r="DM56" s="13">
        <v>20</v>
      </c>
      <c r="DN56" s="13">
        <v>0</v>
      </c>
      <c r="DO56" s="13">
        <v>88</v>
      </c>
      <c r="DP56" s="13">
        <v>88</v>
      </c>
      <c r="DQ56" s="13">
        <v>0</v>
      </c>
      <c r="DR56" s="13">
        <v>0</v>
      </c>
      <c r="DY56" s="12" t="s">
        <v>44</v>
      </c>
      <c r="DZ56" s="13">
        <v>25</v>
      </c>
      <c r="EA56" s="13">
        <v>42.4</v>
      </c>
      <c r="EB56" s="13">
        <v>20</v>
      </c>
      <c r="EC56" s="13">
        <v>0</v>
      </c>
      <c r="ED56" s="13">
        <v>87.3</v>
      </c>
      <c r="EE56" s="13">
        <v>87</v>
      </c>
      <c r="EF56" s="13">
        <v>-0.3</v>
      </c>
      <c r="EG56" s="13">
        <v>-0.34</v>
      </c>
      <c r="EN56" s="12" t="s">
        <v>44</v>
      </c>
      <c r="EO56" s="13">
        <v>24.5</v>
      </c>
      <c r="EP56" s="13">
        <v>42</v>
      </c>
      <c r="EQ56" s="13">
        <v>19.5</v>
      </c>
      <c r="ER56" s="13">
        <v>0</v>
      </c>
      <c r="ES56" s="13">
        <v>85.9</v>
      </c>
      <c r="ET56" s="13">
        <v>86</v>
      </c>
      <c r="EU56" s="13">
        <v>0.1</v>
      </c>
      <c r="EV56" s="13">
        <v>0.12</v>
      </c>
      <c r="FC56" s="12" t="s">
        <v>44</v>
      </c>
      <c r="FD56" s="13">
        <v>24.4</v>
      </c>
      <c r="FE56" s="13">
        <v>41.3</v>
      </c>
      <c r="FF56" s="13">
        <v>19.399999999999999</v>
      </c>
      <c r="FG56" s="13">
        <v>0</v>
      </c>
      <c r="FH56" s="13">
        <v>85.1</v>
      </c>
      <c r="FI56" s="13">
        <v>85</v>
      </c>
      <c r="FJ56" s="13">
        <v>-0.1</v>
      </c>
      <c r="FK56" s="13">
        <v>-0.12</v>
      </c>
      <c r="FR56" s="12" t="s">
        <v>44</v>
      </c>
      <c r="FS56" s="13">
        <v>23.9</v>
      </c>
      <c r="FT56" s="13">
        <v>41.4</v>
      </c>
      <c r="FU56" s="13">
        <v>19</v>
      </c>
      <c r="FV56" s="13">
        <v>0</v>
      </c>
      <c r="FW56" s="13">
        <v>84.3</v>
      </c>
      <c r="FX56" s="13">
        <v>84</v>
      </c>
      <c r="FY56" s="13">
        <v>-0.3</v>
      </c>
      <c r="FZ56" s="13">
        <v>-0.36</v>
      </c>
      <c r="GG56" s="12" t="s">
        <v>44</v>
      </c>
      <c r="GH56" s="13">
        <v>23.6</v>
      </c>
      <c r="GI56" s="13">
        <v>40.6</v>
      </c>
      <c r="GJ56" s="13">
        <v>18.5</v>
      </c>
      <c r="GK56" s="13">
        <v>0</v>
      </c>
      <c r="GL56" s="13">
        <v>82.7</v>
      </c>
      <c r="GM56" s="13">
        <v>83</v>
      </c>
      <c r="GN56" s="13">
        <v>0.3</v>
      </c>
      <c r="GO56" s="13">
        <v>0.36</v>
      </c>
    </row>
    <row r="57" spans="9:197" ht="15" thickBot="1" x14ac:dyDescent="0.35">
      <c r="I57" s="12" t="s">
        <v>45</v>
      </c>
      <c r="J57" s="13">
        <v>14</v>
      </c>
      <c r="K57" s="13">
        <v>46</v>
      </c>
      <c r="L57" s="13">
        <v>931</v>
      </c>
      <c r="M57" s="13">
        <v>9</v>
      </c>
      <c r="N57" s="13">
        <v>1000</v>
      </c>
      <c r="O57" s="13">
        <v>1000</v>
      </c>
      <c r="P57" s="13">
        <v>0</v>
      </c>
      <c r="Q57" s="13">
        <v>0</v>
      </c>
      <c r="X57" s="12" t="s">
        <v>45</v>
      </c>
      <c r="Y57" s="13">
        <v>14</v>
      </c>
      <c r="Z57" s="13">
        <v>500000.5</v>
      </c>
      <c r="AA57" s="13">
        <v>499976.5</v>
      </c>
      <c r="AB57" s="13">
        <v>9</v>
      </c>
      <c r="AC57" s="13">
        <v>1000000</v>
      </c>
      <c r="AD57" s="13">
        <v>1000000</v>
      </c>
      <c r="AE57" s="13">
        <v>0</v>
      </c>
      <c r="AF57" s="13">
        <v>0</v>
      </c>
      <c r="AM57" s="12" t="s">
        <v>45</v>
      </c>
      <c r="AN57" s="13">
        <v>14</v>
      </c>
      <c r="AO57" s="13">
        <v>46</v>
      </c>
      <c r="AP57" s="13">
        <v>31</v>
      </c>
      <c r="AQ57" s="13">
        <v>9</v>
      </c>
      <c r="AR57" s="13">
        <v>100</v>
      </c>
      <c r="AS57" s="13">
        <v>100</v>
      </c>
      <c r="AT57" s="13">
        <v>0</v>
      </c>
      <c r="AU57" s="13">
        <v>0</v>
      </c>
      <c r="BB57" s="12" t="s">
        <v>45</v>
      </c>
      <c r="BC57" s="13">
        <v>1.3</v>
      </c>
      <c r="BD57" s="13">
        <v>5.8</v>
      </c>
      <c r="BE57" s="13">
        <v>7.1</v>
      </c>
      <c r="BF57" s="13">
        <v>5.8</v>
      </c>
      <c r="BG57" s="13">
        <v>20</v>
      </c>
      <c r="BH57" s="13">
        <v>10</v>
      </c>
      <c r="BI57" s="13">
        <v>-10</v>
      </c>
      <c r="BJ57" s="13">
        <v>-100</v>
      </c>
      <c r="BQ57" s="12" t="s">
        <v>45</v>
      </c>
      <c r="BR57" s="13">
        <v>14</v>
      </c>
      <c r="BS57" s="13">
        <v>46</v>
      </c>
      <c r="BT57" s="13">
        <v>22</v>
      </c>
      <c r="BU57" s="13">
        <v>9</v>
      </c>
      <c r="BV57" s="13">
        <v>91</v>
      </c>
      <c r="BW57" s="13">
        <v>91</v>
      </c>
      <c r="BX57" s="13">
        <v>0</v>
      </c>
      <c r="BY57" s="13">
        <v>0</v>
      </c>
      <c r="CF57" s="12" t="s">
        <v>45</v>
      </c>
      <c r="CG57" s="13">
        <v>13.9</v>
      </c>
      <c r="CH57" s="13">
        <v>45.8</v>
      </c>
      <c r="CI57" s="13">
        <v>21.9</v>
      </c>
      <c r="CJ57" s="13">
        <v>9</v>
      </c>
      <c r="CK57" s="13">
        <v>90.5</v>
      </c>
      <c r="CL57" s="13">
        <v>90</v>
      </c>
      <c r="CM57" s="13">
        <v>-0.5</v>
      </c>
      <c r="CN57" s="13">
        <v>-0.56000000000000005</v>
      </c>
      <c r="CU57" s="12" t="s">
        <v>45</v>
      </c>
      <c r="CV57" s="13">
        <v>13.5</v>
      </c>
      <c r="CW57" s="13">
        <v>44.9</v>
      </c>
      <c r="CX57" s="13">
        <v>21.4</v>
      </c>
      <c r="CY57" s="13">
        <v>9</v>
      </c>
      <c r="CZ57" s="13">
        <v>88.8</v>
      </c>
      <c r="DA57" s="13">
        <v>89</v>
      </c>
      <c r="DB57" s="13">
        <v>0.2</v>
      </c>
      <c r="DC57" s="13">
        <v>0.22</v>
      </c>
      <c r="DJ57" s="12" t="s">
        <v>45</v>
      </c>
      <c r="DK57" s="13">
        <v>13</v>
      </c>
      <c r="DL57" s="13">
        <v>45</v>
      </c>
      <c r="DM57" s="13">
        <v>21</v>
      </c>
      <c r="DN57" s="13">
        <v>9</v>
      </c>
      <c r="DO57" s="13">
        <v>88</v>
      </c>
      <c r="DP57" s="13">
        <v>88</v>
      </c>
      <c r="DQ57" s="13">
        <v>0</v>
      </c>
      <c r="DR57" s="13">
        <v>0</v>
      </c>
      <c r="DY57" s="12" t="s">
        <v>45</v>
      </c>
      <c r="DZ57" s="13">
        <v>13</v>
      </c>
      <c r="EA57" s="13">
        <v>44.4</v>
      </c>
      <c r="EB57" s="13">
        <v>21</v>
      </c>
      <c r="EC57" s="13">
        <v>9</v>
      </c>
      <c r="ED57" s="13">
        <v>87.3</v>
      </c>
      <c r="EE57" s="13">
        <v>87</v>
      </c>
      <c r="EF57" s="13">
        <v>-0.3</v>
      </c>
      <c r="EG57" s="13">
        <v>-0.34</v>
      </c>
      <c r="EN57" s="12" t="s">
        <v>45</v>
      </c>
      <c r="EO57" s="13">
        <v>12.5</v>
      </c>
      <c r="EP57" s="13">
        <v>44</v>
      </c>
      <c r="EQ57" s="13">
        <v>20.5</v>
      </c>
      <c r="ER57" s="13">
        <v>9</v>
      </c>
      <c r="ES57" s="13">
        <v>85.9</v>
      </c>
      <c r="ET57" s="13">
        <v>86</v>
      </c>
      <c r="EU57" s="13">
        <v>0.1</v>
      </c>
      <c r="EV57" s="13">
        <v>0.12</v>
      </c>
      <c r="FC57" s="12" t="s">
        <v>45</v>
      </c>
      <c r="FD57" s="13">
        <v>12.4</v>
      </c>
      <c r="FE57" s="13">
        <v>43.3</v>
      </c>
      <c r="FF57" s="13">
        <v>20.399999999999999</v>
      </c>
      <c r="FG57" s="13">
        <v>9</v>
      </c>
      <c r="FH57" s="13">
        <v>85.1</v>
      </c>
      <c r="FI57" s="13">
        <v>85</v>
      </c>
      <c r="FJ57" s="13">
        <v>-0.1</v>
      </c>
      <c r="FK57" s="13">
        <v>-0.12</v>
      </c>
      <c r="FR57" s="12" t="s">
        <v>45</v>
      </c>
      <c r="FS57" s="13">
        <v>12</v>
      </c>
      <c r="FT57" s="13">
        <v>43.4</v>
      </c>
      <c r="FU57" s="13">
        <v>20</v>
      </c>
      <c r="FV57" s="13">
        <v>9</v>
      </c>
      <c r="FW57" s="13">
        <v>84.3</v>
      </c>
      <c r="FX57" s="13">
        <v>84</v>
      </c>
      <c r="FY57" s="13">
        <v>-0.3</v>
      </c>
      <c r="FZ57" s="13">
        <v>-0.36</v>
      </c>
      <c r="GG57" s="12" t="s">
        <v>45</v>
      </c>
      <c r="GH57" s="13">
        <v>11.5</v>
      </c>
      <c r="GI57" s="13">
        <v>42.6</v>
      </c>
      <c r="GJ57" s="13">
        <v>19.5</v>
      </c>
      <c r="GK57" s="13">
        <v>9</v>
      </c>
      <c r="GL57" s="13">
        <v>82.7</v>
      </c>
      <c r="GM57" s="13">
        <v>83</v>
      </c>
      <c r="GN57" s="13">
        <v>0.3</v>
      </c>
      <c r="GO57" s="13">
        <v>0.36</v>
      </c>
    </row>
    <row r="58" spans="9:197" ht="15" thickBot="1" x14ac:dyDescent="0.35">
      <c r="I58" s="12" t="s">
        <v>46</v>
      </c>
      <c r="J58" s="13">
        <v>975</v>
      </c>
      <c r="K58" s="13">
        <v>8</v>
      </c>
      <c r="L58" s="13">
        <v>16</v>
      </c>
      <c r="M58" s="33">
        <v>1</v>
      </c>
      <c r="N58" s="13">
        <v>1000</v>
      </c>
      <c r="O58" s="13">
        <v>1000</v>
      </c>
      <c r="P58" s="13">
        <v>0</v>
      </c>
      <c r="Q58" s="13">
        <v>0</v>
      </c>
      <c r="X58" s="12" t="s">
        <v>46</v>
      </c>
      <c r="Y58" s="13">
        <v>500020.5</v>
      </c>
      <c r="Z58" s="13">
        <v>499962.5</v>
      </c>
      <c r="AA58" s="13">
        <v>16</v>
      </c>
      <c r="AB58" s="13">
        <v>1</v>
      </c>
      <c r="AC58" s="13">
        <v>1000000</v>
      </c>
      <c r="AD58" s="13">
        <v>1000000</v>
      </c>
      <c r="AE58" s="13">
        <v>0</v>
      </c>
      <c r="AF58" s="13">
        <v>0</v>
      </c>
      <c r="AM58" s="12" t="s">
        <v>46</v>
      </c>
      <c r="AN58" s="13">
        <v>75</v>
      </c>
      <c r="AO58" s="13">
        <v>8</v>
      </c>
      <c r="AP58" s="13">
        <v>16</v>
      </c>
      <c r="AQ58" s="13">
        <v>1</v>
      </c>
      <c r="AR58" s="13">
        <v>100</v>
      </c>
      <c r="AS58" s="13">
        <v>100</v>
      </c>
      <c r="AT58" s="13">
        <v>0</v>
      </c>
      <c r="AU58" s="13">
        <v>0</v>
      </c>
      <c r="BB58" s="12" t="s">
        <v>46</v>
      </c>
      <c r="BC58" s="13">
        <v>6.5</v>
      </c>
      <c r="BD58" s="13">
        <v>0.6</v>
      </c>
      <c r="BE58" s="13">
        <v>4.5</v>
      </c>
      <c r="BF58" s="13">
        <v>0.6</v>
      </c>
      <c r="BG58" s="13">
        <v>12.3</v>
      </c>
      <c r="BH58" s="13">
        <v>10</v>
      </c>
      <c r="BI58" s="13">
        <v>-2.2999999999999998</v>
      </c>
      <c r="BJ58" s="13">
        <v>-23</v>
      </c>
      <c r="BQ58" s="12" t="s">
        <v>46</v>
      </c>
      <c r="BR58" s="13">
        <v>66</v>
      </c>
      <c r="BS58" s="13">
        <v>8</v>
      </c>
      <c r="BT58" s="13">
        <v>16</v>
      </c>
      <c r="BU58" s="13">
        <v>1</v>
      </c>
      <c r="BV58" s="13">
        <v>91</v>
      </c>
      <c r="BW58" s="13">
        <v>91</v>
      </c>
      <c r="BX58" s="13">
        <v>0</v>
      </c>
      <c r="BY58" s="13">
        <v>0</v>
      </c>
      <c r="CF58" s="12" t="s">
        <v>46</v>
      </c>
      <c r="CG58" s="13">
        <v>64.7</v>
      </c>
      <c r="CH58" s="13">
        <v>8</v>
      </c>
      <c r="CI58" s="13">
        <v>15.9</v>
      </c>
      <c r="CJ58" s="13">
        <v>1</v>
      </c>
      <c r="CK58" s="13">
        <v>89.5</v>
      </c>
      <c r="CL58" s="13">
        <v>90</v>
      </c>
      <c r="CM58" s="13">
        <v>0.5</v>
      </c>
      <c r="CN58" s="13">
        <v>0.56000000000000005</v>
      </c>
      <c r="CU58" s="12" t="s">
        <v>46</v>
      </c>
      <c r="CV58" s="13">
        <v>64.8</v>
      </c>
      <c r="CW58" s="13">
        <v>8</v>
      </c>
      <c r="CX58" s="13">
        <v>15.5</v>
      </c>
      <c r="CY58" s="13">
        <v>1</v>
      </c>
      <c r="CZ58" s="13">
        <v>89.3</v>
      </c>
      <c r="DA58" s="13">
        <v>89</v>
      </c>
      <c r="DB58" s="13">
        <v>-0.3</v>
      </c>
      <c r="DC58" s="13">
        <v>-0.34</v>
      </c>
      <c r="DJ58" s="12" t="s">
        <v>46</v>
      </c>
      <c r="DK58" s="13">
        <v>64</v>
      </c>
      <c r="DL58" s="13">
        <v>8</v>
      </c>
      <c r="DM58" s="13">
        <v>15</v>
      </c>
      <c r="DN58" s="13">
        <v>1</v>
      </c>
      <c r="DO58" s="13">
        <v>88</v>
      </c>
      <c r="DP58" s="13">
        <v>88</v>
      </c>
      <c r="DQ58" s="13">
        <v>0</v>
      </c>
      <c r="DR58" s="13">
        <v>0</v>
      </c>
      <c r="DY58" s="12" t="s">
        <v>46</v>
      </c>
      <c r="DZ58" s="13">
        <v>62.9</v>
      </c>
      <c r="EA58" s="13">
        <v>8</v>
      </c>
      <c r="EB58" s="13">
        <v>15</v>
      </c>
      <c r="EC58" s="13">
        <v>1</v>
      </c>
      <c r="ED58" s="13">
        <v>86.8</v>
      </c>
      <c r="EE58" s="13">
        <v>87</v>
      </c>
      <c r="EF58" s="13">
        <v>0.2</v>
      </c>
      <c r="EG58" s="13">
        <v>0.23</v>
      </c>
      <c r="EN58" s="12" t="s">
        <v>46</v>
      </c>
      <c r="EO58" s="13">
        <v>62.4</v>
      </c>
      <c r="EP58" s="13">
        <v>8</v>
      </c>
      <c r="EQ58" s="13">
        <v>14.5</v>
      </c>
      <c r="ER58" s="13">
        <v>1</v>
      </c>
      <c r="ES58" s="13">
        <v>85.9</v>
      </c>
      <c r="ET58" s="13">
        <v>86</v>
      </c>
      <c r="EU58" s="13">
        <v>0.1</v>
      </c>
      <c r="EV58" s="13">
        <v>0.12</v>
      </c>
      <c r="FC58" s="12" t="s">
        <v>46</v>
      </c>
      <c r="FD58" s="13">
        <v>61.7</v>
      </c>
      <c r="FE58" s="13">
        <v>8</v>
      </c>
      <c r="FF58" s="13">
        <v>14.4</v>
      </c>
      <c r="FG58" s="13">
        <v>1</v>
      </c>
      <c r="FH58" s="13">
        <v>85.1</v>
      </c>
      <c r="FI58" s="13">
        <v>85</v>
      </c>
      <c r="FJ58" s="13">
        <v>-0.1</v>
      </c>
      <c r="FK58" s="13">
        <v>-0.12</v>
      </c>
      <c r="FR58" s="12" t="s">
        <v>46</v>
      </c>
      <c r="FS58" s="13">
        <v>60.8</v>
      </c>
      <c r="FT58" s="13">
        <v>8</v>
      </c>
      <c r="FU58" s="13">
        <v>14</v>
      </c>
      <c r="FV58" s="13">
        <v>1</v>
      </c>
      <c r="FW58" s="13">
        <v>83.8</v>
      </c>
      <c r="FX58" s="13">
        <v>84</v>
      </c>
      <c r="FY58" s="13">
        <v>0.2</v>
      </c>
      <c r="FZ58" s="13">
        <v>0.24</v>
      </c>
      <c r="GG58" s="12" t="s">
        <v>46</v>
      </c>
      <c r="GH58" s="13">
        <v>60.7</v>
      </c>
      <c r="GI58" s="13">
        <v>8</v>
      </c>
      <c r="GJ58" s="13">
        <v>13.5</v>
      </c>
      <c r="GK58" s="13">
        <v>1</v>
      </c>
      <c r="GL58" s="13">
        <v>83.2</v>
      </c>
      <c r="GM58" s="13">
        <v>83</v>
      </c>
      <c r="GN58" s="13">
        <v>-0.2</v>
      </c>
      <c r="GO58" s="13">
        <v>-0.24</v>
      </c>
    </row>
    <row r="59" spans="9:197" ht="15" thickBot="1" x14ac:dyDescent="0.35">
      <c r="I59" s="12" t="s">
        <v>47</v>
      </c>
      <c r="J59" s="13">
        <v>965</v>
      </c>
      <c r="K59" s="13">
        <v>22</v>
      </c>
      <c r="L59" s="13">
        <v>3</v>
      </c>
      <c r="M59" s="13">
        <v>10</v>
      </c>
      <c r="N59" s="13">
        <v>1000</v>
      </c>
      <c r="O59" s="13">
        <v>1000</v>
      </c>
      <c r="P59" s="13">
        <v>0</v>
      </c>
      <c r="Q59" s="13">
        <v>0</v>
      </c>
      <c r="X59" s="12" t="s">
        <v>47</v>
      </c>
      <c r="Y59" s="13">
        <v>500010.5</v>
      </c>
      <c r="Z59" s="13">
        <v>499976.5</v>
      </c>
      <c r="AA59" s="13">
        <v>3</v>
      </c>
      <c r="AB59" s="13">
        <v>10</v>
      </c>
      <c r="AC59" s="13">
        <v>1000000</v>
      </c>
      <c r="AD59" s="13">
        <v>1000000</v>
      </c>
      <c r="AE59" s="13">
        <v>0</v>
      </c>
      <c r="AF59" s="13">
        <v>0</v>
      </c>
      <c r="AM59" s="12" t="s">
        <v>47</v>
      </c>
      <c r="AN59" s="13">
        <v>65</v>
      </c>
      <c r="AO59" s="13">
        <v>22</v>
      </c>
      <c r="AP59" s="13">
        <v>3</v>
      </c>
      <c r="AQ59" s="13">
        <v>10</v>
      </c>
      <c r="AR59" s="13">
        <v>100</v>
      </c>
      <c r="AS59" s="13">
        <v>100</v>
      </c>
      <c r="AT59" s="13">
        <v>0</v>
      </c>
      <c r="AU59" s="13">
        <v>0</v>
      </c>
      <c r="BB59" s="12" t="s">
        <v>47</v>
      </c>
      <c r="BC59" s="13">
        <v>5.2</v>
      </c>
      <c r="BD59" s="13">
        <v>2.6</v>
      </c>
      <c r="BE59" s="13">
        <v>1.9</v>
      </c>
      <c r="BF59" s="13">
        <v>6.5</v>
      </c>
      <c r="BG59" s="13">
        <v>16.2</v>
      </c>
      <c r="BH59" s="13">
        <v>10</v>
      </c>
      <c r="BI59" s="13">
        <v>-6.2</v>
      </c>
      <c r="BJ59" s="13">
        <v>-62</v>
      </c>
      <c r="BQ59" s="12" t="s">
        <v>47</v>
      </c>
      <c r="BR59" s="13">
        <v>56</v>
      </c>
      <c r="BS59" s="13">
        <v>22</v>
      </c>
      <c r="BT59" s="13">
        <v>3</v>
      </c>
      <c r="BU59" s="13">
        <v>10</v>
      </c>
      <c r="BV59" s="13">
        <v>91</v>
      </c>
      <c r="BW59" s="13">
        <v>91</v>
      </c>
      <c r="BX59" s="13">
        <v>0</v>
      </c>
      <c r="BY59" s="13">
        <v>0</v>
      </c>
      <c r="CF59" s="12" t="s">
        <v>47</v>
      </c>
      <c r="CG59" s="13">
        <v>55.2</v>
      </c>
      <c r="CH59" s="13">
        <v>21.9</v>
      </c>
      <c r="CI59" s="13">
        <v>3</v>
      </c>
      <c r="CJ59" s="13">
        <v>9.9</v>
      </c>
      <c r="CK59" s="13">
        <v>90</v>
      </c>
      <c r="CL59" s="13">
        <v>90</v>
      </c>
      <c r="CM59" s="13">
        <v>0</v>
      </c>
      <c r="CN59" s="13">
        <v>0</v>
      </c>
      <c r="CU59" s="12" t="s">
        <v>47</v>
      </c>
      <c r="CV59" s="13">
        <v>54.8</v>
      </c>
      <c r="CW59" s="13">
        <v>21.4</v>
      </c>
      <c r="CX59" s="13">
        <v>3</v>
      </c>
      <c r="CY59" s="13">
        <v>10</v>
      </c>
      <c r="CZ59" s="13">
        <v>89.3</v>
      </c>
      <c r="DA59" s="13">
        <v>89</v>
      </c>
      <c r="DB59" s="13">
        <v>-0.3</v>
      </c>
      <c r="DC59" s="13">
        <v>-0.34</v>
      </c>
      <c r="DJ59" s="12" t="s">
        <v>47</v>
      </c>
      <c r="DK59" s="13">
        <v>54.5</v>
      </c>
      <c r="DL59" s="13">
        <v>21</v>
      </c>
      <c r="DM59" s="13">
        <v>3</v>
      </c>
      <c r="DN59" s="13">
        <v>10</v>
      </c>
      <c r="DO59" s="13">
        <v>88.5</v>
      </c>
      <c r="DP59" s="13">
        <v>88</v>
      </c>
      <c r="DQ59" s="13">
        <v>-0.5</v>
      </c>
      <c r="DR59" s="13">
        <v>-0.56999999999999995</v>
      </c>
      <c r="DY59" s="12" t="s">
        <v>47</v>
      </c>
      <c r="DZ59" s="13">
        <v>53.4</v>
      </c>
      <c r="EA59" s="13">
        <v>21</v>
      </c>
      <c r="EB59" s="13">
        <v>3</v>
      </c>
      <c r="EC59" s="13">
        <v>10</v>
      </c>
      <c r="ED59" s="13">
        <v>87.3</v>
      </c>
      <c r="EE59" s="13">
        <v>87</v>
      </c>
      <c r="EF59" s="13">
        <v>-0.3</v>
      </c>
      <c r="EG59" s="13">
        <v>-0.34</v>
      </c>
      <c r="EN59" s="12" t="s">
        <v>47</v>
      </c>
      <c r="EO59" s="13">
        <v>53.4</v>
      </c>
      <c r="EP59" s="13">
        <v>20.5</v>
      </c>
      <c r="EQ59" s="13">
        <v>3</v>
      </c>
      <c r="ER59" s="13">
        <v>10</v>
      </c>
      <c r="ES59" s="13">
        <v>86.9</v>
      </c>
      <c r="ET59" s="13">
        <v>86</v>
      </c>
      <c r="EU59" s="13">
        <v>-0.9</v>
      </c>
      <c r="EV59" s="13">
        <v>-1.05</v>
      </c>
      <c r="FC59" s="12" t="s">
        <v>47</v>
      </c>
      <c r="FD59" s="13">
        <v>52.2</v>
      </c>
      <c r="FE59" s="13">
        <v>20.399999999999999</v>
      </c>
      <c r="FF59" s="13">
        <v>3</v>
      </c>
      <c r="FG59" s="13">
        <v>10</v>
      </c>
      <c r="FH59" s="13">
        <v>85.6</v>
      </c>
      <c r="FI59" s="13">
        <v>85</v>
      </c>
      <c r="FJ59" s="13">
        <v>-0.6</v>
      </c>
      <c r="FK59" s="13">
        <v>-0.71</v>
      </c>
      <c r="FR59" s="12" t="s">
        <v>47</v>
      </c>
      <c r="FS59" s="13">
        <v>51.9</v>
      </c>
      <c r="FT59" s="13">
        <v>20</v>
      </c>
      <c r="FU59" s="13">
        <v>3</v>
      </c>
      <c r="FV59" s="13">
        <v>10</v>
      </c>
      <c r="FW59" s="13">
        <v>84.8</v>
      </c>
      <c r="FX59" s="13">
        <v>84</v>
      </c>
      <c r="FY59" s="13">
        <v>-0.8</v>
      </c>
      <c r="FZ59" s="13">
        <v>-0.95</v>
      </c>
      <c r="GG59" s="12" t="s">
        <v>47</v>
      </c>
      <c r="GH59" s="13">
        <v>51.6</v>
      </c>
      <c r="GI59" s="13">
        <v>19.5</v>
      </c>
      <c r="GJ59" s="13">
        <v>3</v>
      </c>
      <c r="GK59" s="13">
        <v>10</v>
      </c>
      <c r="GL59" s="13">
        <v>84.2</v>
      </c>
      <c r="GM59" s="13">
        <v>83</v>
      </c>
      <c r="GN59" s="13">
        <v>-1.2</v>
      </c>
      <c r="GO59" s="13">
        <v>-1.45</v>
      </c>
    </row>
    <row r="60" spans="9:197" ht="15" thickBot="1" x14ac:dyDescent="0.35">
      <c r="I60" s="12" t="s">
        <v>48</v>
      </c>
      <c r="J60" s="13">
        <v>974</v>
      </c>
      <c r="K60" s="13">
        <v>20</v>
      </c>
      <c r="L60" s="13">
        <v>2</v>
      </c>
      <c r="M60" s="13">
        <v>4</v>
      </c>
      <c r="N60" s="13">
        <v>1000</v>
      </c>
      <c r="O60" s="13">
        <v>1000</v>
      </c>
      <c r="P60" s="13">
        <v>0</v>
      </c>
      <c r="Q60" s="13">
        <v>0</v>
      </c>
      <c r="X60" s="12" t="s">
        <v>48</v>
      </c>
      <c r="Y60" s="13">
        <v>500019.5</v>
      </c>
      <c r="Z60" s="13">
        <v>499974.5</v>
      </c>
      <c r="AA60" s="13">
        <v>2</v>
      </c>
      <c r="AB60" s="13">
        <v>4</v>
      </c>
      <c r="AC60" s="13">
        <v>1000000</v>
      </c>
      <c r="AD60" s="13">
        <v>1000000</v>
      </c>
      <c r="AE60" s="13">
        <v>0</v>
      </c>
      <c r="AF60" s="13">
        <v>0</v>
      </c>
      <c r="AM60" s="12" t="s">
        <v>48</v>
      </c>
      <c r="AN60" s="13">
        <v>74</v>
      </c>
      <c r="AO60" s="13">
        <v>20</v>
      </c>
      <c r="AP60" s="13">
        <v>2</v>
      </c>
      <c r="AQ60" s="13">
        <v>4</v>
      </c>
      <c r="AR60" s="13">
        <v>100</v>
      </c>
      <c r="AS60" s="13">
        <v>100</v>
      </c>
      <c r="AT60" s="13">
        <v>0</v>
      </c>
      <c r="AU60" s="13">
        <v>0</v>
      </c>
      <c r="BB60" s="12" t="s">
        <v>48</v>
      </c>
      <c r="BC60" s="13">
        <v>5.8</v>
      </c>
      <c r="BD60" s="13">
        <v>1.3</v>
      </c>
      <c r="BE60" s="13">
        <v>1.3</v>
      </c>
      <c r="BF60" s="13">
        <v>2.6</v>
      </c>
      <c r="BG60" s="13">
        <v>11</v>
      </c>
      <c r="BH60" s="13">
        <v>10</v>
      </c>
      <c r="BI60" s="13">
        <v>-1</v>
      </c>
      <c r="BJ60" s="13">
        <v>-10</v>
      </c>
      <c r="BQ60" s="12" t="s">
        <v>48</v>
      </c>
      <c r="BR60" s="13">
        <v>65</v>
      </c>
      <c r="BS60" s="13">
        <v>20</v>
      </c>
      <c r="BT60" s="13">
        <v>2</v>
      </c>
      <c r="BU60" s="13">
        <v>4</v>
      </c>
      <c r="BV60" s="13">
        <v>91</v>
      </c>
      <c r="BW60" s="13">
        <v>91</v>
      </c>
      <c r="BX60" s="13">
        <v>0</v>
      </c>
      <c r="BY60" s="13">
        <v>0</v>
      </c>
      <c r="CF60" s="12" t="s">
        <v>48</v>
      </c>
      <c r="CG60" s="13">
        <v>63.7</v>
      </c>
      <c r="CH60" s="13">
        <v>19.899999999999999</v>
      </c>
      <c r="CI60" s="13">
        <v>2</v>
      </c>
      <c r="CJ60" s="13">
        <v>4</v>
      </c>
      <c r="CK60" s="13">
        <v>89.5</v>
      </c>
      <c r="CL60" s="13">
        <v>90</v>
      </c>
      <c r="CM60" s="13">
        <v>0.5</v>
      </c>
      <c r="CN60" s="13">
        <v>0.56000000000000005</v>
      </c>
      <c r="CU60" s="12" t="s">
        <v>48</v>
      </c>
      <c r="CV60" s="13">
        <v>63.8</v>
      </c>
      <c r="CW60" s="13">
        <v>19.399999999999999</v>
      </c>
      <c r="CX60" s="13">
        <v>2</v>
      </c>
      <c r="CY60" s="13">
        <v>4</v>
      </c>
      <c r="CZ60" s="13">
        <v>89.3</v>
      </c>
      <c r="DA60" s="13">
        <v>89</v>
      </c>
      <c r="DB60" s="13">
        <v>-0.2</v>
      </c>
      <c r="DC60" s="13">
        <v>-0.22</v>
      </c>
      <c r="DJ60" s="12" t="s">
        <v>48</v>
      </c>
      <c r="DK60" s="13">
        <v>63</v>
      </c>
      <c r="DL60" s="13">
        <v>19</v>
      </c>
      <c r="DM60" s="13">
        <v>2</v>
      </c>
      <c r="DN60" s="13">
        <v>4</v>
      </c>
      <c r="DO60" s="13">
        <v>88</v>
      </c>
      <c r="DP60" s="13">
        <v>88</v>
      </c>
      <c r="DQ60" s="13">
        <v>0</v>
      </c>
      <c r="DR60" s="13">
        <v>0</v>
      </c>
      <c r="DY60" s="12" t="s">
        <v>48</v>
      </c>
      <c r="DZ60" s="13">
        <v>61.9</v>
      </c>
      <c r="EA60" s="13">
        <v>19</v>
      </c>
      <c r="EB60" s="13">
        <v>2</v>
      </c>
      <c r="EC60" s="13">
        <v>4</v>
      </c>
      <c r="ED60" s="13">
        <v>86.8</v>
      </c>
      <c r="EE60" s="13">
        <v>87</v>
      </c>
      <c r="EF60" s="13">
        <v>0.2</v>
      </c>
      <c r="EG60" s="13">
        <v>0.23</v>
      </c>
      <c r="EN60" s="12" t="s">
        <v>48</v>
      </c>
      <c r="EO60" s="13">
        <v>61.4</v>
      </c>
      <c r="EP60" s="13">
        <v>18.5</v>
      </c>
      <c r="EQ60" s="13">
        <v>2</v>
      </c>
      <c r="ER60" s="13">
        <v>4</v>
      </c>
      <c r="ES60" s="13">
        <v>85.9</v>
      </c>
      <c r="ET60" s="13">
        <v>86</v>
      </c>
      <c r="EU60" s="13">
        <v>0.1</v>
      </c>
      <c r="EV60" s="13">
        <v>0.12</v>
      </c>
      <c r="FC60" s="12" t="s">
        <v>48</v>
      </c>
      <c r="FD60" s="13">
        <v>60.7</v>
      </c>
      <c r="FE60" s="13">
        <v>18.399999999999999</v>
      </c>
      <c r="FF60" s="13">
        <v>2</v>
      </c>
      <c r="FG60" s="13">
        <v>4</v>
      </c>
      <c r="FH60" s="13">
        <v>85.1</v>
      </c>
      <c r="FI60" s="13">
        <v>85</v>
      </c>
      <c r="FJ60" s="13">
        <v>-0.1</v>
      </c>
      <c r="FK60" s="13">
        <v>-0.12</v>
      </c>
      <c r="FR60" s="12" t="s">
        <v>48</v>
      </c>
      <c r="FS60" s="13">
        <v>59.9</v>
      </c>
      <c r="FT60" s="13">
        <v>18</v>
      </c>
      <c r="FU60" s="13">
        <v>2</v>
      </c>
      <c r="FV60" s="13">
        <v>4</v>
      </c>
      <c r="FW60" s="13">
        <v>83.8</v>
      </c>
      <c r="FX60" s="13">
        <v>84</v>
      </c>
      <c r="FY60" s="13">
        <v>0.2</v>
      </c>
      <c r="FZ60" s="13">
        <v>0.24</v>
      </c>
      <c r="GG60" s="12" t="s">
        <v>48</v>
      </c>
      <c r="GH60" s="13">
        <v>59.6</v>
      </c>
      <c r="GI60" s="13">
        <v>17.5</v>
      </c>
      <c r="GJ60" s="13">
        <v>2</v>
      </c>
      <c r="GK60" s="13">
        <v>4</v>
      </c>
      <c r="GL60" s="13">
        <v>83.2</v>
      </c>
      <c r="GM60" s="13">
        <v>83</v>
      </c>
      <c r="GN60" s="13">
        <v>-0.2</v>
      </c>
      <c r="GO60" s="13">
        <v>-0.24</v>
      </c>
    </row>
    <row r="61" spans="9:197" ht="15" thickBot="1" x14ac:dyDescent="0.35">
      <c r="I61" s="12" t="s">
        <v>49</v>
      </c>
      <c r="J61" s="13">
        <v>936</v>
      </c>
      <c r="K61" s="13">
        <v>45</v>
      </c>
      <c r="L61" s="13">
        <v>14</v>
      </c>
      <c r="M61" s="13">
        <v>5</v>
      </c>
      <c r="N61" s="13">
        <v>1000</v>
      </c>
      <c r="O61" s="13">
        <v>1000</v>
      </c>
      <c r="P61" s="13">
        <v>0</v>
      </c>
      <c r="Q61" s="13">
        <v>0</v>
      </c>
      <c r="X61" s="12" t="s">
        <v>49</v>
      </c>
      <c r="Y61" s="13">
        <v>499981.5</v>
      </c>
      <c r="Z61" s="13">
        <v>499999.5</v>
      </c>
      <c r="AA61" s="13">
        <v>14</v>
      </c>
      <c r="AB61" s="13">
        <v>5</v>
      </c>
      <c r="AC61" s="13">
        <v>1000000</v>
      </c>
      <c r="AD61" s="13">
        <v>1000000</v>
      </c>
      <c r="AE61" s="13">
        <v>0</v>
      </c>
      <c r="AF61" s="13">
        <v>0</v>
      </c>
      <c r="AM61" s="12" t="s">
        <v>49</v>
      </c>
      <c r="AN61" s="13">
        <v>36</v>
      </c>
      <c r="AO61" s="13">
        <v>45</v>
      </c>
      <c r="AP61" s="13">
        <v>14</v>
      </c>
      <c r="AQ61" s="13">
        <v>5</v>
      </c>
      <c r="AR61" s="13">
        <v>100</v>
      </c>
      <c r="AS61" s="13">
        <v>100</v>
      </c>
      <c r="AT61" s="13">
        <v>0</v>
      </c>
      <c r="AU61" s="13">
        <v>0</v>
      </c>
      <c r="BB61" s="12" t="s">
        <v>49</v>
      </c>
      <c r="BC61" s="13">
        <v>2.6</v>
      </c>
      <c r="BD61" s="13">
        <v>5.2</v>
      </c>
      <c r="BE61" s="13">
        <v>3.2</v>
      </c>
      <c r="BF61" s="13">
        <v>3.2</v>
      </c>
      <c r="BG61" s="13">
        <v>14.2</v>
      </c>
      <c r="BH61" s="13">
        <v>10</v>
      </c>
      <c r="BI61" s="13">
        <v>-4.2</v>
      </c>
      <c r="BJ61" s="13">
        <v>-42</v>
      </c>
      <c r="BQ61" s="12" t="s">
        <v>49</v>
      </c>
      <c r="BR61" s="13">
        <v>27</v>
      </c>
      <c r="BS61" s="13">
        <v>45</v>
      </c>
      <c r="BT61" s="13">
        <v>14</v>
      </c>
      <c r="BU61" s="13">
        <v>5</v>
      </c>
      <c r="BV61" s="13">
        <v>91</v>
      </c>
      <c r="BW61" s="13">
        <v>91</v>
      </c>
      <c r="BX61" s="13">
        <v>0</v>
      </c>
      <c r="BY61" s="13">
        <v>0</v>
      </c>
      <c r="CF61" s="12" t="s">
        <v>49</v>
      </c>
      <c r="CG61" s="13">
        <v>26.9</v>
      </c>
      <c r="CH61" s="13">
        <v>44.8</v>
      </c>
      <c r="CI61" s="13">
        <v>13.9</v>
      </c>
      <c r="CJ61" s="13">
        <v>5</v>
      </c>
      <c r="CK61" s="13">
        <v>90.5</v>
      </c>
      <c r="CL61" s="13">
        <v>90</v>
      </c>
      <c r="CM61" s="13">
        <v>-0.5</v>
      </c>
      <c r="CN61" s="13">
        <v>-0.56000000000000005</v>
      </c>
      <c r="CU61" s="12" t="s">
        <v>49</v>
      </c>
      <c r="CV61" s="13">
        <v>26.4</v>
      </c>
      <c r="CW61" s="13">
        <v>43.9</v>
      </c>
      <c r="CX61" s="13">
        <v>13.5</v>
      </c>
      <c r="CY61" s="13">
        <v>5</v>
      </c>
      <c r="CZ61" s="13">
        <v>88.8</v>
      </c>
      <c r="DA61" s="13">
        <v>89</v>
      </c>
      <c r="DB61" s="13">
        <v>0.2</v>
      </c>
      <c r="DC61" s="13">
        <v>0.22</v>
      </c>
      <c r="DJ61" s="12" t="s">
        <v>49</v>
      </c>
      <c r="DK61" s="13">
        <v>26</v>
      </c>
      <c r="DL61" s="13">
        <v>44</v>
      </c>
      <c r="DM61" s="13">
        <v>13</v>
      </c>
      <c r="DN61" s="13">
        <v>5</v>
      </c>
      <c r="DO61" s="13">
        <v>88</v>
      </c>
      <c r="DP61" s="13">
        <v>88</v>
      </c>
      <c r="DQ61" s="13">
        <v>0</v>
      </c>
      <c r="DR61" s="13">
        <v>0</v>
      </c>
      <c r="DY61" s="12" t="s">
        <v>49</v>
      </c>
      <c r="DZ61" s="13">
        <v>26</v>
      </c>
      <c r="EA61" s="13">
        <v>43.4</v>
      </c>
      <c r="EB61" s="13">
        <v>13</v>
      </c>
      <c r="EC61" s="13">
        <v>5</v>
      </c>
      <c r="ED61" s="13">
        <v>87.3</v>
      </c>
      <c r="EE61" s="13">
        <v>87</v>
      </c>
      <c r="EF61" s="13">
        <v>-0.3</v>
      </c>
      <c r="EG61" s="13">
        <v>-0.34</v>
      </c>
      <c r="EN61" s="12" t="s">
        <v>49</v>
      </c>
      <c r="EO61" s="13">
        <v>25.5</v>
      </c>
      <c r="EP61" s="13">
        <v>43</v>
      </c>
      <c r="EQ61" s="13">
        <v>12.5</v>
      </c>
      <c r="ER61" s="13">
        <v>5</v>
      </c>
      <c r="ES61" s="13">
        <v>85.9</v>
      </c>
      <c r="ET61" s="13">
        <v>86</v>
      </c>
      <c r="EU61" s="13">
        <v>0.1</v>
      </c>
      <c r="EV61" s="13">
        <v>0.12</v>
      </c>
      <c r="FC61" s="12" t="s">
        <v>49</v>
      </c>
      <c r="FD61" s="13">
        <v>25.4</v>
      </c>
      <c r="FE61" s="13">
        <v>42.3</v>
      </c>
      <c r="FF61" s="13">
        <v>12.4</v>
      </c>
      <c r="FG61" s="13">
        <v>5</v>
      </c>
      <c r="FH61" s="13">
        <v>85.1</v>
      </c>
      <c r="FI61" s="13">
        <v>85</v>
      </c>
      <c r="FJ61" s="13">
        <v>-0.1</v>
      </c>
      <c r="FK61" s="13">
        <v>-0.12</v>
      </c>
      <c r="FR61" s="12" t="s">
        <v>49</v>
      </c>
      <c r="FS61" s="13">
        <v>24.9</v>
      </c>
      <c r="FT61" s="13">
        <v>42.4</v>
      </c>
      <c r="FU61" s="13">
        <v>12</v>
      </c>
      <c r="FV61" s="13">
        <v>5</v>
      </c>
      <c r="FW61" s="13">
        <v>84.3</v>
      </c>
      <c r="FX61" s="13">
        <v>84</v>
      </c>
      <c r="FY61" s="13">
        <v>-0.3</v>
      </c>
      <c r="FZ61" s="13">
        <v>-0.36</v>
      </c>
      <c r="GG61" s="12" t="s">
        <v>49</v>
      </c>
      <c r="GH61" s="13">
        <v>24.6</v>
      </c>
      <c r="GI61" s="13">
        <v>41.6</v>
      </c>
      <c r="GJ61" s="13">
        <v>11.5</v>
      </c>
      <c r="GK61" s="13">
        <v>5</v>
      </c>
      <c r="GL61" s="13">
        <v>82.7</v>
      </c>
      <c r="GM61" s="13">
        <v>83</v>
      </c>
      <c r="GN61" s="13">
        <v>0.3</v>
      </c>
      <c r="GO61" s="13">
        <v>0.36</v>
      </c>
    </row>
    <row r="62" spans="9:197" ht="15" thickBot="1" x14ac:dyDescent="0.35"/>
    <row r="63" spans="9:197" ht="15" thickBot="1" x14ac:dyDescent="0.35">
      <c r="I63" s="14" t="s">
        <v>105</v>
      </c>
      <c r="J63" s="15">
        <v>2897</v>
      </c>
      <c r="X63" s="14" t="s">
        <v>105</v>
      </c>
      <c r="Y63" s="15">
        <v>1999988</v>
      </c>
      <c r="AM63" s="14" t="s">
        <v>105</v>
      </c>
      <c r="AN63" s="15">
        <v>197</v>
      </c>
      <c r="BB63" s="14" t="s">
        <v>105</v>
      </c>
      <c r="BC63" s="15">
        <v>28.4</v>
      </c>
      <c r="BQ63" s="14" t="s">
        <v>105</v>
      </c>
      <c r="BR63" s="15">
        <v>170</v>
      </c>
      <c r="CF63" s="14" t="s">
        <v>105</v>
      </c>
      <c r="CG63" s="15">
        <v>167.2</v>
      </c>
      <c r="CU63" s="14" t="s">
        <v>105</v>
      </c>
      <c r="CV63" s="15">
        <v>167</v>
      </c>
      <c r="DJ63" s="14" t="s">
        <v>105</v>
      </c>
      <c r="DK63" s="15">
        <v>165</v>
      </c>
      <c r="DY63" s="14" t="s">
        <v>105</v>
      </c>
      <c r="DZ63" s="15">
        <v>162.80000000000001</v>
      </c>
      <c r="EN63" s="14" t="s">
        <v>105</v>
      </c>
      <c r="EO63" s="15">
        <v>161.30000000000001</v>
      </c>
      <c r="FC63" s="14" t="s">
        <v>105</v>
      </c>
      <c r="FD63" s="15">
        <v>159.69999999999999</v>
      </c>
      <c r="FR63" s="14" t="s">
        <v>105</v>
      </c>
      <c r="FS63" s="15">
        <v>157.6</v>
      </c>
      <c r="GG63" s="14" t="s">
        <v>105</v>
      </c>
      <c r="GH63" s="15">
        <v>156.9</v>
      </c>
    </row>
    <row r="64" spans="9:197" ht="15" thickBot="1" x14ac:dyDescent="0.35">
      <c r="I64" s="14" t="s">
        <v>106</v>
      </c>
      <c r="J64" s="15">
        <v>0</v>
      </c>
      <c r="X64" s="14" t="s">
        <v>106</v>
      </c>
      <c r="Y64" s="15">
        <v>499954.5</v>
      </c>
      <c r="AM64" s="14" t="s">
        <v>106</v>
      </c>
      <c r="AN64" s="15">
        <v>0</v>
      </c>
      <c r="BB64" s="14" t="s">
        <v>106</v>
      </c>
      <c r="BC64" s="15">
        <v>0</v>
      </c>
      <c r="BQ64" s="14" t="s">
        <v>106</v>
      </c>
      <c r="BR64" s="15">
        <v>0</v>
      </c>
      <c r="CF64" s="14" t="s">
        <v>106</v>
      </c>
      <c r="CG64" s="15">
        <v>0</v>
      </c>
      <c r="CU64" s="14" t="s">
        <v>106</v>
      </c>
      <c r="CV64" s="15">
        <v>0</v>
      </c>
      <c r="DJ64" s="14" t="s">
        <v>106</v>
      </c>
      <c r="DK64" s="15">
        <v>0</v>
      </c>
      <c r="DY64" s="14" t="s">
        <v>106</v>
      </c>
      <c r="DZ64" s="15">
        <v>0</v>
      </c>
      <c r="EN64" s="14" t="s">
        <v>106</v>
      </c>
      <c r="EO64" s="15">
        <v>0</v>
      </c>
      <c r="FC64" s="14" t="s">
        <v>106</v>
      </c>
      <c r="FD64" s="15">
        <v>0</v>
      </c>
      <c r="FR64" s="14" t="s">
        <v>106</v>
      </c>
      <c r="FS64" s="15">
        <v>0</v>
      </c>
      <c r="GG64" s="14" t="s">
        <v>106</v>
      </c>
      <c r="GH64" s="15">
        <v>0</v>
      </c>
    </row>
    <row r="65" spans="9:190" ht="15" thickBot="1" x14ac:dyDescent="0.35">
      <c r="I65" s="14" t="s">
        <v>107</v>
      </c>
      <c r="J65" s="15">
        <v>12000</v>
      </c>
      <c r="X65" s="14" t="s">
        <v>107</v>
      </c>
      <c r="Y65" s="15">
        <v>12000000</v>
      </c>
      <c r="AM65" s="14" t="s">
        <v>107</v>
      </c>
      <c r="AN65" s="15">
        <v>1200</v>
      </c>
      <c r="BB65" s="14" t="s">
        <v>107</v>
      </c>
      <c r="BC65" s="15">
        <v>171.2</v>
      </c>
      <c r="BQ65" s="14" t="s">
        <v>107</v>
      </c>
      <c r="BR65" s="15">
        <v>1092</v>
      </c>
      <c r="CF65" s="14" t="s">
        <v>107</v>
      </c>
      <c r="CG65" s="15">
        <v>1079.5</v>
      </c>
      <c r="CU65" s="14" t="s">
        <v>107</v>
      </c>
      <c r="CV65" s="15">
        <v>1068.5999999999999</v>
      </c>
      <c r="DJ65" s="14" t="s">
        <v>107</v>
      </c>
      <c r="DK65" s="15">
        <v>1056.5</v>
      </c>
      <c r="DY65" s="14" t="s">
        <v>107</v>
      </c>
      <c r="DZ65" s="15">
        <v>1043.5999999999999</v>
      </c>
      <c r="EN65" s="14" t="s">
        <v>107</v>
      </c>
      <c r="EO65" s="15">
        <v>1031.8</v>
      </c>
      <c r="FC65" s="14" t="s">
        <v>107</v>
      </c>
      <c r="FD65" s="15">
        <v>1020.2</v>
      </c>
      <c r="FR65" s="14" t="s">
        <v>107</v>
      </c>
      <c r="FS65" s="15">
        <v>1008.1</v>
      </c>
      <c r="GG65" s="14" t="s">
        <v>107</v>
      </c>
      <c r="GH65" s="15">
        <v>995.9</v>
      </c>
    </row>
    <row r="66" spans="9:190" ht="15" thickBot="1" x14ac:dyDescent="0.35">
      <c r="I66" s="14" t="s">
        <v>108</v>
      </c>
      <c r="J66" s="15">
        <v>12000</v>
      </c>
      <c r="X66" s="14" t="s">
        <v>108</v>
      </c>
      <c r="Y66" s="15">
        <v>12000000</v>
      </c>
      <c r="AM66" s="14" t="s">
        <v>108</v>
      </c>
      <c r="AN66" s="15">
        <v>1200</v>
      </c>
      <c r="BB66" s="14" t="s">
        <v>108</v>
      </c>
      <c r="BC66" s="15">
        <v>120</v>
      </c>
      <c r="BQ66" s="14" t="s">
        <v>108</v>
      </c>
      <c r="BR66" s="15">
        <v>1092</v>
      </c>
      <c r="CF66" s="14" t="s">
        <v>108</v>
      </c>
      <c r="CG66" s="15">
        <v>1080</v>
      </c>
      <c r="CU66" s="14" t="s">
        <v>108</v>
      </c>
      <c r="CV66" s="15">
        <v>1068</v>
      </c>
      <c r="DJ66" s="14" t="s">
        <v>108</v>
      </c>
      <c r="DK66" s="15">
        <v>1056</v>
      </c>
      <c r="DY66" s="14" t="s">
        <v>108</v>
      </c>
      <c r="DZ66" s="15">
        <v>1044</v>
      </c>
      <c r="EN66" s="14" t="s">
        <v>108</v>
      </c>
      <c r="EO66" s="15">
        <v>1032</v>
      </c>
      <c r="FC66" s="14" t="s">
        <v>108</v>
      </c>
      <c r="FD66" s="15">
        <v>1020</v>
      </c>
      <c r="FR66" s="14" t="s">
        <v>108</v>
      </c>
      <c r="FS66" s="15">
        <v>1008</v>
      </c>
      <c r="GG66" s="14" t="s">
        <v>108</v>
      </c>
      <c r="GH66" s="15">
        <v>996</v>
      </c>
    </row>
    <row r="67" spans="9:190" ht="15" thickBot="1" x14ac:dyDescent="0.35">
      <c r="I67" s="14" t="s">
        <v>109</v>
      </c>
      <c r="J67" s="15">
        <v>0</v>
      </c>
      <c r="X67" s="14" t="s">
        <v>109</v>
      </c>
      <c r="Y67" s="15">
        <v>0</v>
      </c>
      <c r="AM67" s="14" t="s">
        <v>109</v>
      </c>
      <c r="AN67" s="15">
        <v>0</v>
      </c>
      <c r="BB67" s="14" t="s">
        <v>109</v>
      </c>
      <c r="BC67" s="15">
        <v>51.2</v>
      </c>
      <c r="BQ67" s="14" t="s">
        <v>109</v>
      </c>
      <c r="BR67" s="15">
        <v>0</v>
      </c>
      <c r="CF67" s="14" t="s">
        <v>109</v>
      </c>
      <c r="CG67" s="15">
        <v>-0.5</v>
      </c>
      <c r="CU67" s="14" t="s">
        <v>109</v>
      </c>
      <c r="CV67" s="15">
        <v>0.6</v>
      </c>
      <c r="DJ67" s="14" t="s">
        <v>109</v>
      </c>
      <c r="DK67" s="15">
        <v>0.5</v>
      </c>
      <c r="DY67" s="14" t="s">
        <v>109</v>
      </c>
      <c r="DZ67" s="15">
        <v>-0.4</v>
      </c>
      <c r="EN67" s="14" t="s">
        <v>109</v>
      </c>
      <c r="EO67" s="15">
        <v>-0.2</v>
      </c>
      <c r="FC67" s="14" t="s">
        <v>109</v>
      </c>
      <c r="FD67" s="15">
        <v>0.2</v>
      </c>
      <c r="FR67" s="14" t="s">
        <v>109</v>
      </c>
      <c r="FS67" s="15">
        <v>0.1</v>
      </c>
      <c r="GG67" s="14" t="s">
        <v>109</v>
      </c>
      <c r="GH67" s="15">
        <v>-0.1</v>
      </c>
    </row>
    <row r="68" spans="9:190" ht="15" thickBot="1" x14ac:dyDescent="0.35">
      <c r="I68" s="14" t="s">
        <v>110</v>
      </c>
      <c r="J68" s="15"/>
      <c r="X68" s="14" t="s">
        <v>110</v>
      </c>
      <c r="Y68" s="15"/>
      <c r="AM68" s="14" t="s">
        <v>110</v>
      </c>
      <c r="AN68" s="15"/>
      <c r="BB68" s="14" t="s">
        <v>110</v>
      </c>
      <c r="BC68" s="15"/>
      <c r="BQ68" s="14" t="s">
        <v>110</v>
      </c>
      <c r="BR68" s="15"/>
      <c r="CF68" s="14" t="s">
        <v>110</v>
      </c>
      <c r="CG68" s="15"/>
      <c r="CU68" s="14" t="s">
        <v>110</v>
      </c>
      <c r="CV68" s="15"/>
      <c r="DJ68" s="14" t="s">
        <v>110</v>
      </c>
      <c r="DK68" s="15"/>
      <c r="DY68" s="14" t="s">
        <v>110</v>
      </c>
      <c r="DZ68" s="15"/>
      <c r="EN68" s="14" t="s">
        <v>110</v>
      </c>
      <c r="EO68" s="15"/>
      <c r="FC68" s="14" t="s">
        <v>110</v>
      </c>
      <c r="FD68" s="15"/>
      <c r="FR68" s="14" t="s">
        <v>110</v>
      </c>
      <c r="FS68" s="15"/>
      <c r="GG68" s="14" t="s">
        <v>110</v>
      </c>
      <c r="GH68" s="15"/>
    </row>
    <row r="69" spans="9:190" ht="15" thickBot="1" x14ac:dyDescent="0.35">
      <c r="I69" s="14" t="s">
        <v>111</v>
      </c>
      <c r="J69" s="15"/>
      <c r="X69" s="14" t="s">
        <v>111</v>
      </c>
      <c r="Y69" s="15"/>
      <c r="AM69" s="14" t="s">
        <v>111</v>
      </c>
      <c r="AN69" s="15"/>
      <c r="BB69" s="14" t="s">
        <v>111</v>
      </c>
      <c r="BC69" s="15"/>
      <c r="BQ69" s="14" t="s">
        <v>111</v>
      </c>
      <c r="BR69" s="15"/>
      <c r="CF69" s="14" t="s">
        <v>111</v>
      </c>
      <c r="CG69" s="15"/>
      <c r="CU69" s="14" t="s">
        <v>111</v>
      </c>
      <c r="CV69" s="15"/>
      <c r="DJ69" s="14" t="s">
        <v>111</v>
      </c>
      <c r="DK69" s="15"/>
      <c r="DY69" s="14" t="s">
        <v>111</v>
      </c>
      <c r="DZ69" s="15"/>
      <c r="EN69" s="14" t="s">
        <v>111</v>
      </c>
      <c r="EO69" s="15"/>
      <c r="FC69" s="14" t="s">
        <v>111</v>
      </c>
      <c r="FD69" s="15"/>
      <c r="FR69" s="14" t="s">
        <v>111</v>
      </c>
      <c r="FS69" s="15"/>
      <c r="GG69" s="14" t="s">
        <v>111</v>
      </c>
      <c r="GH69" s="15"/>
    </row>
    <row r="70" spans="9:190" ht="15" thickBot="1" x14ac:dyDescent="0.35">
      <c r="I70" s="14" t="s">
        <v>112</v>
      </c>
      <c r="J70" s="15">
        <v>0</v>
      </c>
      <c r="X70" s="14" t="s">
        <v>112</v>
      </c>
      <c r="Y70" s="15">
        <v>0</v>
      </c>
      <c r="AM70" s="14" t="s">
        <v>112</v>
      </c>
      <c r="AN70" s="15">
        <v>0</v>
      </c>
      <c r="BB70" s="14" t="s">
        <v>112</v>
      </c>
      <c r="BC70" s="15">
        <v>0</v>
      </c>
      <c r="BQ70" s="14" t="s">
        <v>112</v>
      </c>
      <c r="BR70" s="15">
        <v>0</v>
      </c>
      <c r="CF70" s="14" t="s">
        <v>112</v>
      </c>
      <c r="CG70" s="15">
        <v>0</v>
      </c>
      <c r="CU70" s="14" t="s">
        <v>112</v>
      </c>
      <c r="CV70" s="15">
        <v>0</v>
      </c>
      <c r="DJ70" s="14" t="s">
        <v>112</v>
      </c>
      <c r="DK70" s="15">
        <v>0</v>
      </c>
      <c r="DY70" s="14" t="s">
        <v>112</v>
      </c>
      <c r="DZ70" s="15">
        <v>0</v>
      </c>
      <c r="EN70" s="14" t="s">
        <v>112</v>
      </c>
      <c r="EO70" s="15">
        <v>0</v>
      </c>
      <c r="FC70" s="14" t="s">
        <v>112</v>
      </c>
      <c r="FD70" s="15">
        <v>0</v>
      </c>
      <c r="FR70" s="14" t="s">
        <v>112</v>
      </c>
      <c r="FS70" s="15">
        <v>0</v>
      </c>
      <c r="GG70" s="14" t="s">
        <v>112</v>
      </c>
      <c r="GH70" s="15">
        <v>0</v>
      </c>
    </row>
    <row r="72" spans="9:190" x14ac:dyDescent="0.3">
      <c r="I72" s="16" t="s">
        <v>113</v>
      </c>
      <c r="X72" s="16" t="s">
        <v>113</v>
      </c>
      <c r="AM72" s="16" t="s">
        <v>113</v>
      </c>
      <c r="BB72" s="16" t="s">
        <v>113</v>
      </c>
      <c r="BQ72" s="16" t="s">
        <v>113</v>
      </c>
      <c r="CF72" s="16" t="s">
        <v>113</v>
      </c>
      <c r="CU72" s="16" t="s">
        <v>113</v>
      </c>
      <c r="DJ72" s="16" t="s">
        <v>113</v>
      </c>
      <c r="DY72" s="16" t="s">
        <v>113</v>
      </c>
      <c r="EN72" s="16" t="s">
        <v>113</v>
      </c>
      <c r="FC72" s="16" t="s">
        <v>113</v>
      </c>
      <c r="FR72" s="16" t="s">
        <v>113</v>
      </c>
      <c r="GG72" s="16" t="s">
        <v>113</v>
      </c>
    </row>
    <row r="74" spans="9:190" x14ac:dyDescent="0.3">
      <c r="I74" s="17" t="s">
        <v>114</v>
      </c>
      <c r="X74" s="17" t="s">
        <v>114</v>
      </c>
      <c r="AM74" s="17" t="s">
        <v>114</v>
      </c>
      <c r="BB74" s="17" t="s">
        <v>114</v>
      </c>
      <c r="BQ74" s="17" t="s">
        <v>114</v>
      </c>
      <c r="CF74" s="17" t="s">
        <v>114</v>
      </c>
      <c r="CU74" s="17" t="s">
        <v>114</v>
      </c>
      <c r="DJ74" s="17" t="s">
        <v>114</v>
      </c>
      <c r="DY74" s="17" t="s">
        <v>114</v>
      </c>
      <c r="EN74" s="17" t="s">
        <v>114</v>
      </c>
      <c r="FC74" s="17" t="s">
        <v>114</v>
      </c>
      <c r="FR74" s="17" t="s">
        <v>114</v>
      </c>
      <c r="GG74" s="17" t="s">
        <v>114</v>
      </c>
    </row>
    <row r="75" spans="9:190" x14ac:dyDescent="0.3">
      <c r="I75" s="17" t="s">
        <v>202</v>
      </c>
      <c r="X75" s="17" t="s">
        <v>342</v>
      </c>
      <c r="AM75" s="17" t="s">
        <v>202</v>
      </c>
      <c r="BB75" s="17" t="s">
        <v>156</v>
      </c>
      <c r="BQ75" s="17" t="s">
        <v>202</v>
      </c>
      <c r="CF75" s="17" t="s">
        <v>156</v>
      </c>
      <c r="CU75" s="17" t="s">
        <v>156</v>
      </c>
      <c r="DJ75" s="17" t="s">
        <v>156</v>
      </c>
      <c r="DY75" s="17" t="s">
        <v>116</v>
      </c>
      <c r="EN75" s="17" t="s">
        <v>156</v>
      </c>
      <c r="FC75" s="17" t="s">
        <v>156</v>
      </c>
      <c r="FR75" s="17" t="s">
        <v>116</v>
      </c>
      <c r="GG75" s="17" t="s">
        <v>156</v>
      </c>
    </row>
  </sheetData>
  <mergeCells count="1">
    <mergeCell ref="Q36:V46"/>
  </mergeCells>
  <hyperlinks>
    <hyperlink ref="I72" r:id="rId1" display="https://miau.my-x.hu/myx-free/coco/test/913408020240213140742.html" xr:uid="{23F6F000-0B94-4909-A952-CC3D3D0ACA24}"/>
    <hyperlink ref="X72" r:id="rId2" display="https://miau.my-x.hu/myx-free/coco/test/122778920240213144413.html" xr:uid="{A5C49C42-F4C3-4E7D-9F90-D82306E46D46}"/>
    <hyperlink ref="AM72" r:id="rId3" display="https://miau.my-x.hu/myx-free/coco/test/418209120240213144510.html" xr:uid="{CCA3D42D-322D-41F4-91F0-F0DFEC8DA52F}"/>
    <hyperlink ref="BB72" r:id="rId4" display="https://miau.my-x.hu/myx-free/coco/test/118371120240213144550.html" xr:uid="{8C5F98F2-C864-4BC3-8CC1-57485A2053E4}"/>
    <hyperlink ref="BQ72" r:id="rId5" display="https://miau.my-x.hu/myx-free/coco/test/690064720240213144718.html" xr:uid="{26690B51-E53F-4F18-BF6E-41D97BD6AC48}"/>
    <hyperlink ref="CF72" r:id="rId6" display="https://miau.my-x.hu/myx-free/coco/test/851855220240213144756.html" xr:uid="{81B6F604-BEFF-4226-9014-EC39EC1AD2AE}"/>
    <hyperlink ref="CU72" r:id="rId7" display="https://miau.my-x.hu/myx-free/coco/test/710319120240213144902.html" xr:uid="{290A2671-B247-4601-A843-3E320770E7DE}"/>
    <hyperlink ref="DJ72" r:id="rId8" display="https://miau.my-x.hu/myx-free/coco/test/606723020240213144951.html" xr:uid="{D6F9A60B-7A99-4651-930D-1E95B1FC5180}"/>
    <hyperlink ref="DY72" r:id="rId9" display="https://miau.my-x.hu/myx-free/coco/test/949014820240213145027.html" xr:uid="{BACCD160-B298-4A17-95D0-507FF6BCD415}"/>
    <hyperlink ref="EN72" r:id="rId10" display="https://miau.my-x.hu/myx-free/coco/test/430213320240213145059.html" xr:uid="{23461F0B-B635-4572-AE77-A2C796010C0B}"/>
    <hyperlink ref="FC72" r:id="rId11" display="https://miau.my-x.hu/myx-free/coco/test/670799420240213145134.html" xr:uid="{8B8517BD-53EC-45A3-B557-BDD1851A6023}"/>
    <hyperlink ref="FR72" r:id="rId12" display="https://miau.my-x.hu/myx-free/coco/test/831197620240213145209.html" xr:uid="{8FA4CEFC-E611-41D5-A632-A11D755A176A}"/>
    <hyperlink ref="GG72" r:id="rId13" display="https://miau.my-x.hu/myx-free/coco/test/368639520240213145241.html" xr:uid="{5A1FC93A-8E10-4AEF-9DCD-99F4276EC8ED}"/>
  </hyperlinks>
  <pageMargins left="0.7" right="0.7" top="0.75" bottom="0.75" header="0.3" footer="0.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C3A6-BA4D-42A4-B365-EEB8EA0AE99E}">
  <dimension ref="A1:X75"/>
  <sheetViews>
    <sheetView zoomScale="69" workbookViewId="0">
      <selection activeCell="Q8" sqref="Q8:X17"/>
    </sheetView>
  </sheetViews>
  <sheetFormatPr baseColWidth="10" defaultColWidth="8.88671875" defaultRowHeight="14.4" x14ac:dyDescent="0.3"/>
  <sheetData>
    <row r="1" spans="1:24" ht="18" x14ac:dyDescent="0.3">
      <c r="A1" s="2" t="s">
        <v>21</v>
      </c>
      <c r="B1">
        <v>1</v>
      </c>
      <c r="C1">
        <v>1</v>
      </c>
      <c r="D1">
        <v>1</v>
      </c>
      <c r="E1">
        <v>1</v>
      </c>
      <c r="I1" s="8"/>
    </row>
    <row r="2" spans="1:24" x14ac:dyDescent="0.3">
      <c r="A2" t="str">
        <f>direkt!A49</f>
        <v>COCO:Y0</v>
      </c>
      <c r="B2" t="str">
        <f>direkt!I49</f>
        <v>Delta</v>
      </c>
      <c r="C2" t="str">
        <f>direkt!K49</f>
        <v>inverz delta</v>
      </c>
      <c r="D2" s="2" t="s">
        <v>157</v>
      </c>
      <c r="E2" t="str">
        <f>direkt!AA49</f>
        <v>kulonbseg</v>
      </c>
      <c r="F2" t="str">
        <f>direkt!L49</f>
        <v>validálás</v>
      </c>
      <c r="I2" s="9"/>
    </row>
    <row r="3" spans="1:24" x14ac:dyDescent="0.3">
      <c r="A3" t="str">
        <f>direkt!A50</f>
        <v>O1</v>
      </c>
      <c r="B3">
        <f>Sheet7!H170</f>
        <v>8.4</v>
      </c>
      <c r="C3">
        <f>Sheet7!U170</f>
        <v>-7.2</v>
      </c>
      <c r="D3">
        <f>ABS(ABS(B3)-ABS(C3))</f>
        <v>1.2000000000000002</v>
      </c>
      <c r="E3" s="4">
        <f>Sheet7!L170</f>
        <v>252.43849000575523</v>
      </c>
      <c r="F3">
        <f>direkt!L50*1000</f>
        <v>1000</v>
      </c>
    </row>
    <row r="4" spans="1:24" x14ac:dyDescent="0.3">
      <c r="A4" t="str">
        <f>direkt!A51</f>
        <v>O2</v>
      </c>
      <c r="B4">
        <f>Sheet7!H171</f>
        <v>6.9</v>
      </c>
      <c r="C4">
        <f>Sheet7!U171</f>
        <v>-6.7</v>
      </c>
      <c r="D4">
        <f t="shared" ref="D4:D14" si="0">ABS(ABS(B4)-ABS(C4))</f>
        <v>0.20000000000000018</v>
      </c>
      <c r="E4" s="4">
        <f>Sheet7!L171</f>
        <v>248.42668652151951</v>
      </c>
      <c r="F4">
        <f>direkt!L51*1000</f>
        <v>1000</v>
      </c>
    </row>
    <row r="5" spans="1:24" ht="18" x14ac:dyDescent="0.3">
      <c r="A5" t="str">
        <f>direkt!A52</f>
        <v>O3</v>
      </c>
      <c r="B5">
        <f>Sheet7!H172</f>
        <v>-8.1</v>
      </c>
      <c r="C5">
        <f>Sheet7!U172</f>
        <v>7.8</v>
      </c>
      <c r="D5">
        <f t="shared" si="0"/>
        <v>0.29999999999999982</v>
      </c>
      <c r="E5" s="4">
        <f>Sheet7!L172</f>
        <v>259.95894570119145</v>
      </c>
      <c r="F5">
        <f>direkt!L52*1000</f>
        <v>1000</v>
      </c>
      <c r="I5" s="10" t="s">
        <v>24</v>
      </c>
      <c r="J5" s="11">
        <v>7317766</v>
      </c>
      <c r="K5" s="10" t="s">
        <v>25</v>
      </c>
      <c r="L5" s="11">
        <v>12</v>
      </c>
      <c r="M5" s="10" t="s">
        <v>26</v>
      </c>
      <c r="N5" s="11">
        <v>4</v>
      </c>
      <c r="O5" s="10" t="s">
        <v>27</v>
      </c>
      <c r="P5" s="11">
        <v>12</v>
      </c>
      <c r="Q5" s="10" t="s">
        <v>28</v>
      </c>
      <c r="R5" s="11">
        <v>0</v>
      </c>
      <c r="S5" s="10" t="s">
        <v>29</v>
      </c>
      <c r="T5" s="11" t="s">
        <v>289</v>
      </c>
    </row>
    <row r="6" spans="1:24" ht="18.600000000000001" thickBot="1" x14ac:dyDescent="0.35">
      <c r="A6" t="str">
        <f>direkt!A53</f>
        <v>O4</v>
      </c>
      <c r="B6">
        <f>Sheet7!H173</f>
        <v>-16.100000000000001</v>
      </c>
      <c r="C6">
        <f>Sheet7!U173</f>
        <v>16.3</v>
      </c>
      <c r="D6">
        <f t="shared" si="0"/>
        <v>0.19999999999999929</v>
      </c>
      <c r="E6" s="4">
        <f>Sheet7!L173</f>
        <v>255.79905140690511</v>
      </c>
      <c r="F6">
        <f>direkt!L53*1000</f>
        <v>1000</v>
      </c>
      <c r="I6" s="8"/>
    </row>
    <row r="7" spans="1:24" ht="15" thickBot="1" x14ac:dyDescent="0.35">
      <c r="A7" t="str">
        <f>direkt!A54</f>
        <v>O5</v>
      </c>
      <c r="B7">
        <f>Sheet7!H174</f>
        <v>-6.1</v>
      </c>
      <c r="C7">
        <f>Sheet7!U174</f>
        <v>6.8</v>
      </c>
      <c r="D7">
        <f t="shared" si="0"/>
        <v>0.70000000000000018</v>
      </c>
      <c r="E7" s="4">
        <f>Sheet7!L174</f>
        <v>256.2038819228498</v>
      </c>
      <c r="F7">
        <f>direkt!L54*1000</f>
        <v>1000</v>
      </c>
      <c r="I7" s="12" t="s">
        <v>31</v>
      </c>
      <c r="J7" s="12" t="s">
        <v>32</v>
      </c>
      <c r="K7" s="12" t="s">
        <v>33</v>
      </c>
      <c r="L7" s="12" t="s">
        <v>34</v>
      </c>
      <c r="M7" s="12" t="s">
        <v>35</v>
      </c>
      <c r="N7" s="12" t="s">
        <v>162</v>
      </c>
    </row>
    <row r="8" spans="1:24" ht="15" thickBot="1" x14ac:dyDescent="0.35">
      <c r="A8" t="str">
        <f>direkt!A55</f>
        <v>O6</v>
      </c>
      <c r="B8">
        <f>Sheet7!H175</f>
        <v>11.9</v>
      </c>
      <c r="C8">
        <f>Sheet7!U175</f>
        <v>-12.7</v>
      </c>
      <c r="D8">
        <f t="shared" si="0"/>
        <v>0.79999999999999893</v>
      </c>
      <c r="E8" s="4">
        <f>Sheet7!L175</f>
        <v>249.76909692217299</v>
      </c>
      <c r="F8">
        <f>direkt!L55*1000</f>
        <v>1000</v>
      </c>
      <c r="I8" s="12" t="s">
        <v>38</v>
      </c>
      <c r="J8" s="13">
        <v>9</v>
      </c>
      <c r="K8" s="13">
        <v>5</v>
      </c>
      <c r="L8" s="13">
        <v>11</v>
      </c>
      <c r="M8" s="13">
        <v>5</v>
      </c>
      <c r="N8" s="13">
        <v>1000</v>
      </c>
      <c r="Q8" s="35" t="s">
        <v>640</v>
      </c>
      <c r="R8" s="36"/>
      <c r="S8" s="36"/>
      <c r="T8" s="36"/>
      <c r="U8" s="36"/>
      <c r="V8" s="36"/>
      <c r="W8" s="36"/>
      <c r="X8" s="36"/>
    </row>
    <row r="9" spans="1:24" ht="15" thickBot="1" x14ac:dyDescent="0.35">
      <c r="A9" t="str">
        <f>direkt!A56</f>
        <v>O7</v>
      </c>
      <c r="B9">
        <f>Sheet7!H176</f>
        <v>7.9</v>
      </c>
      <c r="C9">
        <f>Sheet7!U176</f>
        <v>-8.1999999999999993</v>
      </c>
      <c r="D9">
        <f t="shared" si="0"/>
        <v>0.29999999999999893</v>
      </c>
      <c r="E9" s="4">
        <f>Sheet7!L176</f>
        <v>254.45333823098559</v>
      </c>
      <c r="F9">
        <f>direkt!L56*1000</f>
        <v>1000</v>
      </c>
      <c r="I9" s="12" t="s">
        <v>39</v>
      </c>
      <c r="J9" s="13">
        <v>7</v>
      </c>
      <c r="K9" s="13">
        <v>6</v>
      </c>
      <c r="L9" s="13">
        <v>2</v>
      </c>
      <c r="M9" s="13">
        <v>1</v>
      </c>
      <c r="N9" s="13">
        <v>1000</v>
      </c>
      <c r="Q9" s="36"/>
      <c r="R9" s="36"/>
      <c r="S9" s="36"/>
      <c r="T9" s="36"/>
      <c r="U9" s="36"/>
      <c r="V9" s="36"/>
      <c r="W9" s="36"/>
      <c r="X9" s="36"/>
    </row>
    <row r="10" spans="1:24" ht="15" thickBot="1" x14ac:dyDescent="0.35">
      <c r="A10" t="str">
        <f>direkt!A57</f>
        <v>O8</v>
      </c>
      <c r="B10">
        <f>Sheet7!H177</f>
        <v>9.4</v>
      </c>
      <c r="C10">
        <f>Sheet7!U177</f>
        <v>-9.6999999999999993</v>
      </c>
      <c r="D10">
        <f t="shared" si="0"/>
        <v>0.29999999999999893</v>
      </c>
      <c r="E10" s="4">
        <f>Sheet7!L177</f>
        <v>248.68725170631575</v>
      </c>
      <c r="F10">
        <f>direkt!L57*1000</f>
        <v>1000</v>
      </c>
      <c r="I10" s="12" t="s">
        <v>40</v>
      </c>
      <c r="J10" s="13">
        <v>3</v>
      </c>
      <c r="K10" s="13">
        <v>9</v>
      </c>
      <c r="L10" s="13">
        <v>6</v>
      </c>
      <c r="M10" s="13">
        <v>12</v>
      </c>
      <c r="N10" s="13">
        <v>1000</v>
      </c>
      <c r="Q10" s="36"/>
      <c r="R10" s="36"/>
      <c r="S10" s="36"/>
      <c r="T10" s="36"/>
      <c r="U10" s="36"/>
      <c r="V10" s="36"/>
      <c r="W10" s="36"/>
      <c r="X10" s="36"/>
    </row>
    <row r="11" spans="1:24" ht="15" thickBot="1" x14ac:dyDescent="0.35">
      <c r="A11" t="str">
        <f>direkt!A58</f>
        <v>O9</v>
      </c>
      <c r="B11">
        <f>Sheet7!H178</f>
        <v>-12.6</v>
      </c>
      <c r="C11">
        <f>Sheet7!U178</f>
        <v>12.3</v>
      </c>
      <c r="D11">
        <f t="shared" si="0"/>
        <v>0.29999999999999893</v>
      </c>
      <c r="E11" s="4">
        <f>Sheet7!L178</f>
        <v>257.73623012700148</v>
      </c>
      <c r="F11">
        <f>direkt!L58*1000</f>
        <v>1000</v>
      </c>
      <c r="I11" s="12" t="s">
        <v>41</v>
      </c>
      <c r="J11" s="13">
        <v>1</v>
      </c>
      <c r="K11" s="13">
        <v>12</v>
      </c>
      <c r="L11" s="13">
        <v>1</v>
      </c>
      <c r="M11" s="13">
        <v>9</v>
      </c>
      <c r="N11" s="13">
        <v>1000</v>
      </c>
      <c r="Q11" s="36"/>
      <c r="R11" s="36"/>
      <c r="S11" s="36"/>
      <c r="T11" s="36"/>
      <c r="U11" s="36"/>
      <c r="V11" s="36"/>
      <c r="W11" s="36"/>
      <c r="X11" s="36"/>
    </row>
    <row r="12" spans="1:24" ht="15" thickBot="1" x14ac:dyDescent="0.35">
      <c r="A12" t="str">
        <f>direkt!A59</f>
        <v>O10</v>
      </c>
      <c r="B12">
        <f>Sheet7!H179</f>
        <v>-6.1</v>
      </c>
      <c r="C12">
        <f>Sheet7!U179</f>
        <v>5.3</v>
      </c>
      <c r="D12">
        <f t="shared" si="0"/>
        <v>0.79999999999999982</v>
      </c>
      <c r="E12" s="4">
        <f>Sheet7!L179</f>
        <v>252.45927419396651</v>
      </c>
      <c r="F12">
        <f>direkt!L59*1000</f>
        <v>1000</v>
      </c>
      <c r="I12" s="12" t="s">
        <v>42</v>
      </c>
      <c r="J12" s="13">
        <v>5</v>
      </c>
      <c r="K12" s="13">
        <v>8</v>
      </c>
      <c r="L12" s="13">
        <v>7</v>
      </c>
      <c r="M12" s="13">
        <v>10</v>
      </c>
      <c r="N12" s="13">
        <v>1000</v>
      </c>
      <c r="Q12" s="36"/>
      <c r="R12" s="36"/>
      <c r="S12" s="36"/>
      <c r="T12" s="36"/>
      <c r="U12" s="36"/>
      <c r="V12" s="36"/>
      <c r="W12" s="36"/>
      <c r="X12" s="36"/>
    </row>
    <row r="13" spans="1:24" ht="15" thickBot="1" x14ac:dyDescent="0.35">
      <c r="A13" t="str">
        <f>direkt!A60</f>
        <v>O11</v>
      </c>
      <c r="B13">
        <f>Sheet7!H180</f>
        <v>-7.1</v>
      </c>
      <c r="C13">
        <f>Sheet7!U180</f>
        <v>8.3000000000000007</v>
      </c>
      <c r="D13">
        <f t="shared" si="0"/>
        <v>1.2000000000000011</v>
      </c>
      <c r="E13" s="4">
        <f>Sheet7!L180</f>
        <v>255.03246130263199</v>
      </c>
      <c r="F13">
        <f>direkt!L60*1000</f>
        <v>1000</v>
      </c>
      <c r="I13" s="12" t="s">
        <v>43</v>
      </c>
      <c r="J13" s="13">
        <v>12</v>
      </c>
      <c r="K13" s="13">
        <v>1</v>
      </c>
      <c r="L13" s="13">
        <v>8</v>
      </c>
      <c r="M13" s="13">
        <v>3</v>
      </c>
      <c r="N13" s="13">
        <v>1000</v>
      </c>
      <c r="Q13" s="36"/>
      <c r="R13" s="36"/>
      <c r="S13" s="36"/>
      <c r="T13" s="36"/>
      <c r="U13" s="36"/>
      <c r="V13" s="36"/>
      <c r="W13" s="36"/>
      <c r="X13" s="36"/>
    </row>
    <row r="14" spans="1:24" ht="15" thickBot="1" x14ac:dyDescent="0.35">
      <c r="A14" t="str">
        <f>direkt!A61</f>
        <v>O12</v>
      </c>
      <c r="B14">
        <f>Sheet7!H181</f>
        <v>11.4</v>
      </c>
      <c r="C14">
        <f>Sheet7!U181</f>
        <v>-12.2</v>
      </c>
      <c r="D14">
        <f t="shared" si="0"/>
        <v>0.79999999999999893</v>
      </c>
      <c r="E14" s="4">
        <f>Sheet7!L181</f>
        <v>251.1514925003051</v>
      </c>
      <c r="F14">
        <f>direkt!L61*1000</f>
        <v>1000</v>
      </c>
      <c r="I14" s="12" t="s">
        <v>44</v>
      </c>
      <c r="J14" s="13">
        <v>8</v>
      </c>
      <c r="K14" s="13">
        <v>4</v>
      </c>
      <c r="L14" s="13">
        <v>3</v>
      </c>
      <c r="M14" s="13">
        <v>7</v>
      </c>
      <c r="N14" s="13">
        <v>1000</v>
      </c>
      <c r="Q14" s="36"/>
      <c r="R14" s="36"/>
      <c r="S14" s="36"/>
      <c r="T14" s="36"/>
      <c r="U14" s="36"/>
      <c r="V14" s="36"/>
      <c r="W14" s="36"/>
      <c r="X14" s="36"/>
    </row>
    <row r="15" spans="1:24" ht="15" thickBot="1" x14ac:dyDescent="0.35">
      <c r="I15" s="12" t="s">
        <v>45</v>
      </c>
      <c r="J15" s="13">
        <v>10</v>
      </c>
      <c r="K15" s="13">
        <v>3</v>
      </c>
      <c r="L15" s="13">
        <v>3</v>
      </c>
      <c r="M15" s="13">
        <v>2</v>
      </c>
      <c r="N15" s="13">
        <v>1000</v>
      </c>
      <c r="Q15" s="36"/>
      <c r="R15" s="36"/>
      <c r="S15" s="36"/>
      <c r="T15" s="36"/>
      <c r="U15" s="36"/>
      <c r="V15" s="36"/>
      <c r="W15" s="36"/>
      <c r="X15" s="36"/>
    </row>
    <row r="16" spans="1:24" ht="15" thickBot="1" x14ac:dyDescent="0.35">
      <c r="I16" s="12" t="s">
        <v>46</v>
      </c>
      <c r="J16" s="13">
        <v>2</v>
      </c>
      <c r="K16" s="13">
        <v>11</v>
      </c>
      <c r="L16" s="13">
        <v>3</v>
      </c>
      <c r="M16" s="13">
        <v>11</v>
      </c>
      <c r="N16" s="13">
        <v>1000</v>
      </c>
      <c r="Q16" s="36"/>
      <c r="R16" s="36"/>
      <c r="S16" s="36"/>
      <c r="T16" s="36"/>
      <c r="U16" s="36"/>
      <c r="V16" s="36"/>
      <c r="W16" s="36"/>
      <c r="X16" s="36"/>
    </row>
    <row r="17" spans="1:24" ht="15" thickBot="1" x14ac:dyDescent="0.35">
      <c r="A17" t="str">
        <f>A2</f>
        <v>COCO:Y0</v>
      </c>
      <c r="B17" t="str">
        <f t="shared" ref="B17:F17" si="1">B2</f>
        <v>Delta</v>
      </c>
      <c r="C17" t="str">
        <f t="shared" si="1"/>
        <v>inverz delta</v>
      </c>
      <c r="D17" t="str">
        <f t="shared" si="1"/>
        <v>eltérés</v>
      </c>
      <c r="E17" t="str">
        <f t="shared" si="1"/>
        <v>kulonbseg</v>
      </c>
      <c r="F17" s="24" t="str">
        <f t="shared" si="1"/>
        <v>validálás</v>
      </c>
      <c r="G17" s="24" t="str">
        <f>N49</f>
        <v>Becslés</v>
      </c>
      <c r="I17" s="12" t="s">
        <v>47</v>
      </c>
      <c r="J17" s="13">
        <v>5</v>
      </c>
      <c r="K17" s="13">
        <v>7</v>
      </c>
      <c r="L17" s="13">
        <v>10</v>
      </c>
      <c r="M17" s="13">
        <v>6</v>
      </c>
      <c r="N17" s="13">
        <v>1000</v>
      </c>
      <c r="Q17" s="36"/>
      <c r="R17" s="36"/>
      <c r="S17" s="36"/>
      <c r="T17" s="36"/>
      <c r="U17" s="36"/>
      <c r="V17" s="36"/>
      <c r="W17" s="36"/>
      <c r="X17" s="36"/>
    </row>
    <row r="18" spans="1:24" ht="15" thickBot="1" x14ac:dyDescent="0.35">
      <c r="A18" t="str">
        <f t="shared" ref="A18:F29" si="2">A3</f>
        <v>O1</v>
      </c>
      <c r="B18">
        <f>RANK(B3,B$3:B$14,B$1)</f>
        <v>9</v>
      </c>
      <c r="C18">
        <f t="shared" ref="C18:E18" si="3">RANK(C3,C$3:C$14,C$1)</f>
        <v>5</v>
      </c>
      <c r="D18">
        <f t="shared" si="3"/>
        <v>11</v>
      </c>
      <c r="E18">
        <f t="shared" si="3"/>
        <v>5</v>
      </c>
      <c r="F18" s="24">
        <f t="shared" si="2"/>
        <v>1000</v>
      </c>
      <c r="G18" s="24">
        <f t="shared" ref="G18:G29" si="4">N50</f>
        <v>1000</v>
      </c>
      <c r="I18" s="12" t="s">
        <v>48</v>
      </c>
      <c r="J18" s="13">
        <v>4</v>
      </c>
      <c r="K18" s="13">
        <v>10</v>
      </c>
      <c r="L18" s="13">
        <v>12</v>
      </c>
      <c r="M18" s="13">
        <v>8</v>
      </c>
      <c r="N18" s="13">
        <v>1000</v>
      </c>
    </row>
    <row r="19" spans="1:24" ht="15" thickBot="1" x14ac:dyDescent="0.35">
      <c r="A19" s="18" t="str">
        <f t="shared" si="2"/>
        <v>O2</v>
      </c>
      <c r="B19">
        <f t="shared" ref="B19:E29" si="5">RANK(B4,B$3:B$14,B$1)</f>
        <v>7</v>
      </c>
      <c r="C19">
        <f t="shared" si="5"/>
        <v>6</v>
      </c>
      <c r="D19">
        <f t="shared" si="5"/>
        <v>2</v>
      </c>
      <c r="E19">
        <f t="shared" si="5"/>
        <v>1</v>
      </c>
      <c r="F19" s="24">
        <f t="shared" si="2"/>
        <v>1000</v>
      </c>
      <c r="G19" s="24">
        <f t="shared" si="4"/>
        <v>1000</v>
      </c>
      <c r="I19" s="12" t="s">
        <v>49</v>
      </c>
      <c r="J19" s="13">
        <v>11</v>
      </c>
      <c r="K19" s="13">
        <v>2</v>
      </c>
      <c r="L19" s="13">
        <v>8</v>
      </c>
      <c r="M19" s="13">
        <v>4</v>
      </c>
      <c r="N19" s="13">
        <v>1000</v>
      </c>
    </row>
    <row r="20" spans="1:24" ht="18.600000000000001" thickBot="1" x14ac:dyDescent="0.35">
      <c r="A20" s="25" t="str">
        <f t="shared" si="2"/>
        <v>O3</v>
      </c>
      <c r="B20" s="25">
        <f t="shared" si="5"/>
        <v>3</v>
      </c>
      <c r="C20" s="25">
        <f t="shared" si="5"/>
        <v>9</v>
      </c>
      <c r="D20" s="25">
        <f t="shared" si="5"/>
        <v>6</v>
      </c>
      <c r="E20" s="25">
        <f t="shared" si="5"/>
        <v>12</v>
      </c>
      <c r="F20" s="26">
        <f t="shared" si="2"/>
        <v>1000</v>
      </c>
      <c r="G20" s="26">
        <f t="shared" si="4"/>
        <v>1000</v>
      </c>
      <c r="I20" s="8"/>
    </row>
    <row r="21" spans="1:24" ht="15" thickBot="1" x14ac:dyDescent="0.35">
      <c r="A21" t="str">
        <f t="shared" si="2"/>
        <v>O4</v>
      </c>
      <c r="B21">
        <f t="shared" si="5"/>
        <v>1</v>
      </c>
      <c r="C21">
        <f t="shared" si="5"/>
        <v>12</v>
      </c>
      <c r="D21">
        <f t="shared" si="5"/>
        <v>1</v>
      </c>
      <c r="E21">
        <f t="shared" si="5"/>
        <v>9</v>
      </c>
      <c r="F21" s="24">
        <f t="shared" si="2"/>
        <v>1000</v>
      </c>
      <c r="G21" s="24">
        <f t="shared" si="4"/>
        <v>1000</v>
      </c>
      <c r="I21" s="12" t="s">
        <v>50</v>
      </c>
      <c r="J21" s="12" t="s">
        <v>32</v>
      </c>
      <c r="K21" s="12" t="s">
        <v>33</v>
      </c>
      <c r="L21" s="12" t="s">
        <v>34</v>
      </c>
      <c r="M21" s="12" t="s">
        <v>35</v>
      </c>
    </row>
    <row r="22" spans="1:24" ht="15" thickBot="1" x14ac:dyDescent="0.35">
      <c r="A22" t="str">
        <f t="shared" si="2"/>
        <v>O5</v>
      </c>
      <c r="B22">
        <f t="shared" si="5"/>
        <v>5</v>
      </c>
      <c r="C22">
        <f t="shared" si="5"/>
        <v>8</v>
      </c>
      <c r="D22">
        <f t="shared" si="5"/>
        <v>7</v>
      </c>
      <c r="E22">
        <f t="shared" si="5"/>
        <v>10</v>
      </c>
      <c r="F22" s="24">
        <f t="shared" si="2"/>
        <v>1000</v>
      </c>
      <c r="G22" s="24">
        <f t="shared" si="4"/>
        <v>1000</v>
      </c>
      <c r="I22" s="12" t="s">
        <v>51</v>
      </c>
      <c r="J22" s="13" t="s">
        <v>168</v>
      </c>
      <c r="K22" s="13" t="s">
        <v>290</v>
      </c>
      <c r="L22" s="13" t="s">
        <v>193</v>
      </c>
      <c r="M22" s="13" t="s">
        <v>291</v>
      </c>
    </row>
    <row r="23" spans="1:24" ht="15" thickBot="1" x14ac:dyDescent="0.35">
      <c r="A23" t="str">
        <f t="shared" si="2"/>
        <v>O6</v>
      </c>
      <c r="B23">
        <f t="shared" si="5"/>
        <v>12</v>
      </c>
      <c r="C23">
        <f t="shared" si="5"/>
        <v>1</v>
      </c>
      <c r="D23">
        <f t="shared" si="5"/>
        <v>8</v>
      </c>
      <c r="E23">
        <f t="shared" si="5"/>
        <v>3</v>
      </c>
      <c r="F23" s="24">
        <f t="shared" si="2"/>
        <v>1000</v>
      </c>
      <c r="G23" s="24">
        <f t="shared" si="4"/>
        <v>1000</v>
      </c>
      <c r="I23" s="12" t="s">
        <v>55</v>
      </c>
      <c r="J23" s="13" t="s">
        <v>292</v>
      </c>
      <c r="K23" s="13" t="s">
        <v>293</v>
      </c>
      <c r="L23" s="13" t="s">
        <v>294</v>
      </c>
      <c r="M23" s="13" t="s">
        <v>195</v>
      </c>
    </row>
    <row r="24" spans="1:24" ht="15" thickBot="1" x14ac:dyDescent="0.35">
      <c r="A24" t="str">
        <f t="shared" si="2"/>
        <v>O7</v>
      </c>
      <c r="B24">
        <f t="shared" si="5"/>
        <v>8</v>
      </c>
      <c r="C24">
        <f t="shared" si="5"/>
        <v>4</v>
      </c>
      <c r="D24">
        <f t="shared" si="5"/>
        <v>3</v>
      </c>
      <c r="E24">
        <f t="shared" si="5"/>
        <v>7</v>
      </c>
      <c r="F24" s="24">
        <f t="shared" si="2"/>
        <v>1000</v>
      </c>
      <c r="G24" s="24">
        <f t="shared" si="4"/>
        <v>1000</v>
      </c>
      <c r="I24" s="12" t="s">
        <v>59</v>
      </c>
      <c r="J24" s="13" t="s">
        <v>295</v>
      </c>
      <c r="K24" s="13" t="s">
        <v>296</v>
      </c>
      <c r="L24" s="13" t="s">
        <v>166</v>
      </c>
      <c r="M24" s="13" t="s">
        <v>297</v>
      </c>
    </row>
    <row r="25" spans="1:24" ht="15" thickBot="1" x14ac:dyDescent="0.35">
      <c r="A25" t="str">
        <f t="shared" si="2"/>
        <v>O8</v>
      </c>
      <c r="B25">
        <f t="shared" si="5"/>
        <v>10</v>
      </c>
      <c r="C25">
        <f t="shared" si="5"/>
        <v>3</v>
      </c>
      <c r="D25">
        <f t="shared" si="5"/>
        <v>3</v>
      </c>
      <c r="E25">
        <f t="shared" si="5"/>
        <v>2</v>
      </c>
      <c r="F25" s="24">
        <f t="shared" si="2"/>
        <v>1000</v>
      </c>
      <c r="G25" s="24">
        <f t="shared" si="4"/>
        <v>1000</v>
      </c>
      <c r="I25" s="12" t="s">
        <v>63</v>
      </c>
      <c r="J25" s="13" t="s">
        <v>298</v>
      </c>
      <c r="K25" s="13" t="s">
        <v>299</v>
      </c>
      <c r="L25" s="13" t="s">
        <v>170</v>
      </c>
      <c r="M25" s="13" t="s">
        <v>300</v>
      </c>
    </row>
    <row r="26" spans="1:24" ht="15" thickBot="1" x14ac:dyDescent="0.35">
      <c r="A26" t="str">
        <f t="shared" si="2"/>
        <v>O9</v>
      </c>
      <c r="B26">
        <f t="shared" si="5"/>
        <v>2</v>
      </c>
      <c r="C26">
        <f t="shared" si="5"/>
        <v>11</v>
      </c>
      <c r="D26">
        <f t="shared" si="5"/>
        <v>3</v>
      </c>
      <c r="E26">
        <f t="shared" si="5"/>
        <v>11</v>
      </c>
      <c r="F26" s="24">
        <f t="shared" si="2"/>
        <v>1000</v>
      </c>
      <c r="G26" s="24">
        <f t="shared" si="4"/>
        <v>1000</v>
      </c>
      <c r="I26" s="12" t="s">
        <v>67</v>
      </c>
      <c r="J26" s="13" t="s">
        <v>172</v>
      </c>
      <c r="K26" s="13" t="s">
        <v>301</v>
      </c>
      <c r="L26" s="13" t="s">
        <v>174</v>
      </c>
      <c r="M26" s="13" t="s">
        <v>302</v>
      </c>
    </row>
    <row r="27" spans="1:24" ht="15" thickBot="1" x14ac:dyDescent="0.35">
      <c r="A27" t="str">
        <f t="shared" si="2"/>
        <v>O10</v>
      </c>
      <c r="B27">
        <f t="shared" si="5"/>
        <v>5</v>
      </c>
      <c r="C27">
        <f t="shared" si="5"/>
        <v>7</v>
      </c>
      <c r="D27">
        <f t="shared" si="5"/>
        <v>10</v>
      </c>
      <c r="E27">
        <f t="shared" si="5"/>
        <v>6</v>
      </c>
      <c r="F27" s="24">
        <f t="shared" si="2"/>
        <v>1000</v>
      </c>
      <c r="G27" s="24">
        <f t="shared" si="4"/>
        <v>1000</v>
      </c>
      <c r="I27" s="12" t="s">
        <v>71</v>
      </c>
      <c r="J27" s="13" t="s">
        <v>196</v>
      </c>
      <c r="K27" s="13" t="s">
        <v>303</v>
      </c>
      <c r="L27" s="13" t="s">
        <v>178</v>
      </c>
      <c r="M27" s="13" t="s">
        <v>294</v>
      </c>
    </row>
    <row r="28" spans="1:24" ht="15" thickBot="1" x14ac:dyDescent="0.35">
      <c r="A28" t="str">
        <f t="shared" si="2"/>
        <v>O11</v>
      </c>
      <c r="B28">
        <f t="shared" si="5"/>
        <v>4</v>
      </c>
      <c r="C28">
        <f t="shared" si="5"/>
        <v>10</v>
      </c>
      <c r="D28">
        <f t="shared" si="5"/>
        <v>12</v>
      </c>
      <c r="E28">
        <f t="shared" si="5"/>
        <v>8</v>
      </c>
      <c r="F28" s="24">
        <f t="shared" si="2"/>
        <v>1000</v>
      </c>
      <c r="G28" s="24">
        <f t="shared" si="4"/>
        <v>1000</v>
      </c>
      <c r="I28" s="12" t="s">
        <v>75</v>
      </c>
      <c r="J28" s="13" t="s">
        <v>198</v>
      </c>
      <c r="K28" s="13" t="s">
        <v>304</v>
      </c>
      <c r="L28" s="13" t="s">
        <v>182</v>
      </c>
      <c r="M28" s="13" t="s">
        <v>166</v>
      </c>
    </row>
    <row r="29" spans="1:24" ht="15" thickBot="1" x14ac:dyDescent="0.35">
      <c r="A29" t="str">
        <f t="shared" si="2"/>
        <v>O12</v>
      </c>
      <c r="B29">
        <f t="shared" si="5"/>
        <v>11</v>
      </c>
      <c r="C29">
        <f t="shared" si="5"/>
        <v>2</v>
      </c>
      <c r="D29">
        <f t="shared" si="5"/>
        <v>8</v>
      </c>
      <c r="E29">
        <f t="shared" si="5"/>
        <v>4</v>
      </c>
      <c r="F29" s="24">
        <f t="shared" si="2"/>
        <v>1000</v>
      </c>
      <c r="G29" s="24">
        <f t="shared" si="4"/>
        <v>1000</v>
      </c>
      <c r="I29" s="12" t="s">
        <v>79</v>
      </c>
      <c r="J29" s="13" t="s">
        <v>305</v>
      </c>
      <c r="K29" s="13" t="s">
        <v>306</v>
      </c>
      <c r="L29" s="13" t="s">
        <v>194</v>
      </c>
      <c r="M29" s="13" t="s">
        <v>170</v>
      </c>
    </row>
    <row r="30" spans="1:24" ht="15" thickBot="1" x14ac:dyDescent="0.35">
      <c r="I30" s="12" t="s">
        <v>83</v>
      </c>
      <c r="J30" s="13" t="s">
        <v>173</v>
      </c>
      <c r="K30" s="13" t="s">
        <v>307</v>
      </c>
      <c r="L30" s="13" t="s">
        <v>197</v>
      </c>
      <c r="M30" s="13" t="s">
        <v>174</v>
      </c>
    </row>
    <row r="31" spans="1:24" ht="15" thickBot="1" x14ac:dyDescent="0.35">
      <c r="I31" s="12" t="s">
        <v>87</v>
      </c>
      <c r="J31" s="13" t="s">
        <v>197</v>
      </c>
      <c r="K31" s="13" t="s">
        <v>187</v>
      </c>
      <c r="L31" s="13" t="s">
        <v>199</v>
      </c>
      <c r="M31" s="13" t="s">
        <v>178</v>
      </c>
    </row>
    <row r="32" spans="1:24" ht="15" thickBot="1" x14ac:dyDescent="0.35">
      <c r="I32" s="12" t="s">
        <v>91</v>
      </c>
      <c r="J32" s="13" t="s">
        <v>199</v>
      </c>
      <c r="K32" s="13" t="s">
        <v>308</v>
      </c>
      <c r="L32" s="13" t="s">
        <v>200</v>
      </c>
      <c r="M32" s="13" t="s">
        <v>200</v>
      </c>
    </row>
    <row r="33" spans="9:13" ht="15" thickBot="1" x14ac:dyDescent="0.35">
      <c r="I33" s="12" t="s">
        <v>95</v>
      </c>
      <c r="J33" s="13" t="s">
        <v>201</v>
      </c>
      <c r="K33" s="13" t="s">
        <v>201</v>
      </c>
      <c r="L33" s="13" t="s">
        <v>201</v>
      </c>
      <c r="M33" s="13" t="s">
        <v>201</v>
      </c>
    </row>
    <row r="34" spans="9:13" ht="18.600000000000001" thickBot="1" x14ac:dyDescent="0.35">
      <c r="I34" s="8"/>
    </row>
    <row r="35" spans="9:13" ht="15" thickBot="1" x14ac:dyDescent="0.35">
      <c r="I35" s="12" t="s">
        <v>99</v>
      </c>
      <c r="J35" s="12" t="s">
        <v>32</v>
      </c>
      <c r="K35" s="12" t="s">
        <v>33</v>
      </c>
      <c r="L35" s="12" t="s">
        <v>34</v>
      </c>
      <c r="M35" s="12" t="s">
        <v>35</v>
      </c>
    </row>
    <row r="36" spans="9:13" ht="15" thickBot="1" x14ac:dyDescent="0.35">
      <c r="I36" s="12" t="s">
        <v>51</v>
      </c>
      <c r="J36" s="13">
        <v>978</v>
      </c>
      <c r="K36" s="13">
        <v>971</v>
      </c>
      <c r="L36" s="13">
        <v>13</v>
      </c>
      <c r="M36" s="13">
        <v>27</v>
      </c>
    </row>
    <row r="37" spans="9:13" ht="15" thickBot="1" x14ac:dyDescent="0.35">
      <c r="I37" s="12" t="s">
        <v>55</v>
      </c>
      <c r="J37" s="13">
        <v>55</v>
      </c>
      <c r="K37" s="13">
        <v>970</v>
      </c>
      <c r="L37" s="13">
        <v>12</v>
      </c>
      <c r="M37" s="13">
        <v>26</v>
      </c>
    </row>
    <row r="38" spans="9:13" ht="15" thickBot="1" x14ac:dyDescent="0.35">
      <c r="I38" s="12" t="s">
        <v>59</v>
      </c>
      <c r="J38" s="13">
        <v>54</v>
      </c>
      <c r="K38" s="13">
        <v>960</v>
      </c>
      <c r="L38" s="13">
        <v>11</v>
      </c>
      <c r="M38" s="13">
        <v>25</v>
      </c>
    </row>
    <row r="39" spans="9:13" ht="15" thickBot="1" x14ac:dyDescent="0.35">
      <c r="I39" s="12" t="s">
        <v>63</v>
      </c>
      <c r="J39" s="13">
        <v>53</v>
      </c>
      <c r="K39" s="13">
        <v>959</v>
      </c>
      <c r="L39" s="13">
        <v>10</v>
      </c>
      <c r="M39" s="13">
        <v>24</v>
      </c>
    </row>
    <row r="40" spans="9:13" ht="15" thickBot="1" x14ac:dyDescent="0.35">
      <c r="I40" s="12" t="s">
        <v>67</v>
      </c>
      <c r="J40" s="13">
        <v>46</v>
      </c>
      <c r="K40" s="13">
        <v>958</v>
      </c>
      <c r="L40" s="13">
        <v>9</v>
      </c>
      <c r="M40" s="13">
        <v>23</v>
      </c>
    </row>
    <row r="41" spans="9:13" ht="15" thickBot="1" x14ac:dyDescent="0.35">
      <c r="I41" s="12" t="s">
        <v>71</v>
      </c>
      <c r="J41" s="13">
        <v>21</v>
      </c>
      <c r="K41" s="13">
        <v>941</v>
      </c>
      <c r="L41" s="13">
        <v>8</v>
      </c>
      <c r="M41" s="13">
        <v>12</v>
      </c>
    </row>
    <row r="42" spans="9:13" ht="15" thickBot="1" x14ac:dyDescent="0.35">
      <c r="I42" s="12" t="s">
        <v>75</v>
      </c>
      <c r="J42" s="13">
        <v>20</v>
      </c>
      <c r="K42" s="13">
        <v>940</v>
      </c>
      <c r="L42" s="13">
        <v>7</v>
      </c>
      <c r="M42" s="13">
        <v>11</v>
      </c>
    </row>
    <row r="43" spans="9:13" ht="15" thickBot="1" x14ac:dyDescent="0.35">
      <c r="I43" s="12" t="s">
        <v>79</v>
      </c>
      <c r="J43" s="13">
        <v>19</v>
      </c>
      <c r="K43" s="13">
        <v>939</v>
      </c>
      <c r="L43" s="13">
        <v>4</v>
      </c>
      <c r="M43" s="13">
        <v>10</v>
      </c>
    </row>
    <row r="44" spans="9:13" ht="15" thickBot="1" x14ac:dyDescent="0.35">
      <c r="I44" s="12" t="s">
        <v>83</v>
      </c>
      <c r="J44" s="13">
        <v>18</v>
      </c>
      <c r="K44" s="13">
        <v>938</v>
      </c>
      <c r="L44" s="13">
        <v>3</v>
      </c>
      <c r="M44" s="13">
        <v>9</v>
      </c>
    </row>
    <row r="45" spans="9:13" ht="15" thickBot="1" x14ac:dyDescent="0.35">
      <c r="I45" s="12" t="s">
        <v>87</v>
      </c>
      <c r="J45" s="13">
        <v>3</v>
      </c>
      <c r="K45" s="13">
        <v>937</v>
      </c>
      <c r="L45" s="13">
        <v>2</v>
      </c>
      <c r="M45" s="13">
        <v>8</v>
      </c>
    </row>
    <row r="46" spans="9:13" ht="15" thickBot="1" x14ac:dyDescent="0.35">
      <c r="I46" s="12" t="s">
        <v>91</v>
      </c>
      <c r="J46" s="13">
        <v>2</v>
      </c>
      <c r="K46" s="13">
        <v>933</v>
      </c>
      <c r="L46" s="13">
        <v>1</v>
      </c>
      <c r="M46" s="13">
        <v>1</v>
      </c>
    </row>
    <row r="47" spans="9:13" ht="15" thickBot="1" x14ac:dyDescent="0.35">
      <c r="I47" s="12" t="s">
        <v>95</v>
      </c>
      <c r="J47" s="13">
        <v>0</v>
      </c>
      <c r="K47" s="13">
        <v>0</v>
      </c>
      <c r="L47" s="13">
        <v>0</v>
      </c>
      <c r="M47" s="13">
        <v>0</v>
      </c>
    </row>
    <row r="48" spans="9:13" ht="18.600000000000001" thickBot="1" x14ac:dyDescent="0.35">
      <c r="I48" s="8"/>
    </row>
    <row r="49" spans="9:17" ht="15" thickBot="1" x14ac:dyDescent="0.35">
      <c r="I49" s="12" t="s">
        <v>100</v>
      </c>
      <c r="J49" s="12" t="s">
        <v>32</v>
      </c>
      <c r="K49" s="12" t="s">
        <v>33</v>
      </c>
      <c r="L49" s="12" t="s">
        <v>34</v>
      </c>
      <c r="M49" s="12" t="s">
        <v>35</v>
      </c>
      <c r="N49" s="12" t="s">
        <v>101</v>
      </c>
      <c r="O49" s="12" t="s">
        <v>102</v>
      </c>
      <c r="P49" s="12" t="s">
        <v>103</v>
      </c>
      <c r="Q49" s="12" t="s">
        <v>104</v>
      </c>
    </row>
    <row r="50" spans="9:17" ht="15" thickBot="1" x14ac:dyDescent="0.35">
      <c r="I50" s="12" t="s">
        <v>38</v>
      </c>
      <c r="J50" s="13">
        <v>18</v>
      </c>
      <c r="K50" s="13">
        <v>958</v>
      </c>
      <c r="L50" s="13">
        <v>1</v>
      </c>
      <c r="M50" s="13">
        <v>23</v>
      </c>
      <c r="N50" s="13">
        <v>1000</v>
      </c>
      <c r="O50" s="13">
        <v>1000</v>
      </c>
      <c r="P50" s="13">
        <v>0</v>
      </c>
      <c r="Q50" s="13">
        <v>0</v>
      </c>
    </row>
    <row r="51" spans="9:17" ht="15" thickBot="1" x14ac:dyDescent="0.35">
      <c r="I51" s="12" t="s">
        <v>39</v>
      </c>
      <c r="J51" s="13">
        <v>20</v>
      </c>
      <c r="K51" s="13">
        <v>941</v>
      </c>
      <c r="L51" s="13">
        <v>12</v>
      </c>
      <c r="M51" s="13">
        <v>27</v>
      </c>
      <c r="N51" s="13">
        <v>1000</v>
      </c>
      <c r="O51" s="13">
        <v>1000</v>
      </c>
      <c r="P51" s="13">
        <v>0</v>
      </c>
      <c r="Q51" s="13">
        <v>0</v>
      </c>
    </row>
    <row r="52" spans="9:17" ht="15" thickBot="1" x14ac:dyDescent="0.35">
      <c r="I52" s="12" t="s">
        <v>40</v>
      </c>
      <c r="J52" s="13">
        <v>54</v>
      </c>
      <c r="K52" s="13">
        <v>938</v>
      </c>
      <c r="L52" s="13">
        <v>8</v>
      </c>
      <c r="M52" s="13">
        <v>0</v>
      </c>
      <c r="N52" s="13">
        <v>1000</v>
      </c>
      <c r="O52" s="13">
        <v>1000</v>
      </c>
      <c r="P52" s="13">
        <v>0</v>
      </c>
      <c r="Q52" s="13">
        <v>0</v>
      </c>
    </row>
    <row r="53" spans="9:17" ht="15" thickBot="1" x14ac:dyDescent="0.35">
      <c r="I53" s="12" t="s">
        <v>41</v>
      </c>
      <c r="J53" s="13">
        <v>978</v>
      </c>
      <c r="K53" s="13">
        <v>0</v>
      </c>
      <c r="L53" s="13">
        <v>13</v>
      </c>
      <c r="M53" s="13">
        <v>9</v>
      </c>
      <c r="N53" s="13">
        <v>1000</v>
      </c>
      <c r="O53" s="13">
        <v>1000</v>
      </c>
      <c r="P53" s="13">
        <v>0</v>
      </c>
      <c r="Q53" s="13">
        <v>0</v>
      </c>
    </row>
    <row r="54" spans="9:17" ht="15" thickBot="1" x14ac:dyDescent="0.35">
      <c r="I54" s="12" t="s">
        <v>42</v>
      </c>
      <c r="J54" s="13">
        <v>46</v>
      </c>
      <c r="K54" s="13">
        <v>939</v>
      </c>
      <c r="L54" s="13">
        <v>7</v>
      </c>
      <c r="M54" s="13">
        <v>8</v>
      </c>
      <c r="N54" s="13">
        <v>1000</v>
      </c>
      <c r="O54" s="13">
        <v>1000</v>
      </c>
      <c r="P54" s="13">
        <v>0</v>
      </c>
      <c r="Q54" s="13">
        <v>0</v>
      </c>
    </row>
    <row r="55" spans="9:17" ht="15" thickBot="1" x14ac:dyDescent="0.35">
      <c r="I55" s="12" t="s">
        <v>43</v>
      </c>
      <c r="J55" s="13">
        <v>0</v>
      </c>
      <c r="K55" s="13">
        <v>971</v>
      </c>
      <c r="L55" s="13">
        <v>4</v>
      </c>
      <c r="M55" s="13">
        <v>25</v>
      </c>
      <c r="N55" s="13">
        <v>1000</v>
      </c>
      <c r="O55" s="13">
        <v>1000</v>
      </c>
      <c r="P55" s="13">
        <v>0</v>
      </c>
      <c r="Q55" s="13">
        <v>0</v>
      </c>
    </row>
    <row r="56" spans="9:17" ht="15" thickBot="1" x14ac:dyDescent="0.35">
      <c r="I56" s="12" t="s">
        <v>44</v>
      </c>
      <c r="J56" s="13">
        <v>19</v>
      </c>
      <c r="K56" s="13">
        <v>959</v>
      </c>
      <c r="L56" s="13">
        <v>11</v>
      </c>
      <c r="M56" s="13">
        <v>11</v>
      </c>
      <c r="N56" s="13">
        <v>1000</v>
      </c>
      <c r="O56" s="13">
        <v>1000</v>
      </c>
      <c r="P56" s="13">
        <v>0</v>
      </c>
      <c r="Q56" s="13">
        <v>0</v>
      </c>
    </row>
    <row r="57" spans="9:17" ht="15" thickBot="1" x14ac:dyDescent="0.35">
      <c r="I57" s="12" t="s">
        <v>45</v>
      </c>
      <c r="J57" s="13">
        <v>3</v>
      </c>
      <c r="K57" s="13">
        <v>960</v>
      </c>
      <c r="L57" s="13">
        <v>11</v>
      </c>
      <c r="M57" s="13">
        <v>26</v>
      </c>
      <c r="N57" s="13">
        <v>1000</v>
      </c>
      <c r="O57" s="13">
        <v>1000</v>
      </c>
      <c r="P57" s="13">
        <v>0</v>
      </c>
      <c r="Q57" s="13">
        <v>0</v>
      </c>
    </row>
    <row r="58" spans="9:17" ht="15" thickBot="1" x14ac:dyDescent="0.35">
      <c r="I58" s="12" t="s">
        <v>46</v>
      </c>
      <c r="J58" s="13">
        <v>55</v>
      </c>
      <c r="K58" s="13">
        <v>933</v>
      </c>
      <c r="L58" s="13">
        <v>11</v>
      </c>
      <c r="M58" s="13">
        <v>1</v>
      </c>
      <c r="N58" s="13">
        <v>1000</v>
      </c>
      <c r="O58" s="13">
        <v>1000</v>
      </c>
      <c r="P58" s="13">
        <v>0</v>
      </c>
      <c r="Q58" s="13">
        <v>0</v>
      </c>
    </row>
    <row r="59" spans="9:17" ht="15" thickBot="1" x14ac:dyDescent="0.35">
      <c r="I59" s="12" t="s">
        <v>47</v>
      </c>
      <c r="J59" s="13">
        <v>46</v>
      </c>
      <c r="K59" s="13">
        <v>940</v>
      </c>
      <c r="L59" s="13">
        <v>2</v>
      </c>
      <c r="M59" s="13">
        <v>12</v>
      </c>
      <c r="N59" s="13">
        <v>1000</v>
      </c>
      <c r="O59" s="13">
        <v>1000</v>
      </c>
      <c r="P59" s="13">
        <v>0</v>
      </c>
      <c r="Q59" s="13">
        <v>0</v>
      </c>
    </row>
    <row r="60" spans="9:17" ht="15" thickBot="1" x14ac:dyDescent="0.35">
      <c r="I60" s="12" t="s">
        <v>48</v>
      </c>
      <c r="J60" s="13">
        <v>53</v>
      </c>
      <c r="K60" s="13">
        <v>937</v>
      </c>
      <c r="L60" s="13">
        <v>0</v>
      </c>
      <c r="M60" s="13">
        <v>10</v>
      </c>
      <c r="N60" s="13">
        <v>1000</v>
      </c>
      <c r="O60" s="13">
        <v>1000</v>
      </c>
      <c r="P60" s="13">
        <v>0</v>
      </c>
      <c r="Q60" s="13">
        <v>0</v>
      </c>
    </row>
    <row r="61" spans="9:17" ht="15" thickBot="1" x14ac:dyDescent="0.35">
      <c r="I61" s="12" t="s">
        <v>49</v>
      </c>
      <c r="J61" s="13">
        <v>2</v>
      </c>
      <c r="K61" s="13">
        <v>970</v>
      </c>
      <c r="L61" s="13">
        <v>4</v>
      </c>
      <c r="M61" s="13">
        <v>24</v>
      </c>
      <c r="N61" s="13">
        <v>1000</v>
      </c>
      <c r="O61" s="13">
        <v>1000</v>
      </c>
      <c r="P61" s="13">
        <v>0</v>
      </c>
      <c r="Q61" s="13">
        <v>0</v>
      </c>
    </row>
    <row r="62" spans="9:17" ht="15" thickBot="1" x14ac:dyDescent="0.35"/>
    <row r="63" spans="9:17" ht="15" thickBot="1" x14ac:dyDescent="0.35">
      <c r="I63" s="14" t="s">
        <v>105</v>
      </c>
      <c r="J63" s="15">
        <v>1989</v>
      </c>
    </row>
    <row r="64" spans="9:17" ht="15" thickBot="1" x14ac:dyDescent="0.35">
      <c r="I64" s="14" t="s">
        <v>106</v>
      </c>
      <c r="J64" s="15">
        <v>0</v>
      </c>
    </row>
    <row r="65" spans="9:10" ht="15" thickBot="1" x14ac:dyDescent="0.35">
      <c r="I65" s="14" t="s">
        <v>107</v>
      </c>
      <c r="J65" s="15">
        <v>12000</v>
      </c>
    </row>
    <row r="66" spans="9:10" ht="15" thickBot="1" x14ac:dyDescent="0.35">
      <c r="I66" s="14" t="s">
        <v>108</v>
      </c>
      <c r="J66" s="15">
        <v>12000</v>
      </c>
    </row>
    <row r="67" spans="9:10" ht="15" thickBot="1" x14ac:dyDescent="0.35">
      <c r="I67" s="14" t="s">
        <v>109</v>
      </c>
      <c r="J67" s="15">
        <v>0</v>
      </c>
    </row>
    <row r="68" spans="9:10" ht="15" thickBot="1" x14ac:dyDescent="0.35">
      <c r="I68" s="14" t="s">
        <v>110</v>
      </c>
      <c r="J68" s="15"/>
    </row>
    <row r="69" spans="9:10" ht="15" thickBot="1" x14ac:dyDescent="0.35">
      <c r="I69" s="14" t="s">
        <v>111</v>
      </c>
      <c r="J69" s="15"/>
    </row>
    <row r="70" spans="9:10" ht="15" thickBot="1" x14ac:dyDescent="0.35">
      <c r="I70" s="14" t="s">
        <v>112</v>
      </c>
      <c r="J70" s="15">
        <v>0</v>
      </c>
    </row>
    <row r="72" spans="9:10" x14ac:dyDescent="0.3">
      <c r="I72" s="16" t="s">
        <v>113</v>
      </c>
    </row>
    <row r="74" spans="9:10" x14ac:dyDescent="0.3">
      <c r="I74" s="17" t="s">
        <v>114</v>
      </c>
    </row>
    <row r="75" spans="9:10" x14ac:dyDescent="0.3">
      <c r="I75" s="17" t="s">
        <v>309</v>
      </c>
    </row>
  </sheetData>
  <mergeCells count="1">
    <mergeCell ref="Q8:X17"/>
  </mergeCells>
  <hyperlinks>
    <hyperlink ref="I72" r:id="rId1" display="https://miau.my-x.hu/myx-free/coco/test/731776620240213142947.html" xr:uid="{44340CD4-5455-4688-A5F1-7EF832A64304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8336-7B5F-469F-BA77-84894F731F67}">
  <dimension ref="A1:Y195"/>
  <sheetViews>
    <sheetView topLeftCell="A175" workbookViewId="0">
      <selection activeCell="E184" sqref="E184:K191"/>
    </sheetView>
  </sheetViews>
  <sheetFormatPr baseColWidth="10" defaultColWidth="8.88671875" defaultRowHeight="14.4" x14ac:dyDescent="0.3"/>
  <sheetData>
    <row r="1" spans="1:6" x14ac:dyDescent="0.3">
      <c r="A1" s="2" t="s">
        <v>7</v>
      </c>
      <c r="B1" s="2" t="s">
        <v>8</v>
      </c>
      <c r="C1" s="2" t="s">
        <v>9</v>
      </c>
      <c r="D1" s="2" t="s">
        <v>10</v>
      </c>
      <c r="E1" s="2" t="s">
        <v>13</v>
      </c>
      <c r="F1" s="2" t="s">
        <v>204</v>
      </c>
    </row>
    <row r="2" spans="1:6" x14ac:dyDescent="0.3">
      <c r="A2">
        <v>2024</v>
      </c>
      <c r="B2">
        <v>2</v>
      </c>
      <c r="C2">
        <v>3</v>
      </c>
      <c r="D2" s="2" t="s">
        <v>11</v>
      </c>
      <c r="E2" s="5">
        <v>0.29200000000000004</v>
      </c>
      <c r="F2" s="5">
        <f>IF(E2&lt;AVERAGE($E$2:$E$97),0.55,E2)</f>
        <v>0.55000000000000004</v>
      </c>
    </row>
    <row r="3" spans="1:6" x14ac:dyDescent="0.3">
      <c r="A3">
        <v>2024</v>
      </c>
      <c r="B3">
        <v>2</v>
      </c>
      <c r="C3">
        <v>3</v>
      </c>
      <c r="D3" s="2" t="s">
        <v>11</v>
      </c>
      <c r="E3" s="5">
        <v>0.192</v>
      </c>
      <c r="F3" s="5">
        <f t="shared" ref="F3:F66" si="0">IF(E3&lt;AVERAGE($E$2:$E$97),0.55,E3)</f>
        <v>0.55000000000000004</v>
      </c>
    </row>
    <row r="4" spans="1:6" x14ac:dyDescent="0.3">
      <c r="A4">
        <v>2024</v>
      </c>
      <c r="B4">
        <v>2</v>
      </c>
      <c r="C4">
        <v>3</v>
      </c>
      <c r="D4" s="2" t="s">
        <v>11</v>
      </c>
      <c r="E4" s="5">
        <v>0.17600000000000002</v>
      </c>
      <c r="F4" s="5">
        <f t="shared" si="0"/>
        <v>0.55000000000000004</v>
      </c>
    </row>
    <row r="5" spans="1:6" x14ac:dyDescent="0.3">
      <c r="A5">
        <v>2024</v>
      </c>
      <c r="B5">
        <v>2</v>
      </c>
      <c r="C5">
        <v>3</v>
      </c>
      <c r="D5" s="2" t="s">
        <v>11</v>
      </c>
      <c r="E5" s="5">
        <v>0.2</v>
      </c>
      <c r="F5" s="5">
        <f t="shared" si="0"/>
        <v>0.55000000000000004</v>
      </c>
    </row>
    <row r="6" spans="1:6" x14ac:dyDescent="0.3">
      <c r="A6">
        <v>2024</v>
      </c>
      <c r="B6">
        <v>2</v>
      </c>
      <c r="C6">
        <v>3</v>
      </c>
      <c r="D6" s="2" t="s">
        <v>11</v>
      </c>
      <c r="E6" s="5">
        <v>0.26400000000000001</v>
      </c>
      <c r="F6" s="5">
        <f t="shared" si="0"/>
        <v>0.55000000000000004</v>
      </c>
    </row>
    <row r="7" spans="1:6" x14ac:dyDescent="0.3">
      <c r="A7">
        <v>2024</v>
      </c>
      <c r="B7">
        <v>2</v>
      </c>
      <c r="C7">
        <v>3</v>
      </c>
      <c r="D7" s="2" t="s">
        <v>11</v>
      </c>
      <c r="E7" s="5">
        <v>0.26</v>
      </c>
      <c r="F7" s="5">
        <f t="shared" si="0"/>
        <v>0.55000000000000004</v>
      </c>
    </row>
    <row r="8" spans="1:6" x14ac:dyDescent="0.3">
      <c r="A8">
        <v>2024</v>
      </c>
      <c r="B8">
        <v>2</v>
      </c>
      <c r="C8">
        <v>3</v>
      </c>
      <c r="D8" s="2" t="s">
        <v>11</v>
      </c>
      <c r="E8" s="5">
        <v>0.20800000000000002</v>
      </c>
      <c r="F8" s="5">
        <f t="shared" si="0"/>
        <v>0.55000000000000004</v>
      </c>
    </row>
    <row r="9" spans="1:6" x14ac:dyDescent="0.3">
      <c r="A9">
        <v>2024</v>
      </c>
      <c r="B9">
        <v>2</v>
      </c>
      <c r="C9">
        <v>3</v>
      </c>
      <c r="D9" s="2" t="s">
        <v>11</v>
      </c>
      <c r="E9" s="5">
        <v>0.20400000000000001</v>
      </c>
      <c r="F9" s="5">
        <f t="shared" si="0"/>
        <v>0.55000000000000004</v>
      </c>
    </row>
    <row r="10" spans="1:6" x14ac:dyDescent="0.3">
      <c r="A10">
        <v>2024</v>
      </c>
      <c r="B10">
        <v>2</v>
      </c>
      <c r="C10">
        <v>3</v>
      </c>
      <c r="D10" s="2" t="s">
        <v>11</v>
      </c>
      <c r="E10" s="5">
        <v>0.24400000000000002</v>
      </c>
      <c r="F10" s="5">
        <f t="shared" si="0"/>
        <v>0.55000000000000004</v>
      </c>
    </row>
    <row r="11" spans="1:6" x14ac:dyDescent="0.3">
      <c r="A11">
        <v>2024</v>
      </c>
      <c r="B11">
        <v>2</v>
      </c>
      <c r="C11">
        <v>3</v>
      </c>
      <c r="D11" s="2" t="s">
        <v>11</v>
      </c>
      <c r="E11" s="5">
        <v>0.248</v>
      </c>
      <c r="F11" s="5">
        <f t="shared" si="0"/>
        <v>0.55000000000000004</v>
      </c>
    </row>
    <row r="12" spans="1:6" x14ac:dyDescent="0.3">
      <c r="A12">
        <v>2024</v>
      </c>
      <c r="B12">
        <v>2</v>
      </c>
      <c r="C12">
        <v>3</v>
      </c>
      <c r="D12" s="2" t="s">
        <v>11</v>
      </c>
      <c r="E12" s="5">
        <v>0.24400000000000002</v>
      </c>
      <c r="F12" s="5">
        <f t="shared" si="0"/>
        <v>0.55000000000000004</v>
      </c>
    </row>
    <row r="13" spans="1:6" x14ac:dyDescent="0.3">
      <c r="A13">
        <v>2024</v>
      </c>
      <c r="B13">
        <v>2</v>
      </c>
      <c r="C13">
        <v>3</v>
      </c>
      <c r="D13" s="2" t="s">
        <v>11</v>
      </c>
      <c r="E13" s="5">
        <v>0.16</v>
      </c>
      <c r="F13" s="5">
        <f t="shared" si="0"/>
        <v>0.55000000000000004</v>
      </c>
    </row>
    <row r="14" spans="1:6" x14ac:dyDescent="0.3">
      <c r="A14">
        <v>2024</v>
      </c>
      <c r="B14">
        <v>2</v>
      </c>
      <c r="C14">
        <v>3</v>
      </c>
      <c r="D14" s="2" t="s">
        <v>11</v>
      </c>
      <c r="E14" s="5">
        <v>0.112</v>
      </c>
      <c r="F14" s="5">
        <f t="shared" si="0"/>
        <v>0.55000000000000004</v>
      </c>
    </row>
    <row r="15" spans="1:6" x14ac:dyDescent="0.3">
      <c r="A15">
        <v>2024</v>
      </c>
      <c r="B15">
        <v>2</v>
      </c>
      <c r="C15">
        <v>3</v>
      </c>
      <c r="D15" s="2" t="s">
        <v>11</v>
      </c>
      <c r="E15" s="5">
        <v>0.128</v>
      </c>
      <c r="F15" s="5">
        <f t="shared" si="0"/>
        <v>0.55000000000000004</v>
      </c>
    </row>
    <row r="16" spans="1:6" x14ac:dyDescent="0.3">
      <c r="A16">
        <v>2024</v>
      </c>
      <c r="B16">
        <v>2</v>
      </c>
      <c r="C16">
        <v>3</v>
      </c>
      <c r="D16" s="2" t="s">
        <v>11</v>
      </c>
      <c r="E16" s="5">
        <v>0.14000000000000001</v>
      </c>
      <c r="F16" s="5">
        <f t="shared" si="0"/>
        <v>0.55000000000000004</v>
      </c>
    </row>
    <row r="17" spans="1:6" x14ac:dyDescent="0.3">
      <c r="A17">
        <v>2024</v>
      </c>
      <c r="B17">
        <v>2</v>
      </c>
      <c r="C17">
        <v>3</v>
      </c>
      <c r="D17" s="2" t="s">
        <v>11</v>
      </c>
      <c r="E17" s="5">
        <v>0.14000000000000001</v>
      </c>
      <c r="F17" s="5">
        <f t="shared" si="0"/>
        <v>0.55000000000000004</v>
      </c>
    </row>
    <row r="18" spans="1:6" x14ac:dyDescent="0.3">
      <c r="A18">
        <v>2024</v>
      </c>
      <c r="B18">
        <v>2</v>
      </c>
      <c r="C18">
        <v>3</v>
      </c>
      <c r="D18" s="2" t="s">
        <v>11</v>
      </c>
      <c r="E18" s="5">
        <v>0.13600000000000001</v>
      </c>
      <c r="F18" s="5">
        <f t="shared" si="0"/>
        <v>0.55000000000000004</v>
      </c>
    </row>
    <row r="19" spans="1:6" x14ac:dyDescent="0.3">
      <c r="A19">
        <v>2024</v>
      </c>
      <c r="B19">
        <v>2</v>
      </c>
      <c r="C19">
        <v>3</v>
      </c>
      <c r="D19" s="2" t="s">
        <v>11</v>
      </c>
      <c r="E19" s="5">
        <v>0.152</v>
      </c>
      <c r="F19" s="5">
        <f t="shared" si="0"/>
        <v>0.55000000000000004</v>
      </c>
    </row>
    <row r="20" spans="1:6" x14ac:dyDescent="0.3">
      <c r="A20">
        <v>2024</v>
      </c>
      <c r="B20">
        <v>2</v>
      </c>
      <c r="C20">
        <v>3</v>
      </c>
      <c r="D20" s="2" t="s">
        <v>11</v>
      </c>
      <c r="E20" s="5">
        <v>0.192</v>
      </c>
      <c r="F20" s="5">
        <f t="shared" si="0"/>
        <v>0.55000000000000004</v>
      </c>
    </row>
    <row r="21" spans="1:6" x14ac:dyDescent="0.3">
      <c r="A21">
        <v>2024</v>
      </c>
      <c r="B21">
        <v>2</v>
      </c>
      <c r="C21">
        <v>3</v>
      </c>
      <c r="D21" s="2" t="s">
        <v>11</v>
      </c>
      <c r="E21" s="5">
        <v>0.21200000000000002</v>
      </c>
      <c r="F21" s="5">
        <f t="shared" si="0"/>
        <v>0.55000000000000004</v>
      </c>
    </row>
    <row r="22" spans="1:6" x14ac:dyDescent="0.3">
      <c r="A22">
        <v>2024</v>
      </c>
      <c r="B22">
        <v>2</v>
      </c>
      <c r="C22">
        <v>3</v>
      </c>
      <c r="D22" s="2" t="s">
        <v>11</v>
      </c>
      <c r="E22" s="5">
        <v>0.36799999999999999</v>
      </c>
      <c r="F22" s="5">
        <f t="shared" si="0"/>
        <v>0.36799999999999999</v>
      </c>
    </row>
    <row r="23" spans="1:6" x14ac:dyDescent="0.3">
      <c r="A23">
        <v>2024</v>
      </c>
      <c r="B23">
        <v>2</v>
      </c>
      <c r="C23">
        <v>3</v>
      </c>
      <c r="D23" s="2" t="s">
        <v>11</v>
      </c>
      <c r="E23" s="5">
        <v>0.372</v>
      </c>
      <c r="F23" s="5">
        <f t="shared" si="0"/>
        <v>0.372</v>
      </c>
    </row>
    <row r="24" spans="1:6" x14ac:dyDescent="0.3">
      <c r="A24">
        <v>2024</v>
      </c>
      <c r="B24">
        <v>2</v>
      </c>
      <c r="C24">
        <v>3</v>
      </c>
      <c r="D24" s="2" t="s">
        <v>11</v>
      </c>
      <c r="E24" s="5">
        <v>0.24</v>
      </c>
      <c r="F24" s="5">
        <f t="shared" si="0"/>
        <v>0.55000000000000004</v>
      </c>
    </row>
    <row r="25" spans="1:6" x14ac:dyDescent="0.3">
      <c r="A25">
        <v>2024</v>
      </c>
      <c r="B25">
        <v>2</v>
      </c>
      <c r="C25">
        <v>3</v>
      </c>
      <c r="D25" s="2" t="s">
        <v>11</v>
      </c>
      <c r="E25" s="5">
        <v>0.17600000000000002</v>
      </c>
      <c r="F25" s="5">
        <f t="shared" si="0"/>
        <v>0.55000000000000004</v>
      </c>
    </row>
    <row r="26" spans="1:6" x14ac:dyDescent="0.3">
      <c r="A26">
        <v>2024</v>
      </c>
      <c r="B26">
        <v>2</v>
      </c>
      <c r="C26">
        <v>3</v>
      </c>
      <c r="D26" s="2" t="s">
        <v>11</v>
      </c>
      <c r="E26" s="5">
        <v>0.20400000000000001</v>
      </c>
      <c r="F26" s="5">
        <f t="shared" si="0"/>
        <v>0.55000000000000004</v>
      </c>
    </row>
    <row r="27" spans="1:6" x14ac:dyDescent="0.3">
      <c r="A27">
        <v>2024</v>
      </c>
      <c r="B27">
        <v>2</v>
      </c>
      <c r="C27">
        <v>3</v>
      </c>
      <c r="D27" s="2" t="s">
        <v>11</v>
      </c>
      <c r="E27" s="5">
        <v>0.216</v>
      </c>
      <c r="F27" s="5">
        <f t="shared" si="0"/>
        <v>0.55000000000000004</v>
      </c>
    </row>
    <row r="28" spans="1:6" x14ac:dyDescent="0.3">
      <c r="A28">
        <v>2024</v>
      </c>
      <c r="B28">
        <v>2</v>
      </c>
      <c r="C28">
        <v>3</v>
      </c>
      <c r="D28" s="2" t="s">
        <v>11</v>
      </c>
      <c r="E28" s="5">
        <v>0.192</v>
      </c>
      <c r="F28" s="5">
        <f t="shared" si="0"/>
        <v>0.55000000000000004</v>
      </c>
    </row>
    <row r="29" spans="1:6" x14ac:dyDescent="0.3">
      <c r="A29">
        <v>2024</v>
      </c>
      <c r="B29">
        <v>2</v>
      </c>
      <c r="C29">
        <v>3</v>
      </c>
      <c r="D29" s="2" t="s">
        <v>11</v>
      </c>
      <c r="E29" s="5">
        <v>0.20800000000000002</v>
      </c>
      <c r="F29" s="5">
        <f t="shared" si="0"/>
        <v>0.55000000000000004</v>
      </c>
    </row>
    <row r="30" spans="1:6" x14ac:dyDescent="0.3">
      <c r="A30">
        <v>2024</v>
      </c>
      <c r="B30">
        <v>2</v>
      </c>
      <c r="C30">
        <v>3</v>
      </c>
      <c r="D30" s="2" t="s">
        <v>11</v>
      </c>
      <c r="E30" s="5">
        <v>0.20800000000000002</v>
      </c>
      <c r="F30" s="5">
        <f t="shared" si="0"/>
        <v>0.55000000000000004</v>
      </c>
    </row>
    <row r="31" spans="1:6" x14ac:dyDescent="0.3">
      <c r="A31">
        <v>2024</v>
      </c>
      <c r="B31">
        <v>2</v>
      </c>
      <c r="C31">
        <v>3</v>
      </c>
      <c r="D31" s="2" t="s">
        <v>11</v>
      </c>
      <c r="E31" s="5">
        <v>0.20800000000000002</v>
      </c>
      <c r="F31" s="5">
        <f t="shared" si="0"/>
        <v>0.55000000000000004</v>
      </c>
    </row>
    <row r="32" spans="1:6" x14ac:dyDescent="0.3">
      <c r="A32">
        <v>2024</v>
      </c>
      <c r="B32">
        <v>2</v>
      </c>
      <c r="C32">
        <v>3</v>
      </c>
      <c r="D32" s="2" t="s">
        <v>11</v>
      </c>
      <c r="E32" s="5">
        <v>0.39600000000000002</v>
      </c>
      <c r="F32" s="5">
        <f t="shared" si="0"/>
        <v>0.39600000000000002</v>
      </c>
    </row>
    <row r="33" spans="1:6" x14ac:dyDescent="0.3">
      <c r="A33">
        <v>2024</v>
      </c>
      <c r="B33">
        <v>2</v>
      </c>
      <c r="C33">
        <v>3</v>
      </c>
      <c r="D33" s="2" t="s">
        <v>11</v>
      </c>
      <c r="E33" s="5">
        <v>0.5</v>
      </c>
      <c r="F33" s="5">
        <f t="shared" si="0"/>
        <v>0.5</v>
      </c>
    </row>
    <row r="34" spans="1:6" x14ac:dyDescent="0.3">
      <c r="A34">
        <v>2024</v>
      </c>
      <c r="B34">
        <v>2</v>
      </c>
      <c r="C34">
        <v>3</v>
      </c>
      <c r="D34" s="2" t="s">
        <v>11</v>
      </c>
      <c r="E34" s="5">
        <v>0.156</v>
      </c>
      <c r="F34" s="5">
        <f t="shared" si="0"/>
        <v>0.55000000000000004</v>
      </c>
    </row>
    <row r="35" spans="1:6" x14ac:dyDescent="0.3">
      <c r="A35">
        <v>2024</v>
      </c>
      <c r="B35">
        <v>2</v>
      </c>
      <c r="C35">
        <v>3</v>
      </c>
      <c r="D35" s="2" t="s">
        <v>11</v>
      </c>
      <c r="E35" s="5">
        <v>0.20400000000000001</v>
      </c>
      <c r="F35" s="5">
        <f t="shared" si="0"/>
        <v>0.55000000000000004</v>
      </c>
    </row>
    <row r="36" spans="1:6" x14ac:dyDescent="0.3">
      <c r="A36">
        <v>2024</v>
      </c>
      <c r="B36">
        <v>2</v>
      </c>
      <c r="C36">
        <v>3</v>
      </c>
      <c r="D36" s="2" t="s">
        <v>11</v>
      </c>
      <c r="E36" s="5">
        <v>0.14400000000000002</v>
      </c>
      <c r="F36" s="5">
        <f t="shared" si="0"/>
        <v>0.55000000000000004</v>
      </c>
    </row>
    <row r="37" spans="1:6" x14ac:dyDescent="0.3">
      <c r="A37">
        <v>2024</v>
      </c>
      <c r="B37">
        <v>2</v>
      </c>
      <c r="C37">
        <v>3</v>
      </c>
      <c r="D37" s="2" t="s">
        <v>11</v>
      </c>
      <c r="E37" s="5">
        <v>0.216</v>
      </c>
      <c r="F37" s="5">
        <f t="shared" si="0"/>
        <v>0.55000000000000004</v>
      </c>
    </row>
    <row r="38" spans="1:6" x14ac:dyDescent="0.3">
      <c r="A38">
        <v>2024</v>
      </c>
      <c r="B38">
        <v>2</v>
      </c>
      <c r="C38">
        <v>3</v>
      </c>
      <c r="D38" s="2" t="s">
        <v>11</v>
      </c>
      <c r="E38" s="5">
        <v>0.26400000000000001</v>
      </c>
      <c r="F38" s="5">
        <f t="shared" si="0"/>
        <v>0.55000000000000004</v>
      </c>
    </row>
    <row r="39" spans="1:6" x14ac:dyDescent="0.3">
      <c r="A39">
        <v>2024</v>
      </c>
      <c r="B39">
        <v>2</v>
      </c>
      <c r="C39">
        <v>3</v>
      </c>
      <c r="D39" s="2" t="s">
        <v>11</v>
      </c>
      <c r="E39" s="5">
        <v>0.27600000000000002</v>
      </c>
      <c r="F39" s="5">
        <f t="shared" si="0"/>
        <v>0.55000000000000004</v>
      </c>
    </row>
    <row r="40" spans="1:6" x14ac:dyDescent="0.3">
      <c r="A40">
        <v>2024</v>
      </c>
      <c r="B40">
        <v>2</v>
      </c>
      <c r="C40">
        <v>3</v>
      </c>
      <c r="D40" s="2" t="s">
        <v>11</v>
      </c>
      <c r="E40" s="5">
        <v>0.48800000000000004</v>
      </c>
      <c r="F40" s="5">
        <f t="shared" si="0"/>
        <v>0.48800000000000004</v>
      </c>
    </row>
    <row r="41" spans="1:6" x14ac:dyDescent="0.3">
      <c r="A41">
        <v>2024</v>
      </c>
      <c r="B41">
        <v>2</v>
      </c>
      <c r="C41">
        <v>3</v>
      </c>
      <c r="D41" s="2" t="s">
        <v>11</v>
      </c>
      <c r="E41" s="5">
        <v>0.32800000000000001</v>
      </c>
      <c r="F41" s="5">
        <f t="shared" si="0"/>
        <v>0.32800000000000001</v>
      </c>
    </row>
    <row r="42" spans="1:6" x14ac:dyDescent="0.3">
      <c r="A42">
        <v>2024</v>
      </c>
      <c r="B42">
        <v>2</v>
      </c>
      <c r="C42">
        <v>3</v>
      </c>
      <c r="D42" s="2" t="s">
        <v>11</v>
      </c>
      <c r="E42" s="5">
        <v>0.26400000000000001</v>
      </c>
      <c r="F42" s="5">
        <f t="shared" si="0"/>
        <v>0.55000000000000004</v>
      </c>
    </row>
    <row r="43" spans="1:6" x14ac:dyDescent="0.3">
      <c r="A43">
        <v>2024</v>
      </c>
      <c r="B43">
        <v>2</v>
      </c>
      <c r="C43">
        <v>3</v>
      </c>
      <c r="D43" s="2" t="s">
        <v>11</v>
      </c>
      <c r="E43" s="5">
        <v>0.26400000000000001</v>
      </c>
      <c r="F43" s="5">
        <f t="shared" si="0"/>
        <v>0.55000000000000004</v>
      </c>
    </row>
    <row r="44" spans="1:6" x14ac:dyDescent="0.3">
      <c r="A44">
        <v>2024</v>
      </c>
      <c r="B44">
        <v>2</v>
      </c>
      <c r="C44">
        <v>3</v>
      </c>
      <c r="D44" s="2" t="s">
        <v>11</v>
      </c>
      <c r="E44" s="5">
        <v>0.224</v>
      </c>
      <c r="F44" s="5">
        <f t="shared" si="0"/>
        <v>0.55000000000000004</v>
      </c>
    </row>
    <row r="45" spans="1:6" x14ac:dyDescent="0.3">
      <c r="A45">
        <v>2024</v>
      </c>
      <c r="B45">
        <v>2</v>
      </c>
      <c r="C45">
        <v>3</v>
      </c>
      <c r="D45" s="2" t="s">
        <v>11</v>
      </c>
      <c r="E45" s="5">
        <v>0.20400000000000001</v>
      </c>
      <c r="F45" s="5">
        <f t="shared" si="0"/>
        <v>0.55000000000000004</v>
      </c>
    </row>
    <row r="46" spans="1:6" x14ac:dyDescent="0.3">
      <c r="A46">
        <v>2024</v>
      </c>
      <c r="B46">
        <v>2</v>
      </c>
      <c r="C46">
        <v>3</v>
      </c>
      <c r="D46" s="2" t="s">
        <v>11</v>
      </c>
      <c r="E46" s="5">
        <v>0.17600000000000002</v>
      </c>
      <c r="F46" s="5">
        <f t="shared" si="0"/>
        <v>0.55000000000000004</v>
      </c>
    </row>
    <row r="47" spans="1:6" x14ac:dyDescent="0.3">
      <c r="A47">
        <v>2024</v>
      </c>
      <c r="B47">
        <v>2</v>
      </c>
      <c r="C47">
        <v>3</v>
      </c>
      <c r="D47" s="2" t="s">
        <v>11</v>
      </c>
      <c r="E47" s="5">
        <v>0.17200000000000001</v>
      </c>
      <c r="F47" s="5">
        <f t="shared" si="0"/>
        <v>0.55000000000000004</v>
      </c>
    </row>
    <row r="48" spans="1:6" x14ac:dyDescent="0.3">
      <c r="A48">
        <v>2024</v>
      </c>
      <c r="B48">
        <v>2</v>
      </c>
      <c r="C48">
        <v>3</v>
      </c>
      <c r="D48" s="2" t="s">
        <v>11</v>
      </c>
      <c r="E48" s="5">
        <v>0.16800000000000001</v>
      </c>
      <c r="F48" s="5">
        <f t="shared" si="0"/>
        <v>0.55000000000000004</v>
      </c>
    </row>
    <row r="49" spans="1:6" x14ac:dyDescent="0.3">
      <c r="A49">
        <v>2024</v>
      </c>
      <c r="B49">
        <v>2</v>
      </c>
      <c r="C49">
        <v>3</v>
      </c>
      <c r="D49" s="2" t="s">
        <v>11</v>
      </c>
      <c r="E49" s="5">
        <v>0.216</v>
      </c>
      <c r="F49" s="5">
        <f t="shared" si="0"/>
        <v>0.55000000000000004</v>
      </c>
    </row>
    <row r="50" spans="1:6" x14ac:dyDescent="0.3">
      <c r="A50">
        <v>2024</v>
      </c>
      <c r="B50">
        <v>2</v>
      </c>
      <c r="C50">
        <v>3</v>
      </c>
      <c r="D50" s="2" t="s">
        <v>11</v>
      </c>
      <c r="E50" s="5">
        <v>0.21200000000000002</v>
      </c>
      <c r="F50" s="5">
        <f t="shared" si="0"/>
        <v>0.55000000000000004</v>
      </c>
    </row>
    <row r="51" spans="1:6" x14ac:dyDescent="0.3">
      <c r="A51">
        <v>2024</v>
      </c>
      <c r="B51">
        <v>2</v>
      </c>
      <c r="C51">
        <v>3</v>
      </c>
      <c r="D51" s="2" t="s">
        <v>11</v>
      </c>
      <c r="E51" s="5">
        <v>0.17600000000000002</v>
      </c>
      <c r="F51" s="5">
        <f t="shared" si="0"/>
        <v>0.55000000000000004</v>
      </c>
    </row>
    <row r="52" spans="1:6" x14ac:dyDescent="0.3">
      <c r="A52">
        <v>2024</v>
      </c>
      <c r="B52">
        <v>2</v>
      </c>
      <c r="C52">
        <v>3</v>
      </c>
      <c r="D52" s="2" t="s">
        <v>11</v>
      </c>
      <c r="E52" s="5">
        <v>0.2</v>
      </c>
      <c r="F52" s="5">
        <f t="shared" si="0"/>
        <v>0.55000000000000004</v>
      </c>
    </row>
    <row r="53" spans="1:6" x14ac:dyDescent="0.3">
      <c r="A53">
        <v>2024</v>
      </c>
      <c r="B53">
        <v>2</v>
      </c>
      <c r="C53">
        <v>3</v>
      </c>
      <c r="D53" s="2" t="s">
        <v>11</v>
      </c>
      <c r="E53" s="5">
        <v>0.224</v>
      </c>
      <c r="F53" s="5">
        <f t="shared" si="0"/>
        <v>0.55000000000000004</v>
      </c>
    </row>
    <row r="54" spans="1:6" x14ac:dyDescent="0.3">
      <c r="A54">
        <v>2024</v>
      </c>
      <c r="B54">
        <v>2</v>
      </c>
      <c r="C54">
        <v>3</v>
      </c>
      <c r="D54" s="2" t="s">
        <v>11</v>
      </c>
      <c r="E54" s="5">
        <v>0.22</v>
      </c>
      <c r="F54" s="5">
        <f t="shared" si="0"/>
        <v>0.55000000000000004</v>
      </c>
    </row>
    <row r="55" spans="1:6" x14ac:dyDescent="0.3">
      <c r="A55">
        <v>2024</v>
      </c>
      <c r="B55">
        <v>2</v>
      </c>
      <c r="C55">
        <v>3</v>
      </c>
      <c r="D55" s="2" t="s">
        <v>11</v>
      </c>
      <c r="E55" s="5">
        <v>0.20800000000000002</v>
      </c>
      <c r="F55" s="5">
        <f t="shared" si="0"/>
        <v>0.55000000000000004</v>
      </c>
    </row>
    <row r="56" spans="1:6" x14ac:dyDescent="0.3">
      <c r="A56">
        <v>2024</v>
      </c>
      <c r="B56">
        <v>2</v>
      </c>
      <c r="C56">
        <v>3</v>
      </c>
      <c r="D56" s="2" t="s">
        <v>11</v>
      </c>
      <c r="E56" s="5">
        <v>0.20800000000000002</v>
      </c>
      <c r="F56" s="5">
        <f t="shared" si="0"/>
        <v>0.55000000000000004</v>
      </c>
    </row>
    <row r="57" spans="1:6" x14ac:dyDescent="0.3">
      <c r="A57">
        <v>2024</v>
      </c>
      <c r="B57">
        <v>2</v>
      </c>
      <c r="C57">
        <v>3</v>
      </c>
      <c r="D57" s="2" t="s">
        <v>11</v>
      </c>
      <c r="E57" s="5">
        <v>0.33600000000000002</v>
      </c>
      <c r="F57" s="5">
        <f t="shared" si="0"/>
        <v>0.33600000000000002</v>
      </c>
    </row>
    <row r="58" spans="1:6" x14ac:dyDescent="0.3">
      <c r="A58">
        <v>2024</v>
      </c>
      <c r="B58">
        <v>2</v>
      </c>
      <c r="C58">
        <v>3</v>
      </c>
      <c r="D58" s="2" t="s">
        <v>11</v>
      </c>
      <c r="E58" s="5">
        <v>0.33200000000000002</v>
      </c>
      <c r="F58" s="5">
        <f t="shared" si="0"/>
        <v>0.33200000000000002</v>
      </c>
    </row>
    <row r="59" spans="1:6" x14ac:dyDescent="0.3">
      <c r="A59">
        <v>2024</v>
      </c>
      <c r="B59">
        <v>2</v>
      </c>
      <c r="C59">
        <v>3</v>
      </c>
      <c r="D59" s="2" t="s">
        <v>11</v>
      </c>
      <c r="E59" s="5">
        <v>0.27200000000000002</v>
      </c>
      <c r="F59" s="5">
        <f t="shared" si="0"/>
        <v>0.55000000000000004</v>
      </c>
    </row>
    <row r="60" spans="1:6" x14ac:dyDescent="0.3">
      <c r="A60">
        <v>2024</v>
      </c>
      <c r="B60">
        <v>2</v>
      </c>
      <c r="C60">
        <v>3</v>
      </c>
      <c r="D60" s="2" t="s">
        <v>11</v>
      </c>
      <c r="E60" s="5">
        <v>0.312</v>
      </c>
      <c r="F60" s="5">
        <f t="shared" si="0"/>
        <v>0.55000000000000004</v>
      </c>
    </row>
    <row r="61" spans="1:6" x14ac:dyDescent="0.3">
      <c r="A61">
        <v>2024</v>
      </c>
      <c r="B61">
        <v>2</v>
      </c>
      <c r="C61">
        <v>3</v>
      </c>
      <c r="D61" s="2" t="s">
        <v>11</v>
      </c>
      <c r="E61" s="5">
        <v>0.28800000000000003</v>
      </c>
      <c r="F61" s="5">
        <f t="shared" si="0"/>
        <v>0.55000000000000004</v>
      </c>
    </row>
    <row r="62" spans="1:6" x14ac:dyDescent="0.3">
      <c r="A62">
        <v>2024</v>
      </c>
      <c r="B62">
        <v>2</v>
      </c>
      <c r="C62">
        <v>3</v>
      </c>
      <c r="D62" s="2" t="s">
        <v>11</v>
      </c>
      <c r="E62" s="5">
        <v>0.27600000000000002</v>
      </c>
      <c r="F62" s="5">
        <f t="shared" si="0"/>
        <v>0.55000000000000004</v>
      </c>
    </row>
    <row r="63" spans="1:6" x14ac:dyDescent="0.3">
      <c r="A63">
        <v>2024</v>
      </c>
      <c r="B63">
        <v>2</v>
      </c>
      <c r="C63">
        <v>3</v>
      </c>
      <c r="D63" s="2" t="s">
        <v>11</v>
      </c>
      <c r="E63" s="5">
        <v>0.25600000000000001</v>
      </c>
      <c r="F63" s="5">
        <f t="shared" si="0"/>
        <v>0.55000000000000004</v>
      </c>
    </row>
    <row r="64" spans="1:6" x14ac:dyDescent="0.3">
      <c r="A64">
        <v>2024</v>
      </c>
      <c r="B64">
        <v>2</v>
      </c>
      <c r="C64">
        <v>3</v>
      </c>
      <c r="D64" s="2" t="s">
        <v>11</v>
      </c>
      <c r="E64" s="5">
        <v>0.23200000000000001</v>
      </c>
      <c r="F64" s="5">
        <f t="shared" si="0"/>
        <v>0.55000000000000004</v>
      </c>
    </row>
    <row r="65" spans="1:6" x14ac:dyDescent="0.3">
      <c r="A65">
        <v>2024</v>
      </c>
      <c r="B65">
        <v>2</v>
      </c>
      <c r="C65">
        <v>3</v>
      </c>
      <c r="D65" s="2" t="s">
        <v>11</v>
      </c>
      <c r="E65" s="5">
        <v>0.216</v>
      </c>
      <c r="F65" s="5">
        <f t="shared" si="0"/>
        <v>0.55000000000000004</v>
      </c>
    </row>
    <row r="66" spans="1:6" x14ac:dyDescent="0.3">
      <c r="A66">
        <v>2024</v>
      </c>
      <c r="B66">
        <v>2</v>
      </c>
      <c r="C66">
        <v>3</v>
      </c>
      <c r="D66" s="2" t="s">
        <v>11</v>
      </c>
      <c r="E66" s="5">
        <v>0.25600000000000001</v>
      </c>
      <c r="F66" s="5">
        <f t="shared" si="0"/>
        <v>0.55000000000000004</v>
      </c>
    </row>
    <row r="67" spans="1:6" x14ac:dyDescent="0.3">
      <c r="A67">
        <v>2024</v>
      </c>
      <c r="B67">
        <v>2</v>
      </c>
      <c r="C67">
        <v>3</v>
      </c>
      <c r="D67" s="2" t="s">
        <v>11</v>
      </c>
      <c r="E67" s="5">
        <v>0.25600000000000001</v>
      </c>
      <c r="F67" s="5">
        <f t="shared" ref="F67:F97" si="1">IF(E67&lt;AVERAGE($E$2:$E$97),0.55,E67)</f>
        <v>0.55000000000000004</v>
      </c>
    </row>
    <row r="68" spans="1:6" x14ac:dyDescent="0.3">
      <c r="A68">
        <v>2024</v>
      </c>
      <c r="B68">
        <v>2</v>
      </c>
      <c r="C68">
        <v>3</v>
      </c>
      <c r="D68" s="2" t="s">
        <v>11</v>
      </c>
      <c r="E68" s="5">
        <v>0.29200000000000004</v>
      </c>
      <c r="F68" s="5">
        <f t="shared" si="1"/>
        <v>0.55000000000000004</v>
      </c>
    </row>
    <row r="69" spans="1:6" x14ac:dyDescent="0.3">
      <c r="A69">
        <v>2024</v>
      </c>
      <c r="B69">
        <v>2</v>
      </c>
      <c r="C69">
        <v>3</v>
      </c>
      <c r="D69" s="2" t="s">
        <v>11</v>
      </c>
      <c r="E69" s="5">
        <v>0.63600000000000001</v>
      </c>
      <c r="F69" s="5">
        <f t="shared" si="1"/>
        <v>0.63600000000000001</v>
      </c>
    </row>
    <row r="70" spans="1:6" x14ac:dyDescent="0.3">
      <c r="A70">
        <v>2024</v>
      </c>
      <c r="B70">
        <v>2</v>
      </c>
      <c r="C70">
        <v>3</v>
      </c>
      <c r="D70" s="2" t="s">
        <v>11</v>
      </c>
      <c r="E70" s="5">
        <v>0.5</v>
      </c>
      <c r="F70" s="5">
        <f t="shared" si="1"/>
        <v>0.5</v>
      </c>
    </row>
    <row r="71" spans="1:6" x14ac:dyDescent="0.3">
      <c r="A71">
        <v>2024</v>
      </c>
      <c r="B71">
        <v>2</v>
      </c>
      <c r="C71">
        <v>3</v>
      </c>
      <c r="D71" s="2" t="s">
        <v>11</v>
      </c>
      <c r="E71" s="5">
        <v>0.58400000000000007</v>
      </c>
      <c r="F71" s="5">
        <f t="shared" si="1"/>
        <v>0.58400000000000007</v>
      </c>
    </row>
    <row r="72" spans="1:6" x14ac:dyDescent="0.3">
      <c r="A72">
        <v>2024</v>
      </c>
      <c r="B72">
        <v>2</v>
      </c>
      <c r="C72">
        <v>3</v>
      </c>
      <c r="D72" s="2" t="s">
        <v>11</v>
      </c>
      <c r="E72" s="5">
        <v>0.44</v>
      </c>
      <c r="F72" s="5">
        <f t="shared" si="1"/>
        <v>0.44</v>
      </c>
    </row>
    <row r="73" spans="1:6" x14ac:dyDescent="0.3">
      <c r="A73">
        <v>2024</v>
      </c>
      <c r="B73">
        <v>2</v>
      </c>
      <c r="C73">
        <v>3</v>
      </c>
      <c r="D73" s="2" t="s">
        <v>11</v>
      </c>
      <c r="E73" s="5">
        <v>0.45200000000000001</v>
      </c>
      <c r="F73" s="5">
        <f t="shared" si="1"/>
        <v>0.45200000000000001</v>
      </c>
    </row>
    <row r="74" spans="1:6" x14ac:dyDescent="0.3">
      <c r="A74">
        <v>2024</v>
      </c>
      <c r="B74">
        <v>2</v>
      </c>
      <c r="C74">
        <v>3</v>
      </c>
      <c r="D74" s="2" t="s">
        <v>11</v>
      </c>
      <c r="E74" s="5">
        <v>0.38400000000000001</v>
      </c>
      <c r="F74" s="5">
        <f t="shared" si="1"/>
        <v>0.38400000000000001</v>
      </c>
    </row>
    <row r="75" spans="1:6" x14ac:dyDescent="0.3">
      <c r="A75">
        <v>2024</v>
      </c>
      <c r="B75">
        <v>2</v>
      </c>
      <c r="C75">
        <v>3</v>
      </c>
      <c r="D75" s="2" t="s">
        <v>11</v>
      </c>
      <c r="E75" s="5">
        <v>0.38800000000000001</v>
      </c>
      <c r="F75" s="5">
        <f t="shared" si="1"/>
        <v>0.38800000000000001</v>
      </c>
    </row>
    <row r="76" spans="1:6" x14ac:dyDescent="0.3">
      <c r="A76">
        <v>2024</v>
      </c>
      <c r="B76">
        <v>2</v>
      </c>
      <c r="C76">
        <v>3</v>
      </c>
      <c r="D76" s="2" t="s">
        <v>11</v>
      </c>
      <c r="E76" s="5">
        <v>0.42</v>
      </c>
      <c r="F76" s="5">
        <f t="shared" si="1"/>
        <v>0.42</v>
      </c>
    </row>
    <row r="77" spans="1:6" x14ac:dyDescent="0.3">
      <c r="A77">
        <v>2024</v>
      </c>
      <c r="B77">
        <v>2</v>
      </c>
      <c r="C77">
        <v>3</v>
      </c>
      <c r="D77" s="2" t="s">
        <v>11</v>
      </c>
      <c r="E77" s="5">
        <v>0.35600000000000004</v>
      </c>
      <c r="F77" s="5">
        <f t="shared" si="1"/>
        <v>0.35600000000000004</v>
      </c>
    </row>
    <row r="78" spans="1:6" x14ac:dyDescent="0.3">
      <c r="A78">
        <v>2024</v>
      </c>
      <c r="B78">
        <v>2</v>
      </c>
      <c r="C78">
        <v>3</v>
      </c>
      <c r="D78" s="2" t="s">
        <v>11</v>
      </c>
      <c r="E78" s="5">
        <v>0.40800000000000003</v>
      </c>
      <c r="F78" s="5">
        <f t="shared" si="1"/>
        <v>0.40800000000000003</v>
      </c>
    </row>
    <row r="79" spans="1:6" x14ac:dyDescent="0.3">
      <c r="A79">
        <v>2024</v>
      </c>
      <c r="B79">
        <v>2</v>
      </c>
      <c r="C79">
        <v>3</v>
      </c>
      <c r="D79" s="2" t="s">
        <v>11</v>
      </c>
      <c r="E79" s="5">
        <v>0.54400000000000004</v>
      </c>
      <c r="F79" s="5">
        <f t="shared" si="1"/>
        <v>0.54400000000000004</v>
      </c>
    </row>
    <row r="80" spans="1:6" x14ac:dyDescent="0.3">
      <c r="A80">
        <v>2024</v>
      </c>
      <c r="B80">
        <v>2</v>
      </c>
      <c r="C80">
        <v>3</v>
      </c>
      <c r="D80" s="2" t="s">
        <v>11</v>
      </c>
      <c r="E80" s="5">
        <v>0.29600000000000004</v>
      </c>
      <c r="F80" s="5">
        <f t="shared" si="1"/>
        <v>0.55000000000000004</v>
      </c>
    </row>
    <row r="81" spans="1:6" x14ac:dyDescent="0.3">
      <c r="A81">
        <v>2024</v>
      </c>
      <c r="B81">
        <v>2</v>
      </c>
      <c r="C81">
        <v>3</v>
      </c>
      <c r="D81" s="2" t="s">
        <v>11</v>
      </c>
      <c r="E81" s="5">
        <v>0.316</v>
      </c>
      <c r="F81" s="5">
        <f t="shared" si="1"/>
        <v>0.316</v>
      </c>
    </row>
    <row r="82" spans="1:6" x14ac:dyDescent="0.3">
      <c r="A82">
        <v>2024</v>
      </c>
      <c r="B82">
        <v>2</v>
      </c>
      <c r="C82">
        <v>3</v>
      </c>
      <c r="D82" s="2" t="s">
        <v>11</v>
      </c>
      <c r="E82" s="5">
        <v>0.3</v>
      </c>
      <c r="F82" s="5">
        <f t="shared" si="1"/>
        <v>0.55000000000000004</v>
      </c>
    </row>
    <row r="83" spans="1:6" x14ac:dyDescent="0.3">
      <c r="A83">
        <v>2024</v>
      </c>
      <c r="B83">
        <v>2</v>
      </c>
      <c r="C83">
        <v>3</v>
      </c>
      <c r="D83" s="2" t="s">
        <v>11</v>
      </c>
      <c r="E83" s="5">
        <v>0.28400000000000003</v>
      </c>
      <c r="F83" s="5">
        <f t="shared" si="1"/>
        <v>0.55000000000000004</v>
      </c>
    </row>
    <row r="84" spans="1:6" x14ac:dyDescent="0.3">
      <c r="A84">
        <v>2024</v>
      </c>
      <c r="B84">
        <v>2</v>
      </c>
      <c r="C84">
        <v>3</v>
      </c>
      <c r="D84" s="2" t="s">
        <v>11</v>
      </c>
      <c r="E84" s="5">
        <v>0.28000000000000003</v>
      </c>
      <c r="F84" s="5">
        <f t="shared" si="1"/>
        <v>0.55000000000000004</v>
      </c>
    </row>
    <row r="85" spans="1:6" x14ac:dyDescent="0.3">
      <c r="A85">
        <v>2024</v>
      </c>
      <c r="B85">
        <v>2</v>
      </c>
      <c r="C85">
        <v>3</v>
      </c>
      <c r="D85" s="2" t="s">
        <v>11</v>
      </c>
      <c r="E85" s="5">
        <v>0.372</v>
      </c>
      <c r="F85" s="5">
        <f t="shared" si="1"/>
        <v>0.372</v>
      </c>
    </row>
    <row r="86" spans="1:6" x14ac:dyDescent="0.3">
      <c r="A86">
        <v>2024</v>
      </c>
      <c r="B86">
        <v>2</v>
      </c>
      <c r="C86">
        <v>3</v>
      </c>
      <c r="D86" s="2" t="s">
        <v>11</v>
      </c>
      <c r="E86" s="5">
        <v>0.42</v>
      </c>
      <c r="F86" s="5">
        <f t="shared" si="1"/>
        <v>0.42</v>
      </c>
    </row>
    <row r="87" spans="1:6" x14ac:dyDescent="0.3">
      <c r="A87">
        <v>2024</v>
      </c>
      <c r="B87">
        <v>2</v>
      </c>
      <c r="C87">
        <v>3</v>
      </c>
      <c r="D87" s="2" t="s">
        <v>11</v>
      </c>
      <c r="E87" s="5">
        <v>1.744</v>
      </c>
      <c r="F87" s="5">
        <f t="shared" si="1"/>
        <v>1.744</v>
      </c>
    </row>
    <row r="88" spans="1:6" x14ac:dyDescent="0.3">
      <c r="A88">
        <v>2024</v>
      </c>
      <c r="B88">
        <v>2</v>
      </c>
      <c r="C88">
        <v>3</v>
      </c>
      <c r="D88" s="2" t="s">
        <v>11</v>
      </c>
      <c r="E88" s="5">
        <v>0.38800000000000001</v>
      </c>
      <c r="F88" s="5">
        <f t="shared" si="1"/>
        <v>0.38800000000000001</v>
      </c>
    </row>
    <row r="89" spans="1:6" x14ac:dyDescent="0.3">
      <c r="A89">
        <v>2024</v>
      </c>
      <c r="B89">
        <v>2</v>
      </c>
      <c r="C89">
        <v>3</v>
      </c>
      <c r="D89" s="2" t="s">
        <v>11</v>
      </c>
      <c r="E89" s="5">
        <v>0.36799999999999999</v>
      </c>
      <c r="F89" s="5">
        <f t="shared" si="1"/>
        <v>0.36799999999999999</v>
      </c>
    </row>
    <row r="90" spans="1:6" x14ac:dyDescent="0.3">
      <c r="A90">
        <v>2024</v>
      </c>
      <c r="B90">
        <v>2</v>
      </c>
      <c r="C90">
        <v>3</v>
      </c>
      <c r="D90" s="2" t="s">
        <v>11</v>
      </c>
      <c r="E90" s="5">
        <v>0.38800000000000001</v>
      </c>
      <c r="F90" s="5">
        <f t="shared" si="1"/>
        <v>0.38800000000000001</v>
      </c>
    </row>
    <row r="91" spans="1:6" x14ac:dyDescent="0.3">
      <c r="A91">
        <v>2024</v>
      </c>
      <c r="B91">
        <v>2</v>
      </c>
      <c r="C91">
        <v>3</v>
      </c>
      <c r="D91" s="2" t="s">
        <v>11</v>
      </c>
      <c r="E91" s="5">
        <v>1.528</v>
      </c>
      <c r="F91" s="5">
        <f t="shared" si="1"/>
        <v>1.528</v>
      </c>
    </row>
    <row r="92" spans="1:6" x14ac:dyDescent="0.3">
      <c r="A92">
        <v>2024</v>
      </c>
      <c r="B92">
        <v>2</v>
      </c>
      <c r="C92">
        <v>3</v>
      </c>
      <c r="D92" s="2" t="s">
        <v>11</v>
      </c>
      <c r="E92" s="5">
        <v>1.556</v>
      </c>
      <c r="F92" s="5">
        <f t="shared" si="1"/>
        <v>1.556</v>
      </c>
    </row>
    <row r="93" spans="1:6" x14ac:dyDescent="0.3">
      <c r="A93">
        <v>2024</v>
      </c>
      <c r="B93">
        <v>2</v>
      </c>
      <c r="C93">
        <v>3</v>
      </c>
      <c r="D93" s="2" t="s">
        <v>11</v>
      </c>
      <c r="E93" s="5">
        <v>0.24</v>
      </c>
      <c r="F93" s="5">
        <f t="shared" si="1"/>
        <v>0.55000000000000004</v>
      </c>
    </row>
    <row r="94" spans="1:6" x14ac:dyDescent="0.3">
      <c r="A94">
        <v>2024</v>
      </c>
      <c r="B94">
        <v>2</v>
      </c>
      <c r="C94">
        <v>3</v>
      </c>
      <c r="D94" s="2" t="s">
        <v>11</v>
      </c>
      <c r="E94" s="5">
        <v>0.184</v>
      </c>
      <c r="F94" s="5">
        <f t="shared" si="1"/>
        <v>0.55000000000000004</v>
      </c>
    </row>
    <row r="95" spans="1:6" x14ac:dyDescent="0.3">
      <c r="A95">
        <v>2024</v>
      </c>
      <c r="B95">
        <v>2</v>
      </c>
      <c r="C95">
        <v>3</v>
      </c>
      <c r="D95" s="2" t="s">
        <v>11</v>
      </c>
      <c r="E95" s="5">
        <v>0.184</v>
      </c>
      <c r="F95" s="5">
        <f t="shared" si="1"/>
        <v>0.55000000000000004</v>
      </c>
    </row>
    <row r="96" spans="1:6" x14ac:dyDescent="0.3">
      <c r="A96">
        <v>2024</v>
      </c>
      <c r="B96">
        <v>2</v>
      </c>
      <c r="C96">
        <v>3</v>
      </c>
      <c r="D96" s="2" t="s">
        <v>11</v>
      </c>
      <c r="E96" s="5">
        <v>0.16400000000000001</v>
      </c>
      <c r="F96" s="5">
        <f t="shared" si="1"/>
        <v>0.55000000000000004</v>
      </c>
    </row>
    <row r="97" spans="1:19" x14ac:dyDescent="0.3">
      <c r="A97">
        <v>2024</v>
      </c>
      <c r="B97">
        <v>2</v>
      </c>
      <c r="C97">
        <v>3</v>
      </c>
      <c r="D97" s="2" t="s">
        <v>11</v>
      </c>
      <c r="E97" s="5">
        <v>0.152</v>
      </c>
      <c r="F97" s="5">
        <f t="shared" si="1"/>
        <v>0.55000000000000004</v>
      </c>
    </row>
    <row r="98" spans="1:19" x14ac:dyDescent="0.3">
      <c r="E98" s="5"/>
    </row>
    <row r="99" spans="1:19" x14ac:dyDescent="0.3">
      <c r="B99" s="2" t="s">
        <v>209</v>
      </c>
      <c r="C99" s="5" cm="1">
        <f t="array" ref="C99:C102">TRANSPOSE('Sheet2 (2)'!E7:H7)</f>
        <v>0.31254166666666683</v>
      </c>
      <c r="D99" s="2" t="s">
        <v>205</v>
      </c>
      <c r="E99" s="5">
        <f>AVERAGE(E2:E97)</f>
        <v>0.31254166666666683</v>
      </c>
      <c r="F99" s="5">
        <f>AVERAGE(F2:F97)</f>
        <v>0.54908333333333315</v>
      </c>
    </row>
    <row r="100" spans="1:19" x14ac:dyDescent="0.3">
      <c r="B100" s="2" t="s">
        <v>209</v>
      </c>
      <c r="C100" s="5">
        <v>1.744</v>
      </c>
      <c r="D100" s="2" t="s">
        <v>206</v>
      </c>
      <c r="E100" s="5">
        <f>MAX(E2:E97)</f>
        <v>1.744</v>
      </c>
      <c r="F100" s="5">
        <f>MAX(F2:F97)</f>
        <v>1.744</v>
      </c>
    </row>
    <row r="101" spans="1:19" x14ac:dyDescent="0.3">
      <c r="B101" s="2" t="s">
        <v>209</v>
      </c>
      <c r="C101" s="5">
        <v>0.112</v>
      </c>
      <c r="D101" s="2" t="s">
        <v>207</v>
      </c>
      <c r="E101" s="5">
        <f>MIN(E2:E97)</f>
        <v>0.112</v>
      </c>
      <c r="F101" s="5">
        <f>MIN(F2:F97)</f>
        <v>0.316</v>
      </c>
    </row>
    <row r="102" spans="1:19" x14ac:dyDescent="0.3">
      <c r="B102" s="2" t="s">
        <v>209</v>
      </c>
      <c r="C102" s="5">
        <v>0.25763531617453145</v>
      </c>
      <c r="D102" s="2" t="s">
        <v>208</v>
      </c>
      <c r="E102" s="5">
        <f>STDEV(E2:E97)</f>
        <v>0.25763531617453145</v>
      </c>
      <c r="F102" s="5">
        <f>STDEV(F2:F97)</f>
        <v>0.20472809524453711</v>
      </c>
    </row>
    <row r="105" spans="1:19" x14ac:dyDescent="0.3">
      <c r="A105" t="s">
        <v>9</v>
      </c>
      <c r="C105" t="s">
        <v>16</v>
      </c>
      <c r="D105" t="s">
        <v>17</v>
      </c>
      <c r="E105" t="s">
        <v>18</v>
      </c>
      <c r="F105" t="s">
        <v>19</v>
      </c>
      <c r="G105" s="2" t="s">
        <v>20</v>
      </c>
      <c r="I105" t="str">
        <f>C105</f>
        <v>Average of éjszakai2</v>
      </c>
      <c r="J105" t="str">
        <f t="shared" ref="J105" si="2">D105</f>
        <v>Max. of éjszakai2</v>
      </c>
      <c r="K105" t="str">
        <f t="shared" ref="K105" si="3">E105</f>
        <v>Min. of éjszakai2</v>
      </c>
      <c r="L105" t="str">
        <f t="shared" ref="L105" si="4">F105</f>
        <v>StdDev of éjszakai2</v>
      </c>
      <c r="M105" t="str">
        <f t="shared" ref="M105:M117" si="5">G105</f>
        <v>Y0</v>
      </c>
      <c r="O105" s="2" t="s">
        <v>158</v>
      </c>
      <c r="P105" s="2" t="s">
        <v>158</v>
      </c>
      <c r="Q105" s="2" t="s">
        <v>158</v>
      </c>
      <c r="R105" s="2" t="s">
        <v>158</v>
      </c>
    </row>
    <row r="106" spans="1:19" x14ac:dyDescent="0.3">
      <c r="A106">
        <v>1</v>
      </c>
      <c r="B106" s="5"/>
      <c r="C106" s="5">
        <v>0.32463157894736844</v>
      </c>
      <c r="D106" s="5">
        <v>1.8280000000000001</v>
      </c>
      <c r="E106" s="5">
        <v>0.13200000000000001</v>
      </c>
      <c r="F106" s="5">
        <v>0.26933444576030796</v>
      </c>
      <c r="G106" s="6">
        <v>1000</v>
      </c>
      <c r="I106">
        <f>RANK(C106,C$106:C$117,0)</f>
        <v>8</v>
      </c>
      <c r="J106">
        <f t="shared" ref="J106:J117" si="6">RANK(D106,D$106:D$117,0)</f>
        <v>9</v>
      </c>
      <c r="K106">
        <f t="shared" ref="K106:K117" si="7">RANK(E106,E$106:E$117,0)</f>
        <v>7</v>
      </c>
      <c r="L106">
        <f t="shared" ref="L106:L117" si="8">RANK(F106,F$106:F$117,0)</f>
        <v>8</v>
      </c>
      <c r="M106">
        <f t="shared" si="5"/>
        <v>1000</v>
      </c>
      <c r="O106">
        <f>RANK(C106,C$106:C$117,1)</f>
        <v>5</v>
      </c>
      <c r="P106">
        <f t="shared" ref="P106:P117" si="9">RANK(D106,D$106:D$117,1)</f>
        <v>4</v>
      </c>
      <c r="Q106">
        <f t="shared" ref="Q106:Q117" si="10">RANK(E106,E$106:E$117,1)</f>
        <v>6</v>
      </c>
      <c r="R106">
        <f t="shared" ref="R106:R117" si="11">RANK(F106,F$106:F$117,1)</f>
        <v>5</v>
      </c>
      <c r="S106">
        <f>M106</f>
        <v>1000</v>
      </c>
    </row>
    <row r="107" spans="1:19" x14ac:dyDescent="0.3">
      <c r="A107">
        <v>2</v>
      </c>
      <c r="B107" s="5"/>
      <c r="C107" s="5">
        <v>0.34087500000000004</v>
      </c>
      <c r="D107" s="5">
        <v>2.36</v>
      </c>
      <c r="E107" s="5">
        <v>0.108</v>
      </c>
      <c r="F107" s="5">
        <v>0.32240318824334485</v>
      </c>
      <c r="G107" s="6">
        <v>1000</v>
      </c>
      <c r="I107">
        <f t="shared" ref="I107:I117" si="12">RANK(C107,C$106:C$117,0)</f>
        <v>7</v>
      </c>
      <c r="J107">
        <f t="shared" si="6"/>
        <v>3</v>
      </c>
      <c r="K107">
        <f t="shared" si="7"/>
        <v>12</v>
      </c>
      <c r="L107">
        <f t="shared" si="8"/>
        <v>4</v>
      </c>
      <c r="M107">
        <f t="shared" si="5"/>
        <v>1000</v>
      </c>
      <c r="O107">
        <f t="shared" ref="O107:O117" si="13">RANK(C107,C$106:C$117,1)</f>
        <v>6</v>
      </c>
      <c r="P107">
        <f t="shared" si="9"/>
        <v>10</v>
      </c>
      <c r="Q107">
        <f t="shared" si="10"/>
        <v>1</v>
      </c>
      <c r="R107">
        <f t="shared" si="11"/>
        <v>9</v>
      </c>
      <c r="S107">
        <f t="shared" ref="S107:S117" si="14">M107</f>
        <v>1000</v>
      </c>
    </row>
    <row r="108" spans="1:19" x14ac:dyDescent="0.3">
      <c r="A108" s="18">
        <v>3</v>
      </c>
      <c r="B108" s="19"/>
      <c r="C108" s="19">
        <f>F99</f>
        <v>0.54908333333333315</v>
      </c>
      <c r="D108" s="19">
        <v>1.744</v>
      </c>
      <c r="E108" s="19">
        <f>F101</f>
        <v>0.316</v>
      </c>
      <c r="F108" s="19">
        <f>F102</f>
        <v>0.20472809524453711</v>
      </c>
      <c r="G108" s="20">
        <v>1000</v>
      </c>
      <c r="I108">
        <f t="shared" si="12"/>
        <v>3</v>
      </c>
      <c r="J108">
        <f t="shared" si="6"/>
        <v>11</v>
      </c>
      <c r="K108">
        <f t="shared" si="7"/>
        <v>1</v>
      </c>
      <c r="L108">
        <f t="shared" si="8"/>
        <v>11</v>
      </c>
      <c r="M108">
        <f t="shared" si="5"/>
        <v>1000</v>
      </c>
      <c r="O108">
        <f t="shared" si="13"/>
        <v>10</v>
      </c>
      <c r="P108">
        <f t="shared" si="9"/>
        <v>2</v>
      </c>
      <c r="Q108">
        <f t="shared" si="10"/>
        <v>12</v>
      </c>
      <c r="R108">
        <f t="shared" si="11"/>
        <v>2</v>
      </c>
      <c r="S108">
        <f t="shared" si="14"/>
        <v>1000</v>
      </c>
    </row>
    <row r="109" spans="1:19" x14ac:dyDescent="0.3">
      <c r="A109">
        <v>4</v>
      </c>
      <c r="B109" s="5"/>
      <c r="C109" s="5">
        <v>0.80879166666666669</v>
      </c>
      <c r="D109" s="5">
        <v>3.0680000000000001</v>
      </c>
      <c r="E109" s="5">
        <v>0.13600000000000001</v>
      </c>
      <c r="F109" s="5">
        <v>0.6652405962335679</v>
      </c>
      <c r="G109" s="6">
        <v>1000</v>
      </c>
      <c r="I109">
        <f t="shared" si="12"/>
        <v>1</v>
      </c>
      <c r="J109">
        <f t="shared" si="6"/>
        <v>1</v>
      </c>
      <c r="K109">
        <f t="shared" si="7"/>
        <v>5</v>
      </c>
      <c r="L109">
        <f t="shared" si="8"/>
        <v>1</v>
      </c>
      <c r="M109">
        <f t="shared" si="5"/>
        <v>1000</v>
      </c>
      <c r="O109">
        <f t="shared" si="13"/>
        <v>12</v>
      </c>
      <c r="P109">
        <f t="shared" si="9"/>
        <v>12</v>
      </c>
      <c r="Q109">
        <f t="shared" si="10"/>
        <v>7</v>
      </c>
      <c r="R109">
        <f t="shared" si="11"/>
        <v>12</v>
      </c>
      <c r="S109">
        <f t="shared" si="14"/>
        <v>1000</v>
      </c>
    </row>
    <row r="110" spans="1:19" x14ac:dyDescent="0.3">
      <c r="A110">
        <v>5</v>
      </c>
      <c r="B110" s="5"/>
      <c r="C110" s="5">
        <v>0.34687499999999982</v>
      </c>
      <c r="D110" s="5">
        <v>1.992</v>
      </c>
      <c r="E110" s="5">
        <v>0.14000000000000001</v>
      </c>
      <c r="F110" s="5">
        <v>0.31109975553628594</v>
      </c>
      <c r="G110" s="6">
        <v>1000</v>
      </c>
      <c r="I110">
        <f t="shared" si="12"/>
        <v>6</v>
      </c>
      <c r="J110">
        <f t="shared" si="6"/>
        <v>7</v>
      </c>
      <c r="K110">
        <f t="shared" si="7"/>
        <v>4</v>
      </c>
      <c r="L110">
        <f t="shared" si="8"/>
        <v>6</v>
      </c>
      <c r="M110">
        <f t="shared" si="5"/>
        <v>1000</v>
      </c>
      <c r="O110">
        <f t="shared" si="13"/>
        <v>7</v>
      </c>
      <c r="P110">
        <f t="shared" si="9"/>
        <v>6</v>
      </c>
      <c r="Q110">
        <f t="shared" si="10"/>
        <v>9</v>
      </c>
      <c r="R110">
        <f t="shared" si="11"/>
        <v>7</v>
      </c>
      <c r="S110">
        <f t="shared" si="14"/>
        <v>1000</v>
      </c>
    </row>
    <row r="111" spans="1:19" x14ac:dyDescent="0.3">
      <c r="A111">
        <v>6</v>
      </c>
      <c r="B111" s="5"/>
      <c r="C111" s="5">
        <v>0.29929166666666668</v>
      </c>
      <c r="D111" s="5">
        <v>1.9320000000000002</v>
      </c>
      <c r="E111" s="5">
        <v>0.112</v>
      </c>
      <c r="F111" s="5">
        <v>0.26708121834562326</v>
      </c>
      <c r="G111" s="6">
        <v>1000</v>
      </c>
      <c r="I111">
        <f t="shared" si="12"/>
        <v>10</v>
      </c>
      <c r="J111">
        <f t="shared" si="6"/>
        <v>8</v>
      </c>
      <c r="K111">
        <f t="shared" si="7"/>
        <v>9</v>
      </c>
      <c r="L111">
        <f t="shared" si="8"/>
        <v>9</v>
      </c>
      <c r="M111">
        <f t="shared" si="5"/>
        <v>1000</v>
      </c>
      <c r="O111">
        <f t="shared" si="13"/>
        <v>3</v>
      </c>
      <c r="P111">
        <f t="shared" si="9"/>
        <v>5</v>
      </c>
      <c r="Q111">
        <f t="shared" si="10"/>
        <v>2</v>
      </c>
      <c r="R111">
        <f t="shared" si="11"/>
        <v>4</v>
      </c>
      <c r="S111">
        <f t="shared" si="14"/>
        <v>1000</v>
      </c>
    </row>
    <row r="112" spans="1:19" x14ac:dyDescent="0.3">
      <c r="A112">
        <v>7</v>
      </c>
      <c r="B112" s="5"/>
      <c r="C112" s="5">
        <v>0.28254166666666669</v>
      </c>
      <c r="D112" s="5">
        <v>1.08</v>
      </c>
      <c r="E112" s="5">
        <v>0.152</v>
      </c>
      <c r="F112" s="5">
        <v>0.15488249649104396</v>
      </c>
      <c r="G112" s="6">
        <v>1000</v>
      </c>
      <c r="I112">
        <f t="shared" si="12"/>
        <v>11</v>
      </c>
      <c r="J112">
        <f t="shared" si="6"/>
        <v>12</v>
      </c>
      <c r="K112">
        <f t="shared" si="7"/>
        <v>3</v>
      </c>
      <c r="L112">
        <f t="shared" si="8"/>
        <v>12</v>
      </c>
      <c r="M112">
        <f t="shared" si="5"/>
        <v>1000</v>
      </c>
      <c r="O112">
        <f t="shared" si="13"/>
        <v>2</v>
      </c>
      <c r="P112">
        <f t="shared" si="9"/>
        <v>1</v>
      </c>
      <c r="Q112">
        <f t="shared" si="10"/>
        <v>10</v>
      </c>
      <c r="R112">
        <f t="shared" si="11"/>
        <v>1</v>
      </c>
      <c r="S112">
        <f t="shared" si="14"/>
        <v>1000</v>
      </c>
    </row>
    <row r="113" spans="1:25" x14ac:dyDescent="0.3">
      <c r="A113">
        <v>8</v>
      </c>
      <c r="B113" s="5"/>
      <c r="C113" s="5">
        <v>0.28116666666666673</v>
      </c>
      <c r="D113" s="5">
        <v>2.3280000000000003</v>
      </c>
      <c r="E113" s="5">
        <v>0.13600000000000001</v>
      </c>
      <c r="F113" s="5">
        <v>0.23885263753230823</v>
      </c>
      <c r="G113" s="6">
        <v>1000</v>
      </c>
      <c r="I113">
        <f t="shared" si="12"/>
        <v>12</v>
      </c>
      <c r="J113">
        <f t="shared" si="6"/>
        <v>4</v>
      </c>
      <c r="K113">
        <f t="shared" si="7"/>
        <v>5</v>
      </c>
      <c r="L113">
        <f t="shared" si="8"/>
        <v>10</v>
      </c>
      <c r="M113">
        <f t="shared" si="5"/>
        <v>1000</v>
      </c>
      <c r="O113">
        <f t="shared" si="13"/>
        <v>1</v>
      </c>
      <c r="P113">
        <f t="shared" si="9"/>
        <v>9</v>
      </c>
      <c r="Q113">
        <f t="shared" si="10"/>
        <v>7</v>
      </c>
      <c r="R113">
        <f t="shared" si="11"/>
        <v>3</v>
      </c>
      <c r="S113">
        <f t="shared" si="14"/>
        <v>1000</v>
      </c>
    </row>
    <row r="114" spans="1:25" x14ac:dyDescent="0.3">
      <c r="A114">
        <v>9</v>
      </c>
      <c r="B114" s="5"/>
      <c r="C114" s="5">
        <v>0.39712500000000012</v>
      </c>
      <c r="D114" s="5">
        <v>1.996</v>
      </c>
      <c r="E114" s="5">
        <v>0.16</v>
      </c>
      <c r="F114" s="5">
        <v>0.31212505085049008</v>
      </c>
      <c r="G114" s="6">
        <v>1000</v>
      </c>
      <c r="I114">
        <f t="shared" si="12"/>
        <v>5</v>
      </c>
      <c r="J114">
        <f t="shared" si="6"/>
        <v>6</v>
      </c>
      <c r="K114">
        <f t="shared" si="7"/>
        <v>2</v>
      </c>
      <c r="L114">
        <f t="shared" si="8"/>
        <v>5</v>
      </c>
      <c r="M114">
        <f t="shared" si="5"/>
        <v>1000</v>
      </c>
      <c r="O114">
        <f t="shared" si="13"/>
        <v>8</v>
      </c>
      <c r="P114">
        <f t="shared" si="9"/>
        <v>7</v>
      </c>
      <c r="Q114">
        <f t="shared" si="10"/>
        <v>11</v>
      </c>
      <c r="R114">
        <f t="shared" si="11"/>
        <v>8</v>
      </c>
      <c r="S114">
        <f t="shared" si="14"/>
        <v>1000</v>
      </c>
    </row>
    <row r="115" spans="1:25" x14ac:dyDescent="0.3">
      <c r="A115">
        <v>10</v>
      </c>
      <c r="B115" s="5"/>
      <c r="C115" s="5">
        <v>0.45183333333333336</v>
      </c>
      <c r="D115" s="5">
        <v>2.472</v>
      </c>
      <c r="E115" s="5">
        <v>0.112</v>
      </c>
      <c r="F115" s="5">
        <v>0.3775497364702719</v>
      </c>
      <c r="G115" s="6">
        <v>1000</v>
      </c>
      <c r="I115">
        <f t="shared" si="12"/>
        <v>4</v>
      </c>
      <c r="J115">
        <f t="shared" si="6"/>
        <v>2</v>
      </c>
      <c r="K115">
        <f t="shared" si="7"/>
        <v>9</v>
      </c>
      <c r="L115">
        <f t="shared" si="8"/>
        <v>3</v>
      </c>
      <c r="M115">
        <f t="shared" si="5"/>
        <v>1000</v>
      </c>
      <c r="O115">
        <f t="shared" si="13"/>
        <v>9</v>
      </c>
      <c r="P115">
        <f t="shared" si="9"/>
        <v>11</v>
      </c>
      <c r="Q115">
        <f t="shared" si="10"/>
        <v>2</v>
      </c>
      <c r="R115">
        <f t="shared" si="11"/>
        <v>10</v>
      </c>
      <c r="S115">
        <f t="shared" si="14"/>
        <v>1000</v>
      </c>
    </row>
    <row r="116" spans="1:25" x14ac:dyDescent="0.3">
      <c r="A116">
        <v>11</v>
      </c>
      <c r="B116" s="5"/>
      <c r="C116" s="5">
        <v>0.65341666666666687</v>
      </c>
      <c r="D116" s="5">
        <v>2.2800000000000002</v>
      </c>
      <c r="E116" s="5">
        <v>0.11600000000000001</v>
      </c>
      <c r="F116" s="5">
        <v>0.57602104615546412</v>
      </c>
      <c r="G116" s="6">
        <v>1000</v>
      </c>
      <c r="I116">
        <f t="shared" si="12"/>
        <v>2</v>
      </c>
      <c r="J116">
        <f t="shared" si="6"/>
        <v>5</v>
      </c>
      <c r="K116">
        <f t="shared" si="7"/>
        <v>8</v>
      </c>
      <c r="L116">
        <f t="shared" si="8"/>
        <v>2</v>
      </c>
      <c r="M116">
        <f t="shared" si="5"/>
        <v>1000</v>
      </c>
      <c r="O116">
        <f t="shared" si="13"/>
        <v>11</v>
      </c>
      <c r="P116">
        <f t="shared" si="9"/>
        <v>8</v>
      </c>
      <c r="Q116">
        <f t="shared" si="10"/>
        <v>5</v>
      </c>
      <c r="R116">
        <f t="shared" si="11"/>
        <v>11</v>
      </c>
      <c r="S116">
        <f t="shared" si="14"/>
        <v>1000</v>
      </c>
    </row>
    <row r="117" spans="1:25" x14ac:dyDescent="0.3">
      <c r="A117">
        <v>12</v>
      </c>
      <c r="B117" s="5"/>
      <c r="C117" s="5">
        <v>0.32100000000000001</v>
      </c>
      <c r="D117" s="5">
        <v>1.764</v>
      </c>
      <c r="E117" s="5">
        <v>0.112</v>
      </c>
      <c r="F117" s="5">
        <v>0.2768788448705356</v>
      </c>
      <c r="G117" s="6">
        <v>1000</v>
      </c>
      <c r="I117">
        <f t="shared" si="12"/>
        <v>9</v>
      </c>
      <c r="J117">
        <f t="shared" si="6"/>
        <v>10</v>
      </c>
      <c r="K117">
        <f t="shared" si="7"/>
        <v>9</v>
      </c>
      <c r="L117">
        <f t="shared" si="8"/>
        <v>7</v>
      </c>
      <c r="M117">
        <f t="shared" si="5"/>
        <v>1000</v>
      </c>
      <c r="O117">
        <f t="shared" si="13"/>
        <v>4</v>
      </c>
      <c r="P117">
        <f t="shared" si="9"/>
        <v>3</v>
      </c>
      <c r="Q117">
        <f t="shared" si="10"/>
        <v>2</v>
      </c>
      <c r="R117">
        <f t="shared" si="11"/>
        <v>6</v>
      </c>
      <c r="S117">
        <f t="shared" si="14"/>
        <v>1000</v>
      </c>
    </row>
    <row r="121" spans="1:25" ht="18" x14ac:dyDescent="0.3">
      <c r="A121" s="8"/>
      <c r="N121" s="8"/>
    </row>
    <row r="122" spans="1:25" x14ac:dyDescent="0.3">
      <c r="A122" s="9"/>
      <c r="N122" s="9"/>
    </row>
    <row r="125" spans="1:25" ht="18" x14ac:dyDescent="0.3">
      <c r="A125" s="10" t="s">
        <v>24</v>
      </c>
      <c r="B125" s="11">
        <v>5034790</v>
      </c>
      <c r="C125" s="10" t="s">
        <v>25</v>
      </c>
      <c r="D125" s="11">
        <v>12</v>
      </c>
      <c r="E125" s="10" t="s">
        <v>26</v>
      </c>
      <c r="F125" s="11">
        <v>4</v>
      </c>
      <c r="G125" s="10" t="s">
        <v>27</v>
      </c>
      <c r="H125" s="11">
        <v>12</v>
      </c>
      <c r="I125" s="10" t="s">
        <v>28</v>
      </c>
      <c r="J125" s="11">
        <v>0</v>
      </c>
      <c r="K125" s="10" t="s">
        <v>29</v>
      </c>
      <c r="L125" s="11" t="s">
        <v>210</v>
      </c>
      <c r="N125" s="10" t="s">
        <v>24</v>
      </c>
      <c r="O125" s="11">
        <v>5859997</v>
      </c>
      <c r="P125" s="10" t="s">
        <v>25</v>
      </c>
      <c r="Q125" s="11">
        <v>12</v>
      </c>
      <c r="R125" s="10" t="s">
        <v>26</v>
      </c>
      <c r="S125" s="11">
        <v>4</v>
      </c>
      <c r="T125" s="10" t="s">
        <v>27</v>
      </c>
      <c r="U125" s="11">
        <v>12</v>
      </c>
      <c r="V125" s="10" t="s">
        <v>28</v>
      </c>
      <c r="W125" s="11">
        <v>0</v>
      </c>
      <c r="X125" s="10" t="s">
        <v>29</v>
      </c>
      <c r="Y125" s="11" t="s">
        <v>253</v>
      </c>
    </row>
    <row r="126" spans="1:25" ht="18.600000000000001" thickBot="1" x14ac:dyDescent="0.35">
      <c r="A126" s="8"/>
      <c r="N126" s="8"/>
    </row>
    <row r="127" spans="1:25" ht="15" thickBot="1" x14ac:dyDescent="0.35">
      <c r="A127" s="12" t="s">
        <v>31</v>
      </c>
      <c r="B127" s="12" t="s">
        <v>32</v>
      </c>
      <c r="C127" s="12" t="s">
        <v>33</v>
      </c>
      <c r="D127" s="12" t="s">
        <v>34</v>
      </c>
      <c r="E127" s="12" t="s">
        <v>35</v>
      </c>
      <c r="F127" s="12" t="s">
        <v>162</v>
      </c>
      <c r="N127" s="12" t="s">
        <v>31</v>
      </c>
      <c r="O127" s="12" t="s">
        <v>32</v>
      </c>
      <c r="P127" s="12" t="s">
        <v>33</v>
      </c>
      <c r="Q127" s="12" t="s">
        <v>34</v>
      </c>
      <c r="R127" s="12" t="s">
        <v>35</v>
      </c>
      <c r="S127" s="12" t="s">
        <v>162</v>
      </c>
    </row>
    <row r="128" spans="1:25" ht="15" thickBot="1" x14ac:dyDescent="0.35">
      <c r="A128" s="12" t="s">
        <v>38</v>
      </c>
      <c r="B128" s="13">
        <v>8</v>
      </c>
      <c r="C128" s="13">
        <v>9</v>
      </c>
      <c r="D128" s="13">
        <v>7</v>
      </c>
      <c r="E128" s="13">
        <v>8</v>
      </c>
      <c r="F128" s="13">
        <v>1000</v>
      </c>
      <c r="N128" s="12" t="s">
        <v>38</v>
      </c>
      <c r="O128" s="13">
        <v>5</v>
      </c>
      <c r="P128" s="13">
        <v>4</v>
      </c>
      <c r="Q128" s="13">
        <v>6</v>
      </c>
      <c r="R128" s="13">
        <v>5</v>
      </c>
      <c r="S128" s="13">
        <v>1000</v>
      </c>
    </row>
    <row r="129" spans="1:19" ht="15" thickBot="1" x14ac:dyDescent="0.35">
      <c r="A129" s="12" t="s">
        <v>39</v>
      </c>
      <c r="B129" s="13">
        <v>7</v>
      </c>
      <c r="C129" s="13">
        <v>3</v>
      </c>
      <c r="D129" s="13">
        <v>12</v>
      </c>
      <c r="E129" s="13">
        <v>4</v>
      </c>
      <c r="F129" s="21">
        <v>1000</v>
      </c>
      <c r="N129" s="12" t="s">
        <v>39</v>
      </c>
      <c r="O129" s="13">
        <v>6</v>
      </c>
      <c r="P129" s="13">
        <v>10</v>
      </c>
      <c r="Q129" s="13">
        <v>1</v>
      </c>
      <c r="R129" s="13">
        <v>9</v>
      </c>
      <c r="S129" s="13">
        <v>1000</v>
      </c>
    </row>
    <row r="130" spans="1:19" ht="15" thickBot="1" x14ac:dyDescent="0.35">
      <c r="A130" s="27" t="s">
        <v>40</v>
      </c>
      <c r="B130" s="28">
        <v>3</v>
      </c>
      <c r="C130" s="28">
        <v>11</v>
      </c>
      <c r="D130" s="28">
        <v>1</v>
      </c>
      <c r="E130" s="28">
        <v>11</v>
      </c>
      <c r="F130" s="28">
        <v>1000</v>
      </c>
      <c r="N130" s="12" t="s">
        <v>40</v>
      </c>
      <c r="O130" s="13">
        <v>10</v>
      </c>
      <c r="P130" s="13">
        <v>2</v>
      </c>
      <c r="Q130" s="13">
        <v>12</v>
      </c>
      <c r="R130" s="13">
        <v>2</v>
      </c>
      <c r="S130" s="13">
        <v>1000</v>
      </c>
    </row>
    <row r="131" spans="1:19" ht="15" thickBot="1" x14ac:dyDescent="0.35">
      <c r="A131" s="12" t="s">
        <v>41</v>
      </c>
      <c r="B131" s="13">
        <v>1</v>
      </c>
      <c r="C131" s="13">
        <v>1</v>
      </c>
      <c r="D131" s="13">
        <v>5</v>
      </c>
      <c r="E131" s="13">
        <v>1</v>
      </c>
      <c r="F131" s="13">
        <v>1000</v>
      </c>
      <c r="N131" s="12" t="s">
        <v>41</v>
      </c>
      <c r="O131" s="13">
        <v>12</v>
      </c>
      <c r="P131" s="13">
        <v>12</v>
      </c>
      <c r="Q131" s="13">
        <v>7</v>
      </c>
      <c r="R131" s="13">
        <v>12</v>
      </c>
      <c r="S131" s="13">
        <v>1000</v>
      </c>
    </row>
    <row r="132" spans="1:19" ht="15" thickBot="1" x14ac:dyDescent="0.35">
      <c r="A132" s="12" t="s">
        <v>42</v>
      </c>
      <c r="B132" s="13">
        <v>6</v>
      </c>
      <c r="C132" s="13">
        <v>7</v>
      </c>
      <c r="D132" s="13">
        <v>4</v>
      </c>
      <c r="E132" s="13">
        <v>6</v>
      </c>
      <c r="F132" s="13">
        <v>1000</v>
      </c>
      <c r="N132" s="12" t="s">
        <v>42</v>
      </c>
      <c r="O132" s="13">
        <v>7</v>
      </c>
      <c r="P132" s="13">
        <v>6</v>
      </c>
      <c r="Q132" s="13">
        <v>9</v>
      </c>
      <c r="R132" s="13">
        <v>7</v>
      </c>
      <c r="S132" s="13">
        <v>1000</v>
      </c>
    </row>
    <row r="133" spans="1:19" ht="15" thickBot="1" x14ac:dyDescent="0.35">
      <c r="A133" s="12" t="s">
        <v>43</v>
      </c>
      <c r="B133" s="13">
        <v>10</v>
      </c>
      <c r="C133" s="13">
        <v>8</v>
      </c>
      <c r="D133" s="13">
        <v>9</v>
      </c>
      <c r="E133" s="13">
        <v>9</v>
      </c>
      <c r="F133" s="13">
        <v>1000</v>
      </c>
      <c r="N133" s="12" t="s">
        <v>43</v>
      </c>
      <c r="O133" s="13">
        <v>3</v>
      </c>
      <c r="P133" s="13">
        <v>5</v>
      </c>
      <c r="Q133" s="13">
        <v>2</v>
      </c>
      <c r="R133" s="13">
        <v>4</v>
      </c>
      <c r="S133" s="13">
        <v>1000</v>
      </c>
    </row>
    <row r="134" spans="1:19" ht="15" thickBot="1" x14ac:dyDescent="0.35">
      <c r="A134" s="12" t="s">
        <v>44</v>
      </c>
      <c r="B134" s="13">
        <v>11</v>
      </c>
      <c r="C134" s="13">
        <v>12</v>
      </c>
      <c r="D134" s="13">
        <v>3</v>
      </c>
      <c r="E134" s="13">
        <v>12</v>
      </c>
      <c r="F134" s="13">
        <v>1000</v>
      </c>
      <c r="N134" s="12" t="s">
        <v>44</v>
      </c>
      <c r="O134" s="13">
        <v>2</v>
      </c>
      <c r="P134" s="13">
        <v>1</v>
      </c>
      <c r="Q134" s="13">
        <v>10</v>
      </c>
      <c r="R134" s="13">
        <v>1</v>
      </c>
      <c r="S134" s="13">
        <v>1000</v>
      </c>
    </row>
    <row r="135" spans="1:19" ht="15" thickBot="1" x14ac:dyDescent="0.35">
      <c r="A135" s="12" t="s">
        <v>45</v>
      </c>
      <c r="B135" s="13">
        <v>12</v>
      </c>
      <c r="C135" s="13">
        <v>4</v>
      </c>
      <c r="D135" s="13">
        <v>5</v>
      </c>
      <c r="E135" s="13">
        <v>10</v>
      </c>
      <c r="F135" s="13">
        <v>1000</v>
      </c>
      <c r="N135" s="12" t="s">
        <v>45</v>
      </c>
      <c r="O135" s="13">
        <v>1</v>
      </c>
      <c r="P135" s="13">
        <v>9</v>
      </c>
      <c r="Q135" s="13">
        <v>7</v>
      </c>
      <c r="R135" s="13">
        <v>3</v>
      </c>
      <c r="S135" s="13">
        <v>1000</v>
      </c>
    </row>
    <row r="136" spans="1:19" ht="15" thickBot="1" x14ac:dyDescent="0.35">
      <c r="A136" s="12" t="s">
        <v>46</v>
      </c>
      <c r="B136" s="13">
        <v>5</v>
      </c>
      <c r="C136" s="13">
        <v>6</v>
      </c>
      <c r="D136" s="13">
        <v>2</v>
      </c>
      <c r="E136" s="13">
        <v>5</v>
      </c>
      <c r="F136" s="13">
        <v>1000</v>
      </c>
      <c r="N136" s="12" t="s">
        <v>46</v>
      </c>
      <c r="O136" s="13">
        <v>8</v>
      </c>
      <c r="P136" s="13">
        <v>7</v>
      </c>
      <c r="Q136" s="13">
        <v>11</v>
      </c>
      <c r="R136" s="13">
        <v>8</v>
      </c>
      <c r="S136" s="13">
        <v>1000</v>
      </c>
    </row>
    <row r="137" spans="1:19" ht="15" thickBot="1" x14ac:dyDescent="0.35">
      <c r="A137" s="12" t="s">
        <v>47</v>
      </c>
      <c r="B137" s="13">
        <v>4</v>
      </c>
      <c r="C137" s="13">
        <v>2</v>
      </c>
      <c r="D137" s="13">
        <v>9</v>
      </c>
      <c r="E137" s="13">
        <v>3</v>
      </c>
      <c r="F137" s="13">
        <v>1000</v>
      </c>
      <c r="N137" s="12" t="s">
        <v>47</v>
      </c>
      <c r="O137" s="13">
        <v>9</v>
      </c>
      <c r="P137" s="13">
        <v>11</v>
      </c>
      <c r="Q137" s="13">
        <v>2</v>
      </c>
      <c r="R137" s="13">
        <v>10</v>
      </c>
      <c r="S137" s="13">
        <v>1000</v>
      </c>
    </row>
    <row r="138" spans="1:19" ht="15" thickBot="1" x14ac:dyDescent="0.35">
      <c r="A138" s="12" t="s">
        <v>48</v>
      </c>
      <c r="B138" s="13">
        <v>2</v>
      </c>
      <c r="C138" s="13">
        <v>5</v>
      </c>
      <c r="D138" s="13">
        <v>8</v>
      </c>
      <c r="E138" s="13">
        <v>2</v>
      </c>
      <c r="F138" s="13">
        <v>1000</v>
      </c>
      <c r="N138" s="12" t="s">
        <v>48</v>
      </c>
      <c r="O138" s="13">
        <v>11</v>
      </c>
      <c r="P138" s="13">
        <v>8</v>
      </c>
      <c r="Q138" s="13">
        <v>5</v>
      </c>
      <c r="R138" s="13">
        <v>11</v>
      </c>
      <c r="S138" s="13">
        <v>1000</v>
      </c>
    </row>
    <row r="139" spans="1:19" ht="15" thickBot="1" x14ac:dyDescent="0.35">
      <c r="A139" s="12" t="s">
        <v>49</v>
      </c>
      <c r="B139" s="13">
        <v>9</v>
      </c>
      <c r="C139" s="13">
        <v>10</v>
      </c>
      <c r="D139" s="13">
        <v>9</v>
      </c>
      <c r="E139" s="13">
        <v>7</v>
      </c>
      <c r="F139" s="13">
        <v>1000</v>
      </c>
      <c r="N139" s="12" t="s">
        <v>49</v>
      </c>
      <c r="O139" s="13">
        <v>4</v>
      </c>
      <c r="P139" s="13">
        <v>3</v>
      </c>
      <c r="Q139" s="13">
        <v>2</v>
      </c>
      <c r="R139" s="13">
        <v>6</v>
      </c>
      <c r="S139" s="13">
        <v>1000</v>
      </c>
    </row>
    <row r="140" spans="1:19" ht="18.600000000000001" thickBot="1" x14ac:dyDescent="0.35">
      <c r="A140" s="8"/>
      <c r="N140" s="8"/>
    </row>
    <row r="141" spans="1:19" ht="15" thickBot="1" x14ac:dyDescent="0.35">
      <c r="A141" s="12" t="s">
        <v>50</v>
      </c>
      <c r="B141" s="12" t="s">
        <v>32</v>
      </c>
      <c r="C141" s="12" t="s">
        <v>33</v>
      </c>
      <c r="D141" s="12" t="s">
        <v>34</v>
      </c>
      <c r="E141" s="12" t="s">
        <v>35</v>
      </c>
      <c r="N141" s="12" t="s">
        <v>50</v>
      </c>
      <c r="O141" s="12" t="s">
        <v>32</v>
      </c>
      <c r="P141" s="12" t="s">
        <v>33</v>
      </c>
      <c r="Q141" s="12" t="s">
        <v>34</v>
      </c>
      <c r="R141" s="12" t="s">
        <v>35</v>
      </c>
    </row>
    <row r="142" spans="1:19" ht="15" thickBot="1" x14ac:dyDescent="0.35">
      <c r="A142" s="12" t="s">
        <v>51</v>
      </c>
      <c r="B142" s="13" t="s">
        <v>211</v>
      </c>
      <c r="C142" s="13" t="s">
        <v>212</v>
      </c>
      <c r="D142" s="13" t="s">
        <v>213</v>
      </c>
      <c r="E142" s="13" t="s">
        <v>214</v>
      </c>
      <c r="N142" s="12" t="s">
        <v>51</v>
      </c>
      <c r="O142" s="13" t="s">
        <v>254</v>
      </c>
      <c r="P142" s="13" t="s">
        <v>255</v>
      </c>
      <c r="Q142" s="13" t="s">
        <v>256</v>
      </c>
      <c r="R142" s="13" t="s">
        <v>257</v>
      </c>
    </row>
    <row r="143" spans="1:19" ht="15" thickBot="1" x14ac:dyDescent="0.35">
      <c r="A143" s="12" t="s">
        <v>55</v>
      </c>
      <c r="B143" s="13" t="s">
        <v>215</v>
      </c>
      <c r="C143" s="13" t="s">
        <v>216</v>
      </c>
      <c r="D143" s="13" t="s">
        <v>217</v>
      </c>
      <c r="E143" s="13" t="s">
        <v>218</v>
      </c>
      <c r="N143" s="12" t="s">
        <v>55</v>
      </c>
      <c r="O143" s="13" t="s">
        <v>258</v>
      </c>
      <c r="P143" s="13" t="s">
        <v>259</v>
      </c>
      <c r="Q143" s="13" t="s">
        <v>260</v>
      </c>
      <c r="R143" s="13" t="s">
        <v>261</v>
      </c>
    </row>
    <row r="144" spans="1:19" ht="15" thickBot="1" x14ac:dyDescent="0.35">
      <c r="A144" s="12" t="s">
        <v>59</v>
      </c>
      <c r="B144" s="13" t="s">
        <v>219</v>
      </c>
      <c r="C144" s="13" t="s">
        <v>220</v>
      </c>
      <c r="D144" s="13" t="s">
        <v>221</v>
      </c>
      <c r="E144" s="13" t="s">
        <v>222</v>
      </c>
      <c r="N144" s="12" t="s">
        <v>59</v>
      </c>
      <c r="O144" s="13" t="s">
        <v>262</v>
      </c>
      <c r="P144" s="13" t="s">
        <v>263</v>
      </c>
      <c r="Q144" s="13" t="s">
        <v>264</v>
      </c>
      <c r="R144" s="13" t="s">
        <v>265</v>
      </c>
    </row>
    <row r="145" spans="1:18" ht="15" thickBot="1" x14ac:dyDescent="0.35">
      <c r="A145" s="12" t="s">
        <v>63</v>
      </c>
      <c r="B145" s="13" t="s">
        <v>223</v>
      </c>
      <c r="C145" s="13" t="s">
        <v>224</v>
      </c>
      <c r="D145" s="13" t="s">
        <v>225</v>
      </c>
      <c r="E145" s="13" t="s">
        <v>226</v>
      </c>
      <c r="N145" s="12" t="s">
        <v>63</v>
      </c>
      <c r="O145" s="13" t="s">
        <v>266</v>
      </c>
      <c r="P145" s="13" t="s">
        <v>267</v>
      </c>
      <c r="Q145" s="13" t="s">
        <v>268</v>
      </c>
      <c r="R145" s="13" t="s">
        <v>269</v>
      </c>
    </row>
    <row r="146" spans="1:18" ht="15" thickBot="1" x14ac:dyDescent="0.35">
      <c r="A146" s="12" t="s">
        <v>67</v>
      </c>
      <c r="B146" s="13" t="s">
        <v>227</v>
      </c>
      <c r="C146" s="13" t="s">
        <v>228</v>
      </c>
      <c r="D146" s="13" t="s">
        <v>229</v>
      </c>
      <c r="E146" s="13" t="s">
        <v>230</v>
      </c>
      <c r="N146" s="12" t="s">
        <v>67</v>
      </c>
      <c r="O146" s="13" t="s">
        <v>270</v>
      </c>
      <c r="P146" s="13" t="s">
        <v>69</v>
      </c>
      <c r="Q146" s="13" t="s">
        <v>271</v>
      </c>
      <c r="R146" s="13" t="s">
        <v>69</v>
      </c>
    </row>
    <row r="147" spans="1:18" ht="15" thickBot="1" x14ac:dyDescent="0.35">
      <c r="A147" s="12" t="s">
        <v>71</v>
      </c>
      <c r="B147" s="13" t="s">
        <v>231</v>
      </c>
      <c r="C147" s="13" t="s">
        <v>232</v>
      </c>
      <c r="D147" s="13" t="s">
        <v>233</v>
      </c>
      <c r="E147" s="13" t="s">
        <v>234</v>
      </c>
      <c r="N147" s="12" t="s">
        <v>71</v>
      </c>
      <c r="O147" s="13" t="s">
        <v>272</v>
      </c>
      <c r="P147" s="13" t="s">
        <v>73</v>
      </c>
      <c r="Q147" s="13" t="s">
        <v>273</v>
      </c>
      <c r="R147" s="13" t="s">
        <v>73</v>
      </c>
    </row>
    <row r="148" spans="1:18" ht="15" thickBot="1" x14ac:dyDescent="0.35">
      <c r="A148" s="12" t="s">
        <v>75</v>
      </c>
      <c r="B148" s="13" t="s">
        <v>235</v>
      </c>
      <c r="C148" s="13" t="s">
        <v>236</v>
      </c>
      <c r="D148" s="13" t="s">
        <v>237</v>
      </c>
      <c r="E148" s="13" t="s">
        <v>238</v>
      </c>
      <c r="N148" s="12" t="s">
        <v>75</v>
      </c>
      <c r="O148" s="13" t="s">
        <v>274</v>
      </c>
      <c r="P148" s="13" t="s">
        <v>77</v>
      </c>
      <c r="Q148" s="13" t="s">
        <v>275</v>
      </c>
      <c r="R148" s="13" t="s">
        <v>77</v>
      </c>
    </row>
    <row r="149" spans="1:18" ht="15" thickBot="1" x14ac:dyDescent="0.35">
      <c r="A149" s="12" t="s">
        <v>79</v>
      </c>
      <c r="B149" s="13" t="s">
        <v>239</v>
      </c>
      <c r="C149" s="13" t="s">
        <v>240</v>
      </c>
      <c r="D149" s="13" t="s">
        <v>241</v>
      </c>
      <c r="E149" s="13" t="s">
        <v>242</v>
      </c>
      <c r="N149" s="12" t="s">
        <v>79</v>
      </c>
      <c r="O149" s="13" t="s">
        <v>276</v>
      </c>
      <c r="P149" s="13" t="s">
        <v>81</v>
      </c>
      <c r="Q149" s="13" t="s">
        <v>277</v>
      </c>
      <c r="R149" s="13" t="s">
        <v>81</v>
      </c>
    </row>
    <row r="150" spans="1:18" ht="15" thickBot="1" x14ac:dyDescent="0.35">
      <c r="A150" s="12" t="s">
        <v>83</v>
      </c>
      <c r="B150" s="13" t="s">
        <v>243</v>
      </c>
      <c r="C150" s="13" t="s">
        <v>85</v>
      </c>
      <c r="D150" s="13" t="s">
        <v>244</v>
      </c>
      <c r="E150" s="13" t="s">
        <v>245</v>
      </c>
      <c r="N150" s="12" t="s">
        <v>83</v>
      </c>
      <c r="O150" s="13" t="s">
        <v>278</v>
      </c>
      <c r="P150" s="13" t="s">
        <v>85</v>
      </c>
      <c r="Q150" s="13" t="s">
        <v>279</v>
      </c>
      <c r="R150" s="13" t="s">
        <v>85</v>
      </c>
    </row>
    <row r="151" spans="1:18" ht="15" thickBot="1" x14ac:dyDescent="0.35">
      <c r="A151" s="12" t="s">
        <v>87</v>
      </c>
      <c r="B151" s="13" t="s">
        <v>246</v>
      </c>
      <c r="C151" s="13" t="s">
        <v>89</v>
      </c>
      <c r="D151" s="13" t="s">
        <v>247</v>
      </c>
      <c r="E151" s="13" t="s">
        <v>248</v>
      </c>
      <c r="N151" s="12" t="s">
        <v>87</v>
      </c>
      <c r="O151" s="13" t="s">
        <v>280</v>
      </c>
      <c r="P151" s="13" t="s">
        <v>89</v>
      </c>
      <c r="Q151" s="13" t="s">
        <v>281</v>
      </c>
      <c r="R151" s="13" t="s">
        <v>89</v>
      </c>
    </row>
    <row r="152" spans="1:18" ht="15" thickBot="1" x14ac:dyDescent="0.35">
      <c r="A152" s="12" t="s">
        <v>91</v>
      </c>
      <c r="B152" s="13" t="s">
        <v>249</v>
      </c>
      <c r="C152" s="13" t="s">
        <v>93</v>
      </c>
      <c r="D152" s="13" t="s">
        <v>250</v>
      </c>
      <c r="E152" s="13" t="s">
        <v>251</v>
      </c>
      <c r="N152" s="12" t="s">
        <v>91</v>
      </c>
      <c r="O152" s="13" t="s">
        <v>282</v>
      </c>
      <c r="P152" s="13" t="s">
        <v>93</v>
      </c>
      <c r="Q152" s="13" t="s">
        <v>283</v>
      </c>
      <c r="R152" s="13" t="s">
        <v>93</v>
      </c>
    </row>
    <row r="153" spans="1:18" ht="15" thickBot="1" x14ac:dyDescent="0.35">
      <c r="A153" s="12" t="s">
        <v>95</v>
      </c>
      <c r="B153" s="13" t="s">
        <v>97</v>
      </c>
      <c r="C153" s="13" t="s">
        <v>97</v>
      </c>
      <c r="D153" s="13" t="s">
        <v>97</v>
      </c>
      <c r="E153" s="13" t="s">
        <v>252</v>
      </c>
      <c r="N153" s="12" t="s">
        <v>95</v>
      </c>
      <c r="O153" s="13" t="s">
        <v>284</v>
      </c>
      <c r="P153" s="13" t="s">
        <v>97</v>
      </c>
      <c r="Q153" s="13" t="s">
        <v>285</v>
      </c>
      <c r="R153" s="13" t="s">
        <v>97</v>
      </c>
    </row>
    <row r="154" spans="1:18" ht="18.600000000000001" thickBot="1" x14ac:dyDescent="0.35">
      <c r="A154" s="8"/>
      <c r="N154" s="8"/>
    </row>
    <row r="155" spans="1:18" ht="15" thickBot="1" x14ac:dyDescent="0.35">
      <c r="A155" s="12" t="s">
        <v>99</v>
      </c>
      <c r="B155" s="12" t="s">
        <v>32</v>
      </c>
      <c r="C155" s="12" t="s">
        <v>33</v>
      </c>
      <c r="D155" s="12" t="s">
        <v>34</v>
      </c>
      <c r="E155" s="12" t="s">
        <v>35</v>
      </c>
      <c r="N155" s="12" t="s">
        <v>99</v>
      </c>
      <c r="O155" s="12" t="s">
        <v>32</v>
      </c>
      <c r="P155" s="12" t="s">
        <v>33</v>
      </c>
      <c r="Q155" s="12" t="s">
        <v>34</v>
      </c>
      <c r="R155" s="12" t="s">
        <v>35</v>
      </c>
    </row>
    <row r="156" spans="1:18" ht="15" thickBot="1" x14ac:dyDescent="0.35">
      <c r="A156" s="12" t="s">
        <v>51</v>
      </c>
      <c r="B156" s="13">
        <v>13.5</v>
      </c>
      <c r="C156" s="13">
        <v>11.5</v>
      </c>
      <c r="D156" s="13">
        <v>26.6</v>
      </c>
      <c r="E156" s="13">
        <v>979</v>
      </c>
      <c r="N156" s="12" t="s">
        <v>51</v>
      </c>
      <c r="O156" s="13">
        <v>502.1</v>
      </c>
      <c r="P156" s="13">
        <v>11.5</v>
      </c>
      <c r="Q156" s="13">
        <v>507.6</v>
      </c>
      <c r="R156" s="13">
        <v>11</v>
      </c>
    </row>
    <row r="157" spans="1:18" ht="15" thickBot="1" x14ac:dyDescent="0.35">
      <c r="A157" s="12" t="s">
        <v>55</v>
      </c>
      <c r="B157" s="13">
        <v>12.5</v>
      </c>
      <c r="C157" s="13">
        <v>10.5</v>
      </c>
      <c r="D157" s="13">
        <v>21.5</v>
      </c>
      <c r="E157" s="13">
        <v>978</v>
      </c>
      <c r="N157" s="12" t="s">
        <v>55</v>
      </c>
      <c r="O157" s="13">
        <v>498.1</v>
      </c>
      <c r="P157" s="13">
        <v>10.5</v>
      </c>
      <c r="Q157" s="13">
        <v>500.6</v>
      </c>
      <c r="R157" s="13">
        <v>10</v>
      </c>
    </row>
    <row r="158" spans="1:18" ht="15" thickBot="1" x14ac:dyDescent="0.35">
      <c r="A158" s="12" t="s">
        <v>59</v>
      </c>
      <c r="B158" s="13">
        <v>11.5</v>
      </c>
      <c r="C158" s="13">
        <v>9.5</v>
      </c>
      <c r="D158" s="13">
        <v>20.5</v>
      </c>
      <c r="E158" s="13">
        <v>977</v>
      </c>
      <c r="N158" s="12" t="s">
        <v>59</v>
      </c>
      <c r="O158" s="13">
        <v>497.1</v>
      </c>
      <c r="P158" s="13">
        <v>9.5</v>
      </c>
      <c r="Q158" s="13">
        <v>499.6</v>
      </c>
      <c r="R158" s="13">
        <v>9</v>
      </c>
    </row>
    <row r="159" spans="1:18" ht="15" thickBot="1" x14ac:dyDescent="0.35">
      <c r="A159" s="12" t="s">
        <v>63</v>
      </c>
      <c r="B159" s="13">
        <v>10.5</v>
      </c>
      <c r="C159" s="13">
        <v>8.5</v>
      </c>
      <c r="D159" s="13">
        <v>18</v>
      </c>
      <c r="E159" s="13">
        <v>976</v>
      </c>
      <c r="N159" s="12" t="s">
        <v>63</v>
      </c>
      <c r="O159" s="13">
        <v>496.1</v>
      </c>
      <c r="P159" s="13">
        <v>8.5</v>
      </c>
      <c r="Q159" s="13">
        <v>498.6</v>
      </c>
      <c r="R159" s="13">
        <v>8</v>
      </c>
    </row>
    <row r="160" spans="1:18" ht="15" thickBot="1" x14ac:dyDescent="0.35">
      <c r="A160" s="12" t="s">
        <v>67</v>
      </c>
      <c r="B160" s="13">
        <v>9.5</v>
      </c>
      <c r="C160" s="13">
        <v>7.5</v>
      </c>
      <c r="D160" s="13">
        <v>12</v>
      </c>
      <c r="E160" s="13">
        <v>975</v>
      </c>
      <c r="N160" s="12" t="s">
        <v>67</v>
      </c>
      <c r="O160" s="13">
        <v>495.1</v>
      </c>
      <c r="P160" s="13">
        <v>7</v>
      </c>
      <c r="Q160" s="13">
        <v>497.6</v>
      </c>
      <c r="R160" s="13">
        <v>7</v>
      </c>
    </row>
    <row r="161" spans="1:23" ht="15" thickBot="1" x14ac:dyDescent="0.35">
      <c r="A161" s="12" t="s">
        <v>71</v>
      </c>
      <c r="B161" s="13">
        <v>8.5</v>
      </c>
      <c r="C161" s="13">
        <v>6.5</v>
      </c>
      <c r="D161" s="13">
        <v>11</v>
      </c>
      <c r="E161" s="13">
        <v>974</v>
      </c>
      <c r="N161" s="12" t="s">
        <v>71</v>
      </c>
      <c r="O161" s="13">
        <v>494.1</v>
      </c>
      <c r="P161" s="13">
        <v>6</v>
      </c>
      <c r="Q161" s="13">
        <v>496.6</v>
      </c>
      <c r="R161" s="13">
        <v>6</v>
      </c>
    </row>
    <row r="162" spans="1:23" ht="15" thickBot="1" x14ac:dyDescent="0.35">
      <c r="A162" s="12" t="s">
        <v>75</v>
      </c>
      <c r="B162" s="13">
        <v>7.5</v>
      </c>
      <c r="C162" s="13">
        <v>5.5</v>
      </c>
      <c r="D162" s="13">
        <v>10</v>
      </c>
      <c r="E162" s="13">
        <v>973</v>
      </c>
      <c r="N162" s="12" t="s">
        <v>75</v>
      </c>
      <c r="O162" s="13">
        <v>493.1</v>
      </c>
      <c r="P162" s="13">
        <v>5</v>
      </c>
      <c r="Q162" s="13">
        <v>495.6</v>
      </c>
      <c r="R162" s="13">
        <v>5</v>
      </c>
    </row>
    <row r="163" spans="1:23" ht="15" thickBot="1" x14ac:dyDescent="0.35">
      <c r="A163" s="12" t="s">
        <v>79</v>
      </c>
      <c r="B163" s="13">
        <v>6.5</v>
      </c>
      <c r="C163" s="13">
        <v>4.5</v>
      </c>
      <c r="D163" s="13">
        <v>9</v>
      </c>
      <c r="E163" s="13">
        <v>972</v>
      </c>
      <c r="N163" s="12" t="s">
        <v>79</v>
      </c>
      <c r="O163" s="13">
        <v>492.1</v>
      </c>
      <c r="P163" s="13">
        <v>4</v>
      </c>
      <c r="Q163" s="13">
        <v>494.6</v>
      </c>
      <c r="R163" s="13">
        <v>4</v>
      </c>
    </row>
    <row r="164" spans="1:23" ht="15" thickBot="1" x14ac:dyDescent="0.35">
      <c r="A164" s="12" t="s">
        <v>83</v>
      </c>
      <c r="B164" s="13">
        <v>5.5</v>
      </c>
      <c r="C164" s="13">
        <v>3</v>
      </c>
      <c r="D164" s="13">
        <v>8</v>
      </c>
      <c r="E164" s="13">
        <v>971</v>
      </c>
      <c r="N164" s="12" t="s">
        <v>83</v>
      </c>
      <c r="O164" s="13">
        <v>491.1</v>
      </c>
      <c r="P164" s="13">
        <v>3</v>
      </c>
      <c r="Q164" s="13">
        <v>489.1</v>
      </c>
      <c r="R164" s="13">
        <v>3</v>
      </c>
    </row>
    <row r="165" spans="1:23" ht="15" thickBot="1" x14ac:dyDescent="0.35">
      <c r="A165" s="12" t="s">
        <v>87</v>
      </c>
      <c r="B165" s="13">
        <v>4.5</v>
      </c>
      <c r="C165" s="13">
        <v>2</v>
      </c>
      <c r="D165" s="13">
        <v>7</v>
      </c>
      <c r="E165" s="13">
        <v>970</v>
      </c>
      <c r="N165" s="12" t="s">
        <v>87</v>
      </c>
      <c r="O165" s="13">
        <v>490.1</v>
      </c>
      <c r="P165" s="13">
        <v>2</v>
      </c>
      <c r="Q165" s="13">
        <v>487.6</v>
      </c>
      <c r="R165" s="13">
        <v>2</v>
      </c>
    </row>
    <row r="166" spans="1:23" ht="15" thickBot="1" x14ac:dyDescent="0.35">
      <c r="A166" s="12" t="s">
        <v>91</v>
      </c>
      <c r="B166" s="13">
        <v>3.5</v>
      </c>
      <c r="C166" s="13">
        <v>1</v>
      </c>
      <c r="D166" s="13">
        <v>6</v>
      </c>
      <c r="E166" s="13">
        <v>969</v>
      </c>
      <c r="N166" s="12" t="s">
        <v>91</v>
      </c>
      <c r="O166" s="13">
        <v>489.1</v>
      </c>
      <c r="P166" s="13">
        <v>1</v>
      </c>
      <c r="Q166" s="13">
        <v>486.6</v>
      </c>
      <c r="R166" s="13">
        <v>1</v>
      </c>
    </row>
    <row r="167" spans="1:23" ht="15" thickBot="1" x14ac:dyDescent="0.35">
      <c r="A167" s="12" t="s">
        <v>95</v>
      </c>
      <c r="B167" s="13">
        <v>0</v>
      </c>
      <c r="C167" s="13">
        <v>0</v>
      </c>
      <c r="D167" s="13">
        <v>0</v>
      </c>
      <c r="E167" s="13">
        <v>968</v>
      </c>
      <c r="N167" s="12" t="s">
        <v>95</v>
      </c>
      <c r="O167" s="13">
        <v>488.1</v>
      </c>
      <c r="P167" s="13">
        <v>0</v>
      </c>
      <c r="Q167" s="13">
        <v>481.6</v>
      </c>
      <c r="R167" s="13">
        <v>0</v>
      </c>
    </row>
    <row r="168" spans="1:23" ht="18.600000000000001" thickBot="1" x14ac:dyDescent="0.35">
      <c r="A168" s="8"/>
      <c r="N168" s="8"/>
    </row>
    <row r="169" spans="1:23" ht="15" thickBot="1" x14ac:dyDescent="0.35">
      <c r="A169" s="12" t="s">
        <v>100</v>
      </c>
      <c r="B169" s="12" t="s">
        <v>32</v>
      </c>
      <c r="C169" s="12" t="s">
        <v>33</v>
      </c>
      <c r="D169" s="12" t="s">
        <v>34</v>
      </c>
      <c r="E169" s="12" t="s">
        <v>35</v>
      </c>
      <c r="F169" s="12" t="s">
        <v>101</v>
      </c>
      <c r="G169" s="12" t="s">
        <v>102</v>
      </c>
      <c r="H169" s="12" t="s">
        <v>103</v>
      </c>
      <c r="I169" s="12" t="s">
        <v>104</v>
      </c>
      <c r="J169" s="2" t="s">
        <v>286</v>
      </c>
      <c r="K169" s="2" t="s">
        <v>287</v>
      </c>
      <c r="L169" s="2" t="s">
        <v>288</v>
      </c>
      <c r="N169" s="12" t="s">
        <v>100</v>
      </c>
      <c r="O169" s="12" t="s">
        <v>32</v>
      </c>
      <c r="P169" s="12" t="s">
        <v>33</v>
      </c>
      <c r="Q169" s="12" t="s">
        <v>34</v>
      </c>
      <c r="R169" s="12" t="s">
        <v>35</v>
      </c>
      <c r="S169" s="12" t="s">
        <v>101</v>
      </c>
      <c r="T169" s="12" t="s">
        <v>102</v>
      </c>
      <c r="U169" s="12" t="s">
        <v>103</v>
      </c>
      <c r="V169" s="12" t="s">
        <v>104</v>
      </c>
      <c r="W169" s="2" t="s">
        <v>287</v>
      </c>
    </row>
    <row r="170" spans="1:23" ht="15" thickBot="1" x14ac:dyDescent="0.35">
      <c r="A170" s="12" t="s">
        <v>38</v>
      </c>
      <c r="B170" s="13">
        <v>6.5</v>
      </c>
      <c r="C170" s="13">
        <v>3</v>
      </c>
      <c r="D170" s="13">
        <v>10</v>
      </c>
      <c r="E170" s="13">
        <v>972</v>
      </c>
      <c r="F170" s="13">
        <v>991.6</v>
      </c>
      <c r="G170" s="13">
        <v>1000</v>
      </c>
      <c r="H170" s="13">
        <v>8.4</v>
      </c>
      <c r="I170" s="13">
        <v>0.84</v>
      </c>
      <c r="J170">
        <f>IF(H170*U170&lt;=0,1,0)</f>
        <v>1</v>
      </c>
      <c r="K170">
        <f>STDEV(B170:F170)</f>
        <v>534.2444871030491</v>
      </c>
      <c r="L170">
        <f>K170-W170</f>
        <v>252.43849000575523</v>
      </c>
      <c r="N170" s="12" t="s">
        <v>38</v>
      </c>
      <c r="O170" s="13">
        <v>495.1</v>
      </c>
      <c r="P170" s="13">
        <v>8.5</v>
      </c>
      <c r="Q170" s="13">
        <v>496.6</v>
      </c>
      <c r="R170" s="13">
        <v>7</v>
      </c>
      <c r="S170" s="13">
        <v>1007.2</v>
      </c>
      <c r="T170" s="13">
        <v>1000</v>
      </c>
      <c r="U170" s="13">
        <v>-7.2</v>
      </c>
      <c r="V170" s="13">
        <v>-0.72</v>
      </c>
      <c r="W170">
        <f>STDEV(O170:R170)</f>
        <v>281.80599709729387</v>
      </c>
    </row>
    <row r="171" spans="1:23" ht="15" thickBot="1" x14ac:dyDescent="0.35">
      <c r="A171" s="12" t="s">
        <v>39</v>
      </c>
      <c r="B171" s="13">
        <v>7.5</v>
      </c>
      <c r="C171" s="13">
        <v>9.5</v>
      </c>
      <c r="D171" s="13">
        <v>0</v>
      </c>
      <c r="E171" s="13">
        <v>976</v>
      </c>
      <c r="F171" s="13">
        <v>993.1</v>
      </c>
      <c r="G171" s="21">
        <v>1000</v>
      </c>
      <c r="H171" s="13">
        <v>6.9</v>
      </c>
      <c r="I171" s="13">
        <v>0.69</v>
      </c>
      <c r="J171">
        <f t="shared" ref="J171:J181" si="15">IF(H171*U171&lt;=0,1,0)</f>
        <v>1</v>
      </c>
      <c r="K171">
        <f t="shared" ref="K171:K181" si="16">STDEV(B171:F171)</f>
        <v>536.20226314330307</v>
      </c>
      <c r="L171">
        <f t="shared" ref="L171:L181" si="17">K171-W171</f>
        <v>248.42668652151951</v>
      </c>
      <c r="N171" s="12" t="s">
        <v>39</v>
      </c>
      <c r="O171" s="13">
        <v>494.1</v>
      </c>
      <c r="P171" s="13">
        <v>2</v>
      </c>
      <c r="Q171" s="13">
        <v>507.6</v>
      </c>
      <c r="R171" s="13">
        <v>3</v>
      </c>
      <c r="S171" s="13">
        <v>1006.7</v>
      </c>
      <c r="T171" s="13">
        <v>1000</v>
      </c>
      <c r="U171" s="13">
        <v>-6.7</v>
      </c>
      <c r="V171" s="13">
        <v>-0.67</v>
      </c>
      <c r="W171">
        <f t="shared" ref="W171:W181" si="18">STDEV(O171:R171)</f>
        <v>287.77557662178356</v>
      </c>
    </row>
    <row r="172" spans="1:23" ht="15" thickBot="1" x14ac:dyDescent="0.35">
      <c r="A172" s="27" t="s">
        <v>40</v>
      </c>
      <c r="B172" s="28">
        <v>11.5</v>
      </c>
      <c r="C172" s="28">
        <v>1</v>
      </c>
      <c r="D172" s="28">
        <v>26.6</v>
      </c>
      <c r="E172" s="28">
        <v>969</v>
      </c>
      <c r="F172" s="28">
        <v>1008.1</v>
      </c>
      <c r="G172" s="28">
        <v>1000</v>
      </c>
      <c r="H172" s="28">
        <v>-8.1</v>
      </c>
      <c r="I172" s="28">
        <v>-0.81</v>
      </c>
      <c r="J172" s="25">
        <f t="shared" si="15"/>
        <v>1</v>
      </c>
      <c r="K172" s="25">
        <f t="shared" si="16"/>
        <v>534.56873552425418</v>
      </c>
      <c r="L172" s="25">
        <f t="shared" si="17"/>
        <v>259.95894570119145</v>
      </c>
      <c r="N172" s="12" t="s">
        <v>40</v>
      </c>
      <c r="O172" s="13">
        <v>490.1</v>
      </c>
      <c r="P172" s="13">
        <v>10.5</v>
      </c>
      <c r="Q172" s="13">
        <v>481.6</v>
      </c>
      <c r="R172" s="13">
        <v>10</v>
      </c>
      <c r="S172" s="13">
        <v>992.2</v>
      </c>
      <c r="T172" s="13">
        <v>1000</v>
      </c>
      <c r="U172" s="13">
        <v>7.8</v>
      </c>
      <c r="V172" s="13">
        <v>0.78</v>
      </c>
      <c r="W172">
        <f t="shared" si="18"/>
        <v>274.60978982306273</v>
      </c>
    </row>
    <row r="173" spans="1:23" ht="15" thickBot="1" x14ac:dyDescent="0.35">
      <c r="A173" s="12" t="s">
        <v>41</v>
      </c>
      <c r="B173" s="13">
        <v>13.5</v>
      </c>
      <c r="C173" s="13">
        <v>11.5</v>
      </c>
      <c r="D173" s="13">
        <v>12</v>
      </c>
      <c r="E173" s="13">
        <v>979</v>
      </c>
      <c r="F173" s="13">
        <v>1016.1</v>
      </c>
      <c r="G173" s="13">
        <v>1000</v>
      </c>
      <c r="H173" s="13">
        <v>-16.100000000000001</v>
      </c>
      <c r="I173" s="13">
        <v>-1.61</v>
      </c>
      <c r="J173">
        <f t="shared" si="15"/>
        <v>1</v>
      </c>
      <c r="K173">
        <f t="shared" si="16"/>
        <v>539.78528786916752</v>
      </c>
      <c r="L173">
        <f t="shared" si="17"/>
        <v>255.79905140690511</v>
      </c>
      <c r="N173" s="12" t="s">
        <v>41</v>
      </c>
      <c r="O173" s="13">
        <v>488.1</v>
      </c>
      <c r="P173" s="13">
        <v>0</v>
      </c>
      <c r="Q173" s="13">
        <v>495.6</v>
      </c>
      <c r="R173" s="13">
        <v>0</v>
      </c>
      <c r="S173" s="13">
        <v>983.7</v>
      </c>
      <c r="T173" s="13">
        <v>1000</v>
      </c>
      <c r="U173" s="13">
        <v>16.3</v>
      </c>
      <c r="V173" s="13">
        <v>1.63</v>
      </c>
      <c r="W173">
        <f t="shared" si="18"/>
        <v>283.98623646226241</v>
      </c>
    </row>
    <row r="174" spans="1:23" ht="15" thickBot="1" x14ac:dyDescent="0.35">
      <c r="A174" s="12" t="s">
        <v>42</v>
      </c>
      <c r="B174" s="13">
        <v>8.5</v>
      </c>
      <c r="C174" s="13">
        <v>5.5</v>
      </c>
      <c r="D174" s="13">
        <v>18</v>
      </c>
      <c r="E174" s="13">
        <v>974</v>
      </c>
      <c r="F174" s="13">
        <v>1006.1</v>
      </c>
      <c r="G174" s="13">
        <v>1000</v>
      </c>
      <c r="H174" s="13">
        <v>-6.1</v>
      </c>
      <c r="I174" s="13">
        <v>-0.61</v>
      </c>
      <c r="J174">
        <f t="shared" si="15"/>
        <v>1</v>
      </c>
      <c r="K174">
        <f t="shared" si="16"/>
        <v>536.57022559959478</v>
      </c>
      <c r="L174">
        <f t="shared" si="17"/>
        <v>256.2038819228498</v>
      </c>
      <c r="N174" s="12" t="s">
        <v>42</v>
      </c>
      <c r="O174" s="13">
        <v>493.1</v>
      </c>
      <c r="P174" s="13">
        <v>6</v>
      </c>
      <c r="Q174" s="13">
        <v>489.1</v>
      </c>
      <c r="R174" s="13">
        <v>5</v>
      </c>
      <c r="S174" s="13">
        <v>993.2</v>
      </c>
      <c r="T174" s="13">
        <v>1000</v>
      </c>
      <c r="U174" s="13">
        <v>6.8</v>
      </c>
      <c r="V174" s="13">
        <v>0.68</v>
      </c>
      <c r="W174">
        <f t="shared" si="18"/>
        <v>280.36634367674498</v>
      </c>
    </row>
    <row r="175" spans="1:23" ht="15" thickBot="1" x14ac:dyDescent="0.35">
      <c r="A175" s="12" t="s">
        <v>43</v>
      </c>
      <c r="B175" s="13">
        <v>4.5</v>
      </c>
      <c r="C175" s="13">
        <v>4.5</v>
      </c>
      <c r="D175" s="13">
        <v>8</v>
      </c>
      <c r="E175" s="13">
        <v>971</v>
      </c>
      <c r="F175" s="13">
        <v>988.1</v>
      </c>
      <c r="G175" s="13">
        <v>1000</v>
      </c>
      <c r="H175" s="13">
        <v>11.9</v>
      </c>
      <c r="I175" s="13">
        <v>1.19</v>
      </c>
      <c r="J175">
        <f t="shared" si="15"/>
        <v>1</v>
      </c>
      <c r="K175">
        <f t="shared" si="16"/>
        <v>533.45404394380591</v>
      </c>
      <c r="L175">
        <f t="shared" si="17"/>
        <v>249.76909692217299</v>
      </c>
      <c r="N175" s="12" t="s">
        <v>43</v>
      </c>
      <c r="O175" s="13">
        <v>497.1</v>
      </c>
      <c r="P175" s="13">
        <v>7</v>
      </c>
      <c r="Q175" s="13">
        <v>500.6</v>
      </c>
      <c r="R175" s="13">
        <v>8</v>
      </c>
      <c r="S175" s="13">
        <v>1012.7</v>
      </c>
      <c r="T175" s="13">
        <v>1000</v>
      </c>
      <c r="U175" s="13">
        <v>-12.7</v>
      </c>
      <c r="V175" s="13">
        <v>-1.27</v>
      </c>
      <c r="W175">
        <f t="shared" si="18"/>
        <v>283.68494702163292</v>
      </c>
    </row>
    <row r="176" spans="1:23" ht="15" thickBot="1" x14ac:dyDescent="0.35">
      <c r="A176" s="12" t="s">
        <v>44</v>
      </c>
      <c r="B176" s="13">
        <v>3.5</v>
      </c>
      <c r="C176" s="13">
        <v>0</v>
      </c>
      <c r="D176" s="13">
        <v>20.5</v>
      </c>
      <c r="E176" s="13">
        <v>968</v>
      </c>
      <c r="F176" s="13">
        <v>992.1</v>
      </c>
      <c r="G176" s="13">
        <v>1000</v>
      </c>
      <c r="H176" s="13">
        <v>7.9</v>
      </c>
      <c r="I176" s="13">
        <v>0.79</v>
      </c>
      <c r="J176">
        <f t="shared" si="15"/>
        <v>1</v>
      </c>
      <c r="K176">
        <f t="shared" si="16"/>
        <v>532.53834322046714</v>
      </c>
      <c r="L176">
        <f t="shared" si="17"/>
        <v>254.45333823098559</v>
      </c>
      <c r="N176" s="12" t="s">
        <v>44</v>
      </c>
      <c r="O176" s="13">
        <v>498.1</v>
      </c>
      <c r="P176" s="13">
        <v>11.5</v>
      </c>
      <c r="Q176" s="13">
        <v>487.6</v>
      </c>
      <c r="R176" s="13">
        <v>11</v>
      </c>
      <c r="S176" s="13">
        <v>1008.2</v>
      </c>
      <c r="T176" s="13">
        <v>1000</v>
      </c>
      <c r="U176" s="13">
        <v>-8.1999999999999993</v>
      </c>
      <c r="V176" s="13">
        <v>-0.82</v>
      </c>
      <c r="W176">
        <f t="shared" si="18"/>
        <v>278.08500498948155</v>
      </c>
    </row>
    <row r="177" spans="1:23" ht="15" thickBot="1" x14ac:dyDescent="0.35">
      <c r="A177" s="12" t="s">
        <v>45</v>
      </c>
      <c r="B177" s="13">
        <v>0</v>
      </c>
      <c r="C177" s="13">
        <v>8.5</v>
      </c>
      <c r="D177" s="13">
        <v>12</v>
      </c>
      <c r="E177" s="13">
        <v>970</v>
      </c>
      <c r="F177" s="13">
        <v>990.6</v>
      </c>
      <c r="G177" s="13">
        <v>1000</v>
      </c>
      <c r="H177" s="13">
        <v>9.4</v>
      </c>
      <c r="I177" s="13">
        <v>0.94</v>
      </c>
      <c r="J177">
        <f t="shared" si="15"/>
        <v>1</v>
      </c>
      <c r="K177">
        <f t="shared" si="16"/>
        <v>533.25724748942707</v>
      </c>
      <c r="L177">
        <f t="shared" si="17"/>
        <v>248.68725170631575</v>
      </c>
      <c r="N177" s="12" t="s">
        <v>45</v>
      </c>
      <c r="O177" s="13">
        <v>502.1</v>
      </c>
      <c r="P177" s="13">
        <v>3</v>
      </c>
      <c r="Q177" s="13">
        <v>495.6</v>
      </c>
      <c r="R177" s="13">
        <v>9</v>
      </c>
      <c r="S177" s="13">
        <v>1009.7</v>
      </c>
      <c r="T177" s="13">
        <v>1000</v>
      </c>
      <c r="U177" s="13">
        <v>-9.6999999999999993</v>
      </c>
      <c r="V177" s="13">
        <v>-0.97</v>
      </c>
      <c r="W177">
        <f t="shared" si="18"/>
        <v>284.56999578311132</v>
      </c>
    </row>
    <row r="178" spans="1:23" ht="15" thickBot="1" x14ac:dyDescent="0.35">
      <c r="A178" s="12" t="s">
        <v>46</v>
      </c>
      <c r="B178" s="13">
        <v>9.5</v>
      </c>
      <c r="C178" s="13">
        <v>6.5</v>
      </c>
      <c r="D178" s="13">
        <v>21.5</v>
      </c>
      <c r="E178" s="13">
        <v>975</v>
      </c>
      <c r="F178" s="13">
        <v>1012.6</v>
      </c>
      <c r="G178" s="13">
        <v>1000</v>
      </c>
      <c r="H178" s="13">
        <v>-12.6</v>
      </c>
      <c r="I178" s="13">
        <v>-1.26</v>
      </c>
      <c r="J178">
        <f t="shared" si="15"/>
        <v>1</v>
      </c>
      <c r="K178">
        <f t="shared" si="16"/>
        <v>537.67381096720715</v>
      </c>
      <c r="L178">
        <f t="shared" si="17"/>
        <v>257.73623012700148</v>
      </c>
      <c r="N178" s="12" t="s">
        <v>46</v>
      </c>
      <c r="O178" s="13">
        <v>492.1</v>
      </c>
      <c r="P178" s="13">
        <v>5</v>
      </c>
      <c r="Q178" s="13">
        <v>486.6</v>
      </c>
      <c r="R178" s="13">
        <v>4</v>
      </c>
      <c r="S178" s="13">
        <v>987.7</v>
      </c>
      <c r="T178" s="13">
        <v>1000</v>
      </c>
      <c r="U178" s="13">
        <v>12.3</v>
      </c>
      <c r="V178" s="13">
        <v>1.23</v>
      </c>
      <c r="W178">
        <f t="shared" si="18"/>
        <v>279.93758084020567</v>
      </c>
    </row>
    <row r="179" spans="1:23" ht="15" thickBot="1" x14ac:dyDescent="0.35">
      <c r="A179" s="12" t="s">
        <v>47</v>
      </c>
      <c r="B179" s="13">
        <v>10.5</v>
      </c>
      <c r="C179" s="13">
        <v>10.5</v>
      </c>
      <c r="D179" s="13">
        <v>8</v>
      </c>
      <c r="E179" s="13">
        <v>977</v>
      </c>
      <c r="F179" s="13">
        <v>1006.1</v>
      </c>
      <c r="G179" s="13">
        <v>1000</v>
      </c>
      <c r="H179" s="13">
        <v>-6.1</v>
      </c>
      <c r="I179" s="13">
        <v>-0.61</v>
      </c>
      <c r="J179">
        <f t="shared" si="15"/>
        <v>1</v>
      </c>
      <c r="K179">
        <f t="shared" si="16"/>
        <v>537.89902119263991</v>
      </c>
      <c r="L179">
        <f t="shared" si="17"/>
        <v>252.45927419396651</v>
      </c>
      <c r="N179" s="12" t="s">
        <v>47</v>
      </c>
      <c r="O179" s="13">
        <v>491.1</v>
      </c>
      <c r="P179" s="13">
        <v>1</v>
      </c>
      <c r="Q179" s="13">
        <v>500.6</v>
      </c>
      <c r="R179" s="13">
        <v>2</v>
      </c>
      <c r="S179" s="13">
        <v>994.7</v>
      </c>
      <c r="T179" s="13">
        <v>1000</v>
      </c>
      <c r="U179" s="13">
        <v>5.3</v>
      </c>
      <c r="V179" s="13">
        <v>0.53</v>
      </c>
      <c r="W179">
        <f t="shared" si="18"/>
        <v>285.4397469986734</v>
      </c>
    </row>
    <row r="180" spans="1:23" ht="15" thickBot="1" x14ac:dyDescent="0.35">
      <c r="A180" s="29" t="s">
        <v>48</v>
      </c>
      <c r="B180" s="30">
        <v>12.5</v>
      </c>
      <c r="C180" s="30">
        <v>7.5</v>
      </c>
      <c r="D180" s="30">
        <v>9</v>
      </c>
      <c r="E180" s="30">
        <v>978</v>
      </c>
      <c r="F180" s="30">
        <v>1007.1</v>
      </c>
      <c r="G180" s="30">
        <v>1000</v>
      </c>
      <c r="H180" s="30">
        <v>-7.1</v>
      </c>
      <c r="I180" s="30">
        <v>-0.71</v>
      </c>
      <c r="J180">
        <f t="shared" si="15"/>
        <v>1</v>
      </c>
      <c r="K180">
        <f t="shared" si="16"/>
        <v>538.44873200705013</v>
      </c>
      <c r="L180">
        <f t="shared" si="17"/>
        <v>255.03246130263199</v>
      </c>
      <c r="N180" s="12" t="s">
        <v>48</v>
      </c>
      <c r="O180" s="13">
        <v>489.1</v>
      </c>
      <c r="P180" s="13">
        <v>4</v>
      </c>
      <c r="Q180" s="13">
        <v>497.6</v>
      </c>
      <c r="R180" s="13">
        <v>1</v>
      </c>
      <c r="S180" s="13">
        <v>991.7</v>
      </c>
      <c r="T180" s="13">
        <v>1000</v>
      </c>
      <c r="U180" s="13">
        <v>8.3000000000000007</v>
      </c>
      <c r="V180" s="13">
        <v>0.83</v>
      </c>
      <c r="W180">
        <f t="shared" si="18"/>
        <v>283.41627070441814</v>
      </c>
    </row>
    <row r="181" spans="1:23" ht="15" thickBot="1" x14ac:dyDescent="0.35">
      <c r="A181" s="12" t="s">
        <v>49</v>
      </c>
      <c r="B181" s="13">
        <v>5.5</v>
      </c>
      <c r="C181" s="13">
        <v>2</v>
      </c>
      <c r="D181" s="13">
        <v>8</v>
      </c>
      <c r="E181" s="13">
        <v>973</v>
      </c>
      <c r="F181" s="13">
        <v>988.6</v>
      </c>
      <c r="G181" s="13">
        <v>1000</v>
      </c>
      <c r="H181" s="13">
        <v>11.4</v>
      </c>
      <c r="I181" s="13">
        <v>1.1399999999999999</v>
      </c>
      <c r="J181">
        <f t="shared" si="15"/>
        <v>1</v>
      </c>
      <c r="K181">
        <f t="shared" si="16"/>
        <v>534.40909610522158</v>
      </c>
      <c r="L181">
        <f t="shared" si="17"/>
        <v>251.1514925003051</v>
      </c>
      <c r="N181" s="12" t="s">
        <v>49</v>
      </c>
      <c r="O181" s="13">
        <v>496.1</v>
      </c>
      <c r="P181" s="13">
        <v>9.5</v>
      </c>
      <c r="Q181" s="13">
        <v>500.6</v>
      </c>
      <c r="R181" s="13">
        <v>6</v>
      </c>
      <c r="S181" s="13">
        <v>1012.2</v>
      </c>
      <c r="T181" s="13">
        <v>1000</v>
      </c>
      <c r="U181" s="13">
        <v>-12.2</v>
      </c>
      <c r="V181" s="13">
        <v>-1.22</v>
      </c>
      <c r="W181">
        <f t="shared" si="18"/>
        <v>283.25760360491648</v>
      </c>
    </row>
    <row r="182" spans="1:23" ht="15" thickBot="1" x14ac:dyDescent="0.35"/>
    <row r="183" spans="1:23" ht="15" thickBot="1" x14ac:dyDescent="0.35">
      <c r="A183" s="14" t="s">
        <v>105</v>
      </c>
      <c r="B183" s="15">
        <v>1030.5999999999999</v>
      </c>
      <c r="N183" s="14" t="s">
        <v>105</v>
      </c>
      <c r="O183" s="15">
        <v>1032.2</v>
      </c>
    </row>
    <row r="184" spans="1:23" ht="15" thickBot="1" x14ac:dyDescent="0.35">
      <c r="A184" s="14" t="s">
        <v>106</v>
      </c>
      <c r="B184" s="15">
        <v>968</v>
      </c>
      <c r="E184" s="35" t="s">
        <v>641</v>
      </c>
      <c r="F184" s="36"/>
      <c r="G184" s="36"/>
      <c r="H184" s="36"/>
      <c r="I184" s="36"/>
      <c r="J184" s="36"/>
      <c r="K184" s="36"/>
      <c r="N184" s="14" t="s">
        <v>106</v>
      </c>
      <c r="O184" s="15">
        <v>969.7</v>
      </c>
    </row>
    <row r="185" spans="1:23" ht="15" thickBot="1" x14ac:dyDescent="0.35">
      <c r="A185" s="14" t="s">
        <v>107</v>
      </c>
      <c r="B185" s="15">
        <v>12000.2</v>
      </c>
      <c r="E185" s="36"/>
      <c r="F185" s="36"/>
      <c r="G185" s="36"/>
      <c r="H185" s="36"/>
      <c r="I185" s="36"/>
      <c r="J185" s="36"/>
      <c r="K185" s="36"/>
      <c r="N185" s="14" t="s">
        <v>107</v>
      </c>
      <c r="O185" s="15">
        <v>11999.9</v>
      </c>
    </row>
    <row r="186" spans="1:23" ht="15" thickBot="1" x14ac:dyDescent="0.35">
      <c r="A186" s="14" t="s">
        <v>108</v>
      </c>
      <c r="B186" s="15">
        <v>12000</v>
      </c>
      <c r="E186" s="36"/>
      <c r="F186" s="36"/>
      <c r="G186" s="36"/>
      <c r="H186" s="36"/>
      <c r="I186" s="36"/>
      <c r="J186" s="36"/>
      <c r="K186" s="36"/>
      <c r="N186" s="14" t="s">
        <v>108</v>
      </c>
      <c r="O186" s="15">
        <v>12000</v>
      </c>
    </row>
    <row r="187" spans="1:23" ht="15" thickBot="1" x14ac:dyDescent="0.35">
      <c r="A187" s="14" t="s">
        <v>109</v>
      </c>
      <c r="B187" s="15">
        <v>0.2</v>
      </c>
      <c r="E187" s="36"/>
      <c r="F187" s="36"/>
      <c r="G187" s="36"/>
      <c r="H187" s="36"/>
      <c r="I187" s="36"/>
      <c r="J187" s="36"/>
      <c r="K187" s="36"/>
      <c r="N187" s="14" t="s">
        <v>109</v>
      </c>
      <c r="O187" s="15">
        <v>-0.1</v>
      </c>
    </row>
    <row r="188" spans="1:23" ht="15" thickBot="1" x14ac:dyDescent="0.35">
      <c r="A188" s="14" t="s">
        <v>110</v>
      </c>
      <c r="B188" s="15"/>
      <c r="E188" s="36"/>
      <c r="F188" s="36"/>
      <c r="G188" s="36"/>
      <c r="H188" s="36"/>
      <c r="I188" s="36"/>
      <c r="J188" s="36"/>
      <c r="K188" s="36"/>
      <c r="N188" s="14" t="s">
        <v>110</v>
      </c>
      <c r="O188" s="15"/>
    </row>
    <row r="189" spans="1:23" ht="15" thickBot="1" x14ac:dyDescent="0.35">
      <c r="A189" s="14" t="s">
        <v>111</v>
      </c>
      <c r="B189" s="15"/>
      <c r="E189" s="36"/>
      <c r="F189" s="36"/>
      <c r="G189" s="36"/>
      <c r="H189" s="36"/>
      <c r="I189" s="36"/>
      <c r="J189" s="36"/>
      <c r="K189" s="36"/>
      <c r="N189" s="14" t="s">
        <v>111</v>
      </c>
      <c r="O189" s="15"/>
    </row>
    <row r="190" spans="1:23" ht="15" thickBot="1" x14ac:dyDescent="0.35">
      <c r="A190" s="14" t="s">
        <v>112</v>
      </c>
      <c r="B190" s="15">
        <v>0</v>
      </c>
      <c r="E190" s="36"/>
      <c r="F190" s="36"/>
      <c r="G190" s="36"/>
      <c r="H190" s="36"/>
      <c r="I190" s="36"/>
      <c r="J190" s="36"/>
      <c r="K190" s="36"/>
      <c r="N190" s="14" t="s">
        <v>112</v>
      </c>
      <c r="O190" s="15">
        <v>0</v>
      </c>
    </row>
    <row r="191" spans="1:23" x14ac:dyDescent="0.3">
      <c r="E191" s="36"/>
      <c r="F191" s="36"/>
      <c r="G191" s="36"/>
      <c r="H191" s="36"/>
      <c r="I191" s="36"/>
      <c r="J191" s="36"/>
      <c r="K191" s="36"/>
    </row>
    <row r="192" spans="1:23" x14ac:dyDescent="0.3">
      <c r="A192" s="16" t="s">
        <v>113</v>
      </c>
      <c r="N192" s="16" t="s">
        <v>113</v>
      </c>
    </row>
    <row r="194" spans="1:14" x14ac:dyDescent="0.3">
      <c r="A194" s="17" t="s">
        <v>114</v>
      </c>
      <c r="N194" s="17" t="s">
        <v>114</v>
      </c>
    </row>
    <row r="195" spans="1:14" x14ac:dyDescent="0.3">
      <c r="A195" s="17" t="s">
        <v>116</v>
      </c>
      <c r="N195" s="17" t="s">
        <v>156</v>
      </c>
    </row>
  </sheetData>
  <mergeCells count="1">
    <mergeCell ref="E184:K191"/>
  </mergeCells>
  <conditionalFormatting sqref="F170:F18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92" r:id="rId1" display="https://miau.my-x.hu/myx-free/coco/test/503479020240213142547.html" xr:uid="{73ECA0B7-AFE4-4B19-9194-9C2EC9AB1A28}"/>
    <hyperlink ref="N192" r:id="rId2" display="https://miau.my-x.hu/myx-free/coco/test/585999720240213142644.html" xr:uid="{E16EE641-69DB-4335-BDA9-39C49B3D0718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0E6F-0787-4D34-8744-494F2CA99B4A}">
  <dimension ref="A1:BM75"/>
  <sheetViews>
    <sheetView topLeftCell="D13" zoomScale="75" workbookViewId="0">
      <selection activeCell="L32" sqref="L32:T45"/>
    </sheetView>
  </sheetViews>
  <sheetFormatPr baseColWidth="10" defaultColWidth="8.88671875" defaultRowHeight="14.4" x14ac:dyDescent="0.3"/>
  <sheetData>
    <row r="1" spans="1:63" ht="18" x14ac:dyDescent="0.3">
      <c r="A1" s="2" t="s">
        <v>21</v>
      </c>
      <c r="B1" s="2" t="s">
        <v>22</v>
      </c>
      <c r="C1" s="2" t="s">
        <v>22</v>
      </c>
      <c r="D1" s="2" t="s">
        <v>22</v>
      </c>
      <c r="E1" s="2" t="s">
        <v>22</v>
      </c>
      <c r="F1" s="2" t="s">
        <v>22</v>
      </c>
      <c r="G1" s="2" t="s">
        <v>22</v>
      </c>
      <c r="H1" s="2" t="s">
        <v>22</v>
      </c>
      <c r="I1" s="2" t="s">
        <v>22</v>
      </c>
      <c r="J1" s="2" t="s">
        <v>22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AB1" s="8"/>
      <c r="AZ1" s="8"/>
    </row>
    <row r="2" spans="1:63" x14ac:dyDescent="0.3">
      <c r="B2">
        <f>'validitas merteke'!GM50</f>
        <v>83</v>
      </c>
      <c r="C2">
        <v>84</v>
      </c>
      <c r="D2">
        <v>85</v>
      </c>
      <c r="E2">
        <v>86</v>
      </c>
      <c r="F2">
        <v>87</v>
      </c>
      <c r="G2">
        <v>88</v>
      </c>
      <c r="H2">
        <v>89</v>
      </c>
      <c r="I2">
        <v>90</v>
      </c>
      <c r="J2">
        <v>91</v>
      </c>
      <c r="L2">
        <f>B2</f>
        <v>83</v>
      </c>
      <c r="M2">
        <f t="shared" ref="M2:T2" si="0">C2</f>
        <v>84</v>
      </c>
      <c r="N2">
        <f t="shared" si="0"/>
        <v>85</v>
      </c>
      <c r="O2">
        <f t="shared" si="0"/>
        <v>86</v>
      </c>
      <c r="P2">
        <f t="shared" si="0"/>
        <v>87</v>
      </c>
      <c r="Q2">
        <f t="shared" si="0"/>
        <v>88</v>
      </c>
      <c r="R2">
        <f t="shared" si="0"/>
        <v>89</v>
      </c>
      <c r="S2">
        <f t="shared" si="0"/>
        <v>90</v>
      </c>
      <c r="T2">
        <f t="shared" si="0"/>
        <v>91</v>
      </c>
      <c r="U2" s="2" t="s">
        <v>20</v>
      </c>
      <c r="AB2" s="9"/>
      <c r="AZ2" s="9"/>
    </row>
    <row r="3" spans="1:63" x14ac:dyDescent="0.3">
      <c r="A3" t="str">
        <f>'validitas merteke'!GG50</f>
        <v>O1</v>
      </c>
      <c r="B3">
        <f>'validitas merteke'!GN50</f>
        <v>-0.2</v>
      </c>
      <c r="C3">
        <f>'validitas merteke'!FY50</f>
        <v>-0.3</v>
      </c>
      <c r="D3">
        <f>'validitas merteke'!FJ50</f>
        <v>0.4</v>
      </c>
      <c r="E3">
        <f>'validitas merteke'!EU50</f>
        <v>-0.4</v>
      </c>
      <c r="F3">
        <f>'validitas merteke'!EF50</f>
        <v>0.2</v>
      </c>
      <c r="G3">
        <f>'validitas merteke'!DQ50</f>
        <v>-0.5</v>
      </c>
      <c r="H3">
        <f>'validitas merteke'!DB50</f>
        <v>0.2</v>
      </c>
      <c r="I3">
        <f>'validitas merteke'!CM50</f>
        <v>0</v>
      </c>
      <c r="J3">
        <f>'validitas merteke'!BX50</f>
        <v>0</v>
      </c>
      <c r="L3">
        <f>ABS(B3)</f>
        <v>0.2</v>
      </c>
      <c r="M3">
        <f t="shared" ref="M3:T14" si="1">ABS(C3)</f>
        <v>0.3</v>
      </c>
      <c r="N3">
        <f t="shared" si="1"/>
        <v>0.4</v>
      </c>
      <c r="O3">
        <f t="shared" si="1"/>
        <v>0.4</v>
      </c>
      <c r="P3">
        <f t="shared" si="1"/>
        <v>0.2</v>
      </c>
      <c r="Q3">
        <f t="shared" si="1"/>
        <v>0.5</v>
      </c>
      <c r="R3">
        <f t="shared" si="1"/>
        <v>0.2</v>
      </c>
      <c r="S3">
        <f t="shared" si="1"/>
        <v>0</v>
      </c>
      <c r="T3">
        <f t="shared" si="1"/>
        <v>0</v>
      </c>
      <c r="U3">
        <v>1000</v>
      </c>
    </row>
    <row r="4" spans="1:63" x14ac:dyDescent="0.3">
      <c r="A4" t="str">
        <f>'validitas merteke'!GG51</f>
        <v>O2</v>
      </c>
      <c r="B4">
        <f>'validitas merteke'!GN51</f>
        <v>0.3</v>
      </c>
      <c r="C4">
        <f>'validitas merteke'!FY51</f>
        <v>-0.3</v>
      </c>
      <c r="D4">
        <f>'validitas merteke'!FJ51</f>
        <v>-0.1</v>
      </c>
      <c r="E4">
        <f>'validitas merteke'!EU51</f>
        <v>0.1</v>
      </c>
      <c r="F4">
        <f>'validitas merteke'!EF51</f>
        <v>-0.3</v>
      </c>
      <c r="G4">
        <f>'validitas merteke'!DQ51</f>
        <v>0</v>
      </c>
      <c r="H4">
        <f>'validitas merteke'!DB51</f>
        <v>0.2</v>
      </c>
      <c r="I4">
        <f>'validitas merteke'!CM51</f>
        <v>-0.5</v>
      </c>
      <c r="J4">
        <f>'validitas merteke'!BX51</f>
        <v>0</v>
      </c>
      <c r="L4">
        <f t="shared" ref="L4:L14" si="2">ABS(B4)</f>
        <v>0.3</v>
      </c>
      <c r="M4">
        <f t="shared" si="1"/>
        <v>0.3</v>
      </c>
      <c r="N4">
        <f t="shared" si="1"/>
        <v>0.1</v>
      </c>
      <c r="O4">
        <f t="shared" si="1"/>
        <v>0.1</v>
      </c>
      <c r="P4">
        <f t="shared" si="1"/>
        <v>0.3</v>
      </c>
      <c r="Q4">
        <f t="shared" si="1"/>
        <v>0</v>
      </c>
      <c r="R4">
        <f t="shared" si="1"/>
        <v>0.2</v>
      </c>
      <c r="S4">
        <f t="shared" si="1"/>
        <v>0.5</v>
      </c>
      <c r="T4">
        <f t="shared" si="1"/>
        <v>0</v>
      </c>
      <c r="U4">
        <v>1000</v>
      </c>
    </row>
    <row r="5" spans="1:63" ht="18" x14ac:dyDescent="0.3">
      <c r="A5" t="str">
        <f>'validitas merteke'!GG52</f>
        <v>O3</v>
      </c>
      <c r="B5">
        <f>'validitas merteke'!GN52</f>
        <v>-0.2</v>
      </c>
      <c r="C5">
        <f>'validitas merteke'!FY52</f>
        <v>0.2</v>
      </c>
      <c r="D5">
        <f>'validitas merteke'!FJ52</f>
        <v>-0.1</v>
      </c>
      <c r="E5">
        <f>'validitas merteke'!EU52</f>
        <v>0.1</v>
      </c>
      <c r="F5">
        <f>'validitas merteke'!EF52</f>
        <v>0.2</v>
      </c>
      <c r="G5">
        <f>'validitas merteke'!DQ52</f>
        <v>0</v>
      </c>
      <c r="H5">
        <f>'validitas merteke'!DB52</f>
        <v>-0.3</v>
      </c>
      <c r="I5">
        <f>'validitas merteke'!CM52</f>
        <v>0.5</v>
      </c>
      <c r="J5">
        <f>'validitas merteke'!BX52</f>
        <v>0</v>
      </c>
      <c r="L5">
        <f t="shared" si="2"/>
        <v>0.2</v>
      </c>
      <c r="M5">
        <f t="shared" si="1"/>
        <v>0.2</v>
      </c>
      <c r="N5">
        <f t="shared" si="1"/>
        <v>0.1</v>
      </c>
      <c r="O5">
        <f t="shared" si="1"/>
        <v>0.1</v>
      </c>
      <c r="P5">
        <f t="shared" si="1"/>
        <v>0.2</v>
      </c>
      <c r="Q5">
        <f t="shared" si="1"/>
        <v>0</v>
      </c>
      <c r="R5">
        <f t="shared" si="1"/>
        <v>0.3</v>
      </c>
      <c r="S5">
        <f t="shared" si="1"/>
        <v>0.5</v>
      </c>
      <c r="T5">
        <f t="shared" si="1"/>
        <v>0</v>
      </c>
      <c r="U5">
        <v>1000</v>
      </c>
      <c r="AB5" s="10" t="s">
        <v>24</v>
      </c>
      <c r="AC5" s="11">
        <v>5037594</v>
      </c>
      <c r="AD5" s="10" t="s">
        <v>25</v>
      </c>
      <c r="AE5" s="11">
        <v>12</v>
      </c>
      <c r="AF5" s="10" t="s">
        <v>26</v>
      </c>
      <c r="AG5" s="11">
        <v>9</v>
      </c>
      <c r="AH5" s="10" t="s">
        <v>27</v>
      </c>
      <c r="AI5" s="11">
        <v>12</v>
      </c>
      <c r="AJ5" s="10" t="s">
        <v>28</v>
      </c>
      <c r="AK5" s="11">
        <v>0</v>
      </c>
      <c r="AL5" s="10" t="s">
        <v>29</v>
      </c>
      <c r="AM5" s="11" t="s">
        <v>578</v>
      </c>
      <c r="AZ5" s="10" t="s">
        <v>24</v>
      </c>
      <c r="BA5" s="11">
        <v>8928024</v>
      </c>
      <c r="BB5" s="10" t="s">
        <v>25</v>
      </c>
      <c r="BC5" s="11">
        <v>12</v>
      </c>
      <c r="BD5" s="10" t="s">
        <v>26</v>
      </c>
      <c r="BE5" s="11">
        <v>9</v>
      </c>
      <c r="BF5" s="10" t="s">
        <v>27</v>
      </c>
      <c r="BG5" s="11">
        <v>12</v>
      </c>
      <c r="BH5" s="10" t="s">
        <v>28</v>
      </c>
      <c r="BI5" s="11">
        <v>0</v>
      </c>
      <c r="BJ5" s="10" t="s">
        <v>29</v>
      </c>
      <c r="BK5" s="11" t="s">
        <v>600</v>
      </c>
    </row>
    <row r="6" spans="1:63" ht="18.600000000000001" thickBot="1" x14ac:dyDescent="0.35">
      <c r="A6" t="str">
        <f>'validitas merteke'!GG53</f>
        <v>O4</v>
      </c>
      <c r="B6">
        <f>'validitas merteke'!GN53</f>
        <v>-0.2</v>
      </c>
      <c r="C6">
        <f>'validitas merteke'!FY53</f>
        <v>0.2</v>
      </c>
      <c r="D6">
        <f>'validitas merteke'!FJ53</f>
        <v>-0.1</v>
      </c>
      <c r="E6">
        <f>'validitas merteke'!EU53</f>
        <v>0.1</v>
      </c>
      <c r="F6">
        <f>'validitas merteke'!EF53</f>
        <v>0.2</v>
      </c>
      <c r="G6">
        <f>'validitas merteke'!DQ53</f>
        <v>0</v>
      </c>
      <c r="H6">
        <f>'validitas merteke'!DB53</f>
        <v>-0.3</v>
      </c>
      <c r="I6">
        <f>'validitas merteke'!CM53</f>
        <v>0.5</v>
      </c>
      <c r="J6">
        <f>'validitas merteke'!BX53</f>
        <v>0</v>
      </c>
      <c r="L6">
        <f t="shared" si="2"/>
        <v>0.2</v>
      </c>
      <c r="M6">
        <f t="shared" si="1"/>
        <v>0.2</v>
      </c>
      <c r="N6">
        <f t="shared" si="1"/>
        <v>0.1</v>
      </c>
      <c r="O6">
        <f t="shared" si="1"/>
        <v>0.1</v>
      </c>
      <c r="P6">
        <f t="shared" si="1"/>
        <v>0.2</v>
      </c>
      <c r="Q6">
        <f t="shared" si="1"/>
        <v>0</v>
      </c>
      <c r="R6">
        <f t="shared" si="1"/>
        <v>0.3</v>
      </c>
      <c r="S6">
        <f t="shared" si="1"/>
        <v>0.5</v>
      </c>
      <c r="T6">
        <f t="shared" si="1"/>
        <v>0</v>
      </c>
      <c r="U6">
        <v>1000</v>
      </c>
      <c r="AB6" s="8"/>
      <c r="AZ6" s="8"/>
    </row>
    <row r="7" spans="1:63" ht="15" thickBot="1" x14ac:dyDescent="0.35">
      <c r="A7" t="str">
        <f>'validitas merteke'!GG54</f>
        <v>O5</v>
      </c>
      <c r="B7">
        <f>'validitas merteke'!GN54</f>
        <v>1.3</v>
      </c>
      <c r="C7">
        <f>'validitas merteke'!FY54</f>
        <v>1.2</v>
      </c>
      <c r="D7">
        <f>'validitas merteke'!FJ54</f>
        <v>0.9</v>
      </c>
      <c r="E7">
        <f>'validitas merteke'!EU54</f>
        <v>0.6</v>
      </c>
      <c r="F7">
        <f>'validitas merteke'!EF54</f>
        <v>0.7</v>
      </c>
      <c r="G7">
        <f>'validitas merteke'!DQ54</f>
        <v>0.5</v>
      </c>
      <c r="H7">
        <f>'validitas merteke'!DB54</f>
        <v>0.2</v>
      </c>
      <c r="I7">
        <f>'validitas merteke'!CM54</f>
        <v>0</v>
      </c>
      <c r="J7">
        <f>'validitas merteke'!BX54</f>
        <v>0</v>
      </c>
      <c r="L7">
        <f t="shared" si="2"/>
        <v>1.3</v>
      </c>
      <c r="M7">
        <f t="shared" si="1"/>
        <v>1.2</v>
      </c>
      <c r="N7">
        <f t="shared" si="1"/>
        <v>0.9</v>
      </c>
      <c r="O7">
        <f t="shared" si="1"/>
        <v>0.6</v>
      </c>
      <c r="P7">
        <f t="shared" si="1"/>
        <v>0.7</v>
      </c>
      <c r="Q7">
        <f t="shared" si="1"/>
        <v>0.5</v>
      </c>
      <c r="R7">
        <f t="shared" si="1"/>
        <v>0.2</v>
      </c>
      <c r="S7">
        <f t="shared" si="1"/>
        <v>0</v>
      </c>
      <c r="T7">
        <f t="shared" si="1"/>
        <v>0</v>
      </c>
      <c r="U7">
        <v>1000</v>
      </c>
      <c r="AB7" s="12" t="s">
        <v>31</v>
      </c>
      <c r="AC7" s="12" t="s">
        <v>32</v>
      </c>
      <c r="AD7" s="12" t="s">
        <v>33</v>
      </c>
      <c r="AE7" s="12" t="s">
        <v>34</v>
      </c>
      <c r="AF7" s="12" t="s">
        <v>35</v>
      </c>
      <c r="AG7" s="12" t="s">
        <v>36</v>
      </c>
      <c r="AH7" s="12" t="s">
        <v>579</v>
      </c>
      <c r="AI7" s="12" t="s">
        <v>580</v>
      </c>
      <c r="AJ7" s="12" t="s">
        <v>581</v>
      </c>
      <c r="AK7" s="12" t="s">
        <v>582</v>
      </c>
      <c r="AL7" s="12" t="s">
        <v>583</v>
      </c>
      <c r="AZ7" s="12" t="s">
        <v>31</v>
      </c>
      <c r="BA7" s="12" t="s">
        <v>32</v>
      </c>
      <c r="BB7" s="12" t="s">
        <v>33</v>
      </c>
      <c r="BC7" s="12" t="s">
        <v>34</v>
      </c>
      <c r="BD7" s="12" t="s">
        <v>35</v>
      </c>
      <c r="BE7" s="12" t="s">
        <v>36</v>
      </c>
      <c r="BF7" s="12" t="s">
        <v>579</v>
      </c>
      <c r="BG7" s="12" t="s">
        <v>580</v>
      </c>
      <c r="BH7" s="12" t="s">
        <v>581</v>
      </c>
      <c r="BI7" s="12" t="s">
        <v>582</v>
      </c>
      <c r="BJ7" s="12" t="s">
        <v>583</v>
      </c>
    </row>
    <row r="8" spans="1:63" ht="15" thickBot="1" x14ac:dyDescent="0.35">
      <c r="A8" t="str">
        <f>'validitas merteke'!GG55</f>
        <v>O6</v>
      </c>
      <c r="B8">
        <f>'validitas merteke'!GN55</f>
        <v>-0.2</v>
      </c>
      <c r="C8">
        <f>'validitas merteke'!FY55</f>
        <v>0.2</v>
      </c>
      <c r="D8">
        <f>'validitas merteke'!FJ55</f>
        <v>-0.1</v>
      </c>
      <c r="E8">
        <f>'validitas merteke'!EU55</f>
        <v>0.1</v>
      </c>
      <c r="F8">
        <f>'validitas merteke'!EF55</f>
        <v>0.2</v>
      </c>
      <c r="G8">
        <f>'validitas merteke'!DQ55</f>
        <v>0</v>
      </c>
      <c r="H8">
        <f>'validitas merteke'!DB55</f>
        <v>-0.3</v>
      </c>
      <c r="I8">
        <f>'validitas merteke'!CM55</f>
        <v>0.5</v>
      </c>
      <c r="J8">
        <f>'validitas merteke'!BX55</f>
        <v>0</v>
      </c>
      <c r="L8">
        <f t="shared" si="2"/>
        <v>0.2</v>
      </c>
      <c r="M8">
        <f t="shared" si="1"/>
        <v>0.2</v>
      </c>
      <c r="N8">
        <f t="shared" si="1"/>
        <v>0.1</v>
      </c>
      <c r="O8">
        <f t="shared" si="1"/>
        <v>0.1</v>
      </c>
      <c r="P8">
        <f t="shared" si="1"/>
        <v>0.2</v>
      </c>
      <c r="Q8">
        <f t="shared" si="1"/>
        <v>0</v>
      </c>
      <c r="R8">
        <f t="shared" si="1"/>
        <v>0.3</v>
      </c>
      <c r="S8">
        <f t="shared" si="1"/>
        <v>0.5</v>
      </c>
      <c r="T8">
        <f t="shared" si="1"/>
        <v>0</v>
      </c>
      <c r="U8">
        <v>1000</v>
      </c>
      <c r="AB8" s="12" t="s">
        <v>38</v>
      </c>
      <c r="AC8" s="13">
        <v>1</v>
      </c>
      <c r="AD8" s="13">
        <v>6</v>
      </c>
      <c r="AE8" s="13">
        <v>10</v>
      </c>
      <c r="AF8" s="13">
        <v>10</v>
      </c>
      <c r="AG8" s="13">
        <v>1</v>
      </c>
      <c r="AH8" s="13">
        <v>10</v>
      </c>
      <c r="AI8" s="13">
        <v>1</v>
      </c>
      <c r="AJ8" s="13">
        <v>1</v>
      </c>
      <c r="AK8" s="13">
        <v>1</v>
      </c>
      <c r="AL8" s="13">
        <v>1000</v>
      </c>
      <c r="AN8">
        <f>13-AC8</f>
        <v>12</v>
      </c>
      <c r="AO8">
        <f t="shared" ref="AO8:AO19" si="3">13-AD8</f>
        <v>7</v>
      </c>
      <c r="AP8">
        <f t="shared" ref="AP8:AP19" si="4">13-AE8</f>
        <v>3</v>
      </c>
      <c r="AQ8">
        <f t="shared" ref="AQ8:AQ19" si="5">13-AF8</f>
        <v>3</v>
      </c>
      <c r="AR8">
        <f t="shared" ref="AR8:AR19" si="6">13-AG8</f>
        <v>12</v>
      </c>
      <c r="AS8">
        <f t="shared" ref="AS8:AS19" si="7">13-AH8</f>
        <v>3</v>
      </c>
      <c r="AT8">
        <f t="shared" ref="AT8:AT19" si="8">13-AI8</f>
        <v>12</v>
      </c>
      <c r="AU8">
        <f t="shared" ref="AU8:AU19" si="9">13-AJ8</f>
        <v>12</v>
      </c>
      <c r="AV8">
        <f t="shared" ref="AV8:AV19" si="10">13-AK8</f>
        <v>12</v>
      </c>
      <c r="AW8">
        <v>1000</v>
      </c>
      <c r="AZ8" s="12" t="s">
        <v>38</v>
      </c>
      <c r="BA8" s="13">
        <v>12</v>
      </c>
      <c r="BB8" s="13">
        <v>7</v>
      </c>
      <c r="BC8" s="13">
        <v>3</v>
      </c>
      <c r="BD8" s="13">
        <v>3</v>
      </c>
      <c r="BE8" s="13">
        <v>12</v>
      </c>
      <c r="BF8" s="13">
        <v>3</v>
      </c>
      <c r="BG8" s="13">
        <v>12</v>
      </c>
      <c r="BH8" s="13">
        <v>12</v>
      </c>
      <c r="BI8" s="13">
        <v>12</v>
      </c>
      <c r="BJ8" s="13">
        <v>1000</v>
      </c>
    </row>
    <row r="9" spans="1:63" ht="15" thickBot="1" x14ac:dyDescent="0.35">
      <c r="A9" t="str">
        <f>'validitas merteke'!GG56</f>
        <v>O7</v>
      </c>
      <c r="B9">
        <f>'validitas merteke'!GN56</f>
        <v>0.3</v>
      </c>
      <c r="C9">
        <f>'validitas merteke'!FY56</f>
        <v>-0.3</v>
      </c>
      <c r="D9">
        <f>'validitas merteke'!FJ56</f>
        <v>-0.1</v>
      </c>
      <c r="E9">
        <f>'validitas merteke'!EU56</f>
        <v>0.1</v>
      </c>
      <c r="F9">
        <f>'validitas merteke'!EF56</f>
        <v>-0.3</v>
      </c>
      <c r="G9">
        <f>'validitas merteke'!DQ56</f>
        <v>0</v>
      </c>
      <c r="H9">
        <f>'validitas merteke'!DB56</f>
        <v>0.2</v>
      </c>
      <c r="I9">
        <f>'validitas merteke'!CM56</f>
        <v>-0.5</v>
      </c>
      <c r="J9">
        <f>'validitas merteke'!BX56</f>
        <v>0</v>
      </c>
      <c r="L9">
        <f t="shared" si="2"/>
        <v>0.3</v>
      </c>
      <c r="M9">
        <f t="shared" si="1"/>
        <v>0.3</v>
      </c>
      <c r="N9">
        <f t="shared" si="1"/>
        <v>0.1</v>
      </c>
      <c r="O9">
        <f t="shared" si="1"/>
        <v>0.1</v>
      </c>
      <c r="P9">
        <f t="shared" si="1"/>
        <v>0.3</v>
      </c>
      <c r="Q9">
        <f t="shared" si="1"/>
        <v>0</v>
      </c>
      <c r="R9">
        <f t="shared" si="1"/>
        <v>0.2</v>
      </c>
      <c r="S9">
        <f t="shared" si="1"/>
        <v>0.5</v>
      </c>
      <c r="T9">
        <f t="shared" si="1"/>
        <v>0</v>
      </c>
      <c r="U9">
        <v>1000</v>
      </c>
      <c r="AB9" s="12" t="s">
        <v>39</v>
      </c>
      <c r="AC9" s="13">
        <v>7</v>
      </c>
      <c r="AD9" s="13">
        <v>6</v>
      </c>
      <c r="AE9" s="13">
        <v>1</v>
      </c>
      <c r="AF9" s="13">
        <v>1</v>
      </c>
      <c r="AG9" s="13">
        <v>7</v>
      </c>
      <c r="AH9" s="13">
        <v>1</v>
      </c>
      <c r="AI9" s="13">
        <v>1</v>
      </c>
      <c r="AJ9" s="13">
        <v>4</v>
      </c>
      <c r="AK9" s="13">
        <v>1</v>
      </c>
      <c r="AL9" s="13">
        <v>1000</v>
      </c>
      <c r="AN9">
        <f t="shared" ref="AN9:AN19" si="11">13-AC9</f>
        <v>6</v>
      </c>
      <c r="AO9">
        <f t="shared" si="3"/>
        <v>7</v>
      </c>
      <c r="AP9">
        <f t="shared" si="4"/>
        <v>12</v>
      </c>
      <c r="AQ9">
        <f t="shared" si="5"/>
        <v>12</v>
      </c>
      <c r="AR9">
        <f t="shared" si="6"/>
        <v>6</v>
      </c>
      <c r="AS9">
        <f t="shared" si="7"/>
        <v>12</v>
      </c>
      <c r="AT9">
        <f t="shared" si="8"/>
        <v>12</v>
      </c>
      <c r="AU9">
        <f t="shared" si="9"/>
        <v>9</v>
      </c>
      <c r="AV9">
        <f t="shared" si="10"/>
        <v>12</v>
      </c>
      <c r="AW9">
        <v>1000</v>
      </c>
      <c r="AZ9" s="12" t="s">
        <v>39</v>
      </c>
      <c r="BA9" s="13">
        <v>6</v>
      </c>
      <c r="BB9" s="13">
        <v>7</v>
      </c>
      <c r="BC9" s="13">
        <v>12</v>
      </c>
      <c r="BD9" s="13">
        <v>12</v>
      </c>
      <c r="BE9" s="13">
        <v>6</v>
      </c>
      <c r="BF9" s="13">
        <v>12</v>
      </c>
      <c r="BG9" s="13">
        <v>12</v>
      </c>
      <c r="BH9" s="13">
        <v>9</v>
      </c>
      <c r="BI9" s="13">
        <v>12</v>
      </c>
      <c r="BJ9" s="13">
        <v>1000</v>
      </c>
    </row>
    <row r="10" spans="1:63" ht="15" thickBot="1" x14ac:dyDescent="0.35">
      <c r="A10" t="str">
        <f>'validitas merteke'!GG57</f>
        <v>O8</v>
      </c>
      <c r="B10">
        <f>'validitas merteke'!GN57</f>
        <v>0.3</v>
      </c>
      <c r="C10">
        <f>'validitas merteke'!FY57</f>
        <v>-0.3</v>
      </c>
      <c r="D10">
        <f>'validitas merteke'!FJ57</f>
        <v>-0.1</v>
      </c>
      <c r="E10">
        <f>'validitas merteke'!EU57</f>
        <v>0.1</v>
      </c>
      <c r="F10">
        <f>'validitas merteke'!EF57</f>
        <v>-0.3</v>
      </c>
      <c r="G10">
        <f>'validitas merteke'!DQ57</f>
        <v>0</v>
      </c>
      <c r="H10">
        <f>'validitas merteke'!DB57</f>
        <v>0.2</v>
      </c>
      <c r="I10">
        <f>'validitas merteke'!CM57</f>
        <v>-0.5</v>
      </c>
      <c r="J10">
        <f>'validitas merteke'!BX57</f>
        <v>0</v>
      </c>
      <c r="L10">
        <f t="shared" si="2"/>
        <v>0.3</v>
      </c>
      <c r="M10">
        <f t="shared" si="1"/>
        <v>0.3</v>
      </c>
      <c r="N10">
        <f t="shared" si="1"/>
        <v>0.1</v>
      </c>
      <c r="O10">
        <f t="shared" si="1"/>
        <v>0.1</v>
      </c>
      <c r="P10">
        <f t="shared" si="1"/>
        <v>0.3</v>
      </c>
      <c r="Q10">
        <f t="shared" si="1"/>
        <v>0</v>
      </c>
      <c r="R10">
        <f t="shared" si="1"/>
        <v>0.2</v>
      </c>
      <c r="S10">
        <f t="shared" si="1"/>
        <v>0.5</v>
      </c>
      <c r="T10">
        <f t="shared" si="1"/>
        <v>0</v>
      </c>
      <c r="U10">
        <v>1000</v>
      </c>
      <c r="AB10" s="12" t="s">
        <v>40</v>
      </c>
      <c r="AC10" s="13">
        <v>1</v>
      </c>
      <c r="AD10" s="13">
        <v>1</v>
      </c>
      <c r="AE10" s="13">
        <v>1</v>
      </c>
      <c r="AF10" s="13">
        <v>1</v>
      </c>
      <c r="AG10" s="13">
        <v>1</v>
      </c>
      <c r="AH10" s="13">
        <v>1</v>
      </c>
      <c r="AI10" s="13">
        <v>8</v>
      </c>
      <c r="AJ10" s="13">
        <v>4</v>
      </c>
      <c r="AK10" s="13">
        <v>1</v>
      </c>
      <c r="AL10" s="13">
        <v>1000</v>
      </c>
      <c r="AN10">
        <f t="shared" si="11"/>
        <v>12</v>
      </c>
      <c r="AO10">
        <f t="shared" si="3"/>
        <v>12</v>
      </c>
      <c r="AP10">
        <f t="shared" si="4"/>
        <v>12</v>
      </c>
      <c r="AQ10">
        <f t="shared" si="5"/>
        <v>12</v>
      </c>
      <c r="AR10">
        <f t="shared" si="6"/>
        <v>12</v>
      </c>
      <c r="AS10">
        <f t="shared" si="7"/>
        <v>12</v>
      </c>
      <c r="AT10">
        <f t="shared" si="8"/>
        <v>5</v>
      </c>
      <c r="AU10">
        <f t="shared" si="9"/>
        <v>9</v>
      </c>
      <c r="AV10">
        <f t="shared" si="10"/>
        <v>12</v>
      </c>
      <c r="AW10">
        <v>1000</v>
      </c>
      <c r="AZ10" s="12" t="s">
        <v>40</v>
      </c>
      <c r="BA10" s="13">
        <v>12</v>
      </c>
      <c r="BB10" s="13">
        <v>12</v>
      </c>
      <c r="BC10" s="13">
        <v>12</v>
      </c>
      <c r="BD10" s="13">
        <v>12</v>
      </c>
      <c r="BE10" s="13">
        <v>12</v>
      </c>
      <c r="BF10" s="13">
        <v>12</v>
      </c>
      <c r="BG10" s="13">
        <v>5</v>
      </c>
      <c r="BH10" s="13">
        <v>9</v>
      </c>
      <c r="BI10" s="13">
        <v>12</v>
      </c>
      <c r="BJ10" s="13">
        <v>1000</v>
      </c>
    </row>
    <row r="11" spans="1:63" ht="15" thickBot="1" x14ac:dyDescent="0.35">
      <c r="A11" t="str">
        <f>'validitas merteke'!GG58</f>
        <v>O9</v>
      </c>
      <c r="B11">
        <f>'validitas merteke'!GN58</f>
        <v>-0.2</v>
      </c>
      <c r="C11">
        <f>'validitas merteke'!FY58</f>
        <v>0.2</v>
      </c>
      <c r="D11">
        <f>'validitas merteke'!FJ58</f>
        <v>-0.1</v>
      </c>
      <c r="E11">
        <f>'validitas merteke'!EU58</f>
        <v>0.1</v>
      </c>
      <c r="F11">
        <f>'validitas merteke'!EF58</f>
        <v>0.2</v>
      </c>
      <c r="G11">
        <f>'validitas merteke'!DQ58</f>
        <v>0</v>
      </c>
      <c r="H11">
        <f>'validitas merteke'!DB58</f>
        <v>-0.3</v>
      </c>
      <c r="I11">
        <f>'validitas merteke'!CM58</f>
        <v>0.5</v>
      </c>
      <c r="J11">
        <f>'validitas merteke'!BX58</f>
        <v>0</v>
      </c>
      <c r="L11">
        <f t="shared" si="2"/>
        <v>0.2</v>
      </c>
      <c r="M11">
        <f t="shared" si="1"/>
        <v>0.2</v>
      </c>
      <c r="N11">
        <f t="shared" si="1"/>
        <v>0.1</v>
      </c>
      <c r="O11">
        <f t="shared" si="1"/>
        <v>0.1</v>
      </c>
      <c r="P11">
        <f t="shared" si="1"/>
        <v>0.2</v>
      </c>
      <c r="Q11">
        <f t="shared" si="1"/>
        <v>0</v>
      </c>
      <c r="R11">
        <f t="shared" si="1"/>
        <v>0.3</v>
      </c>
      <c r="S11">
        <f t="shared" si="1"/>
        <v>0.5</v>
      </c>
      <c r="T11">
        <f t="shared" si="1"/>
        <v>0</v>
      </c>
      <c r="U11">
        <v>1000</v>
      </c>
      <c r="AB11" s="12" t="s">
        <v>41</v>
      </c>
      <c r="AC11" s="13">
        <v>1</v>
      </c>
      <c r="AD11" s="13">
        <v>1</v>
      </c>
      <c r="AE11" s="13">
        <v>1</v>
      </c>
      <c r="AF11" s="13">
        <v>1</v>
      </c>
      <c r="AG11" s="13">
        <v>1</v>
      </c>
      <c r="AH11" s="13">
        <v>1</v>
      </c>
      <c r="AI11" s="13">
        <v>8</v>
      </c>
      <c r="AJ11" s="13">
        <v>4</v>
      </c>
      <c r="AK11" s="13">
        <v>1</v>
      </c>
      <c r="AL11" s="13">
        <v>1000</v>
      </c>
      <c r="AN11">
        <f t="shared" si="11"/>
        <v>12</v>
      </c>
      <c r="AO11">
        <f t="shared" si="3"/>
        <v>12</v>
      </c>
      <c r="AP11">
        <f t="shared" si="4"/>
        <v>12</v>
      </c>
      <c r="AQ11">
        <f t="shared" si="5"/>
        <v>12</v>
      </c>
      <c r="AR11">
        <f t="shared" si="6"/>
        <v>12</v>
      </c>
      <c r="AS11">
        <f t="shared" si="7"/>
        <v>12</v>
      </c>
      <c r="AT11">
        <f t="shared" si="8"/>
        <v>5</v>
      </c>
      <c r="AU11">
        <f t="shared" si="9"/>
        <v>9</v>
      </c>
      <c r="AV11">
        <f t="shared" si="10"/>
        <v>12</v>
      </c>
      <c r="AW11">
        <v>1000</v>
      </c>
      <c r="AZ11" s="12" t="s">
        <v>41</v>
      </c>
      <c r="BA11" s="13">
        <v>12</v>
      </c>
      <c r="BB11" s="13">
        <v>12</v>
      </c>
      <c r="BC11" s="13">
        <v>12</v>
      </c>
      <c r="BD11" s="13">
        <v>12</v>
      </c>
      <c r="BE11" s="13">
        <v>12</v>
      </c>
      <c r="BF11" s="13">
        <v>12</v>
      </c>
      <c r="BG11" s="13">
        <v>5</v>
      </c>
      <c r="BH11" s="13">
        <v>9</v>
      </c>
      <c r="BI11" s="13">
        <v>12</v>
      </c>
      <c r="BJ11" s="13">
        <v>1000</v>
      </c>
    </row>
    <row r="12" spans="1:63" ht="15" thickBot="1" x14ac:dyDescent="0.35">
      <c r="A12" t="str">
        <f>'validitas merteke'!GG59</f>
        <v>O10</v>
      </c>
      <c r="B12">
        <f>'validitas merteke'!GN59</f>
        <v>-1.2</v>
      </c>
      <c r="C12">
        <f>'validitas merteke'!FY59</f>
        <v>-0.8</v>
      </c>
      <c r="D12">
        <f>'validitas merteke'!FJ59</f>
        <v>-0.6</v>
      </c>
      <c r="E12">
        <f>'validitas merteke'!EU59</f>
        <v>-0.9</v>
      </c>
      <c r="F12">
        <f>'validitas merteke'!EF59</f>
        <v>-0.3</v>
      </c>
      <c r="G12">
        <f>'validitas merteke'!DQ59</f>
        <v>-0.5</v>
      </c>
      <c r="H12">
        <f>'validitas merteke'!DB59</f>
        <v>-0.3</v>
      </c>
      <c r="I12">
        <f>'validitas merteke'!CM59</f>
        <v>0</v>
      </c>
      <c r="J12">
        <f>'validitas merteke'!BX59</f>
        <v>0</v>
      </c>
      <c r="L12">
        <f t="shared" si="2"/>
        <v>1.2</v>
      </c>
      <c r="M12">
        <f t="shared" si="1"/>
        <v>0.8</v>
      </c>
      <c r="N12">
        <f t="shared" si="1"/>
        <v>0.6</v>
      </c>
      <c r="O12">
        <f t="shared" si="1"/>
        <v>0.9</v>
      </c>
      <c r="P12">
        <f t="shared" si="1"/>
        <v>0.3</v>
      </c>
      <c r="Q12">
        <f t="shared" si="1"/>
        <v>0.5</v>
      </c>
      <c r="R12">
        <f t="shared" si="1"/>
        <v>0.3</v>
      </c>
      <c r="S12">
        <f t="shared" si="1"/>
        <v>0</v>
      </c>
      <c r="T12">
        <f t="shared" si="1"/>
        <v>0</v>
      </c>
      <c r="U12">
        <v>1000</v>
      </c>
      <c r="AB12" s="12" t="s">
        <v>42</v>
      </c>
      <c r="AC12" s="13">
        <v>12</v>
      </c>
      <c r="AD12" s="13">
        <v>12</v>
      </c>
      <c r="AE12" s="13">
        <v>12</v>
      </c>
      <c r="AF12" s="13">
        <v>11</v>
      </c>
      <c r="AG12" s="13">
        <v>12</v>
      </c>
      <c r="AH12" s="13">
        <v>10</v>
      </c>
      <c r="AI12" s="13">
        <v>1</v>
      </c>
      <c r="AJ12" s="13">
        <v>1</v>
      </c>
      <c r="AK12" s="13">
        <v>1</v>
      </c>
      <c r="AL12" s="13">
        <v>1000</v>
      </c>
      <c r="AN12">
        <f t="shared" si="11"/>
        <v>1</v>
      </c>
      <c r="AO12">
        <f t="shared" si="3"/>
        <v>1</v>
      </c>
      <c r="AP12">
        <f t="shared" si="4"/>
        <v>1</v>
      </c>
      <c r="AQ12">
        <f t="shared" si="5"/>
        <v>2</v>
      </c>
      <c r="AR12">
        <f t="shared" si="6"/>
        <v>1</v>
      </c>
      <c r="AS12">
        <f t="shared" si="7"/>
        <v>3</v>
      </c>
      <c r="AT12">
        <f t="shared" si="8"/>
        <v>12</v>
      </c>
      <c r="AU12">
        <f t="shared" si="9"/>
        <v>12</v>
      </c>
      <c r="AV12">
        <f t="shared" si="10"/>
        <v>12</v>
      </c>
      <c r="AW12">
        <v>1000</v>
      </c>
      <c r="AZ12" s="12" t="s">
        <v>42</v>
      </c>
      <c r="BA12" s="13">
        <v>1</v>
      </c>
      <c r="BB12" s="13">
        <v>1</v>
      </c>
      <c r="BC12" s="13">
        <v>1</v>
      </c>
      <c r="BD12" s="13">
        <v>2</v>
      </c>
      <c r="BE12" s="13">
        <v>1</v>
      </c>
      <c r="BF12" s="13">
        <v>3</v>
      </c>
      <c r="BG12" s="13">
        <v>12</v>
      </c>
      <c r="BH12" s="13">
        <v>12</v>
      </c>
      <c r="BI12" s="13">
        <v>12</v>
      </c>
      <c r="BJ12" s="13">
        <v>1000</v>
      </c>
    </row>
    <row r="13" spans="1:63" ht="15" thickBot="1" x14ac:dyDescent="0.35">
      <c r="A13" t="str">
        <f>'validitas merteke'!GG60</f>
        <v>O11</v>
      </c>
      <c r="B13">
        <f>'validitas merteke'!GN60</f>
        <v>-0.2</v>
      </c>
      <c r="C13">
        <f>'validitas merteke'!FY60</f>
        <v>0.2</v>
      </c>
      <c r="D13">
        <f>'validitas merteke'!FJ60</f>
        <v>-0.1</v>
      </c>
      <c r="E13">
        <f>'validitas merteke'!EU60</f>
        <v>0.1</v>
      </c>
      <c r="F13">
        <f>'validitas merteke'!EF60</f>
        <v>0.2</v>
      </c>
      <c r="G13">
        <f>'validitas merteke'!DQ60</f>
        <v>0</v>
      </c>
      <c r="H13">
        <f>'validitas merteke'!DB60</f>
        <v>-0.2</v>
      </c>
      <c r="I13">
        <f>'validitas merteke'!CM60</f>
        <v>0.5</v>
      </c>
      <c r="J13">
        <f>'validitas merteke'!BX60</f>
        <v>0</v>
      </c>
      <c r="L13">
        <f t="shared" si="2"/>
        <v>0.2</v>
      </c>
      <c r="M13">
        <f t="shared" si="1"/>
        <v>0.2</v>
      </c>
      <c r="N13">
        <f t="shared" si="1"/>
        <v>0.1</v>
      </c>
      <c r="O13">
        <f t="shared" si="1"/>
        <v>0.1</v>
      </c>
      <c r="P13">
        <f t="shared" si="1"/>
        <v>0.2</v>
      </c>
      <c r="Q13">
        <f t="shared" si="1"/>
        <v>0</v>
      </c>
      <c r="R13">
        <f t="shared" si="1"/>
        <v>0.2</v>
      </c>
      <c r="S13">
        <f t="shared" si="1"/>
        <v>0.5</v>
      </c>
      <c r="T13">
        <f t="shared" si="1"/>
        <v>0</v>
      </c>
      <c r="U13">
        <v>1000</v>
      </c>
      <c r="AB13" s="12" t="s">
        <v>43</v>
      </c>
      <c r="AC13" s="13">
        <v>1</v>
      </c>
      <c r="AD13" s="13">
        <v>1</v>
      </c>
      <c r="AE13" s="13">
        <v>1</v>
      </c>
      <c r="AF13" s="13">
        <v>1</v>
      </c>
      <c r="AG13" s="13">
        <v>1</v>
      </c>
      <c r="AH13" s="13">
        <v>1</v>
      </c>
      <c r="AI13" s="13">
        <v>8</v>
      </c>
      <c r="AJ13" s="13">
        <v>4</v>
      </c>
      <c r="AK13" s="13">
        <v>1</v>
      </c>
      <c r="AL13" s="13">
        <v>1000</v>
      </c>
      <c r="AN13">
        <f t="shared" si="11"/>
        <v>12</v>
      </c>
      <c r="AO13">
        <f t="shared" si="3"/>
        <v>12</v>
      </c>
      <c r="AP13">
        <f t="shared" si="4"/>
        <v>12</v>
      </c>
      <c r="AQ13">
        <f t="shared" si="5"/>
        <v>12</v>
      </c>
      <c r="AR13">
        <f t="shared" si="6"/>
        <v>12</v>
      </c>
      <c r="AS13">
        <f t="shared" si="7"/>
        <v>12</v>
      </c>
      <c r="AT13">
        <f t="shared" si="8"/>
        <v>5</v>
      </c>
      <c r="AU13">
        <f t="shared" si="9"/>
        <v>9</v>
      </c>
      <c r="AV13">
        <f t="shared" si="10"/>
        <v>12</v>
      </c>
      <c r="AW13">
        <v>1000</v>
      </c>
      <c r="AZ13" s="12" t="s">
        <v>43</v>
      </c>
      <c r="BA13" s="13">
        <v>12</v>
      </c>
      <c r="BB13" s="13">
        <v>12</v>
      </c>
      <c r="BC13" s="13">
        <v>12</v>
      </c>
      <c r="BD13" s="13">
        <v>12</v>
      </c>
      <c r="BE13" s="13">
        <v>12</v>
      </c>
      <c r="BF13" s="13">
        <v>12</v>
      </c>
      <c r="BG13" s="13">
        <v>5</v>
      </c>
      <c r="BH13" s="13">
        <v>9</v>
      </c>
      <c r="BI13" s="13">
        <v>12</v>
      </c>
      <c r="BJ13" s="13">
        <v>1000</v>
      </c>
    </row>
    <row r="14" spans="1:63" ht="15" thickBot="1" x14ac:dyDescent="0.35">
      <c r="A14" t="str">
        <f>'validitas merteke'!GG61</f>
        <v>O12</v>
      </c>
      <c r="B14">
        <f>'validitas merteke'!GN61</f>
        <v>0.3</v>
      </c>
      <c r="C14">
        <f>'validitas merteke'!FY61</f>
        <v>-0.3</v>
      </c>
      <c r="D14">
        <f>'validitas merteke'!FJ61</f>
        <v>-0.1</v>
      </c>
      <c r="E14">
        <f>'validitas merteke'!EU61</f>
        <v>0.1</v>
      </c>
      <c r="F14">
        <f>'validitas merteke'!EF61</f>
        <v>-0.3</v>
      </c>
      <c r="G14">
        <f>'validitas merteke'!DQ61</f>
        <v>0</v>
      </c>
      <c r="H14">
        <f>'validitas merteke'!DB61</f>
        <v>0.2</v>
      </c>
      <c r="I14">
        <f>'validitas merteke'!CM61</f>
        <v>-0.5</v>
      </c>
      <c r="J14">
        <f>'validitas merteke'!BX61</f>
        <v>0</v>
      </c>
      <c r="L14">
        <f t="shared" si="2"/>
        <v>0.3</v>
      </c>
      <c r="M14">
        <f t="shared" si="1"/>
        <v>0.3</v>
      </c>
      <c r="N14">
        <f t="shared" si="1"/>
        <v>0.1</v>
      </c>
      <c r="O14">
        <f t="shared" si="1"/>
        <v>0.1</v>
      </c>
      <c r="P14">
        <f t="shared" si="1"/>
        <v>0.3</v>
      </c>
      <c r="Q14">
        <f t="shared" si="1"/>
        <v>0</v>
      </c>
      <c r="R14">
        <f t="shared" si="1"/>
        <v>0.2</v>
      </c>
      <c r="S14">
        <f t="shared" si="1"/>
        <v>0.5</v>
      </c>
      <c r="T14">
        <f t="shared" si="1"/>
        <v>0</v>
      </c>
      <c r="U14">
        <v>1000</v>
      </c>
      <c r="AB14" s="12" t="s">
        <v>44</v>
      </c>
      <c r="AC14" s="13">
        <v>7</v>
      </c>
      <c r="AD14" s="13">
        <v>6</v>
      </c>
      <c r="AE14" s="13">
        <v>1</v>
      </c>
      <c r="AF14" s="13">
        <v>1</v>
      </c>
      <c r="AG14" s="13">
        <v>7</v>
      </c>
      <c r="AH14" s="13">
        <v>1</v>
      </c>
      <c r="AI14" s="13">
        <v>1</v>
      </c>
      <c r="AJ14" s="13">
        <v>4</v>
      </c>
      <c r="AK14" s="13">
        <v>1</v>
      </c>
      <c r="AL14" s="13">
        <v>1000</v>
      </c>
      <c r="AN14">
        <f t="shared" si="11"/>
        <v>6</v>
      </c>
      <c r="AO14">
        <f t="shared" si="3"/>
        <v>7</v>
      </c>
      <c r="AP14">
        <f t="shared" si="4"/>
        <v>12</v>
      </c>
      <c r="AQ14">
        <f t="shared" si="5"/>
        <v>12</v>
      </c>
      <c r="AR14">
        <f t="shared" si="6"/>
        <v>6</v>
      </c>
      <c r="AS14">
        <f t="shared" si="7"/>
        <v>12</v>
      </c>
      <c r="AT14">
        <f t="shared" si="8"/>
        <v>12</v>
      </c>
      <c r="AU14">
        <f t="shared" si="9"/>
        <v>9</v>
      </c>
      <c r="AV14">
        <f t="shared" si="10"/>
        <v>12</v>
      </c>
      <c r="AW14">
        <v>1000</v>
      </c>
      <c r="AZ14" s="12" t="s">
        <v>44</v>
      </c>
      <c r="BA14" s="13">
        <v>6</v>
      </c>
      <c r="BB14" s="13">
        <v>7</v>
      </c>
      <c r="BC14" s="13">
        <v>12</v>
      </c>
      <c r="BD14" s="13">
        <v>12</v>
      </c>
      <c r="BE14" s="13">
        <v>6</v>
      </c>
      <c r="BF14" s="13">
        <v>12</v>
      </c>
      <c r="BG14" s="13">
        <v>12</v>
      </c>
      <c r="BH14" s="13">
        <v>9</v>
      </c>
      <c r="BI14" s="13">
        <v>12</v>
      </c>
      <c r="BJ14" s="13">
        <v>1000</v>
      </c>
    </row>
    <row r="15" spans="1:63" ht="15" thickBot="1" x14ac:dyDescent="0.35">
      <c r="V15">
        <f>CORREL(V17:V28,Y17:Y28)</f>
        <v>-0.26450729851535526</v>
      </c>
      <c r="W15">
        <f>PEARSON(W17:W28,Y17:Y28)</f>
        <v>0.19670641643814837</v>
      </c>
      <c r="AB15" s="12" t="s">
        <v>45</v>
      </c>
      <c r="AC15" s="13">
        <v>7</v>
      </c>
      <c r="AD15" s="13">
        <v>6</v>
      </c>
      <c r="AE15" s="13">
        <v>1</v>
      </c>
      <c r="AF15" s="13">
        <v>1</v>
      </c>
      <c r="AG15" s="13">
        <v>7</v>
      </c>
      <c r="AH15" s="13">
        <v>1</v>
      </c>
      <c r="AI15" s="13">
        <v>1</v>
      </c>
      <c r="AJ15" s="13">
        <v>4</v>
      </c>
      <c r="AK15" s="13">
        <v>1</v>
      </c>
      <c r="AL15" s="13">
        <v>1000</v>
      </c>
      <c r="AN15">
        <f t="shared" si="11"/>
        <v>6</v>
      </c>
      <c r="AO15">
        <f t="shared" si="3"/>
        <v>7</v>
      </c>
      <c r="AP15">
        <f t="shared" si="4"/>
        <v>12</v>
      </c>
      <c r="AQ15">
        <f t="shared" si="5"/>
        <v>12</v>
      </c>
      <c r="AR15">
        <f t="shared" si="6"/>
        <v>6</v>
      </c>
      <c r="AS15">
        <f t="shared" si="7"/>
        <v>12</v>
      </c>
      <c r="AT15">
        <f t="shared" si="8"/>
        <v>12</v>
      </c>
      <c r="AU15">
        <f t="shared" si="9"/>
        <v>9</v>
      </c>
      <c r="AV15">
        <f t="shared" si="10"/>
        <v>12</v>
      </c>
      <c r="AW15">
        <v>1000</v>
      </c>
      <c r="AZ15" s="12" t="s">
        <v>45</v>
      </c>
      <c r="BA15" s="13">
        <v>6</v>
      </c>
      <c r="BB15" s="13">
        <v>7</v>
      </c>
      <c r="BC15" s="13">
        <v>12</v>
      </c>
      <c r="BD15" s="13">
        <v>12</v>
      </c>
      <c r="BE15" s="13">
        <v>6</v>
      </c>
      <c r="BF15" s="13">
        <v>12</v>
      </c>
      <c r="BG15" s="13">
        <v>12</v>
      </c>
      <c r="BH15" s="13">
        <v>9</v>
      </c>
      <c r="BI15" s="13">
        <v>12</v>
      </c>
      <c r="BJ15" s="13">
        <v>1000</v>
      </c>
    </row>
    <row r="16" spans="1:63" ht="15" thickBot="1" x14ac:dyDescent="0.35">
      <c r="A16" s="2" t="s">
        <v>577</v>
      </c>
      <c r="B16" s="31" t="s">
        <v>576</v>
      </c>
      <c r="J16">
        <v>0</v>
      </c>
      <c r="L16">
        <f t="shared" ref="L16:T16" si="12">L2</f>
        <v>83</v>
      </c>
      <c r="M16">
        <f t="shared" si="12"/>
        <v>84</v>
      </c>
      <c r="N16">
        <f t="shared" si="12"/>
        <v>85</v>
      </c>
      <c r="O16">
        <f t="shared" si="12"/>
        <v>86</v>
      </c>
      <c r="P16">
        <f t="shared" si="12"/>
        <v>87</v>
      </c>
      <c r="Q16">
        <f t="shared" si="12"/>
        <v>88</v>
      </c>
      <c r="R16">
        <f t="shared" si="12"/>
        <v>89</v>
      </c>
      <c r="S16">
        <f t="shared" si="12"/>
        <v>90</v>
      </c>
      <c r="T16">
        <f t="shared" si="12"/>
        <v>91</v>
      </c>
      <c r="U16" t="str">
        <f>U2</f>
        <v>Y0</v>
      </c>
      <c r="V16" t="str">
        <f>AL49</f>
        <v>Becslés</v>
      </c>
      <c r="W16" s="2" t="s">
        <v>632</v>
      </c>
      <c r="X16" s="2" t="s">
        <v>118</v>
      </c>
      <c r="Y16" s="2" t="str">
        <f>'validitas merteke'!M49</f>
        <v>X(A4)</v>
      </c>
      <c r="Z16" s="2"/>
      <c r="AB16" s="12" t="s">
        <v>46</v>
      </c>
      <c r="AC16" s="13">
        <v>1</v>
      </c>
      <c r="AD16" s="13">
        <v>1</v>
      </c>
      <c r="AE16" s="13">
        <v>1</v>
      </c>
      <c r="AF16" s="13">
        <v>1</v>
      </c>
      <c r="AG16" s="13">
        <v>1</v>
      </c>
      <c r="AH16" s="13">
        <v>1</v>
      </c>
      <c r="AI16" s="13">
        <v>8</v>
      </c>
      <c r="AJ16" s="13">
        <v>4</v>
      </c>
      <c r="AK16" s="13">
        <v>1</v>
      </c>
      <c r="AL16" s="13">
        <v>1000</v>
      </c>
      <c r="AN16">
        <f t="shared" si="11"/>
        <v>12</v>
      </c>
      <c r="AO16">
        <f t="shared" si="3"/>
        <v>12</v>
      </c>
      <c r="AP16">
        <f t="shared" si="4"/>
        <v>12</v>
      </c>
      <c r="AQ16">
        <f t="shared" si="5"/>
        <v>12</v>
      </c>
      <c r="AR16">
        <f t="shared" si="6"/>
        <v>12</v>
      </c>
      <c r="AS16">
        <f t="shared" si="7"/>
        <v>12</v>
      </c>
      <c r="AT16">
        <f t="shared" si="8"/>
        <v>5</v>
      </c>
      <c r="AU16">
        <f t="shared" si="9"/>
        <v>9</v>
      </c>
      <c r="AV16">
        <f t="shared" si="10"/>
        <v>12</v>
      </c>
      <c r="AW16">
        <v>1000</v>
      </c>
      <c r="AZ16" s="12" t="s">
        <v>46</v>
      </c>
      <c r="BA16" s="13">
        <v>12</v>
      </c>
      <c r="BB16" s="13">
        <v>12</v>
      </c>
      <c r="BC16" s="13">
        <v>12</v>
      </c>
      <c r="BD16" s="13">
        <v>12</v>
      </c>
      <c r="BE16" s="13">
        <v>12</v>
      </c>
      <c r="BF16" s="13">
        <v>12</v>
      </c>
      <c r="BG16" s="13">
        <v>5</v>
      </c>
      <c r="BH16" s="13">
        <v>9</v>
      </c>
      <c r="BI16" s="13">
        <v>12</v>
      </c>
      <c r="BJ16" s="13">
        <v>1000</v>
      </c>
    </row>
    <row r="17" spans="11:62" ht="15" thickBot="1" x14ac:dyDescent="0.35">
      <c r="K17" t="str">
        <f>A3</f>
        <v>O1</v>
      </c>
      <c r="L17">
        <f>RANK(L3,L$3:L$14,L$1)</f>
        <v>1</v>
      </c>
      <c r="M17">
        <f t="shared" ref="M17:T17" si="13">RANK(M3,M$3:M$14,M$1)</f>
        <v>6</v>
      </c>
      <c r="N17">
        <f t="shared" si="13"/>
        <v>10</v>
      </c>
      <c r="O17">
        <f t="shared" si="13"/>
        <v>10</v>
      </c>
      <c r="P17">
        <f t="shared" si="13"/>
        <v>1</v>
      </c>
      <c r="Q17">
        <f t="shared" si="13"/>
        <v>10</v>
      </c>
      <c r="R17">
        <f t="shared" si="13"/>
        <v>1</v>
      </c>
      <c r="S17">
        <f t="shared" si="13"/>
        <v>1</v>
      </c>
      <c r="T17">
        <f t="shared" si="13"/>
        <v>1</v>
      </c>
      <c r="U17">
        <f>U3</f>
        <v>1000</v>
      </c>
      <c r="V17">
        <f>AL50</f>
        <v>1024.8</v>
      </c>
      <c r="W17">
        <f>RANK(V17,V$17:V$28,0)</f>
        <v>1</v>
      </c>
      <c r="X17">
        <f>IF(AN50*BL50&lt;=0,1,0)</f>
        <v>1</v>
      </c>
      <c r="Y17" s="2">
        <f>'validitas merteke'!M50</f>
        <v>3</v>
      </c>
      <c r="Z17" s="2"/>
      <c r="AB17" s="12" t="s">
        <v>47</v>
      </c>
      <c r="AC17" s="13">
        <v>11</v>
      </c>
      <c r="AD17" s="13">
        <v>11</v>
      </c>
      <c r="AE17" s="13">
        <v>11</v>
      </c>
      <c r="AF17" s="13">
        <v>12</v>
      </c>
      <c r="AG17" s="13">
        <v>7</v>
      </c>
      <c r="AH17" s="13">
        <v>10</v>
      </c>
      <c r="AI17" s="13">
        <v>8</v>
      </c>
      <c r="AJ17" s="13">
        <v>1</v>
      </c>
      <c r="AK17" s="13">
        <v>1</v>
      </c>
      <c r="AL17" s="13">
        <v>1000</v>
      </c>
      <c r="AN17">
        <f t="shared" si="11"/>
        <v>2</v>
      </c>
      <c r="AO17">
        <f t="shared" si="3"/>
        <v>2</v>
      </c>
      <c r="AP17">
        <f t="shared" si="4"/>
        <v>2</v>
      </c>
      <c r="AQ17">
        <f t="shared" si="5"/>
        <v>1</v>
      </c>
      <c r="AR17">
        <f t="shared" si="6"/>
        <v>6</v>
      </c>
      <c r="AS17">
        <f t="shared" si="7"/>
        <v>3</v>
      </c>
      <c r="AT17">
        <f t="shared" si="8"/>
        <v>5</v>
      </c>
      <c r="AU17">
        <f t="shared" si="9"/>
        <v>12</v>
      </c>
      <c r="AV17">
        <f t="shared" si="10"/>
        <v>12</v>
      </c>
      <c r="AW17">
        <v>1000</v>
      </c>
      <c r="AZ17" s="12" t="s">
        <v>47</v>
      </c>
      <c r="BA17" s="13">
        <v>2</v>
      </c>
      <c r="BB17" s="13">
        <v>2</v>
      </c>
      <c r="BC17" s="13">
        <v>2</v>
      </c>
      <c r="BD17" s="13">
        <v>1</v>
      </c>
      <c r="BE17" s="13">
        <v>6</v>
      </c>
      <c r="BF17" s="13">
        <v>3</v>
      </c>
      <c r="BG17" s="13">
        <v>5</v>
      </c>
      <c r="BH17" s="13">
        <v>12</v>
      </c>
      <c r="BI17" s="13">
        <v>12</v>
      </c>
      <c r="BJ17" s="13">
        <v>1000</v>
      </c>
    </row>
    <row r="18" spans="11:62" ht="15" thickBot="1" x14ac:dyDescent="0.35">
      <c r="K18" s="18" t="str">
        <f t="shared" ref="K18:K28" si="14">A4</f>
        <v>O2</v>
      </c>
      <c r="L18" s="18">
        <f t="shared" ref="L18:T18" si="15">RANK(L4,L$3:L$14,L$1)</f>
        <v>7</v>
      </c>
      <c r="M18" s="18">
        <f t="shared" si="15"/>
        <v>6</v>
      </c>
      <c r="N18" s="18">
        <f t="shared" si="15"/>
        <v>1</v>
      </c>
      <c r="O18" s="18">
        <f t="shared" si="15"/>
        <v>1</v>
      </c>
      <c r="P18" s="18">
        <f t="shared" si="15"/>
        <v>7</v>
      </c>
      <c r="Q18" s="18">
        <f t="shared" si="15"/>
        <v>1</v>
      </c>
      <c r="R18" s="18">
        <f t="shared" si="15"/>
        <v>1</v>
      </c>
      <c r="S18" s="18">
        <f t="shared" si="15"/>
        <v>4</v>
      </c>
      <c r="T18" s="18">
        <f t="shared" si="15"/>
        <v>1</v>
      </c>
      <c r="U18" s="18">
        <f t="shared" ref="U18:U28" si="16">U4</f>
        <v>1000</v>
      </c>
      <c r="V18" s="18">
        <f t="shared" ref="V18:V28" si="17">AL51</f>
        <v>995.6</v>
      </c>
      <c r="W18">
        <f t="shared" ref="W18:W28" si="18">RANK(V18,V$17:V$28,0)</f>
        <v>7</v>
      </c>
      <c r="X18" s="18">
        <f t="shared" ref="X18:X28" si="19">IF(AN51*BL51&lt;=0,1,0)</f>
        <v>1</v>
      </c>
      <c r="Y18" s="2">
        <f>'validitas merteke'!M51</f>
        <v>11</v>
      </c>
      <c r="Z18" s="2"/>
      <c r="AB18" s="12" t="s">
        <v>48</v>
      </c>
      <c r="AC18" s="13">
        <v>1</v>
      </c>
      <c r="AD18" s="13">
        <v>1</v>
      </c>
      <c r="AE18" s="13">
        <v>1</v>
      </c>
      <c r="AF18" s="13">
        <v>1</v>
      </c>
      <c r="AG18" s="13">
        <v>1</v>
      </c>
      <c r="AH18" s="13">
        <v>1</v>
      </c>
      <c r="AI18" s="13">
        <v>1</v>
      </c>
      <c r="AJ18" s="13">
        <v>4</v>
      </c>
      <c r="AK18" s="13">
        <v>1</v>
      </c>
      <c r="AL18" s="13">
        <v>1000</v>
      </c>
      <c r="AN18">
        <f t="shared" si="11"/>
        <v>12</v>
      </c>
      <c r="AO18">
        <f t="shared" si="3"/>
        <v>12</v>
      </c>
      <c r="AP18">
        <f t="shared" si="4"/>
        <v>12</v>
      </c>
      <c r="AQ18">
        <f t="shared" si="5"/>
        <v>12</v>
      </c>
      <c r="AR18">
        <f t="shared" si="6"/>
        <v>12</v>
      </c>
      <c r="AS18">
        <f t="shared" si="7"/>
        <v>12</v>
      </c>
      <c r="AT18">
        <f t="shared" si="8"/>
        <v>12</v>
      </c>
      <c r="AU18">
        <f t="shared" si="9"/>
        <v>9</v>
      </c>
      <c r="AV18">
        <f t="shared" si="10"/>
        <v>12</v>
      </c>
      <c r="AW18">
        <v>1000</v>
      </c>
      <c r="AZ18" s="12" t="s">
        <v>48</v>
      </c>
      <c r="BA18" s="13">
        <v>12</v>
      </c>
      <c r="BB18" s="13">
        <v>12</v>
      </c>
      <c r="BC18" s="13">
        <v>12</v>
      </c>
      <c r="BD18" s="13">
        <v>12</v>
      </c>
      <c r="BE18" s="13">
        <v>12</v>
      </c>
      <c r="BF18" s="13">
        <v>12</v>
      </c>
      <c r="BG18" s="13">
        <v>12</v>
      </c>
      <c r="BH18" s="13">
        <v>9</v>
      </c>
      <c r="BI18" s="13">
        <v>12</v>
      </c>
      <c r="BJ18" s="13">
        <v>1000</v>
      </c>
    </row>
    <row r="19" spans="11:62" ht="15" thickBot="1" x14ac:dyDescent="0.35">
      <c r="K19" t="str">
        <f t="shared" si="14"/>
        <v>O3</v>
      </c>
      <c r="L19">
        <f t="shared" ref="L19:T19" si="20">RANK(L5,L$3:L$14,L$1)</f>
        <v>1</v>
      </c>
      <c r="M19">
        <f t="shared" si="20"/>
        <v>1</v>
      </c>
      <c r="N19">
        <f t="shared" si="20"/>
        <v>1</v>
      </c>
      <c r="O19">
        <f t="shared" si="20"/>
        <v>1</v>
      </c>
      <c r="P19">
        <f t="shared" si="20"/>
        <v>1</v>
      </c>
      <c r="Q19">
        <f t="shared" si="20"/>
        <v>1</v>
      </c>
      <c r="R19">
        <f t="shared" si="20"/>
        <v>8</v>
      </c>
      <c r="S19">
        <f t="shared" si="20"/>
        <v>4</v>
      </c>
      <c r="T19">
        <f t="shared" si="20"/>
        <v>1</v>
      </c>
      <c r="U19">
        <f t="shared" si="16"/>
        <v>1000</v>
      </c>
      <c r="V19">
        <f t="shared" si="17"/>
        <v>1000.7</v>
      </c>
      <c r="W19">
        <f t="shared" si="18"/>
        <v>3</v>
      </c>
      <c r="X19">
        <f t="shared" si="19"/>
        <v>1</v>
      </c>
      <c r="Y19" s="2">
        <f>'validitas merteke'!M52</f>
        <v>6</v>
      </c>
      <c r="Z19" s="2"/>
      <c r="AB19" s="12" t="s">
        <v>49</v>
      </c>
      <c r="AC19" s="13">
        <v>7</v>
      </c>
      <c r="AD19" s="13">
        <v>6</v>
      </c>
      <c r="AE19" s="13">
        <v>1</v>
      </c>
      <c r="AF19" s="13">
        <v>1</v>
      </c>
      <c r="AG19" s="13">
        <v>7</v>
      </c>
      <c r="AH19" s="13">
        <v>1</v>
      </c>
      <c r="AI19" s="13">
        <v>1</v>
      </c>
      <c r="AJ19" s="13">
        <v>4</v>
      </c>
      <c r="AK19" s="13">
        <v>1</v>
      </c>
      <c r="AL19" s="13">
        <v>1000</v>
      </c>
      <c r="AN19">
        <f t="shared" si="11"/>
        <v>6</v>
      </c>
      <c r="AO19">
        <f t="shared" si="3"/>
        <v>7</v>
      </c>
      <c r="AP19">
        <f t="shared" si="4"/>
        <v>12</v>
      </c>
      <c r="AQ19">
        <f t="shared" si="5"/>
        <v>12</v>
      </c>
      <c r="AR19">
        <f t="shared" si="6"/>
        <v>6</v>
      </c>
      <c r="AS19">
        <f t="shared" si="7"/>
        <v>12</v>
      </c>
      <c r="AT19">
        <f t="shared" si="8"/>
        <v>12</v>
      </c>
      <c r="AU19">
        <f t="shared" si="9"/>
        <v>9</v>
      </c>
      <c r="AV19">
        <f t="shared" si="10"/>
        <v>12</v>
      </c>
      <c r="AW19">
        <v>1000</v>
      </c>
      <c r="AZ19" s="12" t="s">
        <v>49</v>
      </c>
      <c r="BA19" s="13">
        <v>6</v>
      </c>
      <c r="BB19" s="13">
        <v>7</v>
      </c>
      <c r="BC19" s="13">
        <v>12</v>
      </c>
      <c r="BD19" s="13">
        <v>12</v>
      </c>
      <c r="BE19" s="13">
        <v>6</v>
      </c>
      <c r="BF19" s="13">
        <v>12</v>
      </c>
      <c r="BG19" s="13">
        <v>12</v>
      </c>
      <c r="BH19" s="13">
        <v>9</v>
      </c>
      <c r="BI19" s="13">
        <v>12</v>
      </c>
      <c r="BJ19" s="13">
        <v>1000</v>
      </c>
    </row>
    <row r="20" spans="11:62" ht="18.600000000000001" thickBot="1" x14ac:dyDescent="0.35">
      <c r="K20" t="str">
        <f t="shared" si="14"/>
        <v>O4</v>
      </c>
      <c r="L20">
        <f t="shared" ref="L20:T20" si="21">RANK(L6,L$3:L$14,L$1)</f>
        <v>1</v>
      </c>
      <c r="M20">
        <f t="shared" si="21"/>
        <v>1</v>
      </c>
      <c r="N20">
        <f t="shared" si="21"/>
        <v>1</v>
      </c>
      <c r="O20">
        <f t="shared" si="21"/>
        <v>1</v>
      </c>
      <c r="P20">
        <f t="shared" si="21"/>
        <v>1</v>
      </c>
      <c r="Q20">
        <f t="shared" si="21"/>
        <v>1</v>
      </c>
      <c r="R20">
        <f t="shared" si="21"/>
        <v>8</v>
      </c>
      <c r="S20">
        <f t="shared" si="21"/>
        <v>4</v>
      </c>
      <c r="T20">
        <f t="shared" si="21"/>
        <v>1</v>
      </c>
      <c r="U20">
        <f t="shared" si="16"/>
        <v>1000</v>
      </c>
      <c r="V20">
        <f t="shared" si="17"/>
        <v>1000.7</v>
      </c>
      <c r="W20">
        <f t="shared" si="18"/>
        <v>3</v>
      </c>
      <c r="X20">
        <f t="shared" si="19"/>
        <v>1</v>
      </c>
      <c r="Y20" s="2">
        <f>'validitas merteke'!M53</f>
        <v>7</v>
      </c>
      <c r="Z20" s="2"/>
      <c r="AB20" s="8"/>
      <c r="AZ20" s="8"/>
    </row>
    <row r="21" spans="11:62" ht="15" thickBot="1" x14ac:dyDescent="0.35">
      <c r="K21" t="str">
        <f t="shared" si="14"/>
        <v>O5</v>
      </c>
      <c r="L21">
        <f t="shared" ref="L21:T21" si="22">RANK(L7,L$3:L$14,L$1)</f>
        <v>12</v>
      </c>
      <c r="M21">
        <f t="shared" si="22"/>
        <v>12</v>
      </c>
      <c r="N21">
        <f t="shared" si="22"/>
        <v>12</v>
      </c>
      <c r="O21">
        <f t="shared" si="22"/>
        <v>11</v>
      </c>
      <c r="P21">
        <f t="shared" si="22"/>
        <v>12</v>
      </c>
      <c r="Q21">
        <f t="shared" si="22"/>
        <v>10</v>
      </c>
      <c r="R21">
        <f t="shared" si="22"/>
        <v>1</v>
      </c>
      <c r="S21">
        <f t="shared" si="22"/>
        <v>1</v>
      </c>
      <c r="T21">
        <f t="shared" si="22"/>
        <v>1</v>
      </c>
      <c r="U21">
        <f t="shared" si="16"/>
        <v>1000</v>
      </c>
      <c r="V21" s="32">
        <f t="shared" si="17"/>
        <v>988.6</v>
      </c>
      <c r="W21">
        <f t="shared" si="18"/>
        <v>11</v>
      </c>
      <c r="X21">
        <f t="shared" si="19"/>
        <v>1</v>
      </c>
      <c r="Y21" s="2">
        <f>'validitas merteke'!M54</f>
        <v>2</v>
      </c>
      <c r="Z21" s="2"/>
      <c r="AB21" s="12" t="s">
        <v>50</v>
      </c>
      <c r="AC21" s="12" t="s">
        <v>32</v>
      </c>
      <c r="AD21" s="12" t="s">
        <v>33</v>
      </c>
      <c r="AE21" s="12" t="s">
        <v>34</v>
      </c>
      <c r="AF21" s="12" t="s">
        <v>35</v>
      </c>
      <c r="AG21" s="12" t="s">
        <v>36</v>
      </c>
      <c r="AH21" s="12" t="s">
        <v>579</v>
      </c>
      <c r="AI21" s="12" t="s">
        <v>580</v>
      </c>
      <c r="AJ21" s="12" t="s">
        <v>581</v>
      </c>
      <c r="AK21" s="12" t="s">
        <v>582</v>
      </c>
      <c r="AZ21" s="12" t="s">
        <v>50</v>
      </c>
      <c r="BA21" s="12" t="s">
        <v>32</v>
      </c>
      <c r="BB21" s="12" t="s">
        <v>33</v>
      </c>
      <c r="BC21" s="12" t="s">
        <v>34</v>
      </c>
      <c r="BD21" s="12" t="s">
        <v>35</v>
      </c>
      <c r="BE21" s="12" t="s">
        <v>36</v>
      </c>
      <c r="BF21" s="12" t="s">
        <v>579</v>
      </c>
      <c r="BG21" s="12" t="s">
        <v>580</v>
      </c>
      <c r="BH21" s="12" t="s">
        <v>581</v>
      </c>
      <c r="BI21" s="12" t="s">
        <v>582</v>
      </c>
    </row>
    <row r="22" spans="11:62" ht="15" thickBot="1" x14ac:dyDescent="0.35">
      <c r="K22" t="str">
        <f t="shared" si="14"/>
        <v>O6</v>
      </c>
      <c r="L22">
        <f t="shared" ref="L22:T22" si="23">RANK(L8,L$3:L$14,L$1)</f>
        <v>1</v>
      </c>
      <c r="M22">
        <f t="shared" si="23"/>
        <v>1</v>
      </c>
      <c r="N22">
        <f t="shared" si="23"/>
        <v>1</v>
      </c>
      <c r="O22">
        <f t="shared" si="23"/>
        <v>1</v>
      </c>
      <c r="P22">
        <f t="shared" si="23"/>
        <v>1</v>
      </c>
      <c r="Q22">
        <f t="shared" si="23"/>
        <v>1</v>
      </c>
      <c r="R22">
        <f t="shared" si="23"/>
        <v>8</v>
      </c>
      <c r="S22">
        <f t="shared" si="23"/>
        <v>4</v>
      </c>
      <c r="T22">
        <f t="shared" si="23"/>
        <v>1</v>
      </c>
      <c r="U22">
        <f t="shared" si="16"/>
        <v>1000</v>
      </c>
      <c r="V22">
        <f t="shared" si="17"/>
        <v>1000.7</v>
      </c>
      <c r="W22">
        <f t="shared" si="18"/>
        <v>3</v>
      </c>
      <c r="X22">
        <f t="shared" si="19"/>
        <v>1</v>
      </c>
      <c r="Y22" s="2">
        <f>'validitas merteke'!M55</f>
        <v>8</v>
      </c>
      <c r="Z22" s="2"/>
      <c r="AB22" s="12" t="s">
        <v>51</v>
      </c>
      <c r="AC22" s="13" t="s">
        <v>584</v>
      </c>
      <c r="AD22" s="13" t="s">
        <v>121</v>
      </c>
      <c r="AE22" s="13" t="s">
        <v>121</v>
      </c>
      <c r="AF22" s="13" t="s">
        <v>121</v>
      </c>
      <c r="AG22" s="13" t="s">
        <v>121</v>
      </c>
      <c r="AH22" s="13" t="s">
        <v>121</v>
      </c>
      <c r="AI22" s="13" t="s">
        <v>585</v>
      </c>
      <c r="AJ22" s="13" t="s">
        <v>586</v>
      </c>
      <c r="AK22" s="13" t="s">
        <v>121</v>
      </c>
      <c r="AZ22" s="12" t="s">
        <v>51</v>
      </c>
      <c r="BA22" s="13" t="s">
        <v>601</v>
      </c>
      <c r="BB22" s="13" t="s">
        <v>602</v>
      </c>
      <c r="BC22" s="13" t="s">
        <v>53</v>
      </c>
      <c r="BD22" s="13" t="s">
        <v>53</v>
      </c>
      <c r="BE22" s="13" t="s">
        <v>53</v>
      </c>
      <c r="BF22" s="13" t="s">
        <v>53</v>
      </c>
      <c r="BG22" s="13" t="s">
        <v>601</v>
      </c>
      <c r="BH22" s="13" t="s">
        <v>603</v>
      </c>
      <c r="BI22" s="13" t="s">
        <v>53</v>
      </c>
    </row>
    <row r="23" spans="11:62" ht="15" thickBot="1" x14ac:dyDescent="0.35">
      <c r="K23" t="str">
        <f t="shared" si="14"/>
        <v>O7</v>
      </c>
      <c r="L23">
        <f t="shared" ref="L23:T23" si="24">RANK(L9,L$3:L$14,L$1)</f>
        <v>7</v>
      </c>
      <c r="M23">
        <f t="shared" si="24"/>
        <v>6</v>
      </c>
      <c r="N23">
        <f t="shared" si="24"/>
        <v>1</v>
      </c>
      <c r="O23">
        <f t="shared" si="24"/>
        <v>1</v>
      </c>
      <c r="P23">
        <f t="shared" si="24"/>
        <v>7</v>
      </c>
      <c r="Q23">
        <f t="shared" si="24"/>
        <v>1</v>
      </c>
      <c r="R23">
        <f t="shared" si="24"/>
        <v>1</v>
      </c>
      <c r="S23">
        <f t="shared" si="24"/>
        <v>4</v>
      </c>
      <c r="T23">
        <f t="shared" si="24"/>
        <v>1</v>
      </c>
      <c r="U23">
        <f t="shared" si="16"/>
        <v>1000</v>
      </c>
      <c r="V23">
        <f t="shared" si="17"/>
        <v>995.6</v>
      </c>
      <c r="W23">
        <f t="shared" si="18"/>
        <v>7</v>
      </c>
      <c r="X23">
        <f t="shared" si="19"/>
        <v>1</v>
      </c>
      <c r="Y23" s="2">
        <f>'validitas merteke'!M56</f>
        <v>0</v>
      </c>
      <c r="Z23" s="2"/>
      <c r="AB23" s="12" t="s">
        <v>55</v>
      </c>
      <c r="AC23" s="13" t="s">
        <v>587</v>
      </c>
      <c r="AD23" s="13" t="s">
        <v>125</v>
      </c>
      <c r="AE23" s="13" t="s">
        <v>125</v>
      </c>
      <c r="AF23" s="13" t="s">
        <v>125</v>
      </c>
      <c r="AG23" s="13" t="s">
        <v>125</v>
      </c>
      <c r="AH23" s="13" t="s">
        <v>125</v>
      </c>
      <c r="AI23" s="13" t="s">
        <v>125</v>
      </c>
      <c r="AJ23" s="13" t="s">
        <v>125</v>
      </c>
      <c r="AK23" s="13" t="s">
        <v>125</v>
      </c>
      <c r="AZ23" s="12" t="s">
        <v>55</v>
      </c>
      <c r="BA23" s="13" t="s">
        <v>57</v>
      </c>
      <c r="BB23" s="13" t="s">
        <v>604</v>
      </c>
      <c r="BC23" s="13" t="s">
        <v>57</v>
      </c>
      <c r="BD23" s="13" t="s">
        <v>57</v>
      </c>
      <c r="BE23" s="13" t="s">
        <v>57</v>
      </c>
      <c r="BF23" s="13" t="s">
        <v>57</v>
      </c>
      <c r="BG23" s="13" t="s">
        <v>605</v>
      </c>
      <c r="BH23" s="13" t="s">
        <v>606</v>
      </c>
      <c r="BI23" s="13" t="s">
        <v>57</v>
      </c>
    </row>
    <row r="24" spans="11:62" ht="15" thickBot="1" x14ac:dyDescent="0.35">
      <c r="K24" t="str">
        <f t="shared" si="14"/>
        <v>O8</v>
      </c>
      <c r="L24">
        <f t="shared" ref="L24:T24" si="25">RANK(L10,L$3:L$14,L$1)</f>
        <v>7</v>
      </c>
      <c r="M24">
        <f t="shared" si="25"/>
        <v>6</v>
      </c>
      <c r="N24">
        <f t="shared" si="25"/>
        <v>1</v>
      </c>
      <c r="O24">
        <f t="shared" si="25"/>
        <v>1</v>
      </c>
      <c r="P24">
        <f t="shared" si="25"/>
        <v>7</v>
      </c>
      <c r="Q24">
        <f t="shared" si="25"/>
        <v>1</v>
      </c>
      <c r="R24">
        <f t="shared" si="25"/>
        <v>1</v>
      </c>
      <c r="S24">
        <f t="shared" si="25"/>
        <v>4</v>
      </c>
      <c r="T24">
        <f t="shared" si="25"/>
        <v>1</v>
      </c>
      <c r="U24">
        <f t="shared" si="16"/>
        <v>1000</v>
      </c>
      <c r="V24">
        <f t="shared" si="17"/>
        <v>995.6</v>
      </c>
      <c r="W24">
        <f t="shared" si="18"/>
        <v>7</v>
      </c>
      <c r="X24">
        <f t="shared" si="19"/>
        <v>1</v>
      </c>
      <c r="Y24" s="2">
        <f>'validitas merteke'!M57</f>
        <v>9</v>
      </c>
      <c r="Z24" s="2"/>
      <c r="AB24" s="12" t="s">
        <v>59</v>
      </c>
      <c r="AC24" s="13" t="s">
        <v>588</v>
      </c>
      <c r="AD24" s="13" t="s">
        <v>129</v>
      </c>
      <c r="AE24" s="13" t="s">
        <v>129</v>
      </c>
      <c r="AF24" s="13" t="s">
        <v>129</v>
      </c>
      <c r="AG24" s="13" t="s">
        <v>129</v>
      </c>
      <c r="AH24" s="13" t="s">
        <v>129</v>
      </c>
      <c r="AI24" s="13" t="s">
        <v>129</v>
      </c>
      <c r="AJ24" s="13" t="s">
        <v>129</v>
      </c>
      <c r="AK24" s="13" t="s">
        <v>129</v>
      </c>
      <c r="AZ24" s="12" t="s">
        <v>59</v>
      </c>
      <c r="BA24" s="13" t="s">
        <v>61</v>
      </c>
      <c r="BB24" s="13" t="s">
        <v>607</v>
      </c>
      <c r="BC24" s="13" t="s">
        <v>61</v>
      </c>
      <c r="BD24" s="13" t="s">
        <v>61</v>
      </c>
      <c r="BE24" s="13" t="s">
        <v>61</v>
      </c>
      <c r="BF24" s="13" t="s">
        <v>61</v>
      </c>
      <c r="BG24" s="13" t="s">
        <v>608</v>
      </c>
      <c r="BH24" s="13" t="s">
        <v>609</v>
      </c>
      <c r="BI24" s="13" t="s">
        <v>61</v>
      </c>
    </row>
    <row r="25" spans="11:62" ht="15" thickBot="1" x14ac:dyDescent="0.35">
      <c r="K25" t="str">
        <f t="shared" si="14"/>
        <v>O9</v>
      </c>
      <c r="L25">
        <f t="shared" ref="L25:T25" si="26">RANK(L11,L$3:L$14,L$1)</f>
        <v>1</v>
      </c>
      <c r="M25">
        <f t="shared" si="26"/>
        <v>1</v>
      </c>
      <c r="N25">
        <f t="shared" si="26"/>
        <v>1</v>
      </c>
      <c r="O25">
        <f t="shared" si="26"/>
        <v>1</v>
      </c>
      <c r="P25">
        <f t="shared" si="26"/>
        <v>1</v>
      </c>
      <c r="Q25">
        <f t="shared" si="26"/>
        <v>1</v>
      </c>
      <c r="R25">
        <f t="shared" si="26"/>
        <v>8</v>
      </c>
      <c r="S25">
        <f t="shared" si="26"/>
        <v>4</v>
      </c>
      <c r="T25">
        <f t="shared" si="26"/>
        <v>1</v>
      </c>
      <c r="U25">
        <f t="shared" si="16"/>
        <v>1000</v>
      </c>
      <c r="V25">
        <f t="shared" si="17"/>
        <v>1000.7</v>
      </c>
      <c r="W25">
        <f t="shared" si="18"/>
        <v>3</v>
      </c>
      <c r="X25">
        <f t="shared" si="19"/>
        <v>1</v>
      </c>
      <c r="Y25" s="2">
        <f>'validitas merteke'!M58</f>
        <v>1</v>
      </c>
      <c r="Z25" s="2"/>
      <c r="AB25" s="12" t="s">
        <v>63</v>
      </c>
      <c r="AC25" s="13" t="s">
        <v>589</v>
      </c>
      <c r="AD25" s="13" t="s">
        <v>133</v>
      </c>
      <c r="AE25" s="13" t="s">
        <v>133</v>
      </c>
      <c r="AF25" s="13" t="s">
        <v>133</v>
      </c>
      <c r="AG25" s="13" t="s">
        <v>133</v>
      </c>
      <c r="AH25" s="13" t="s">
        <v>133</v>
      </c>
      <c r="AI25" s="13" t="s">
        <v>133</v>
      </c>
      <c r="AJ25" s="13" t="s">
        <v>133</v>
      </c>
      <c r="AK25" s="13" t="s">
        <v>133</v>
      </c>
      <c r="AZ25" s="12" t="s">
        <v>63</v>
      </c>
      <c r="BA25" s="13" t="s">
        <v>65</v>
      </c>
      <c r="BB25" s="13" t="s">
        <v>610</v>
      </c>
      <c r="BC25" s="13" t="s">
        <v>65</v>
      </c>
      <c r="BD25" s="13" t="s">
        <v>65</v>
      </c>
      <c r="BE25" s="13" t="s">
        <v>65</v>
      </c>
      <c r="BF25" s="13" t="s">
        <v>65</v>
      </c>
      <c r="BG25" s="13" t="s">
        <v>611</v>
      </c>
      <c r="BH25" s="13" t="s">
        <v>612</v>
      </c>
      <c r="BI25" s="13" t="s">
        <v>65</v>
      </c>
    </row>
    <row r="26" spans="11:62" ht="15" thickBot="1" x14ac:dyDescent="0.35">
      <c r="K26" t="str">
        <f t="shared" si="14"/>
        <v>O10</v>
      </c>
      <c r="L26">
        <f t="shared" ref="L26:T26" si="27">RANK(L12,L$3:L$14,L$1)</f>
        <v>11</v>
      </c>
      <c r="M26">
        <f t="shared" si="27"/>
        <v>11</v>
      </c>
      <c r="N26">
        <f t="shared" si="27"/>
        <v>11</v>
      </c>
      <c r="O26">
        <f t="shared" si="27"/>
        <v>12</v>
      </c>
      <c r="P26">
        <f t="shared" si="27"/>
        <v>7</v>
      </c>
      <c r="Q26">
        <f t="shared" si="27"/>
        <v>10</v>
      </c>
      <c r="R26">
        <f t="shared" si="27"/>
        <v>8</v>
      </c>
      <c r="S26">
        <f t="shared" si="27"/>
        <v>1</v>
      </c>
      <c r="T26">
        <f t="shared" si="27"/>
        <v>1</v>
      </c>
      <c r="U26">
        <f t="shared" si="16"/>
        <v>1000</v>
      </c>
      <c r="V26" s="32">
        <f t="shared" si="17"/>
        <v>988.6</v>
      </c>
      <c r="W26">
        <f t="shared" si="18"/>
        <v>11</v>
      </c>
      <c r="X26">
        <f t="shared" si="19"/>
        <v>1</v>
      </c>
      <c r="Y26" s="2">
        <f>'validitas merteke'!M59</f>
        <v>10</v>
      </c>
      <c r="Z26" s="2"/>
      <c r="AB26" s="12" t="s">
        <v>67</v>
      </c>
      <c r="AC26" s="13" t="s">
        <v>590</v>
      </c>
      <c r="AD26" s="13" t="s">
        <v>137</v>
      </c>
      <c r="AE26" s="13" t="s">
        <v>137</v>
      </c>
      <c r="AF26" s="13" t="s">
        <v>137</v>
      </c>
      <c r="AG26" s="13" t="s">
        <v>137</v>
      </c>
      <c r="AH26" s="13" t="s">
        <v>137</v>
      </c>
      <c r="AI26" s="13" t="s">
        <v>137</v>
      </c>
      <c r="AJ26" s="13" t="s">
        <v>137</v>
      </c>
      <c r="AK26" s="13" t="s">
        <v>137</v>
      </c>
      <c r="AZ26" s="12" t="s">
        <v>67</v>
      </c>
      <c r="BA26" s="13" t="s">
        <v>393</v>
      </c>
      <c r="BB26" s="13" t="s">
        <v>613</v>
      </c>
      <c r="BC26" s="13" t="s">
        <v>393</v>
      </c>
      <c r="BD26" s="13" t="s">
        <v>393</v>
      </c>
      <c r="BE26" s="13" t="s">
        <v>393</v>
      </c>
      <c r="BF26" s="13" t="s">
        <v>393</v>
      </c>
      <c r="BG26" s="13" t="s">
        <v>614</v>
      </c>
      <c r="BH26" s="13" t="s">
        <v>615</v>
      </c>
      <c r="BI26" s="13" t="s">
        <v>393</v>
      </c>
    </row>
    <row r="27" spans="11:62" ht="15" thickBot="1" x14ac:dyDescent="0.35">
      <c r="K27" t="str">
        <f t="shared" si="14"/>
        <v>O11</v>
      </c>
      <c r="L27">
        <f t="shared" ref="L27:T27" si="28">RANK(L13,L$3:L$14,L$1)</f>
        <v>1</v>
      </c>
      <c r="M27">
        <f t="shared" si="28"/>
        <v>1</v>
      </c>
      <c r="N27">
        <f t="shared" si="28"/>
        <v>1</v>
      </c>
      <c r="O27">
        <f t="shared" si="28"/>
        <v>1</v>
      </c>
      <c r="P27">
        <f t="shared" si="28"/>
        <v>1</v>
      </c>
      <c r="Q27">
        <f t="shared" si="28"/>
        <v>1</v>
      </c>
      <c r="R27">
        <f t="shared" si="28"/>
        <v>1</v>
      </c>
      <c r="S27">
        <f t="shared" si="28"/>
        <v>4</v>
      </c>
      <c r="T27">
        <f t="shared" si="28"/>
        <v>1</v>
      </c>
      <c r="U27">
        <f t="shared" si="16"/>
        <v>1000</v>
      </c>
      <c r="V27">
        <f t="shared" si="17"/>
        <v>1012.7</v>
      </c>
      <c r="W27">
        <f t="shared" si="18"/>
        <v>2</v>
      </c>
      <c r="X27">
        <f t="shared" si="19"/>
        <v>1</v>
      </c>
      <c r="Y27" s="2">
        <f>'validitas merteke'!M60</f>
        <v>4</v>
      </c>
      <c r="Z27" s="2"/>
      <c r="AB27" s="12" t="s">
        <v>71</v>
      </c>
      <c r="AC27" s="13" t="s">
        <v>591</v>
      </c>
      <c r="AD27" s="13" t="s">
        <v>592</v>
      </c>
      <c r="AE27" s="13" t="s">
        <v>592</v>
      </c>
      <c r="AF27" s="13" t="s">
        <v>592</v>
      </c>
      <c r="AG27" s="13" t="s">
        <v>592</v>
      </c>
      <c r="AH27" s="13" t="s">
        <v>592</v>
      </c>
      <c r="AI27" s="13" t="s">
        <v>592</v>
      </c>
      <c r="AJ27" s="13" t="s">
        <v>592</v>
      </c>
      <c r="AK27" s="13" t="s">
        <v>592</v>
      </c>
      <c r="AZ27" s="12" t="s">
        <v>71</v>
      </c>
      <c r="BA27" s="13" t="s">
        <v>73</v>
      </c>
      <c r="BB27" s="13" t="s">
        <v>616</v>
      </c>
      <c r="BC27" s="13" t="s">
        <v>73</v>
      </c>
      <c r="BD27" s="13" t="s">
        <v>73</v>
      </c>
      <c r="BE27" s="13" t="s">
        <v>73</v>
      </c>
      <c r="BF27" s="13" t="s">
        <v>73</v>
      </c>
      <c r="BG27" s="13" t="s">
        <v>617</v>
      </c>
      <c r="BH27" s="13" t="s">
        <v>618</v>
      </c>
      <c r="BI27" s="13" t="s">
        <v>73</v>
      </c>
    </row>
    <row r="28" spans="11:62" ht="15" thickBot="1" x14ac:dyDescent="0.35">
      <c r="K28" t="str">
        <f t="shared" si="14"/>
        <v>O12</v>
      </c>
      <c r="L28">
        <f t="shared" ref="L28:T28" si="29">RANK(L14,L$3:L$14,L$1)</f>
        <v>7</v>
      </c>
      <c r="M28">
        <f t="shared" si="29"/>
        <v>6</v>
      </c>
      <c r="N28">
        <f t="shared" si="29"/>
        <v>1</v>
      </c>
      <c r="O28">
        <f t="shared" si="29"/>
        <v>1</v>
      </c>
      <c r="P28">
        <f t="shared" si="29"/>
        <v>7</v>
      </c>
      <c r="Q28">
        <f t="shared" si="29"/>
        <v>1</v>
      </c>
      <c r="R28">
        <f t="shared" si="29"/>
        <v>1</v>
      </c>
      <c r="S28">
        <f t="shared" si="29"/>
        <v>4</v>
      </c>
      <c r="T28">
        <f t="shared" si="29"/>
        <v>1</v>
      </c>
      <c r="U28">
        <f t="shared" si="16"/>
        <v>1000</v>
      </c>
      <c r="V28">
        <f t="shared" si="17"/>
        <v>995.6</v>
      </c>
      <c r="W28">
        <f t="shared" si="18"/>
        <v>7</v>
      </c>
      <c r="X28">
        <f t="shared" si="19"/>
        <v>1</v>
      </c>
      <c r="Y28" s="2">
        <f>'validitas merteke'!M61</f>
        <v>5</v>
      </c>
      <c r="Z28" s="2"/>
      <c r="AB28" s="12" t="s">
        <v>75</v>
      </c>
      <c r="AC28" s="13" t="s">
        <v>593</v>
      </c>
      <c r="AD28" s="13" t="s">
        <v>77</v>
      </c>
      <c r="AE28" s="13" t="s">
        <v>77</v>
      </c>
      <c r="AF28" s="13" t="s">
        <v>77</v>
      </c>
      <c r="AG28" s="13" t="s">
        <v>77</v>
      </c>
      <c r="AH28" s="13" t="s">
        <v>77</v>
      </c>
      <c r="AI28" s="13" t="s">
        <v>77</v>
      </c>
      <c r="AJ28" s="13" t="s">
        <v>77</v>
      </c>
      <c r="AK28" s="13" t="s">
        <v>77</v>
      </c>
      <c r="AZ28" s="12" t="s">
        <v>75</v>
      </c>
      <c r="BA28" s="13" t="s">
        <v>77</v>
      </c>
      <c r="BB28" s="13" t="s">
        <v>619</v>
      </c>
      <c r="BC28" s="13" t="s">
        <v>77</v>
      </c>
      <c r="BD28" s="13" t="s">
        <v>77</v>
      </c>
      <c r="BE28" s="13" t="s">
        <v>77</v>
      </c>
      <c r="BF28" s="13" t="s">
        <v>77</v>
      </c>
      <c r="BG28" s="13" t="s">
        <v>620</v>
      </c>
      <c r="BH28" s="13" t="s">
        <v>621</v>
      </c>
      <c r="BI28" s="13" t="s">
        <v>77</v>
      </c>
    </row>
    <row r="29" spans="11:62" ht="15" thickBot="1" x14ac:dyDescent="0.35">
      <c r="AB29" s="12" t="s">
        <v>79</v>
      </c>
      <c r="AC29" s="13" t="s">
        <v>594</v>
      </c>
      <c r="AD29" s="13" t="s">
        <v>81</v>
      </c>
      <c r="AE29" s="13" t="s">
        <v>81</v>
      </c>
      <c r="AF29" s="13" t="s">
        <v>81</v>
      </c>
      <c r="AG29" s="13" t="s">
        <v>81</v>
      </c>
      <c r="AH29" s="13" t="s">
        <v>81</v>
      </c>
      <c r="AI29" s="13" t="s">
        <v>81</v>
      </c>
      <c r="AJ29" s="13" t="s">
        <v>81</v>
      </c>
      <c r="AK29" s="13" t="s">
        <v>81</v>
      </c>
      <c r="AZ29" s="12" t="s">
        <v>79</v>
      </c>
      <c r="BA29" s="13" t="s">
        <v>81</v>
      </c>
      <c r="BB29" s="13" t="s">
        <v>622</v>
      </c>
      <c r="BC29" s="13" t="s">
        <v>81</v>
      </c>
      <c r="BD29" s="13" t="s">
        <v>81</v>
      </c>
      <c r="BE29" s="13" t="s">
        <v>81</v>
      </c>
      <c r="BF29" s="13" t="s">
        <v>81</v>
      </c>
      <c r="BG29" s="13" t="s">
        <v>81</v>
      </c>
      <c r="BH29" s="13" t="s">
        <v>623</v>
      </c>
      <c r="BI29" s="13" t="s">
        <v>81</v>
      </c>
    </row>
    <row r="30" spans="11:62" ht="15" thickBot="1" x14ac:dyDescent="0.35">
      <c r="AB30" s="12" t="s">
        <v>83</v>
      </c>
      <c r="AC30" s="13" t="s">
        <v>595</v>
      </c>
      <c r="AD30" s="13" t="s">
        <v>85</v>
      </c>
      <c r="AE30" s="13" t="s">
        <v>85</v>
      </c>
      <c r="AF30" s="13" t="s">
        <v>85</v>
      </c>
      <c r="AG30" s="13" t="s">
        <v>85</v>
      </c>
      <c r="AH30" s="13" t="s">
        <v>85</v>
      </c>
      <c r="AI30" s="13" t="s">
        <v>85</v>
      </c>
      <c r="AJ30" s="13" t="s">
        <v>85</v>
      </c>
      <c r="AK30" s="13" t="s">
        <v>85</v>
      </c>
      <c r="AZ30" s="12" t="s">
        <v>83</v>
      </c>
      <c r="BA30" s="13" t="s">
        <v>85</v>
      </c>
      <c r="BB30" s="13" t="s">
        <v>624</v>
      </c>
      <c r="BC30" s="13" t="s">
        <v>85</v>
      </c>
      <c r="BD30" s="13" t="s">
        <v>85</v>
      </c>
      <c r="BE30" s="13" t="s">
        <v>85</v>
      </c>
      <c r="BF30" s="13" t="s">
        <v>85</v>
      </c>
      <c r="BG30" s="13" t="s">
        <v>85</v>
      </c>
      <c r="BH30" s="13" t="s">
        <v>625</v>
      </c>
      <c r="BI30" s="13" t="s">
        <v>85</v>
      </c>
    </row>
    <row r="31" spans="11:62" ht="15" thickBot="1" x14ac:dyDescent="0.35">
      <c r="AB31" s="12" t="s">
        <v>87</v>
      </c>
      <c r="AC31" s="13" t="s">
        <v>596</v>
      </c>
      <c r="AD31" s="13" t="s">
        <v>89</v>
      </c>
      <c r="AE31" s="13" t="s">
        <v>89</v>
      </c>
      <c r="AF31" s="13" t="s">
        <v>89</v>
      </c>
      <c r="AG31" s="13" t="s">
        <v>89</v>
      </c>
      <c r="AH31" s="13" t="s">
        <v>89</v>
      </c>
      <c r="AI31" s="13" t="s">
        <v>89</v>
      </c>
      <c r="AJ31" s="13" t="s">
        <v>89</v>
      </c>
      <c r="AK31" s="13" t="s">
        <v>89</v>
      </c>
      <c r="AZ31" s="12" t="s">
        <v>87</v>
      </c>
      <c r="BA31" s="13" t="s">
        <v>89</v>
      </c>
      <c r="BB31" s="13" t="s">
        <v>626</v>
      </c>
      <c r="BC31" s="13" t="s">
        <v>89</v>
      </c>
      <c r="BD31" s="13" t="s">
        <v>89</v>
      </c>
      <c r="BE31" s="13" t="s">
        <v>89</v>
      </c>
      <c r="BF31" s="13" t="s">
        <v>89</v>
      </c>
      <c r="BG31" s="13" t="s">
        <v>89</v>
      </c>
      <c r="BH31" s="13" t="s">
        <v>627</v>
      </c>
      <c r="BI31" s="13" t="s">
        <v>89</v>
      </c>
    </row>
    <row r="32" spans="11:62" ht="15" thickBot="1" x14ac:dyDescent="0.35">
      <c r="L32" s="40" t="s">
        <v>642</v>
      </c>
      <c r="M32" s="40"/>
      <c r="N32" s="40"/>
      <c r="O32" s="40"/>
      <c r="P32" s="40"/>
      <c r="Q32" s="40"/>
      <c r="R32" s="40"/>
      <c r="S32" s="40"/>
      <c r="T32" s="40"/>
      <c r="AB32" s="12" t="s">
        <v>91</v>
      </c>
      <c r="AC32" s="13" t="s">
        <v>597</v>
      </c>
      <c r="AD32" s="13" t="s">
        <v>93</v>
      </c>
      <c r="AE32" s="13" t="s">
        <v>93</v>
      </c>
      <c r="AF32" s="13" t="s">
        <v>93</v>
      </c>
      <c r="AG32" s="13" t="s">
        <v>93</v>
      </c>
      <c r="AH32" s="13" t="s">
        <v>93</v>
      </c>
      <c r="AI32" s="13" t="s">
        <v>93</v>
      </c>
      <c r="AJ32" s="13" t="s">
        <v>93</v>
      </c>
      <c r="AK32" s="13" t="s">
        <v>93</v>
      </c>
      <c r="AZ32" s="12" t="s">
        <v>91</v>
      </c>
      <c r="BA32" s="13" t="s">
        <v>93</v>
      </c>
      <c r="BB32" s="13" t="s">
        <v>628</v>
      </c>
      <c r="BC32" s="13" t="s">
        <v>93</v>
      </c>
      <c r="BD32" s="13" t="s">
        <v>93</v>
      </c>
      <c r="BE32" s="13" t="s">
        <v>93</v>
      </c>
      <c r="BF32" s="13" t="s">
        <v>93</v>
      </c>
      <c r="BG32" s="13" t="s">
        <v>93</v>
      </c>
      <c r="BH32" s="13" t="s">
        <v>629</v>
      </c>
      <c r="BI32" s="13" t="s">
        <v>93</v>
      </c>
    </row>
    <row r="33" spans="12:61" ht="15" thickBot="1" x14ac:dyDescent="0.35">
      <c r="L33" s="40"/>
      <c r="M33" s="40"/>
      <c r="N33" s="40"/>
      <c r="O33" s="40"/>
      <c r="P33" s="40"/>
      <c r="Q33" s="40"/>
      <c r="R33" s="40"/>
      <c r="S33" s="40"/>
      <c r="T33" s="40"/>
      <c r="AB33" s="12" t="s">
        <v>95</v>
      </c>
      <c r="AC33" s="13" t="s">
        <v>598</v>
      </c>
      <c r="AD33" s="13" t="s">
        <v>97</v>
      </c>
      <c r="AE33" s="13" t="s">
        <v>97</v>
      </c>
      <c r="AF33" s="13" t="s">
        <v>97</v>
      </c>
      <c r="AG33" s="13" t="s">
        <v>97</v>
      </c>
      <c r="AH33" s="13" t="s">
        <v>97</v>
      </c>
      <c r="AI33" s="13" t="s">
        <v>97</v>
      </c>
      <c r="AJ33" s="13" t="s">
        <v>97</v>
      </c>
      <c r="AK33" s="13" t="s">
        <v>97</v>
      </c>
      <c r="AZ33" s="12" t="s">
        <v>95</v>
      </c>
      <c r="BA33" s="13" t="s">
        <v>97</v>
      </c>
      <c r="BB33" s="13" t="s">
        <v>630</v>
      </c>
      <c r="BC33" s="13" t="s">
        <v>97</v>
      </c>
      <c r="BD33" s="13" t="s">
        <v>97</v>
      </c>
      <c r="BE33" s="13" t="s">
        <v>97</v>
      </c>
      <c r="BF33" s="13" t="s">
        <v>97</v>
      </c>
      <c r="BG33" s="13" t="s">
        <v>97</v>
      </c>
      <c r="BH33" s="13" t="s">
        <v>631</v>
      </c>
      <c r="BI33" s="13" t="s">
        <v>97</v>
      </c>
    </row>
    <row r="34" spans="12:61" ht="18.600000000000001" thickBot="1" x14ac:dyDescent="0.35">
      <c r="L34" s="40"/>
      <c r="M34" s="40"/>
      <c r="N34" s="40"/>
      <c r="O34" s="40"/>
      <c r="P34" s="40"/>
      <c r="Q34" s="40"/>
      <c r="R34" s="40"/>
      <c r="S34" s="40"/>
      <c r="T34" s="40"/>
      <c r="AB34" s="8"/>
      <c r="AZ34" s="8"/>
    </row>
    <row r="35" spans="12:61" ht="15" thickBot="1" x14ac:dyDescent="0.35">
      <c r="L35" s="40"/>
      <c r="M35" s="40"/>
      <c r="N35" s="40"/>
      <c r="O35" s="40"/>
      <c r="P35" s="40"/>
      <c r="Q35" s="40"/>
      <c r="R35" s="40"/>
      <c r="S35" s="40"/>
      <c r="T35" s="40"/>
      <c r="AB35" s="12" t="s">
        <v>99</v>
      </c>
      <c r="AC35" s="12" t="s">
        <v>32</v>
      </c>
      <c r="AD35" s="12" t="s">
        <v>33</v>
      </c>
      <c r="AE35" s="12" t="s">
        <v>34</v>
      </c>
      <c r="AF35" s="12" t="s">
        <v>35</v>
      </c>
      <c r="AG35" s="12" t="s">
        <v>36</v>
      </c>
      <c r="AH35" s="12" t="s">
        <v>579</v>
      </c>
      <c r="AI35" s="12" t="s">
        <v>580</v>
      </c>
      <c r="AJ35" s="12" t="s">
        <v>581</v>
      </c>
      <c r="AK35" s="12" t="s">
        <v>582</v>
      </c>
      <c r="AZ35" s="12" t="s">
        <v>99</v>
      </c>
      <c r="BA35" s="12" t="s">
        <v>32</v>
      </c>
      <c r="BB35" s="12" t="s">
        <v>33</v>
      </c>
      <c r="BC35" s="12" t="s">
        <v>34</v>
      </c>
      <c r="BD35" s="12" t="s">
        <v>35</v>
      </c>
      <c r="BE35" s="12" t="s">
        <v>36</v>
      </c>
      <c r="BF35" s="12" t="s">
        <v>579</v>
      </c>
      <c r="BG35" s="12" t="s">
        <v>580</v>
      </c>
      <c r="BH35" s="12" t="s">
        <v>581</v>
      </c>
      <c r="BI35" s="12" t="s">
        <v>582</v>
      </c>
    </row>
    <row r="36" spans="12:61" ht="15" thickBot="1" x14ac:dyDescent="0.35">
      <c r="L36" s="40"/>
      <c r="M36" s="40"/>
      <c r="N36" s="40"/>
      <c r="O36" s="40"/>
      <c r="P36" s="40"/>
      <c r="Q36" s="40"/>
      <c r="R36" s="40"/>
      <c r="S36" s="40"/>
      <c r="T36" s="40"/>
      <c r="AB36" s="12" t="s">
        <v>51</v>
      </c>
      <c r="AC36" s="13">
        <v>922.3</v>
      </c>
      <c r="AD36" s="13">
        <v>11</v>
      </c>
      <c r="AE36" s="13">
        <v>11</v>
      </c>
      <c r="AF36" s="13">
        <v>11</v>
      </c>
      <c r="AG36" s="13">
        <v>11</v>
      </c>
      <c r="AH36" s="13">
        <v>11</v>
      </c>
      <c r="AI36" s="13">
        <v>16.100000000000001</v>
      </c>
      <c r="AJ36" s="13">
        <v>52.2</v>
      </c>
      <c r="AK36" s="13">
        <v>11</v>
      </c>
      <c r="AZ36" s="12" t="s">
        <v>51</v>
      </c>
      <c r="BA36" s="13">
        <v>15.9</v>
      </c>
      <c r="BB36" s="13">
        <v>493</v>
      </c>
      <c r="BC36" s="13">
        <v>11</v>
      </c>
      <c r="BD36" s="13">
        <v>11</v>
      </c>
      <c r="BE36" s="13">
        <v>11</v>
      </c>
      <c r="BF36" s="13">
        <v>11</v>
      </c>
      <c r="BG36" s="13">
        <v>15.9</v>
      </c>
      <c r="BH36" s="13">
        <v>513.4</v>
      </c>
      <c r="BI36" s="13">
        <v>11</v>
      </c>
    </row>
    <row r="37" spans="12:61" ht="15" thickBot="1" x14ac:dyDescent="0.35">
      <c r="L37" s="40"/>
      <c r="M37" s="40"/>
      <c r="N37" s="40"/>
      <c r="O37" s="40"/>
      <c r="P37" s="40"/>
      <c r="Q37" s="40"/>
      <c r="R37" s="40"/>
      <c r="S37" s="40"/>
      <c r="T37" s="40"/>
      <c r="AB37" s="12" t="s">
        <v>55</v>
      </c>
      <c r="AC37" s="13">
        <v>921.3</v>
      </c>
      <c r="AD37" s="13">
        <v>10</v>
      </c>
      <c r="AE37" s="13">
        <v>10</v>
      </c>
      <c r="AF37" s="13">
        <v>10</v>
      </c>
      <c r="AG37" s="13">
        <v>10</v>
      </c>
      <c r="AH37" s="13">
        <v>10</v>
      </c>
      <c r="AI37" s="13">
        <v>10</v>
      </c>
      <c r="AJ37" s="13">
        <v>10</v>
      </c>
      <c r="AK37" s="13">
        <v>10</v>
      </c>
      <c r="AZ37" s="12" t="s">
        <v>55</v>
      </c>
      <c r="BA37" s="13">
        <v>10</v>
      </c>
      <c r="BB37" s="13">
        <v>492</v>
      </c>
      <c r="BC37" s="13">
        <v>10</v>
      </c>
      <c r="BD37" s="13">
        <v>10</v>
      </c>
      <c r="BE37" s="13">
        <v>10</v>
      </c>
      <c r="BF37" s="13">
        <v>10</v>
      </c>
      <c r="BG37" s="13">
        <v>14.9</v>
      </c>
      <c r="BH37" s="13">
        <v>512.4</v>
      </c>
      <c r="BI37" s="13">
        <v>10</v>
      </c>
    </row>
    <row r="38" spans="12:61" ht="15" thickBot="1" x14ac:dyDescent="0.35">
      <c r="AB38" s="12" t="s">
        <v>59</v>
      </c>
      <c r="AC38" s="13">
        <v>920.3</v>
      </c>
      <c r="AD38" s="13">
        <v>9</v>
      </c>
      <c r="AE38" s="13">
        <v>9</v>
      </c>
      <c r="AF38" s="13">
        <v>9</v>
      </c>
      <c r="AG38" s="13">
        <v>9</v>
      </c>
      <c r="AH38" s="13">
        <v>9</v>
      </c>
      <c r="AI38" s="13">
        <v>9</v>
      </c>
      <c r="AJ38" s="13">
        <v>9</v>
      </c>
      <c r="AK38" s="13">
        <v>9</v>
      </c>
      <c r="AZ38" s="12" t="s">
        <v>59</v>
      </c>
      <c r="BA38" s="13">
        <v>9</v>
      </c>
      <c r="BB38" s="13">
        <v>491</v>
      </c>
      <c r="BC38" s="13">
        <v>9</v>
      </c>
      <c r="BD38" s="13">
        <v>9</v>
      </c>
      <c r="BE38" s="13">
        <v>9</v>
      </c>
      <c r="BF38" s="13">
        <v>9</v>
      </c>
      <c r="BG38" s="13">
        <v>13.9</v>
      </c>
      <c r="BH38" s="13">
        <v>511.4</v>
      </c>
      <c r="BI38" s="13">
        <v>9</v>
      </c>
    </row>
    <row r="39" spans="12:61" ht="15" thickBot="1" x14ac:dyDescent="0.35">
      <c r="L39" s="35" t="s">
        <v>643</v>
      </c>
      <c r="M39" s="36"/>
      <c r="N39" s="36"/>
      <c r="O39" s="36"/>
      <c r="P39" s="36"/>
      <c r="Q39" s="36"/>
      <c r="R39" s="36"/>
      <c r="S39" s="36"/>
      <c r="T39" s="36"/>
      <c r="AB39" s="12" t="s">
        <v>63</v>
      </c>
      <c r="AC39" s="13">
        <v>919.3</v>
      </c>
      <c r="AD39" s="13">
        <v>8</v>
      </c>
      <c r="AE39" s="13">
        <v>8</v>
      </c>
      <c r="AF39" s="13">
        <v>8</v>
      </c>
      <c r="AG39" s="13">
        <v>8</v>
      </c>
      <c r="AH39" s="13">
        <v>8</v>
      </c>
      <c r="AI39" s="13">
        <v>8</v>
      </c>
      <c r="AJ39" s="13">
        <v>8</v>
      </c>
      <c r="AK39" s="13">
        <v>8</v>
      </c>
      <c r="AZ39" s="12" t="s">
        <v>63</v>
      </c>
      <c r="BA39" s="13">
        <v>8</v>
      </c>
      <c r="BB39" s="13">
        <v>490</v>
      </c>
      <c r="BC39" s="13">
        <v>8</v>
      </c>
      <c r="BD39" s="13">
        <v>8</v>
      </c>
      <c r="BE39" s="13">
        <v>8</v>
      </c>
      <c r="BF39" s="13">
        <v>8</v>
      </c>
      <c r="BG39" s="13">
        <v>12.9</v>
      </c>
      <c r="BH39" s="13">
        <v>510.4</v>
      </c>
      <c r="BI39" s="13">
        <v>8</v>
      </c>
    </row>
    <row r="40" spans="12:61" ht="15" thickBot="1" x14ac:dyDescent="0.35">
      <c r="L40" s="36"/>
      <c r="M40" s="36"/>
      <c r="N40" s="36"/>
      <c r="O40" s="36"/>
      <c r="P40" s="36"/>
      <c r="Q40" s="36"/>
      <c r="R40" s="36"/>
      <c r="S40" s="36"/>
      <c r="T40" s="36"/>
      <c r="AB40" s="12" t="s">
        <v>67</v>
      </c>
      <c r="AC40" s="13">
        <v>918.3</v>
      </c>
      <c r="AD40" s="13">
        <v>7</v>
      </c>
      <c r="AE40" s="13">
        <v>7</v>
      </c>
      <c r="AF40" s="13">
        <v>7</v>
      </c>
      <c r="AG40" s="13">
        <v>7</v>
      </c>
      <c r="AH40" s="13">
        <v>7</v>
      </c>
      <c r="AI40" s="13">
        <v>7</v>
      </c>
      <c r="AJ40" s="13">
        <v>7</v>
      </c>
      <c r="AK40" s="13">
        <v>7</v>
      </c>
      <c r="AZ40" s="12" t="s">
        <v>67</v>
      </c>
      <c r="BA40" s="13">
        <v>7</v>
      </c>
      <c r="BB40" s="13">
        <v>489</v>
      </c>
      <c r="BC40" s="13">
        <v>7</v>
      </c>
      <c r="BD40" s="13">
        <v>7</v>
      </c>
      <c r="BE40" s="13">
        <v>7</v>
      </c>
      <c r="BF40" s="13">
        <v>7</v>
      </c>
      <c r="BG40" s="13">
        <v>12</v>
      </c>
      <c r="BH40" s="13">
        <v>509.4</v>
      </c>
      <c r="BI40" s="13">
        <v>7</v>
      </c>
    </row>
    <row r="41" spans="12:61" ht="15" thickBot="1" x14ac:dyDescent="0.35">
      <c r="L41" s="36"/>
      <c r="M41" s="36"/>
      <c r="N41" s="36"/>
      <c r="O41" s="36"/>
      <c r="P41" s="36"/>
      <c r="Q41" s="36"/>
      <c r="R41" s="36"/>
      <c r="S41" s="36"/>
      <c r="T41" s="36"/>
      <c r="AB41" s="12" t="s">
        <v>71</v>
      </c>
      <c r="AC41" s="13">
        <v>917.3</v>
      </c>
      <c r="AD41" s="13">
        <v>6</v>
      </c>
      <c r="AE41" s="13">
        <v>6</v>
      </c>
      <c r="AF41" s="13">
        <v>6</v>
      </c>
      <c r="AG41" s="13">
        <v>6</v>
      </c>
      <c r="AH41" s="13">
        <v>6</v>
      </c>
      <c r="AI41" s="13">
        <v>6</v>
      </c>
      <c r="AJ41" s="13">
        <v>6</v>
      </c>
      <c r="AK41" s="13">
        <v>6</v>
      </c>
      <c r="AZ41" s="12" t="s">
        <v>71</v>
      </c>
      <c r="BA41" s="13">
        <v>6</v>
      </c>
      <c r="BB41" s="13">
        <v>488</v>
      </c>
      <c r="BC41" s="13">
        <v>6</v>
      </c>
      <c r="BD41" s="13">
        <v>6</v>
      </c>
      <c r="BE41" s="13">
        <v>6</v>
      </c>
      <c r="BF41" s="13">
        <v>6</v>
      </c>
      <c r="BG41" s="13">
        <v>11</v>
      </c>
      <c r="BH41" s="13">
        <v>508.4</v>
      </c>
      <c r="BI41" s="13">
        <v>6</v>
      </c>
    </row>
    <row r="42" spans="12:61" ht="15" thickBot="1" x14ac:dyDescent="0.35">
      <c r="L42" s="36"/>
      <c r="M42" s="36"/>
      <c r="N42" s="36"/>
      <c r="O42" s="36"/>
      <c r="P42" s="36"/>
      <c r="Q42" s="36"/>
      <c r="R42" s="36"/>
      <c r="S42" s="36"/>
      <c r="T42" s="36"/>
      <c r="AB42" s="12" t="s">
        <v>75</v>
      </c>
      <c r="AC42" s="13">
        <v>916.3</v>
      </c>
      <c r="AD42" s="13">
        <v>5</v>
      </c>
      <c r="AE42" s="13">
        <v>5</v>
      </c>
      <c r="AF42" s="13">
        <v>5</v>
      </c>
      <c r="AG42" s="13">
        <v>5</v>
      </c>
      <c r="AH42" s="13">
        <v>5</v>
      </c>
      <c r="AI42" s="13">
        <v>5</v>
      </c>
      <c r="AJ42" s="13">
        <v>5</v>
      </c>
      <c r="AK42" s="13">
        <v>5</v>
      </c>
      <c r="AZ42" s="12" t="s">
        <v>75</v>
      </c>
      <c r="BA42" s="13">
        <v>5</v>
      </c>
      <c r="BB42" s="13">
        <v>487</v>
      </c>
      <c r="BC42" s="13">
        <v>5</v>
      </c>
      <c r="BD42" s="13">
        <v>5</v>
      </c>
      <c r="BE42" s="13">
        <v>5</v>
      </c>
      <c r="BF42" s="13">
        <v>5</v>
      </c>
      <c r="BG42" s="13">
        <v>10</v>
      </c>
      <c r="BH42" s="13">
        <v>507.4</v>
      </c>
      <c r="BI42" s="13">
        <v>5</v>
      </c>
    </row>
    <row r="43" spans="12:61" ht="15" thickBot="1" x14ac:dyDescent="0.35">
      <c r="L43" s="36"/>
      <c r="M43" s="36"/>
      <c r="N43" s="36"/>
      <c r="O43" s="36"/>
      <c r="P43" s="36"/>
      <c r="Q43" s="36"/>
      <c r="R43" s="36"/>
      <c r="S43" s="36"/>
      <c r="T43" s="36"/>
      <c r="AB43" s="12" t="s">
        <v>79</v>
      </c>
      <c r="AC43" s="13">
        <v>915.3</v>
      </c>
      <c r="AD43" s="13">
        <v>4</v>
      </c>
      <c r="AE43" s="13">
        <v>4</v>
      </c>
      <c r="AF43" s="13">
        <v>4</v>
      </c>
      <c r="AG43" s="13">
        <v>4</v>
      </c>
      <c r="AH43" s="13">
        <v>4</v>
      </c>
      <c r="AI43" s="13">
        <v>4</v>
      </c>
      <c r="AJ43" s="13">
        <v>4</v>
      </c>
      <c r="AK43" s="13">
        <v>4</v>
      </c>
      <c r="AZ43" s="12" t="s">
        <v>79</v>
      </c>
      <c r="BA43" s="13">
        <v>4</v>
      </c>
      <c r="BB43" s="13">
        <v>486</v>
      </c>
      <c r="BC43" s="13">
        <v>4</v>
      </c>
      <c r="BD43" s="13">
        <v>4</v>
      </c>
      <c r="BE43" s="13">
        <v>4</v>
      </c>
      <c r="BF43" s="13">
        <v>4</v>
      </c>
      <c r="BG43" s="13">
        <v>4</v>
      </c>
      <c r="BH43" s="13">
        <v>506.4</v>
      </c>
      <c r="BI43" s="13">
        <v>4</v>
      </c>
    </row>
    <row r="44" spans="12:61" ht="15" thickBot="1" x14ac:dyDescent="0.35">
      <c r="L44" s="36"/>
      <c r="M44" s="36"/>
      <c r="N44" s="36"/>
      <c r="O44" s="36"/>
      <c r="P44" s="36"/>
      <c r="Q44" s="36"/>
      <c r="R44" s="36"/>
      <c r="S44" s="36"/>
      <c r="T44" s="36"/>
      <c r="AB44" s="12" t="s">
        <v>83</v>
      </c>
      <c r="AC44" s="13">
        <v>914.3</v>
      </c>
      <c r="AD44" s="13">
        <v>3</v>
      </c>
      <c r="AE44" s="13">
        <v>3</v>
      </c>
      <c r="AF44" s="13">
        <v>3</v>
      </c>
      <c r="AG44" s="13">
        <v>3</v>
      </c>
      <c r="AH44" s="13">
        <v>3</v>
      </c>
      <c r="AI44" s="13">
        <v>3</v>
      </c>
      <c r="AJ44" s="13">
        <v>3</v>
      </c>
      <c r="AK44" s="13">
        <v>3</v>
      </c>
      <c r="AZ44" s="12" t="s">
        <v>83</v>
      </c>
      <c r="BA44" s="13">
        <v>3</v>
      </c>
      <c r="BB44" s="13">
        <v>485</v>
      </c>
      <c r="BC44" s="13">
        <v>3</v>
      </c>
      <c r="BD44" s="13">
        <v>3</v>
      </c>
      <c r="BE44" s="13">
        <v>3</v>
      </c>
      <c r="BF44" s="13">
        <v>3</v>
      </c>
      <c r="BG44" s="13">
        <v>3</v>
      </c>
      <c r="BH44" s="13">
        <v>505.4</v>
      </c>
      <c r="BI44" s="13">
        <v>3</v>
      </c>
    </row>
    <row r="45" spans="12:61" ht="15" thickBot="1" x14ac:dyDescent="0.35">
      <c r="L45" s="36"/>
      <c r="M45" s="36"/>
      <c r="N45" s="36"/>
      <c r="O45" s="36"/>
      <c r="P45" s="36"/>
      <c r="Q45" s="36"/>
      <c r="R45" s="36"/>
      <c r="S45" s="36"/>
      <c r="T45" s="36"/>
      <c r="AB45" s="12" t="s">
        <v>87</v>
      </c>
      <c r="AC45" s="13">
        <v>913.3</v>
      </c>
      <c r="AD45" s="13">
        <v>2</v>
      </c>
      <c r="AE45" s="13">
        <v>2</v>
      </c>
      <c r="AF45" s="13">
        <v>2</v>
      </c>
      <c r="AG45" s="13">
        <v>2</v>
      </c>
      <c r="AH45" s="13">
        <v>2</v>
      </c>
      <c r="AI45" s="13">
        <v>2</v>
      </c>
      <c r="AJ45" s="13">
        <v>2</v>
      </c>
      <c r="AK45" s="13">
        <v>2</v>
      </c>
      <c r="AZ45" s="12" t="s">
        <v>87</v>
      </c>
      <c r="BA45" s="13">
        <v>2</v>
      </c>
      <c r="BB45" s="13">
        <v>484</v>
      </c>
      <c r="BC45" s="13">
        <v>2</v>
      </c>
      <c r="BD45" s="13">
        <v>2</v>
      </c>
      <c r="BE45" s="13">
        <v>2</v>
      </c>
      <c r="BF45" s="13">
        <v>2</v>
      </c>
      <c r="BG45" s="13">
        <v>2</v>
      </c>
      <c r="BH45" s="13">
        <v>490</v>
      </c>
      <c r="BI45" s="13">
        <v>2</v>
      </c>
    </row>
    <row r="46" spans="12:61" ht="15" thickBot="1" x14ac:dyDescent="0.35">
      <c r="AB46" s="12" t="s">
        <v>91</v>
      </c>
      <c r="AC46" s="13">
        <v>912.3</v>
      </c>
      <c r="AD46" s="13">
        <v>1</v>
      </c>
      <c r="AE46" s="13">
        <v>1</v>
      </c>
      <c r="AF46" s="13">
        <v>1</v>
      </c>
      <c r="AG46" s="13">
        <v>1</v>
      </c>
      <c r="AH46" s="13">
        <v>1</v>
      </c>
      <c r="AI46" s="13">
        <v>1</v>
      </c>
      <c r="AJ46" s="13">
        <v>1</v>
      </c>
      <c r="AK46" s="13">
        <v>1</v>
      </c>
      <c r="AZ46" s="12" t="s">
        <v>91</v>
      </c>
      <c r="BA46" s="13">
        <v>1</v>
      </c>
      <c r="BB46" s="13">
        <v>483</v>
      </c>
      <c r="BC46" s="13">
        <v>1</v>
      </c>
      <c r="BD46" s="13">
        <v>1</v>
      </c>
      <c r="BE46" s="13">
        <v>1</v>
      </c>
      <c r="BF46" s="13">
        <v>1</v>
      </c>
      <c r="BG46" s="13">
        <v>1</v>
      </c>
      <c r="BH46" s="13">
        <v>489</v>
      </c>
      <c r="BI46" s="13">
        <v>1</v>
      </c>
    </row>
    <row r="47" spans="12:61" ht="15" thickBot="1" x14ac:dyDescent="0.35">
      <c r="AB47" s="12" t="s">
        <v>95</v>
      </c>
      <c r="AC47" s="13">
        <v>906.3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Z47" s="12" t="s">
        <v>95</v>
      </c>
      <c r="BA47" s="13">
        <v>0</v>
      </c>
      <c r="BB47" s="13">
        <v>482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461.6</v>
      </c>
      <c r="BI47" s="13">
        <v>0</v>
      </c>
    </row>
    <row r="48" spans="12:61" ht="18.600000000000001" thickBot="1" x14ac:dyDescent="0.35">
      <c r="AB48" s="8"/>
      <c r="AZ48" s="8"/>
    </row>
    <row r="49" spans="28:65" ht="15" thickBot="1" x14ac:dyDescent="0.35">
      <c r="AB49" s="12" t="s">
        <v>100</v>
      </c>
      <c r="AC49" s="12" t="s">
        <v>32</v>
      </c>
      <c r="AD49" s="12" t="s">
        <v>33</v>
      </c>
      <c r="AE49" s="12" t="s">
        <v>34</v>
      </c>
      <c r="AF49" s="12" t="s">
        <v>35</v>
      </c>
      <c r="AG49" s="12" t="s">
        <v>36</v>
      </c>
      <c r="AH49" s="12" t="s">
        <v>579</v>
      </c>
      <c r="AI49" s="12" t="s">
        <v>580</v>
      </c>
      <c r="AJ49" s="12" t="s">
        <v>581</v>
      </c>
      <c r="AK49" s="12" t="s">
        <v>582</v>
      </c>
      <c r="AL49" s="12" t="s">
        <v>101</v>
      </c>
      <c r="AM49" s="12" t="s">
        <v>102</v>
      </c>
      <c r="AN49" s="12" t="s">
        <v>103</v>
      </c>
      <c r="AO49" s="12" t="s">
        <v>104</v>
      </c>
      <c r="AZ49" s="12" t="s">
        <v>100</v>
      </c>
      <c r="BA49" s="12" t="s">
        <v>32</v>
      </c>
      <c r="BB49" s="12" t="s">
        <v>33</v>
      </c>
      <c r="BC49" s="12" t="s">
        <v>34</v>
      </c>
      <c r="BD49" s="12" t="s">
        <v>35</v>
      </c>
      <c r="BE49" s="12" t="s">
        <v>36</v>
      </c>
      <c r="BF49" s="12" t="s">
        <v>579</v>
      </c>
      <c r="BG49" s="12" t="s">
        <v>580</v>
      </c>
      <c r="BH49" s="12" t="s">
        <v>581</v>
      </c>
      <c r="BI49" s="12" t="s">
        <v>582</v>
      </c>
      <c r="BJ49" s="12" t="s">
        <v>101</v>
      </c>
      <c r="BK49" s="12" t="s">
        <v>102</v>
      </c>
      <c r="BL49" s="12" t="s">
        <v>103</v>
      </c>
      <c r="BM49" s="12" t="s">
        <v>104</v>
      </c>
    </row>
    <row r="50" spans="28:65" ht="15" thickBot="1" x14ac:dyDescent="0.35">
      <c r="AB50" s="12" t="s">
        <v>38</v>
      </c>
      <c r="AC50" s="13">
        <v>922.3</v>
      </c>
      <c r="AD50" s="13">
        <v>6</v>
      </c>
      <c r="AE50" s="13">
        <v>2</v>
      </c>
      <c r="AF50" s="13">
        <v>2</v>
      </c>
      <c r="AG50" s="13">
        <v>11</v>
      </c>
      <c r="AH50" s="13">
        <v>2</v>
      </c>
      <c r="AI50" s="13">
        <v>16.100000000000001</v>
      </c>
      <c r="AJ50" s="13">
        <v>52.2</v>
      </c>
      <c r="AK50" s="13">
        <v>11</v>
      </c>
      <c r="AL50" s="13">
        <v>1024.8</v>
      </c>
      <c r="AM50" s="13">
        <v>1000</v>
      </c>
      <c r="AN50" s="13">
        <v>-24.8</v>
      </c>
      <c r="AO50" s="13">
        <v>-2.48</v>
      </c>
      <c r="AZ50" s="12" t="s">
        <v>38</v>
      </c>
      <c r="BA50" s="13">
        <v>0</v>
      </c>
      <c r="BB50" s="13">
        <v>487</v>
      </c>
      <c r="BC50" s="13">
        <v>9</v>
      </c>
      <c r="BD50" s="13">
        <v>9</v>
      </c>
      <c r="BE50" s="13">
        <v>0</v>
      </c>
      <c r="BF50" s="13">
        <v>9</v>
      </c>
      <c r="BG50" s="13">
        <v>0</v>
      </c>
      <c r="BH50" s="13">
        <v>461.6</v>
      </c>
      <c r="BI50" s="13">
        <v>0</v>
      </c>
      <c r="BJ50" s="13">
        <v>975.5</v>
      </c>
      <c r="BK50" s="13">
        <v>1000</v>
      </c>
      <c r="BL50" s="13">
        <v>24.5</v>
      </c>
      <c r="BM50" s="13">
        <v>2.4500000000000002</v>
      </c>
    </row>
    <row r="51" spans="28:65" ht="15" thickBot="1" x14ac:dyDescent="0.35">
      <c r="AB51" s="12" t="s">
        <v>39</v>
      </c>
      <c r="AC51" s="13">
        <v>916.3</v>
      </c>
      <c r="AD51" s="13">
        <v>6</v>
      </c>
      <c r="AE51" s="13">
        <v>11</v>
      </c>
      <c r="AF51" s="13">
        <v>11</v>
      </c>
      <c r="AG51" s="13">
        <v>5</v>
      </c>
      <c r="AH51" s="13">
        <v>11</v>
      </c>
      <c r="AI51" s="13">
        <v>16.100000000000001</v>
      </c>
      <c r="AJ51" s="13">
        <v>8</v>
      </c>
      <c r="AK51" s="13">
        <v>11</v>
      </c>
      <c r="AL51" s="13">
        <v>995.6</v>
      </c>
      <c r="AM51" s="13">
        <v>1000</v>
      </c>
      <c r="AN51" s="13">
        <v>4.4000000000000004</v>
      </c>
      <c r="AO51" s="13">
        <v>0.44</v>
      </c>
      <c r="AZ51" s="12" t="s">
        <v>39</v>
      </c>
      <c r="BA51" s="13">
        <v>6</v>
      </c>
      <c r="BB51" s="13">
        <v>487</v>
      </c>
      <c r="BC51" s="13">
        <v>0</v>
      </c>
      <c r="BD51" s="13">
        <v>0</v>
      </c>
      <c r="BE51" s="13">
        <v>6</v>
      </c>
      <c r="BF51" s="13">
        <v>0</v>
      </c>
      <c r="BG51" s="13">
        <v>0</v>
      </c>
      <c r="BH51" s="13">
        <v>505.4</v>
      </c>
      <c r="BI51" s="13">
        <v>0</v>
      </c>
      <c r="BJ51" s="13">
        <v>1004.3</v>
      </c>
      <c r="BK51" s="13">
        <v>1000</v>
      </c>
      <c r="BL51" s="13">
        <v>-4.3</v>
      </c>
      <c r="BM51" s="13">
        <v>-0.43</v>
      </c>
    </row>
    <row r="52" spans="28:65" ht="15" thickBot="1" x14ac:dyDescent="0.35">
      <c r="AB52" s="12" t="s">
        <v>40</v>
      </c>
      <c r="AC52" s="13">
        <v>922.3</v>
      </c>
      <c r="AD52" s="13">
        <v>11</v>
      </c>
      <c r="AE52" s="13">
        <v>11</v>
      </c>
      <c r="AF52" s="13">
        <v>11</v>
      </c>
      <c r="AG52" s="13">
        <v>11</v>
      </c>
      <c r="AH52" s="13">
        <v>11</v>
      </c>
      <c r="AI52" s="13">
        <v>4</v>
      </c>
      <c r="AJ52" s="13">
        <v>8</v>
      </c>
      <c r="AK52" s="13">
        <v>11</v>
      </c>
      <c r="AL52" s="13">
        <v>1000.7</v>
      </c>
      <c r="AM52" s="13">
        <v>1000</v>
      </c>
      <c r="AN52" s="13">
        <v>-0.7</v>
      </c>
      <c r="AO52" s="13">
        <v>-7.0000000000000007E-2</v>
      </c>
      <c r="AZ52" s="12" t="s">
        <v>40</v>
      </c>
      <c r="BA52" s="13">
        <v>0</v>
      </c>
      <c r="BB52" s="13">
        <v>482</v>
      </c>
      <c r="BC52" s="13">
        <v>0</v>
      </c>
      <c r="BD52" s="13">
        <v>0</v>
      </c>
      <c r="BE52" s="13">
        <v>0</v>
      </c>
      <c r="BF52" s="13">
        <v>0</v>
      </c>
      <c r="BG52" s="13">
        <v>12</v>
      </c>
      <c r="BH52" s="13">
        <v>505.4</v>
      </c>
      <c r="BI52" s="13">
        <v>0</v>
      </c>
      <c r="BJ52" s="13">
        <v>999.4</v>
      </c>
      <c r="BK52" s="13">
        <v>1000</v>
      </c>
      <c r="BL52" s="13">
        <v>0.6</v>
      </c>
      <c r="BM52" s="13">
        <v>0.06</v>
      </c>
    </row>
    <row r="53" spans="28:65" ht="15" thickBot="1" x14ac:dyDescent="0.35">
      <c r="AB53" s="12" t="s">
        <v>41</v>
      </c>
      <c r="AC53" s="13">
        <v>922.3</v>
      </c>
      <c r="AD53" s="13">
        <v>11</v>
      </c>
      <c r="AE53" s="13">
        <v>11</v>
      </c>
      <c r="AF53" s="13">
        <v>11</v>
      </c>
      <c r="AG53" s="13">
        <v>11</v>
      </c>
      <c r="AH53" s="13">
        <v>11</v>
      </c>
      <c r="AI53" s="13">
        <v>4</v>
      </c>
      <c r="AJ53" s="13">
        <v>8</v>
      </c>
      <c r="AK53" s="13">
        <v>11</v>
      </c>
      <c r="AL53" s="13">
        <v>1000.7</v>
      </c>
      <c r="AM53" s="13">
        <v>1000</v>
      </c>
      <c r="AN53" s="13">
        <v>-0.7</v>
      </c>
      <c r="AO53" s="13">
        <v>-7.0000000000000007E-2</v>
      </c>
      <c r="AZ53" s="12" t="s">
        <v>41</v>
      </c>
      <c r="BA53" s="13">
        <v>0</v>
      </c>
      <c r="BB53" s="13">
        <v>482</v>
      </c>
      <c r="BC53" s="13">
        <v>0</v>
      </c>
      <c r="BD53" s="13">
        <v>0</v>
      </c>
      <c r="BE53" s="13">
        <v>0</v>
      </c>
      <c r="BF53" s="13">
        <v>0</v>
      </c>
      <c r="BG53" s="13">
        <v>12</v>
      </c>
      <c r="BH53" s="13">
        <v>505.4</v>
      </c>
      <c r="BI53" s="13">
        <v>0</v>
      </c>
      <c r="BJ53" s="13">
        <v>999.4</v>
      </c>
      <c r="BK53" s="13">
        <v>1000</v>
      </c>
      <c r="BL53" s="13">
        <v>0.6</v>
      </c>
      <c r="BM53" s="13">
        <v>0.06</v>
      </c>
    </row>
    <row r="54" spans="28:65" ht="15" thickBot="1" x14ac:dyDescent="0.35">
      <c r="AB54" s="12" t="s">
        <v>42</v>
      </c>
      <c r="AC54" s="13">
        <v>906.3</v>
      </c>
      <c r="AD54" s="13">
        <v>0</v>
      </c>
      <c r="AE54" s="13">
        <v>0</v>
      </c>
      <c r="AF54" s="13">
        <v>1</v>
      </c>
      <c r="AG54" s="13">
        <v>0</v>
      </c>
      <c r="AH54" s="13">
        <v>2</v>
      </c>
      <c r="AI54" s="13">
        <v>16.100000000000001</v>
      </c>
      <c r="AJ54" s="13">
        <v>52.2</v>
      </c>
      <c r="AK54" s="13">
        <v>11</v>
      </c>
      <c r="AL54" s="13">
        <v>988.6</v>
      </c>
      <c r="AM54" s="13">
        <v>1000</v>
      </c>
      <c r="AN54" s="13">
        <v>11.4</v>
      </c>
      <c r="AO54" s="13">
        <v>1.1399999999999999</v>
      </c>
      <c r="AZ54" s="12" t="s">
        <v>42</v>
      </c>
      <c r="BA54" s="13">
        <v>15.9</v>
      </c>
      <c r="BB54" s="13">
        <v>493</v>
      </c>
      <c r="BC54" s="13">
        <v>11</v>
      </c>
      <c r="BD54" s="13">
        <v>10</v>
      </c>
      <c r="BE54" s="13">
        <v>11</v>
      </c>
      <c r="BF54" s="13">
        <v>9</v>
      </c>
      <c r="BG54" s="13">
        <v>0</v>
      </c>
      <c r="BH54" s="13">
        <v>461.6</v>
      </c>
      <c r="BI54" s="13">
        <v>0</v>
      </c>
      <c r="BJ54" s="13">
        <v>1011.3</v>
      </c>
      <c r="BK54" s="13">
        <v>1000</v>
      </c>
      <c r="BL54" s="13">
        <v>-11.3</v>
      </c>
      <c r="BM54" s="13">
        <v>-1.1299999999999999</v>
      </c>
    </row>
    <row r="55" spans="28:65" ht="15" thickBot="1" x14ac:dyDescent="0.35">
      <c r="AB55" s="12" t="s">
        <v>43</v>
      </c>
      <c r="AC55" s="13">
        <v>922.3</v>
      </c>
      <c r="AD55" s="13">
        <v>11</v>
      </c>
      <c r="AE55" s="13">
        <v>11</v>
      </c>
      <c r="AF55" s="13">
        <v>11</v>
      </c>
      <c r="AG55" s="13">
        <v>11</v>
      </c>
      <c r="AH55" s="13">
        <v>11</v>
      </c>
      <c r="AI55" s="13">
        <v>4</v>
      </c>
      <c r="AJ55" s="13">
        <v>8</v>
      </c>
      <c r="AK55" s="13">
        <v>11</v>
      </c>
      <c r="AL55" s="13">
        <v>1000.7</v>
      </c>
      <c r="AM55" s="13">
        <v>1000</v>
      </c>
      <c r="AN55" s="13">
        <v>-0.7</v>
      </c>
      <c r="AO55" s="13">
        <v>-7.0000000000000007E-2</v>
      </c>
      <c r="AZ55" s="12" t="s">
        <v>43</v>
      </c>
      <c r="BA55" s="13">
        <v>0</v>
      </c>
      <c r="BB55" s="13">
        <v>482</v>
      </c>
      <c r="BC55" s="13">
        <v>0</v>
      </c>
      <c r="BD55" s="13">
        <v>0</v>
      </c>
      <c r="BE55" s="13">
        <v>0</v>
      </c>
      <c r="BF55" s="13">
        <v>0</v>
      </c>
      <c r="BG55" s="13">
        <v>12</v>
      </c>
      <c r="BH55" s="13">
        <v>505.4</v>
      </c>
      <c r="BI55" s="13">
        <v>0</v>
      </c>
      <c r="BJ55" s="13">
        <v>999.4</v>
      </c>
      <c r="BK55" s="13">
        <v>1000</v>
      </c>
      <c r="BL55" s="13">
        <v>0.6</v>
      </c>
      <c r="BM55" s="13">
        <v>0.06</v>
      </c>
    </row>
    <row r="56" spans="28:65" ht="15" thickBot="1" x14ac:dyDescent="0.35">
      <c r="AB56" s="12" t="s">
        <v>44</v>
      </c>
      <c r="AC56" s="13">
        <v>916.3</v>
      </c>
      <c r="AD56" s="13">
        <v>6</v>
      </c>
      <c r="AE56" s="13">
        <v>11</v>
      </c>
      <c r="AF56" s="13">
        <v>11</v>
      </c>
      <c r="AG56" s="13">
        <v>5</v>
      </c>
      <c r="AH56" s="13">
        <v>11</v>
      </c>
      <c r="AI56" s="13">
        <v>16.100000000000001</v>
      </c>
      <c r="AJ56" s="13">
        <v>8</v>
      </c>
      <c r="AK56" s="13">
        <v>11</v>
      </c>
      <c r="AL56" s="13">
        <v>995.6</v>
      </c>
      <c r="AM56" s="13">
        <v>1000</v>
      </c>
      <c r="AN56" s="13">
        <v>4.4000000000000004</v>
      </c>
      <c r="AO56" s="13">
        <v>0.44</v>
      </c>
      <c r="AZ56" s="12" t="s">
        <v>44</v>
      </c>
      <c r="BA56" s="13">
        <v>6</v>
      </c>
      <c r="BB56" s="13">
        <v>487</v>
      </c>
      <c r="BC56" s="13">
        <v>0</v>
      </c>
      <c r="BD56" s="13">
        <v>0</v>
      </c>
      <c r="BE56" s="13">
        <v>6</v>
      </c>
      <c r="BF56" s="13">
        <v>0</v>
      </c>
      <c r="BG56" s="13">
        <v>0</v>
      </c>
      <c r="BH56" s="13">
        <v>505.4</v>
      </c>
      <c r="BI56" s="13">
        <v>0</v>
      </c>
      <c r="BJ56" s="13">
        <v>1004.3</v>
      </c>
      <c r="BK56" s="13">
        <v>1000</v>
      </c>
      <c r="BL56" s="13">
        <v>-4.3</v>
      </c>
      <c r="BM56" s="13">
        <v>-0.43</v>
      </c>
    </row>
    <row r="57" spans="28:65" ht="15" thickBot="1" x14ac:dyDescent="0.35">
      <c r="AB57" s="12" t="s">
        <v>45</v>
      </c>
      <c r="AC57" s="13">
        <v>916.3</v>
      </c>
      <c r="AD57" s="13">
        <v>6</v>
      </c>
      <c r="AE57" s="13">
        <v>11</v>
      </c>
      <c r="AF57" s="13">
        <v>11</v>
      </c>
      <c r="AG57" s="13">
        <v>5</v>
      </c>
      <c r="AH57" s="13">
        <v>11</v>
      </c>
      <c r="AI57" s="13">
        <v>16.100000000000001</v>
      </c>
      <c r="AJ57" s="13">
        <v>8</v>
      </c>
      <c r="AK57" s="13">
        <v>11</v>
      </c>
      <c r="AL57" s="13">
        <v>995.6</v>
      </c>
      <c r="AM57" s="13">
        <v>1000</v>
      </c>
      <c r="AN57" s="13">
        <v>4.4000000000000004</v>
      </c>
      <c r="AO57" s="13">
        <v>0.44</v>
      </c>
      <c r="AZ57" s="12" t="s">
        <v>45</v>
      </c>
      <c r="BA57" s="13">
        <v>6</v>
      </c>
      <c r="BB57" s="13">
        <v>487</v>
      </c>
      <c r="BC57" s="13">
        <v>0</v>
      </c>
      <c r="BD57" s="13">
        <v>0</v>
      </c>
      <c r="BE57" s="13">
        <v>6</v>
      </c>
      <c r="BF57" s="13">
        <v>0</v>
      </c>
      <c r="BG57" s="13">
        <v>0</v>
      </c>
      <c r="BH57" s="13">
        <v>505.4</v>
      </c>
      <c r="BI57" s="13">
        <v>0</v>
      </c>
      <c r="BJ57" s="13">
        <v>1004.3</v>
      </c>
      <c r="BK57" s="13">
        <v>1000</v>
      </c>
      <c r="BL57" s="13">
        <v>-4.3</v>
      </c>
      <c r="BM57" s="13">
        <v>-0.43</v>
      </c>
    </row>
    <row r="58" spans="28:65" ht="15" thickBot="1" x14ac:dyDescent="0.35">
      <c r="AB58" s="12" t="s">
        <v>46</v>
      </c>
      <c r="AC58" s="13">
        <v>922.3</v>
      </c>
      <c r="AD58" s="13">
        <v>11</v>
      </c>
      <c r="AE58" s="13">
        <v>11</v>
      </c>
      <c r="AF58" s="13">
        <v>11</v>
      </c>
      <c r="AG58" s="13">
        <v>11</v>
      </c>
      <c r="AH58" s="13">
        <v>11</v>
      </c>
      <c r="AI58" s="13">
        <v>4</v>
      </c>
      <c r="AJ58" s="13">
        <v>8</v>
      </c>
      <c r="AK58" s="13">
        <v>11</v>
      </c>
      <c r="AL58" s="13">
        <v>1000.7</v>
      </c>
      <c r="AM58" s="13">
        <v>1000</v>
      </c>
      <c r="AN58" s="13">
        <v>-0.7</v>
      </c>
      <c r="AO58" s="13">
        <v>-7.0000000000000007E-2</v>
      </c>
      <c r="AZ58" s="12" t="s">
        <v>46</v>
      </c>
      <c r="BA58" s="13">
        <v>0</v>
      </c>
      <c r="BB58" s="13">
        <v>482</v>
      </c>
      <c r="BC58" s="13">
        <v>0</v>
      </c>
      <c r="BD58" s="13">
        <v>0</v>
      </c>
      <c r="BE58" s="13">
        <v>0</v>
      </c>
      <c r="BF58" s="13">
        <v>0</v>
      </c>
      <c r="BG58" s="13">
        <v>12</v>
      </c>
      <c r="BH58" s="13">
        <v>505.4</v>
      </c>
      <c r="BI58" s="13">
        <v>0</v>
      </c>
      <c r="BJ58" s="13">
        <v>999.4</v>
      </c>
      <c r="BK58" s="13">
        <v>1000</v>
      </c>
      <c r="BL58" s="13">
        <v>0.6</v>
      </c>
      <c r="BM58" s="13">
        <v>0.06</v>
      </c>
    </row>
    <row r="59" spans="28:65" ht="15" thickBot="1" x14ac:dyDescent="0.35">
      <c r="AB59" s="12" t="s">
        <v>47</v>
      </c>
      <c r="AC59" s="13">
        <v>912.3</v>
      </c>
      <c r="AD59" s="13">
        <v>1</v>
      </c>
      <c r="AE59" s="13">
        <v>1</v>
      </c>
      <c r="AF59" s="13">
        <v>0</v>
      </c>
      <c r="AG59" s="13">
        <v>5</v>
      </c>
      <c r="AH59" s="13">
        <v>2</v>
      </c>
      <c r="AI59" s="13">
        <v>4</v>
      </c>
      <c r="AJ59" s="13">
        <v>52.2</v>
      </c>
      <c r="AK59" s="13">
        <v>11</v>
      </c>
      <c r="AL59" s="13">
        <v>988.6</v>
      </c>
      <c r="AM59" s="13">
        <v>1000</v>
      </c>
      <c r="AN59" s="13">
        <v>11.4</v>
      </c>
      <c r="AO59" s="13">
        <v>1.1399999999999999</v>
      </c>
      <c r="AZ59" s="12" t="s">
        <v>47</v>
      </c>
      <c r="BA59" s="13">
        <v>10</v>
      </c>
      <c r="BB59" s="13">
        <v>492</v>
      </c>
      <c r="BC59" s="13">
        <v>10</v>
      </c>
      <c r="BD59" s="13">
        <v>11</v>
      </c>
      <c r="BE59" s="13">
        <v>6</v>
      </c>
      <c r="BF59" s="13">
        <v>9</v>
      </c>
      <c r="BG59" s="13">
        <v>12</v>
      </c>
      <c r="BH59" s="13">
        <v>461.6</v>
      </c>
      <c r="BI59" s="13">
        <v>0</v>
      </c>
      <c r="BJ59" s="13">
        <v>1011.3</v>
      </c>
      <c r="BK59" s="13">
        <v>1000</v>
      </c>
      <c r="BL59" s="13">
        <v>-11.3</v>
      </c>
      <c r="BM59" s="13">
        <v>-1.1299999999999999</v>
      </c>
    </row>
    <row r="60" spans="28:65" ht="15" thickBot="1" x14ac:dyDescent="0.35">
      <c r="AB60" s="12" t="s">
        <v>48</v>
      </c>
      <c r="AC60" s="13">
        <v>922.3</v>
      </c>
      <c r="AD60" s="13">
        <v>11</v>
      </c>
      <c r="AE60" s="13">
        <v>11</v>
      </c>
      <c r="AF60" s="13">
        <v>11</v>
      </c>
      <c r="AG60" s="13">
        <v>11</v>
      </c>
      <c r="AH60" s="13">
        <v>11</v>
      </c>
      <c r="AI60" s="13">
        <v>16.100000000000001</v>
      </c>
      <c r="AJ60" s="13">
        <v>8</v>
      </c>
      <c r="AK60" s="13">
        <v>11</v>
      </c>
      <c r="AL60" s="13">
        <v>1012.7</v>
      </c>
      <c r="AM60" s="13">
        <v>1000</v>
      </c>
      <c r="AN60" s="13">
        <v>-12.7</v>
      </c>
      <c r="AO60" s="13">
        <v>-1.27</v>
      </c>
      <c r="AZ60" s="12" t="s">
        <v>48</v>
      </c>
      <c r="BA60" s="13">
        <v>0</v>
      </c>
      <c r="BB60" s="13">
        <v>482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505.4</v>
      </c>
      <c r="BI60" s="13">
        <v>0</v>
      </c>
      <c r="BJ60" s="13">
        <v>987.4</v>
      </c>
      <c r="BK60" s="13">
        <v>1000</v>
      </c>
      <c r="BL60" s="13">
        <v>12.6</v>
      </c>
      <c r="BM60" s="13">
        <v>1.26</v>
      </c>
    </row>
    <row r="61" spans="28:65" ht="15" thickBot="1" x14ac:dyDescent="0.35">
      <c r="AB61" s="12" t="s">
        <v>49</v>
      </c>
      <c r="AC61" s="13">
        <v>916.3</v>
      </c>
      <c r="AD61" s="13">
        <v>6</v>
      </c>
      <c r="AE61" s="13">
        <v>11</v>
      </c>
      <c r="AF61" s="13">
        <v>11</v>
      </c>
      <c r="AG61" s="13">
        <v>5</v>
      </c>
      <c r="AH61" s="13">
        <v>11</v>
      </c>
      <c r="AI61" s="13">
        <v>16.100000000000001</v>
      </c>
      <c r="AJ61" s="13">
        <v>8</v>
      </c>
      <c r="AK61" s="13">
        <v>11</v>
      </c>
      <c r="AL61" s="13">
        <v>995.6</v>
      </c>
      <c r="AM61" s="13">
        <v>1000</v>
      </c>
      <c r="AN61" s="13">
        <v>4.4000000000000004</v>
      </c>
      <c r="AO61" s="13">
        <v>0.44</v>
      </c>
      <c r="AZ61" s="12" t="s">
        <v>49</v>
      </c>
      <c r="BA61" s="13">
        <v>6</v>
      </c>
      <c r="BB61" s="13">
        <v>487</v>
      </c>
      <c r="BC61" s="13">
        <v>0</v>
      </c>
      <c r="BD61" s="13">
        <v>0</v>
      </c>
      <c r="BE61" s="13">
        <v>6</v>
      </c>
      <c r="BF61" s="13">
        <v>0</v>
      </c>
      <c r="BG61" s="13">
        <v>0</v>
      </c>
      <c r="BH61" s="13">
        <v>505.4</v>
      </c>
      <c r="BI61" s="13">
        <v>0</v>
      </c>
      <c r="BJ61" s="13">
        <v>1004.3</v>
      </c>
      <c r="BK61" s="13">
        <v>1000</v>
      </c>
      <c r="BL61" s="13">
        <v>-4.3</v>
      </c>
      <c r="BM61" s="13">
        <v>-0.43</v>
      </c>
    </row>
    <row r="62" spans="28:65" ht="15" thickBot="1" x14ac:dyDescent="0.35"/>
    <row r="63" spans="28:65" ht="15" thickBot="1" x14ac:dyDescent="0.35">
      <c r="AB63" s="14" t="s">
        <v>105</v>
      </c>
      <c r="AC63" s="15">
        <v>1056.5999999999999</v>
      </c>
      <c r="AZ63" s="14" t="s">
        <v>105</v>
      </c>
      <c r="BA63" s="15">
        <v>1093.2</v>
      </c>
    </row>
    <row r="64" spans="28:65" ht="15" thickBot="1" x14ac:dyDescent="0.35">
      <c r="AB64" s="14" t="s">
        <v>106</v>
      </c>
      <c r="AC64" s="15">
        <v>906.3</v>
      </c>
      <c r="AZ64" s="14" t="s">
        <v>106</v>
      </c>
      <c r="BA64" s="15">
        <v>943.6</v>
      </c>
    </row>
    <row r="65" spans="28:53" ht="15" thickBot="1" x14ac:dyDescent="0.35">
      <c r="AB65" s="14" t="s">
        <v>107</v>
      </c>
      <c r="AC65" s="15">
        <v>11999.9</v>
      </c>
      <c r="AZ65" s="14" t="s">
        <v>107</v>
      </c>
      <c r="BA65" s="15">
        <v>12000.3</v>
      </c>
    </row>
    <row r="66" spans="28:53" ht="15" thickBot="1" x14ac:dyDescent="0.35">
      <c r="AB66" s="14" t="s">
        <v>108</v>
      </c>
      <c r="AC66" s="15">
        <v>12000</v>
      </c>
      <c r="AZ66" s="14" t="s">
        <v>108</v>
      </c>
      <c r="BA66" s="15">
        <v>12000</v>
      </c>
    </row>
    <row r="67" spans="28:53" ht="15" thickBot="1" x14ac:dyDescent="0.35">
      <c r="AB67" s="14" t="s">
        <v>109</v>
      </c>
      <c r="AC67" s="15">
        <v>-0.1</v>
      </c>
      <c r="AZ67" s="14" t="s">
        <v>109</v>
      </c>
      <c r="BA67" s="15">
        <v>0.3</v>
      </c>
    </row>
    <row r="68" spans="28:53" ht="15" thickBot="1" x14ac:dyDescent="0.35">
      <c r="AB68" s="14" t="s">
        <v>110</v>
      </c>
      <c r="AC68" s="15"/>
      <c r="AZ68" s="14" t="s">
        <v>110</v>
      </c>
      <c r="BA68" s="15"/>
    </row>
    <row r="69" spans="28:53" ht="15" thickBot="1" x14ac:dyDescent="0.35">
      <c r="AB69" s="14" t="s">
        <v>111</v>
      </c>
      <c r="AC69" s="15"/>
      <c r="AZ69" s="14" t="s">
        <v>111</v>
      </c>
      <c r="BA69" s="15"/>
    </row>
    <row r="70" spans="28:53" ht="15" thickBot="1" x14ac:dyDescent="0.35">
      <c r="AB70" s="14" t="s">
        <v>112</v>
      </c>
      <c r="AC70" s="15">
        <v>0</v>
      </c>
      <c r="AZ70" s="14" t="s">
        <v>112</v>
      </c>
      <c r="BA70" s="15">
        <v>0</v>
      </c>
    </row>
    <row r="72" spans="28:53" x14ac:dyDescent="0.3">
      <c r="AB72" s="16" t="s">
        <v>113</v>
      </c>
      <c r="AZ72" s="16" t="s">
        <v>113</v>
      </c>
    </row>
    <row r="74" spans="28:53" x14ac:dyDescent="0.3">
      <c r="AB74" s="17" t="s">
        <v>599</v>
      </c>
      <c r="AZ74" s="17" t="s">
        <v>599</v>
      </c>
    </row>
    <row r="75" spans="28:53" x14ac:dyDescent="0.3">
      <c r="AB75" s="17" t="s">
        <v>116</v>
      </c>
      <c r="AZ75" s="17" t="s">
        <v>116</v>
      </c>
    </row>
  </sheetData>
  <mergeCells count="2">
    <mergeCell ref="L32:T37"/>
    <mergeCell ref="L39:T45"/>
  </mergeCells>
  <hyperlinks>
    <hyperlink ref="AB72" r:id="rId1" display="https://miau.my-x.hu/myx-free/coco/test/503759420240213145734.html" xr:uid="{8B4FE245-5FDA-4B9A-9339-91D6C3416149}"/>
    <hyperlink ref="AZ72" r:id="rId2" display="https://miau.my-x.hu/myx-free/coco/test/892802420240213145914.html" xr:uid="{97AF5787-4E20-4CE5-9B86-66D3A3A0AE89}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C541-D1A0-4C05-B81D-7F4CADD3F77A}">
  <dimension ref="A1:I9"/>
  <sheetViews>
    <sheetView workbookViewId="0">
      <selection activeCell="B3" sqref="B3:I9"/>
    </sheetView>
  </sheetViews>
  <sheetFormatPr baseColWidth="10" defaultColWidth="8.88671875" defaultRowHeight="14.4" x14ac:dyDescent="0.3"/>
  <sheetData>
    <row r="1" spans="1:9" x14ac:dyDescent="0.3">
      <c r="A1" s="2"/>
    </row>
    <row r="3" spans="1:9" x14ac:dyDescent="0.3">
      <c r="B3" s="35" t="s">
        <v>644</v>
      </c>
      <c r="C3" s="36"/>
      <c r="D3" s="36"/>
      <c r="E3" s="36"/>
      <c r="F3" s="36"/>
      <c r="G3" s="36"/>
      <c r="H3" s="36"/>
      <c r="I3" s="36"/>
    </row>
    <row r="4" spans="1:9" x14ac:dyDescent="0.3">
      <c r="B4" s="36"/>
      <c r="C4" s="36"/>
      <c r="D4" s="36"/>
      <c r="E4" s="36"/>
      <c r="F4" s="36"/>
      <c r="G4" s="36"/>
      <c r="H4" s="36"/>
      <c r="I4" s="36"/>
    </row>
    <row r="5" spans="1:9" x14ac:dyDescent="0.3">
      <c r="B5" s="36"/>
      <c r="C5" s="36"/>
      <c r="D5" s="36"/>
      <c r="E5" s="36"/>
      <c r="F5" s="36"/>
      <c r="G5" s="36"/>
      <c r="H5" s="36"/>
      <c r="I5" s="36"/>
    </row>
    <row r="6" spans="1:9" x14ac:dyDescent="0.3">
      <c r="B6" s="36"/>
      <c r="C6" s="36"/>
      <c r="D6" s="36"/>
      <c r="E6" s="36"/>
      <c r="F6" s="36"/>
      <c r="G6" s="36"/>
      <c r="H6" s="36"/>
      <c r="I6" s="36"/>
    </row>
    <row r="7" spans="1:9" x14ac:dyDescent="0.3">
      <c r="B7" s="36"/>
      <c r="C7" s="36"/>
      <c r="D7" s="36"/>
      <c r="E7" s="36"/>
      <c r="F7" s="36"/>
      <c r="G7" s="36"/>
      <c r="H7" s="36"/>
      <c r="I7" s="36"/>
    </row>
    <row r="8" spans="1:9" x14ac:dyDescent="0.3">
      <c r="B8" s="36"/>
      <c r="C8" s="36"/>
      <c r="D8" s="36"/>
      <c r="E8" s="36"/>
      <c r="F8" s="36"/>
      <c r="G8" s="36"/>
      <c r="H8" s="36"/>
      <c r="I8" s="36"/>
    </row>
    <row r="9" spans="1:9" x14ac:dyDescent="0.3">
      <c r="B9" s="36"/>
      <c r="C9" s="36"/>
      <c r="D9" s="36"/>
      <c r="E9" s="36"/>
      <c r="F9" s="36"/>
      <c r="G9" s="36"/>
      <c r="H9" s="36"/>
      <c r="I9" s="36"/>
    </row>
  </sheetData>
  <mergeCells count="1">
    <mergeCell ref="B3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Jelentés_3 (2)</vt:lpstr>
      <vt:lpstr>Jelentés_3</vt:lpstr>
      <vt:lpstr>Sheet2 (2)</vt:lpstr>
      <vt:lpstr>Sheet2</vt:lpstr>
      <vt:lpstr>direkt</vt:lpstr>
      <vt:lpstr>inverz</vt:lpstr>
      <vt:lpstr>validitas merteke</vt:lpstr>
      <vt:lpstr>validitas merteke (2)</vt:lpstr>
      <vt:lpstr>Sheet7</vt:lpstr>
      <vt:lpstr>validitas_check2</vt:lpstr>
      <vt:lpstr>future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Lttd</cp:lastModifiedBy>
  <dcterms:modified xsi:type="dcterms:W3CDTF">2024-08-12T08:43:35Z</dcterms:modified>
</cp:coreProperties>
</file>