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34606\var\www\miau\data\miau\313\"/>
    </mc:Choice>
  </mc:AlternateContent>
  <xr:revisionPtr revIDLastSave="0" documentId="13_ncr:1_{21A8A928-8061-4267-BC31-0CAAB05B078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escription" sheetId="1" r:id="rId1"/>
    <sheet name="OAM" sheetId="2" r:id="rId2"/>
    <sheet name="model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1" i="4" l="1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Z31" i="2"/>
  <c r="P10" i="2"/>
  <c r="AE107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8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Y29" i="4"/>
  <c r="X29" i="4"/>
  <c r="W29" i="4"/>
  <c r="V29" i="4"/>
  <c r="U29" i="4"/>
  <c r="T29" i="4"/>
  <c r="S29" i="4"/>
  <c r="R29" i="4"/>
  <c r="Q29" i="4"/>
  <c r="P29" i="4"/>
  <c r="O29" i="4"/>
  <c r="Y28" i="4"/>
  <c r="X28" i="4"/>
  <c r="W28" i="4"/>
  <c r="V28" i="4"/>
  <c r="U28" i="4"/>
  <c r="T28" i="4"/>
  <c r="S28" i="4"/>
  <c r="R28" i="4"/>
  <c r="Q28" i="4"/>
  <c r="P28" i="4"/>
  <c r="O28" i="4"/>
  <c r="Y27" i="4"/>
  <c r="X27" i="4"/>
  <c r="W27" i="4"/>
  <c r="V27" i="4"/>
  <c r="U27" i="4"/>
  <c r="T27" i="4"/>
  <c r="S27" i="4"/>
  <c r="R27" i="4"/>
  <c r="Q27" i="4"/>
  <c r="P27" i="4"/>
  <c r="O27" i="4"/>
  <c r="Y26" i="4"/>
  <c r="X26" i="4"/>
  <c r="W26" i="4"/>
  <c r="V26" i="4"/>
  <c r="U26" i="4"/>
  <c r="T26" i="4"/>
  <c r="S26" i="4"/>
  <c r="R26" i="4"/>
  <c r="Q26" i="4"/>
  <c r="P26" i="4"/>
  <c r="O26" i="4"/>
  <c r="Y25" i="4"/>
  <c r="X25" i="4"/>
  <c r="W25" i="4"/>
  <c r="V25" i="4"/>
  <c r="U25" i="4"/>
  <c r="T25" i="4"/>
  <c r="S25" i="4"/>
  <c r="R25" i="4"/>
  <c r="Q25" i="4"/>
  <c r="P25" i="4"/>
  <c r="O25" i="4"/>
  <c r="Y24" i="4"/>
  <c r="X24" i="4"/>
  <c r="W24" i="4"/>
  <c r="V24" i="4"/>
  <c r="U24" i="4"/>
  <c r="T24" i="4"/>
  <c r="S24" i="4"/>
  <c r="R24" i="4"/>
  <c r="Q24" i="4"/>
  <c r="P24" i="4"/>
  <c r="O24" i="4"/>
  <c r="Y23" i="4"/>
  <c r="X23" i="4"/>
  <c r="W23" i="4"/>
  <c r="V23" i="4"/>
  <c r="U23" i="4"/>
  <c r="T23" i="4"/>
  <c r="S23" i="4"/>
  <c r="R23" i="4"/>
  <c r="Q23" i="4"/>
  <c r="P23" i="4"/>
  <c r="O23" i="4"/>
  <c r="Y22" i="4"/>
  <c r="X22" i="4"/>
  <c r="W22" i="4"/>
  <c r="V22" i="4"/>
  <c r="U22" i="4"/>
  <c r="T22" i="4"/>
  <c r="S22" i="4"/>
  <c r="R22" i="4"/>
  <c r="Q22" i="4"/>
  <c r="P22" i="4"/>
  <c r="O22" i="4"/>
  <c r="Y21" i="4"/>
  <c r="X21" i="4"/>
  <c r="W21" i="4"/>
  <c r="V21" i="4"/>
  <c r="U21" i="4"/>
  <c r="T21" i="4"/>
  <c r="S21" i="4"/>
  <c r="R21" i="4"/>
  <c r="Q21" i="4"/>
  <c r="P21" i="4"/>
  <c r="O21" i="4"/>
  <c r="Y20" i="4"/>
  <c r="X20" i="4"/>
  <c r="W20" i="4"/>
  <c r="V20" i="4"/>
  <c r="U20" i="4"/>
  <c r="T20" i="4"/>
  <c r="S20" i="4"/>
  <c r="R20" i="4"/>
  <c r="Q20" i="4"/>
  <c r="P20" i="4"/>
  <c r="O20" i="4"/>
  <c r="Y19" i="4"/>
  <c r="X19" i="4"/>
  <c r="W19" i="4"/>
  <c r="V19" i="4"/>
  <c r="U19" i="4"/>
  <c r="T19" i="4"/>
  <c r="S19" i="4"/>
  <c r="R19" i="4"/>
  <c r="Q19" i="4"/>
  <c r="P19" i="4"/>
  <c r="O19" i="4"/>
  <c r="Y18" i="4"/>
  <c r="X18" i="4"/>
  <c r="W18" i="4"/>
  <c r="V18" i="4"/>
  <c r="U18" i="4"/>
  <c r="T18" i="4"/>
  <c r="S18" i="4"/>
  <c r="R18" i="4"/>
  <c r="Q18" i="4"/>
  <c r="P18" i="4"/>
  <c r="O18" i="4"/>
  <c r="Y17" i="4"/>
  <c r="X17" i="4"/>
  <c r="W17" i="4"/>
  <c r="V17" i="4"/>
  <c r="U17" i="4"/>
  <c r="T17" i="4"/>
  <c r="S17" i="4"/>
  <c r="R17" i="4"/>
  <c r="Q17" i="4"/>
  <c r="P17" i="4"/>
  <c r="O17" i="4"/>
  <c r="Y16" i="4"/>
  <c r="X16" i="4"/>
  <c r="W16" i="4"/>
  <c r="V16" i="4"/>
  <c r="U16" i="4"/>
  <c r="T16" i="4"/>
  <c r="S16" i="4"/>
  <c r="R16" i="4"/>
  <c r="Q16" i="4"/>
  <c r="P16" i="4"/>
  <c r="O16" i="4"/>
  <c r="Y15" i="4"/>
  <c r="X15" i="4"/>
  <c r="W15" i="4"/>
  <c r="V15" i="4"/>
  <c r="U15" i="4"/>
  <c r="T15" i="4"/>
  <c r="S15" i="4"/>
  <c r="R15" i="4"/>
  <c r="Q15" i="4"/>
  <c r="P15" i="4"/>
  <c r="O15" i="4"/>
  <c r="Y14" i="4"/>
  <c r="X14" i="4"/>
  <c r="W14" i="4"/>
  <c r="V14" i="4"/>
  <c r="U14" i="4"/>
  <c r="T14" i="4"/>
  <c r="S14" i="4"/>
  <c r="R14" i="4"/>
  <c r="Q14" i="4"/>
  <c r="P14" i="4"/>
  <c r="O14" i="4"/>
  <c r="Y13" i="4"/>
  <c r="X13" i="4"/>
  <c r="W13" i="4"/>
  <c r="V13" i="4"/>
  <c r="U13" i="4"/>
  <c r="T13" i="4"/>
  <c r="S13" i="4"/>
  <c r="R13" i="4"/>
  <c r="Q13" i="4"/>
  <c r="P13" i="4"/>
  <c r="O13" i="4"/>
  <c r="Y12" i="4"/>
  <c r="X12" i="4"/>
  <c r="W12" i="4"/>
  <c r="V12" i="4"/>
  <c r="U12" i="4"/>
  <c r="T12" i="4"/>
  <c r="S12" i="4"/>
  <c r="R12" i="4"/>
  <c r="Q12" i="4"/>
  <c r="P12" i="4"/>
  <c r="O12" i="4"/>
  <c r="Y11" i="4"/>
  <c r="X11" i="4"/>
  <c r="W11" i="4"/>
  <c r="V11" i="4"/>
  <c r="U11" i="4"/>
  <c r="T11" i="4"/>
  <c r="S11" i="4"/>
  <c r="R11" i="4"/>
  <c r="Q11" i="4"/>
  <c r="P11" i="4"/>
  <c r="O11" i="4"/>
  <c r="Y10" i="4"/>
  <c r="X10" i="4"/>
  <c r="W10" i="4"/>
  <c r="V10" i="4"/>
  <c r="U10" i="4"/>
  <c r="T10" i="4"/>
  <c r="S10" i="4"/>
  <c r="R10" i="4"/>
  <c r="Q10" i="4"/>
  <c r="P10" i="4"/>
  <c r="O10" i="4"/>
  <c r="Y9" i="4"/>
  <c r="X9" i="4"/>
  <c r="W9" i="4"/>
  <c r="V9" i="4"/>
  <c r="U9" i="4"/>
  <c r="T9" i="4"/>
  <c r="S9" i="4"/>
  <c r="R9" i="4"/>
  <c r="Q9" i="4"/>
  <c r="P9" i="4"/>
  <c r="O9" i="4"/>
  <c r="Y8" i="4"/>
  <c r="X8" i="4"/>
  <c r="W8" i="4"/>
  <c r="V8" i="4"/>
  <c r="U8" i="4"/>
  <c r="T8" i="4"/>
  <c r="S8" i="4"/>
  <c r="R8" i="4"/>
  <c r="Q8" i="4"/>
  <c r="P8" i="4"/>
  <c r="O8" i="4"/>
  <c r="N78" i="4"/>
  <c r="C107" i="4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0" i="2"/>
  <c r="N3" i="2"/>
  <c r="N4" i="2" s="1"/>
  <c r="M3" i="2"/>
  <c r="M4" i="2" s="1"/>
  <c r="L3" i="2"/>
  <c r="L4" i="2" s="1"/>
  <c r="K3" i="2"/>
  <c r="K4" i="2" s="1"/>
  <c r="J3" i="2"/>
  <c r="J4" i="2" s="1"/>
  <c r="I3" i="2"/>
  <c r="I4" i="2" s="1"/>
  <c r="H3" i="2"/>
  <c r="H4" i="2" s="1"/>
  <c r="G3" i="2"/>
  <c r="G4" i="2" s="1"/>
  <c r="F3" i="2"/>
  <c r="F4" i="2" s="1"/>
  <c r="E3" i="2"/>
  <c r="E4" i="2" s="1"/>
  <c r="D3" i="2"/>
  <c r="D4" i="2" s="1"/>
  <c r="C3" i="2"/>
  <c r="C4" i="2" s="1"/>
  <c r="T25" i="2" l="1"/>
  <c r="T17" i="2"/>
  <c r="T30" i="2"/>
  <c r="T22" i="2"/>
  <c r="T14" i="2"/>
  <c r="T27" i="2"/>
  <c r="T19" i="2"/>
  <c r="T11" i="2"/>
  <c r="T24" i="2"/>
  <c r="T16" i="2"/>
  <c r="T29" i="2"/>
  <c r="T21" i="2"/>
  <c r="T13" i="2"/>
  <c r="T26" i="2"/>
  <c r="T18" i="2"/>
  <c r="T10" i="2"/>
  <c r="T31" i="2"/>
  <c r="T23" i="2"/>
  <c r="T15" i="2"/>
  <c r="T28" i="2"/>
  <c r="T20" i="2"/>
  <c r="T12" i="2"/>
  <c r="U30" i="2"/>
  <c r="U22" i="2"/>
  <c r="U14" i="2"/>
  <c r="U27" i="2"/>
  <c r="U19" i="2"/>
  <c r="U11" i="2"/>
  <c r="U24" i="2"/>
  <c r="U16" i="2"/>
  <c r="U29" i="2"/>
  <c r="U21" i="2"/>
  <c r="U13" i="2"/>
  <c r="U26" i="2"/>
  <c r="U18" i="2"/>
  <c r="U10" i="2"/>
  <c r="U31" i="2"/>
  <c r="U23" i="2"/>
  <c r="U15" i="2"/>
  <c r="U28" i="2"/>
  <c r="U20" i="2"/>
  <c r="U12" i="2"/>
  <c r="U25" i="2"/>
  <c r="U17" i="2"/>
  <c r="W24" i="2"/>
  <c r="W16" i="2"/>
  <c r="W29" i="2"/>
  <c r="W21" i="2"/>
  <c r="W13" i="2"/>
  <c r="W26" i="2"/>
  <c r="W18" i="2"/>
  <c r="W10" i="2"/>
  <c r="W31" i="2"/>
  <c r="W23" i="2"/>
  <c r="W15" i="2"/>
  <c r="W28" i="2"/>
  <c r="W20" i="2"/>
  <c r="W12" i="2"/>
  <c r="W25" i="2"/>
  <c r="W17" i="2"/>
  <c r="W30" i="2"/>
  <c r="W22" i="2"/>
  <c r="W14" i="2"/>
  <c r="W27" i="2"/>
  <c r="W19" i="2"/>
  <c r="W11" i="2"/>
  <c r="P29" i="2"/>
  <c r="P21" i="2"/>
  <c r="P13" i="2"/>
  <c r="P26" i="2"/>
  <c r="P18" i="2"/>
  <c r="P31" i="2"/>
  <c r="P23" i="2"/>
  <c r="P15" i="2"/>
  <c r="P28" i="2"/>
  <c r="P20" i="2"/>
  <c r="P12" i="2"/>
  <c r="P25" i="2"/>
  <c r="P17" i="2"/>
  <c r="P30" i="2"/>
  <c r="P22" i="2"/>
  <c r="P14" i="2"/>
  <c r="P27" i="2"/>
  <c r="P19" i="2"/>
  <c r="P11" i="2"/>
  <c r="P24" i="2"/>
  <c r="P16" i="2"/>
  <c r="X29" i="2"/>
  <c r="X21" i="2"/>
  <c r="X13" i="2"/>
  <c r="X26" i="2"/>
  <c r="X18" i="2"/>
  <c r="X10" i="2"/>
  <c r="X31" i="2"/>
  <c r="X23" i="2"/>
  <c r="X15" i="2"/>
  <c r="X28" i="2"/>
  <c r="X20" i="2"/>
  <c r="X12" i="2"/>
  <c r="X25" i="2"/>
  <c r="X17" i="2"/>
  <c r="X30" i="2"/>
  <c r="X22" i="2"/>
  <c r="X14" i="2"/>
  <c r="X27" i="2"/>
  <c r="X19" i="2"/>
  <c r="X11" i="2"/>
  <c r="X24" i="2"/>
  <c r="X16" i="2"/>
  <c r="Q26" i="2"/>
  <c r="Q18" i="2"/>
  <c r="Q10" i="2"/>
  <c r="Q31" i="2"/>
  <c r="Q23" i="2"/>
  <c r="Q15" i="2"/>
  <c r="Q28" i="2"/>
  <c r="Q20" i="2"/>
  <c r="Q12" i="2"/>
  <c r="Q25" i="2"/>
  <c r="Q17" i="2"/>
  <c r="Q30" i="2"/>
  <c r="Q22" i="2"/>
  <c r="Q14" i="2"/>
  <c r="Q27" i="2"/>
  <c r="Q19" i="2"/>
  <c r="Q11" i="2"/>
  <c r="Q24" i="2"/>
  <c r="Q16" i="2"/>
  <c r="Q29" i="2"/>
  <c r="Q21" i="2"/>
  <c r="Q13" i="2"/>
  <c r="Y26" i="2"/>
  <c r="Y18" i="2"/>
  <c r="Y10" i="2"/>
  <c r="Y31" i="2"/>
  <c r="Y23" i="2"/>
  <c r="Y15" i="2"/>
  <c r="Y28" i="2"/>
  <c r="Y20" i="2"/>
  <c r="Y12" i="2"/>
  <c r="Y25" i="2"/>
  <c r="Y17" i="2"/>
  <c r="Y30" i="2"/>
  <c r="Y22" i="2"/>
  <c r="Y14" i="2"/>
  <c r="Y27" i="2"/>
  <c r="Y19" i="2"/>
  <c r="Y11" i="2"/>
  <c r="Y24" i="2"/>
  <c r="Y16" i="2"/>
  <c r="Y29" i="2"/>
  <c r="Y21" i="2"/>
  <c r="Y13" i="2"/>
  <c r="V27" i="2"/>
  <c r="V19" i="2"/>
  <c r="V11" i="2"/>
  <c r="V24" i="2"/>
  <c r="V16" i="2"/>
  <c r="V29" i="2"/>
  <c r="V21" i="2"/>
  <c r="V13" i="2"/>
  <c r="V26" i="2"/>
  <c r="V18" i="2"/>
  <c r="V10" i="2"/>
  <c r="V31" i="2"/>
  <c r="V23" i="2"/>
  <c r="V15" i="2"/>
  <c r="V28" i="2"/>
  <c r="V20" i="2"/>
  <c r="V12" i="2"/>
  <c r="V25" i="2"/>
  <c r="V17" i="2"/>
  <c r="V30" i="2"/>
  <c r="V22" i="2"/>
  <c r="V14" i="2"/>
  <c r="R31" i="2"/>
  <c r="R23" i="2"/>
  <c r="R15" i="2"/>
  <c r="R28" i="2"/>
  <c r="R20" i="2"/>
  <c r="R12" i="2"/>
  <c r="R25" i="2"/>
  <c r="R17" i="2"/>
  <c r="R30" i="2"/>
  <c r="R22" i="2"/>
  <c r="R14" i="2"/>
  <c r="R27" i="2"/>
  <c r="R19" i="2"/>
  <c r="R11" i="2"/>
  <c r="R24" i="2"/>
  <c r="R16" i="2"/>
  <c r="R29" i="2"/>
  <c r="R21" i="2"/>
  <c r="R13" i="2"/>
  <c r="R26" i="2"/>
  <c r="R18" i="2"/>
  <c r="R10" i="2"/>
  <c r="Z23" i="2"/>
  <c r="Z15" i="2"/>
  <c r="Z28" i="2"/>
  <c r="Z20" i="2"/>
  <c r="Z12" i="2"/>
  <c r="Z25" i="2"/>
  <c r="Z17" i="2"/>
  <c r="Z30" i="2"/>
  <c r="Z22" i="2"/>
  <c r="Z14" i="2"/>
  <c r="Z27" i="2"/>
  <c r="Z19" i="2"/>
  <c r="Z11" i="2"/>
  <c r="Z24" i="2"/>
  <c r="Z16" i="2"/>
  <c r="Z29" i="2"/>
  <c r="Z21" i="2"/>
  <c r="Z13" i="2"/>
  <c r="Z26" i="2"/>
  <c r="Z18" i="2"/>
  <c r="Z10" i="2"/>
  <c r="S28" i="2"/>
  <c r="S20" i="2"/>
  <c r="S12" i="2"/>
  <c r="S25" i="2"/>
  <c r="S17" i="2"/>
  <c r="S30" i="2"/>
  <c r="S22" i="2"/>
  <c r="S14" i="2"/>
  <c r="S27" i="2"/>
  <c r="S19" i="2"/>
  <c r="S11" i="2"/>
  <c r="S24" i="2"/>
  <c r="S16" i="2"/>
  <c r="S29" i="2"/>
  <c r="S21" i="2"/>
  <c r="S13" i="2"/>
  <c r="S26" i="2"/>
  <c r="S18" i="2"/>
  <c r="S10" i="2"/>
  <c r="S31" i="2"/>
  <c r="S23" i="2"/>
  <c r="S15" i="2"/>
</calcChain>
</file>

<file path=xl/sharedStrings.xml><?xml version="1.0" encoding="utf-8"?>
<sst xmlns="http://schemas.openxmlformats.org/spreadsheetml/2006/main" count="1271" uniqueCount="249">
  <si>
    <t>Types</t>
  </si>
  <si>
    <t>Attributes</t>
  </si>
  <si>
    <t>Descriptions</t>
  </si>
  <si>
    <t>Processor Attribute</t>
  </si>
  <si>
    <t>Processor</t>
  </si>
  <si>
    <t>Quality level of property view (1 to 4)</t>
  </si>
  <si>
    <t>Cpu(core) attribute</t>
  </si>
  <si>
    <t>CPU (core)</t>
  </si>
  <si>
    <t>Number of cores in the CPU.</t>
  </si>
  <si>
    <t>CPU speed attribute</t>
  </si>
  <si>
    <t>CPU speed</t>
  </si>
  <si>
    <t>Clock speed of the Central Processing Unit in gigahertz.</t>
  </si>
  <si>
    <t>Graphics card attribute</t>
  </si>
  <si>
    <t>Graphics card</t>
  </si>
  <si>
    <t>Overall grade rating (1 to 4)</t>
  </si>
  <si>
    <t>Memory(ram) attribute</t>
  </si>
  <si>
    <t>Memory(RAM)</t>
  </si>
  <si>
    <t>RAM capacity in gigabytes.</t>
  </si>
  <si>
    <t>battery attribute</t>
  </si>
  <si>
    <t>battery</t>
  </si>
  <si>
    <t>Battery capacity in watt-hours.</t>
  </si>
  <si>
    <t>display(inch) attribute</t>
  </si>
  <si>
    <t>display(inch)</t>
  </si>
  <si>
    <t>Physical measurement of the screen size in inches.</t>
  </si>
  <si>
    <t>display(hz) attribute</t>
  </si>
  <si>
    <t>display(Hz)</t>
  </si>
  <si>
    <t>storage attribute</t>
  </si>
  <si>
    <t>storage</t>
  </si>
  <si>
    <t>Long-term storage space for apps, photos, videos, etc., in gigabytes.</t>
  </si>
  <si>
    <t>Operation system attribute</t>
  </si>
  <si>
    <t>Operating system</t>
  </si>
  <si>
    <t>software that manages computer hardware and software resources.</t>
  </si>
  <si>
    <t>Virus protection attribute</t>
  </si>
  <si>
    <t>virus protection</t>
  </si>
  <si>
    <t>a program designed to protect computers and digital devices from harmful software like viruses</t>
  </si>
  <si>
    <t>price attribute</t>
  </si>
  <si>
    <t>Price</t>
  </si>
  <si>
    <t>laptop price in currency ($)</t>
  </si>
  <si>
    <t xml:space="preserve"> </t>
  </si>
  <si>
    <t>Explanation</t>
  </si>
  <si>
    <t>processors are designed to provide a balance between performance, power consumption, and portability</t>
  </si>
  <si>
    <t>Central Processing Unit is "brain" of the phone, the CPU handles all the processing tasks,like running apps, games, and background processes. (Maximum)</t>
  </si>
  <si>
    <t xml:space="preserve">Laptop CPUs commonly have multiple cores, which can operate independently and execute tasks concurrently. These cores work together to handle various tasks efficiently.
</t>
  </si>
  <si>
    <t>Computer component that produces images on a display device such as a monitor,</t>
  </si>
  <si>
    <t>It stores information from apps you're currently using. More RAM allows for smoother multitasking and faster app loading.(Maximum)</t>
  </si>
  <si>
    <t>unit of energy that represents the amount of work performed or generated over a period of one hou</t>
  </si>
  <si>
    <t>Display size refers to the physical measurement of the screen from one corner to the opposite diagonal corner, usually measured in inches.</t>
  </si>
  <si>
    <t>higher refresh rates offer smoother visual (Maximum).</t>
  </si>
  <si>
    <t>This is the long-term storage space fpr ypur apps, photos, videos, music and other files. Higher storage capacity allows you to store more data on the laptop itselt.(Maximum)</t>
  </si>
  <si>
    <t>operating system is the software that manages the laptop’s hardware and provides a platform for running applications.</t>
  </si>
  <si>
    <t>Laptop virus protection is crucial in today’s digital age, where malware and viruses can spread rapidly and cause significant damage to your device and personal data.</t>
  </si>
  <si>
    <t>General price of laptop Dollar $ (Maximum)</t>
  </si>
  <si>
    <t>Correlation</t>
  </si>
  <si>
    <t>Direction-ID</t>
  </si>
  <si>
    <t>Direction-rule</t>
  </si>
  <si>
    <t>the more A1 the higher price</t>
  </si>
  <si>
    <t>the higher CPU speed the higher price</t>
  </si>
  <si>
    <t>the higher CORE the higher price</t>
  </si>
  <si>
    <t>the more A4 the higher price</t>
  </si>
  <si>
    <t>the higher GB the higher price</t>
  </si>
  <si>
    <t>the higher Whr the higher price</t>
  </si>
  <si>
    <t>the higher inches the higher price</t>
  </si>
  <si>
    <t>the higher Hz the higher price</t>
  </si>
  <si>
    <t>the higher windows higher price</t>
  </si>
  <si>
    <t>the more A11 the higher price</t>
  </si>
  <si>
    <t>n/a</t>
  </si>
  <si>
    <t>Type</t>
  </si>
  <si>
    <t>x</t>
  </si>
  <si>
    <t>Y</t>
  </si>
  <si>
    <t>Attribute ID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</si>
  <si>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</si>
  <si>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</si>
  <si>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</si>
  <si>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</si>
  <si>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</si>
  <si>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</si>
  <si>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</si>
  <si>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</si>
  <si>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</si>
  <si>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</si>
  <si>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</si>
  <si>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</si>
  <si>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Attribute Unit</t>
  </si>
  <si>
    <t>integer</t>
  </si>
  <si>
    <t>Gigahertz (GHz)</t>
  </si>
  <si>
    <t>(GHz)</t>
  </si>
  <si>
    <t>Gigabytes(GB)</t>
  </si>
  <si>
    <t>watt hour</t>
  </si>
  <si>
    <t>inches (in)</t>
  </si>
  <si>
    <t>Screen Refresh Rate: Hertz (Hz)</t>
  </si>
  <si>
    <t>windows</t>
  </si>
  <si>
    <t>Currency (dollar)</t>
  </si>
  <si>
    <t>CPU speed (Ghz)</t>
  </si>
  <si>
    <t>CPU(core)</t>
  </si>
  <si>
    <t>Battery(WHr)</t>
  </si>
  <si>
    <t>Display size</t>
  </si>
  <si>
    <t>Display(Hz)</t>
  </si>
  <si>
    <t>Storage(GB)</t>
  </si>
  <si>
    <t>Virus Protection</t>
  </si>
  <si>
    <t>Price($)</t>
  </si>
  <si>
    <t>Lenovo - Legions Slim 5</t>
  </si>
  <si>
    <t>Asus - TUF gaming a16</t>
  </si>
  <si>
    <t>Acer- predator helios Neo</t>
  </si>
  <si>
    <t xml:space="preserve">MSI - Stealth </t>
  </si>
  <si>
    <t>MSI - Crosshair</t>
  </si>
  <si>
    <t>Asus - ROG Strix Scar</t>
  </si>
  <si>
    <t>Alienware -m18</t>
  </si>
  <si>
    <t>Alienware -m16</t>
  </si>
  <si>
    <t>HP Omen</t>
  </si>
  <si>
    <t>Lenovo LOQ</t>
  </si>
  <si>
    <t>Acer Nitro 5</t>
  </si>
  <si>
    <t>Asus Rog Zephyrus</t>
  </si>
  <si>
    <t>MSI pulse</t>
  </si>
  <si>
    <t>MSI Bravo</t>
  </si>
  <si>
    <t>Dell G15</t>
  </si>
  <si>
    <t>Dell G16</t>
  </si>
  <si>
    <t>Dell G3 3500</t>
  </si>
  <si>
    <t>HP 14</t>
  </si>
  <si>
    <t>asus vivobook</t>
  </si>
  <si>
    <t>acer chromebook</t>
  </si>
  <si>
    <t>lenovo legion pro 7i(gen8)</t>
  </si>
  <si>
    <t>gigabyte g5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</si>
  <si>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</si>
  <si>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</si>
  <si>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</si>
  <si>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</si>
  <si>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</si>
  <si>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</si>
  <si>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</si>
  <si>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</si>
  <si>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</si>
  <si>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</si>
  <si>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</si>
  <si>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</si>
  <si>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</si>
  <si>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</si>
  <si>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</si>
  <si>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</si>
  <si>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</si>
  <si>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</si>
  <si>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</si>
  <si>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</si>
  <si>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</si>
  <si>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</si>
  <si>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</si>
  <si>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</si>
  <si>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</si>
  <si>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</si>
  <si>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</si>
  <si>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</si>
  <si>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</si>
  <si>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</si>
  <si>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</si>
  <si>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</si>
  <si>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</si>
  <si>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</si>
  <si>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</si>
  <si>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</si>
  <si>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</si>
  <si>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</si>
  <si>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</si>
  <si>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</si>
  <si>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</si>
  <si>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</si>
  <si>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</si>
  <si>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</si>
  <si>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</si>
  <si>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</si>
  <si>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</si>
  <si>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</si>
  <si>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</si>
  <si>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</si>
  <si>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</si>
  <si>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</si>
  <si>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</si>
  <si>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</si>
  <si>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</si>
  <si>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</si>
  <si>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</si>
  <si>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COCO:STD</t>
  </si>
  <si>
    <t>Delta</t>
  </si>
  <si>
    <t>Delta/Fact</t>
  </si>
  <si>
    <t>cent($)</t>
  </si>
  <si>
    <t>ranking number</t>
  </si>
  <si>
    <t>sourceURL=?</t>
  </si>
  <si>
    <t>Azonosító:</t>
  </si>
  <si>
    <t>Objektumok:</t>
  </si>
  <si>
    <t>Attribútumok:</t>
  </si>
  <si>
    <t>Lépcsôk:</t>
  </si>
  <si>
    <t>Eltolás:</t>
  </si>
  <si>
    <t>Leírás:</t>
  </si>
  <si>
    <t>COCO STD: 6489330</t>
  </si>
  <si>
    <t>Rangsor</t>
  </si>
  <si>
    <t>Lépcsôk(1)</t>
  </si>
  <si>
    <t>(39128.2+31302.7)/(2)=35215.45</t>
  </si>
  <si>
    <t>(88037.2+51843.6)/(2)=69940.4</t>
  </si>
  <si>
    <t>(77229.3+6945.1)/(2)=42087.2</t>
  </si>
  <si>
    <t>(19563.6+29247.6)/(2)=24405.6</t>
  </si>
  <si>
    <t>(0+133030.6)/(2)=66515.3</t>
  </si>
  <si>
    <t>(24355.7+7825.4)/(2)=16090.6</t>
  </si>
  <si>
    <t>(46022.4+103688.1)/(2)=74855.25</t>
  </si>
  <si>
    <t>(12717.3+0)/(2)=6358.65</t>
  </si>
  <si>
    <t>(96.8+17606.3)/(2)=8851.55</t>
  </si>
  <si>
    <t>(11738.2+6945.1)/(2)=9341.6</t>
  </si>
  <si>
    <t>(0+14671.7)/(2)=7335.85</t>
  </si>
  <si>
    <t>(4792.1+7825.4)/(2)=6308.75</t>
  </si>
  <si>
    <t>(29345.4+45975.5)/(2)=37660.45</t>
  </si>
  <si>
    <t>(4792.1+0)/(2)=2396.05</t>
  </si>
  <si>
    <t>(68472.6+46950.7)/(2)=57711.65</t>
  </si>
  <si>
    <t>(39128.2+34236.3)/(2)=36682.25</t>
  </si>
  <si>
    <t>(39128.2+0)/(2)=19564.1</t>
  </si>
  <si>
    <t>(19563.6+17509.4)/(2)=18536.5</t>
  </si>
  <si>
    <t>(19465.8+0)/(2)=9732.9</t>
  </si>
  <si>
    <t>(24455.5+34236.3)/(2)=29345.9</t>
  </si>
  <si>
    <t>(3032.4+17509.4)/(2)=10270.9</t>
  </si>
  <si>
    <t>(0+17509.4)/(2)=8754.7</t>
  </si>
  <si>
    <t>Lépcsôk(2)</t>
  </si>
  <si>
    <t>Becslés</t>
  </si>
  <si>
    <t>Tény+0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</si>
  <si>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</si>
  <si>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</si>
  <si>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</si>
  <si>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</si>
  <si>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</si>
  <si>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</si>
  <si>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</si>
  <si>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</si>
  <si>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</si>
  <si>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</si>
  <si>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</si>
  <si>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0.13 mp (0 p)</t>
    </r>
  </si>
  <si>
    <t>Estimation</t>
  </si>
  <si>
    <t>Fact</t>
  </si>
  <si>
    <t>inverse</t>
  </si>
  <si>
    <t>COCO STD: 2134492</t>
  </si>
  <si>
    <t>(0+124830.7)/(2)=62415.35</t>
  </si>
  <si>
    <t>(77.2+0)/(2)=38.6</t>
  </si>
  <si>
    <t>(0+125649.2)/(2)=62824.6</t>
  </si>
  <si>
    <t>(0+51492.7)/(2)=25746.35</t>
  </si>
  <si>
    <t>(0+2301.6)/(2)=1150.8</t>
  </si>
  <si>
    <t>(46733.5+0)/(2)=23366.75</t>
  </si>
  <si>
    <t>(13965.4+0)/(2)=6982.7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</si>
  <si>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</si>
  <si>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</si>
  <si>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Extended validation</t>
  </si>
  <si>
    <t>Basic validation</t>
  </si>
  <si>
    <t>Conclusions</t>
  </si>
  <si>
    <t>?</t>
  </si>
  <si>
    <t>Massive irrationalities concerning Xi and Y (the more expensive objects have hardly better attributes…) The O2 is a shadow-object (totally logical relationships in price/performnace force fields) for O6! Some attributes (red cells) could not be involved based on the massive price/performance irrationalities...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</si>
</sst>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0"/>
      <color rgb="FF000000"/>
      <name val="Arial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10"/>
      <color theme="1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0"/>
      <color rgb="FF040C13"/>
      <name val="Arial Black"/>
      <family val="2"/>
      <charset val="238"/>
    </font>
    <font>
      <sz val="10"/>
      <color theme="1"/>
      <name val="Arial Black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sz val="10"/>
      <color rgb="FF000000"/>
      <name val="Inter"/>
    </font>
    <font>
      <sz val="10"/>
      <color rgb="FF1F1F1F"/>
      <name val="&quot;Google Sans&quot;"/>
    </font>
    <font>
      <sz val="9"/>
      <color rgb="FF000000"/>
      <name val="&quot;Google Sans Mono&quot;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111111"/>
      <name val="Arial"/>
      <family val="2"/>
      <charset val="238"/>
      <scheme val="minor"/>
    </font>
    <font>
      <sz val="10"/>
      <color rgb="FF040C13"/>
      <name val="Calibri"/>
      <family val="2"/>
      <charset val="238"/>
    </font>
    <font>
      <sz val="7"/>
      <color rgb="FF333333"/>
      <name val="Verdana"/>
      <family val="2"/>
      <charset val="238"/>
    </font>
    <font>
      <sz val="10"/>
      <color rgb="FF000000"/>
      <name val="Arial"/>
      <family val="2"/>
      <charset val="238"/>
      <scheme val="minor"/>
    </font>
    <font>
      <u/>
      <sz val="10"/>
      <color theme="10"/>
      <name val="Arial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5"/>
      <color rgb="FF00B050"/>
      <name val="Verdana"/>
      <family val="2"/>
      <charset val="238"/>
    </font>
    <font>
      <b/>
      <sz val="5"/>
      <color rgb="FF00B050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/>
      <top/>
      <bottom/>
      <diagonal/>
    </border>
  </borders>
  <cellStyleXfs count="4">
    <xf numFmtId="0" fontId="0" fillId="0" borderId="0"/>
    <xf numFmtId="9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/>
    <xf numFmtId="0" fontId="3" fillId="2" borderId="0" xfId="0" applyFont="1" applyFill="1"/>
    <xf numFmtId="0" fontId="3" fillId="5" borderId="0" xfId="0" applyFont="1" applyFill="1"/>
    <xf numFmtId="0" fontId="3" fillId="3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3" fillId="6" borderId="0" xfId="0" applyFont="1" applyFill="1"/>
    <xf numFmtId="0" fontId="4" fillId="6" borderId="0" xfId="0" applyFont="1" applyFill="1"/>
    <xf numFmtId="0" fontId="7" fillId="0" borderId="0" xfId="0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8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right"/>
    </xf>
    <xf numFmtId="0" fontId="14" fillId="4" borderId="0" xfId="0" applyFont="1" applyFill="1"/>
    <xf numFmtId="0" fontId="8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6" borderId="2" xfId="0" applyFont="1" applyFill="1" applyBorder="1"/>
    <xf numFmtId="0" fontId="12" fillId="6" borderId="0" xfId="0" applyFont="1" applyFill="1"/>
    <xf numFmtId="0" fontId="16" fillId="4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12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left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19" fillId="0" borderId="0" xfId="2"/>
    <xf numFmtId="0" fontId="17" fillId="0" borderId="0" xfId="0" applyFont="1"/>
    <xf numFmtId="0" fontId="18" fillId="0" borderId="0" xfId="0" applyFont="1"/>
    <xf numFmtId="2" fontId="0" fillId="0" borderId="0" xfId="0" applyNumberFormat="1"/>
    <xf numFmtId="10" fontId="0" fillId="0" borderId="0" xfId="1" applyNumberFormat="1" applyFont="1"/>
    <xf numFmtId="2" fontId="12" fillId="8" borderId="2" xfId="0" applyNumberFormat="1" applyFont="1" applyFill="1" applyBorder="1" applyAlignment="1">
      <alignment horizontal="center" vertical="center" wrapText="1"/>
    </xf>
    <xf numFmtId="0" fontId="24" fillId="15" borderId="4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3" fillId="16" borderId="3" xfId="0" applyFont="1" applyFill="1" applyBorder="1" applyAlignment="1">
      <alignment horizontal="center" vertical="center" wrapText="1"/>
    </xf>
    <xf numFmtId="0" fontId="24" fillId="16" borderId="4" xfId="0" applyFont="1" applyFill="1" applyBorder="1" applyAlignment="1">
      <alignment horizontal="center" vertical="center" wrapText="1"/>
    </xf>
    <xf numFmtId="0" fontId="0" fillId="16" borderId="0" xfId="0" applyFill="1"/>
    <xf numFmtId="0" fontId="18" fillId="16" borderId="0" xfId="0" applyFont="1" applyFill="1"/>
    <xf numFmtId="0" fontId="28" fillId="13" borderId="3" xfId="0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 vertical="center" wrapText="1"/>
    </xf>
    <xf numFmtId="0" fontId="29" fillId="14" borderId="4" xfId="0" applyFont="1" applyFill="1" applyBorder="1" applyAlignment="1">
      <alignment horizontal="center" vertical="center" wrapText="1"/>
    </xf>
    <xf numFmtId="43" fontId="29" fillId="16" borderId="4" xfId="3" applyFont="1" applyFill="1" applyBorder="1" applyAlignment="1">
      <alignment horizontal="center" vertical="center" wrapText="1"/>
    </xf>
    <xf numFmtId="0" fontId="30" fillId="16" borderId="4" xfId="0" applyFont="1" applyFill="1" applyBorder="1" applyAlignment="1">
      <alignment horizontal="center" vertical="center" wrapText="1"/>
    </xf>
    <xf numFmtId="0" fontId="31" fillId="16" borderId="3" xfId="0" applyFont="1" applyFill="1" applyBorder="1" applyAlignment="1">
      <alignment horizontal="center" vertical="center" wrapText="1"/>
    </xf>
    <xf numFmtId="43" fontId="30" fillId="16" borderId="4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Komma" xfId="3" builtinId="3"/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6487CBC-7816-C26E-F301-528F777F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31</xdr:col>
      <xdr:colOff>76200</xdr:colOff>
      <xdr:row>3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37BB316B-23F4-C35F-AD1E-CE7ADBD6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213449220240520124302.html" TargetMode="External"/><Relationship Id="rId1" Type="http://schemas.openxmlformats.org/officeDocument/2006/relationships/hyperlink" Target="https://miau.my-x.hu/myx-free/coco/test/6489330202405201240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workbookViewId="0"/>
  </sheetViews>
  <sheetFormatPr baseColWidth="10" defaultColWidth="12.6640625" defaultRowHeight="15" customHeight="1"/>
  <cols>
    <col min="1" max="1" width="33.88671875" customWidth="1"/>
    <col min="2" max="2" width="29.77734375" customWidth="1"/>
    <col min="3" max="3" width="97.88671875" customWidth="1"/>
  </cols>
  <sheetData>
    <row r="1" spans="1:26" ht="15.75" customHeight="1">
      <c r="A1" s="1" t="s">
        <v>0</v>
      </c>
      <c r="B1" s="2" t="s">
        <v>1</v>
      </c>
      <c r="C1" s="3" t="s">
        <v>2</v>
      </c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6" t="s">
        <v>3</v>
      </c>
      <c r="B2" s="7" t="s">
        <v>4</v>
      </c>
      <c r="C2" s="8" t="s">
        <v>5</v>
      </c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2">
      <c r="A3" s="6" t="s">
        <v>6</v>
      </c>
      <c r="B3" s="7" t="s">
        <v>7</v>
      </c>
      <c r="C3" s="11" t="s">
        <v>8</v>
      </c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2">
      <c r="A4" s="6" t="s">
        <v>9</v>
      </c>
      <c r="B4" s="7" t="s">
        <v>10</v>
      </c>
      <c r="C4" s="11" t="s">
        <v>11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customHeight="1">
      <c r="A5" s="6" t="s">
        <v>12</v>
      </c>
      <c r="B5" s="7" t="s">
        <v>13</v>
      </c>
      <c r="C5" s="8" t="s">
        <v>14</v>
      </c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>
      <c r="A6" s="6" t="s">
        <v>15</v>
      </c>
      <c r="B6" s="7" t="s">
        <v>16</v>
      </c>
      <c r="C6" s="11" t="s">
        <v>17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>
      <c r="A7" s="6" t="s">
        <v>18</v>
      </c>
      <c r="B7" s="7" t="s">
        <v>19</v>
      </c>
      <c r="C7" s="11" t="s">
        <v>20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6" t="s">
        <v>21</v>
      </c>
      <c r="B8" s="7" t="s">
        <v>22</v>
      </c>
      <c r="C8" s="11" t="s">
        <v>23</v>
      </c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>
      <c r="A9" s="6" t="s">
        <v>24</v>
      </c>
      <c r="B9" s="7" t="s">
        <v>25</v>
      </c>
      <c r="C9" s="12" t="s">
        <v>11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>
      <c r="A10" s="6" t="s">
        <v>26</v>
      </c>
      <c r="B10" s="7" t="s">
        <v>27</v>
      </c>
      <c r="C10" s="11" t="s">
        <v>28</v>
      </c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>
      <c r="A11" s="13" t="s">
        <v>29</v>
      </c>
      <c r="B11" s="7" t="s">
        <v>30</v>
      </c>
      <c r="C11" s="14" t="s">
        <v>31</v>
      </c>
      <c r="D11" s="15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>
      <c r="A12" s="6" t="s">
        <v>32</v>
      </c>
      <c r="B12" s="7" t="s">
        <v>33</v>
      </c>
      <c r="C12" s="14" t="s">
        <v>34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>
      <c r="A13" s="6" t="s">
        <v>35</v>
      </c>
      <c r="B13" s="7" t="s">
        <v>36</v>
      </c>
      <c r="C13" s="8" t="s">
        <v>37</v>
      </c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6.2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6.2">
      <c r="A16" s="18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2">
      <c r="A17" s="16"/>
      <c r="B17" s="16"/>
      <c r="C17" s="16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2">
      <c r="A18" s="16"/>
      <c r="B18" s="16"/>
      <c r="C18" s="16"/>
      <c r="D18" s="17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2">
      <c r="A19" s="16"/>
      <c r="B19" s="16"/>
      <c r="C19" s="16"/>
      <c r="D19" s="17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2">
      <c r="A20" s="16"/>
      <c r="B20" s="16"/>
      <c r="C20" s="16"/>
      <c r="D20" s="17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2">
      <c r="A21" s="16"/>
      <c r="B21" s="16"/>
      <c r="C21" s="16"/>
      <c r="D21" s="1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2">
      <c r="A22" s="16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2">
      <c r="A23" s="16"/>
      <c r="B23" s="16"/>
      <c r="C23" s="16"/>
      <c r="D23" s="17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2">
      <c r="A24" s="16"/>
      <c r="B24" s="16"/>
      <c r="C24" s="16"/>
      <c r="D24" s="17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2">
      <c r="A25" s="16"/>
      <c r="B25" s="16"/>
      <c r="C25" s="16"/>
      <c r="D25" s="17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2">
      <c r="A26" s="16"/>
      <c r="B26" s="16"/>
      <c r="C26" s="16"/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2">
      <c r="A27" s="16"/>
      <c r="B27" s="16"/>
      <c r="C27" s="16"/>
      <c r="D27" s="1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2">
      <c r="A28" s="16"/>
      <c r="B28" s="16"/>
      <c r="C28" s="16"/>
      <c r="D28" s="1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2">
      <c r="A29" s="16"/>
      <c r="B29" s="16"/>
      <c r="C29" s="16"/>
      <c r="D29" s="17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6.2">
      <c r="A30" s="16"/>
      <c r="B30" s="16"/>
      <c r="C30" s="16"/>
      <c r="D30" s="1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2">
      <c r="A31" s="16"/>
      <c r="B31" s="16"/>
      <c r="C31" s="16"/>
      <c r="D31" s="17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2">
      <c r="A32" s="16"/>
      <c r="B32" s="16"/>
      <c r="C32" s="16"/>
      <c r="D32" s="17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.2">
      <c r="A33" s="16"/>
      <c r="B33" s="16"/>
      <c r="C33" s="16"/>
      <c r="D33" s="17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2">
      <c r="A34" s="16"/>
      <c r="B34" s="16"/>
      <c r="C34" s="16"/>
      <c r="D34" s="17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.2">
      <c r="A35" s="16"/>
      <c r="B35" s="16"/>
      <c r="C35" s="16"/>
      <c r="D35" s="17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.2">
      <c r="A36" s="16"/>
      <c r="B36" s="16"/>
      <c r="C36" s="16"/>
      <c r="D36" s="17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2">
      <c r="A37" s="16"/>
      <c r="B37" s="16"/>
      <c r="C37" s="16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2">
      <c r="A38" s="16"/>
      <c r="B38" s="16"/>
      <c r="C38" s="16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.2">
      <c r="A39" s="16"/>
      <c r="B39" s="16"/>
      <c r="C39" s="16"/>
      <c r="D39" s="17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2">
      <c r="A40" s="16"/>
      <c r="B40" s="16"/>
      <c r="C40" s="16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2">
      <c r="A41" s="16"/>
      <c r="B41" s="16"/>
      <c r="C41" s="16"/>
      <c r="D41" s="1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2">
      <c r="A42" s="16"/>
      <c r="B42" s="16"/>
      <c r="C42" s="16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2">
      <c r="A43" s="16"/>
      <c r="B43" s="16"/>
      <c r="C43" s="16"/>
      <c r="D43" s="1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2">
      <c r="A44" s="16"/>
      <c r="B44" s="16"/>
      <c r="C44" s="16"/>
      <c r="D44" s="17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2">
      <c r="A45" s="16"/>
      <c r="B45" s="16"/>
      <c r="C45" s="16"/>
      <c r="D45" s="17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2">
      <c r="A46" s="16"/>
      <c r="B46" s="16"/>
      <c r="C46" s="16"/>
      <c r="D46" s="17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2">
      <c r="A47" s="16"/>
      <c r="B47" s="16"/>
      <c r="C47" s="16"/>
      <c r="D47" s="17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2">
      <c r="A48" s="16"/>
      <c r="B48" s="16"/>
      <c r="C48" s="16"/>
      <c r="D48" s="17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6.2">
      <c r="A49" s="16"/>
      <c r="B49" s="16"/>
      <c r="C49" s="16"/>
      <c r="D49" s="17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.2">
      <c r="A50" s="16"/>
      <c r="B50" s="16"/>
      <c r="C50" s="16"/>
      <c r="D50" s="1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2">
      <c r="A51" s="16"/>
      <c r="B51" s="16"/>
      <c r="C51" s="16"/>
      <c r="D51" s="17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6.2">
      <c r="A52" s="16"/>
      <c r="B52" s="16"/>
      <c r="C52" s="16"/>
      <c r="D52" s="1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2">
      <c r="A53" s="16"/>
      <c r="B53" s="16"/>
      <c r="C53" s="16"/>
      <c r="D53" s="17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6.2">
      <c r="A54" s="16"/>
      <c r="B54" s="16"/>
      <c r="C54" s="16"/>
      <c r="D54" s="1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6.2">
      <c r="A55" s="16"/>
      <c r="B55" s="16"/>
      <c r="C55" s="16"/>
      <c r="D55" s="17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6.2">
      <c r="A56" s="16"/>
      <c r="B56" s="16"/>
      <c r="C56" s="16"/>
      <c r="D56" s="17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6.2">
      <c r="A57" s="16"/>
      <c r="B57" s="16"/>
      <c r="C57" s="16"/>
      <c r="D57" s="1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6.2">
      <c r="A58" s="16"/>
      <c r="B58" s="16"/>
      <c r="C58" s="16"/>
      <c r="D58" s="17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6.2">
      <c r="A59" s="16"/>
      <c r="B59" s="16"/>
      <c r="C59" s="16"/>
      <c r="D59" s="17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6.2">
      <c r="A60" s="16"/>
      <c r="B60" s="16"/>
      <c r="C60" s="16"/>
      <c r="D60" s="17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6.2">
      <c r="A61" s="16"/>
      <c r="B61" s="16"/>
      <c r="C61" s="16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6.2">
      <c r="A62" s="16"/>
      <c r="B62" s="16"/>
      <c r="C62" s="16"/>
      <c r="D62" s="17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6.2">
      <c r="A63" s="16"/>
      <c r="B63" s="16"/>
      <c r="C63" s="16"/>
      <c r="D63" s="17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6.2">
      <c r="A64" s="16"/>
      <c r="B64" s="16"/>
      <c r="C64" s="16"/>
      <c r="D64" s="17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6.2">
      <c r="A65" s="16"/>
      <c r="B65" s="16"/>
      <c r="C65" s="16"/>
      <c r="D65" s="1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6.2">
      <c r="A66" s="16"/>
      <c r="B66" s="16"/>
      <c r="C66" s="16"/>
      <c r="D66" s="17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6.2">
      <c r="A67" s="16"/>
      <c r="B67" s="16"/>
      <c r="C67" s="16"/>
      <c r="D67" s="17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6.2">
      <c r="A68" s="16"/>
      <c r="B68" s="16"/>
      <c r="C68" s="16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6.2">
      <c r="A69" s="16"/>
      <c r="B69" s="16"/>
      <c r="C69" s="16"/>
      <c r="D69" s="17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6.2">
      <c r="A70" s="16"/>
      <c r="B70" s="16"/>
      <c r="C70" s="16"/>
      <c r="D70" s="1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6.2">
      <c r="A71" s="16"/>
      <c r="B71" s="16"/>
      <c r="C71" s="16"/>
      <c r="D71" s="17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6.2">
      <c r="A72" s="16"/>
      <c r="B72" s="16"/>
      <c r="C72" s="16"/>
      <c r="D72" s="17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6.2">
      <c r="A73" s="16"/>
      <c r="B73" s="16"/>
      <c r="C73" s="16"/>
      <c r="D73" s="17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6.2">
      <c r="A74" s="16"/>
      <c r="B74" s="16"/>
      <c r="C74" s="16"/>
      <c r="D74" s="17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6.2">
      <c r="A75" s="16"/>
      <c r="B75" s="16"/>
      <c r="C75" s="16"/>
      <c r="D75" s="17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6.2">
      <c r="A76" s="16"/>
      <c r="B76" s="16"/>
      <c r="C76" s="16"/>
      <c r="D76" s="17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6.2">
      <c r="A77" s="16"/>
      <c r="B77" s="16"/>
      <c r="C77" s="16"/>
      <c r="D77" s="1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6.2">
      <c r="A78" s="16"/>
      <c r="B78" s="16"/>
      <c r="C78" s="16"/>
      <c r="D78" s="17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6.2">
      <c r="A79" s="16"/>
      <c r="B79" s="16"/>
      <c r="C79" s="16"/>
      <c r="D79" s="17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6.2">
      <c r="A80" s="16"/>
      <c r="B80" s="16"/>
      <c r="C80" s="16"/>
      <c r="D80" s="1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6.2">
      <c r="A81" s="16"/>
      <c r="B81" s="16"/>
      <c r="C81" s="16"/>
      <c r="D81" s="17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6.2">
      <c r="A82" s="16"/>
      <c r="B82" s="16"/>
      <c r="C82" s="16"/>
      <c r="D82" s="17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6.2">
      <c r="A83" s="16"/>
      <c r="B83" s="16"/>
      <c r="C83" s="16"/>
      <c r="D83" s="17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6.2">
      <c r="A84" s="16"/>
      <c r="B84" s="16"/>
      <c r="C84" s="16"/>
      <c r="D84" s="17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6.2">
      <c r="A85" s="16"/>
      <c r="B85" s="16"/>
      <c r="C85" s="16"/>
      <c r="D85" s="1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6.2">
      <c r="A86" s="16"/>
      <c r="B86" s="16"/>
      <c r="C86" s="16"/>
      <c r="D86" s="17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6.2">
      <c r="A87" s="16"/>
      <c r="B87" s="16"/>
      <c r="C87" s="16"/>
      <c r="D87" s="17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6.2">
      <c r="A88" s="16"/>
      <c r="B88" s="16"/>
      <c r="C88" s="16"/>
      <c r="D88" s="1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6.2">
      <c r="A89" s="16"/>
      <c r="B89" s="16"/>
      <c r="C89" s="16"/>
      <c r="D89" s="17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6.2">
      <c r="A90" s="16"/>
      <c r="B90" s="16"/>
      <c r="C90" s="16"/>
      <c r="D90" s="17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6.2">
      <c r="A91" s="16"/>
      <c r="B91" s="16"/>
      <c r="C91" s="16"/>
      <c r="D91" s="17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6.2">
      <c r="A92" s="16"/>
      <c r="B92" s="16"/>
      <c r="C92" s="16"/>
      <c r="D92" s="17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6.2">
      <c r="A93" s="16"/>
      <c r="B93" s="16"/>
      <c r="C93" s="16"/>
      <c r="D93" s="17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6.2">
      <c r="A94" s="16"/>
      <c r="B94" s="16"/>
      <c r="C94" s="16"/>
      <c r="D94" s="17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6.2">
      <c r="A95" s="16"/>
      <c r="B95" s="16"/>
      <c r="C95" s="16"/>
      <c r="D95" s="17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6.2">
      <c r="A96" s="16"/>
      <c r="B96" s="16"/>
      <c r="C96" s="16"/>
      <c r="D96" s="17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6.2">
      <c r="A97" s="16"/>
      <c r="B97" s="16"/>
      <c r="C97" s="16"/>
      <c r="D97" s="17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6.2">
      <c r="A98" s="16"/>
      <c r="B98" s="16"/>
      <c r="C98" s="16"/>
      <c r="D98" s="17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6.2">
      <c r="A99" s="16"/>
      <c r="B99" s="16"/>
      <c r="C99" s="16"/>
      <c r="D99" s="17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6.2">
      <c r="A100" s="16"/>
      <c r="B100" s="16"/>
      <c r="C100" s="16"/>
      <c r="D100" s="1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6.2">
      <c r="A101" s="16"/>
      <c r="B101" s="16"/>
      <c r="C101" s="16"/>
      <c r="D101" s="17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6.2">
      <c r="A102" s="16"/>
      <c r="B102" s="16"/>
      <c r="C102" s="16"/>
      <c r="D102" s="17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6.2">
      <c r="A103" s="16"/>
      <c r="B103" s="16"/>
      <c r="C103" s="16"/>
      <c r="D103" s="17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6.2">
      <c r="A104" s="16"/>
      <c r="B104" s="16"/>
      <c r="C104" s="16"/>
      <c r="D104" s="17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6.2">
      <c r="A105" s="16"/>
      <c r="B105" s="16"/>
      <c r="C105" s="16"/>
      <c r="D105" s="17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6.2">
      <c r="A106" s="16"/>
      <c r="B106" s="16"/>
      <c r="C106" s="16"/>
      <c r="D106" s="17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6.2">
      <c r="A107" s="16"/>
      <c r="B107" s="16"/>
      <c r="C107" s="16"/>
      <c r="D107" s="17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6.2">
      <c r="A108" s="16"/>
      <c r="B108" s="16"/>
      <c r="C108" s="16"/>
      <c r="D108" s="17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6.2">
      <c r="A109" s="16"/>
      <c r="B109" s="16"/>
      <c r="C109" s="16"/>
      <c r="D109" s="17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6.2">
      <c r="A110" s="16"/>
      <c r="B110" s="16"/>
      <c r="C110" s="16"/>
      <c r="D110" s="17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6.2">
      <c r="A111" s="16"/>
      <c r="B111" s="16"/>
      <c r="C111" s="16"/>
      <c r="D111" s="17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6.2">
      <c r="A112" s="16"/>
      <c r="B112" s="16"/>
      <c r="C112" s="16"/>
      <c r="D112" s="17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6.2">
      <c r="A113" s="16"/>
      <c r="B113" s="16"/>
      <c r="C113" s="16"/>
      <c r="D113" s="17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6.2">
      <c r="A114" s="16"/>
      <c r="B114" s="16"/>
      <c r="C114" s="16"/>
      <c r="D114" s="17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6.2">
      <c r="A115" s="16"/>
      <c r="B115" s="16"/>
      <c r="C115" s="16"/>
      <c r="D115" s="17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6.2">
      <c r="A116" s="16"/>
      <c r="B116" s="16"/>
      <c r="C116" s="16"/>
      <c r="D116" s="17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6.2">
      <c r="A117" s="16"/>
      <c r="B117" s="16"/>
      <c r="C117" s="16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6.2">
      <c r="A118" s="16"/>
      <c r="B118" s="16"/>
      <c r="C118" s="16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6.2">
      <c r="A119" s="16"/>
      <c r="B119" s="16"/>
      <c r="C119" s="16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6.2">
      <c r="A120" s="16"/>
      <c r="B120" s="16"/>
      <c r="C120" s="16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6.2">
      <c r="A121" s="16"/>
      <c r="B121" s="16"/>
      <c r="C121" s="16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6.2">
      <c r="A122" s="16"/>
      <c r="B122" s="16"/>
      <c r="C122" s="16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6.2">
      <c r="A123" s="16"/>
      <c r="B123" s="16"/>
      <c r="C123" s="16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6.2">
      <c r="A124" s="16"/>
      <c r="B124" s="16"/>
      <c r="C124" s="16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6.2">
      <c r="A125" s="16"/>
      <c r="B125" s="16"/>
      <c r="C125" s="16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6.2">
      <c r="A126" s="16"/>
      <c r="B126" s="16"/>
      <c r="C126" s="16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6.2">
      <c r="A127" s="16"/>
      <c r="B127" s="16"/>
      <c r="C127" s="16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6.2">
      <c r="A128" s="16"/>
      <c r="B128" s="16"/>
      <c r="C128" s="16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6.2">
      <c r="A129" s="16"/>
      <c r="B129" s="16"/>
      <c r="C129" s="16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6.2">
      <c r="A130" s="16"/>
      <c r="B130" s="16"/>
      <c r="C130" s="16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6.2">
      <c r="A131" s="16"/>
      <c r="B131" s="16"/>
      <c r="C131" s="16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6.2">
      <c r="A132" s="16"/>
      <c r="B132" s="16"/>
      <c r="C132" s="16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6.2">
      <c r="A133" s="16"/>
      <c r="B133" s="16"/>
      <c r="C133" s="16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6.2">
      <c r="A134" s="16"/>
      <c r="B134" s="16"/>
      <c r="C134" s="16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6.2">
      <c r="A135" s="16"/>
      <c r="B135" s="16"/>
      <c r="C135" s="16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6.2">
      <c r="A136" s="16"/>
      <c r="B136" s="16"/>
      <c r="C136" s="16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6.2">
      <c r="A137" s="16"/>
      <c r="B137" s="16"/>
      <c r="C137" s="16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6.2">
      <c r="A138" s="16"/>
      <c r="B138" s="16"/>
      <c r="C138" s="16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6.2">
      <c r="A139" s="16"/>
      <c r="B139" s="16"/>
      <c r="C139" s="16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6.2">
      <c r="A140" s="16"/>
      <c r="B140" s="16"/>
      <c r="C140" s="16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6.2">
      <c r="A141" s="16"/>
      <c r="B141" s="16"/>
      <c r="C141" s="16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6.2">
      <c r="A142" s="16"/>
      <c r="B142" s="16"/>
      <c r="C142" s="16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6.2">
      <c r="A143" s="16"/>
      <c r="B143" s="16"/>
      <c r="C143" s="16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6.2">
      <c r="A144" s="16"/>
      <c r="B144" s="16"/>
      <c r="C144" s="16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6.2">
      <c r="A145" s="16"/>
      <c r="B145" s="16"/>
      <c r="C145" s="16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6.2">
      <c r="A146" s="16"/>
      <c r="B146" s="16"/>
      <c r="C146" s="16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6.2">
      <c r="A147" s="16"/>
      <c r="B147" s="16"/>
      <c r="C147" s="16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6.2">
      <c r="A148" s="16"/>
      <c r="B148" s="16"/>
      <c r="C148" s="16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6.2">
      <c r="A149" s="16"/>
      <c r="B149" s="16"/>
      <c r="C149" s="16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6.2">
      <c r="A150" s="16"/>
      <c r="B150" s="16"/>
      <c r="C150" s="16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6.2">
      <c r="A151" s="16"/>
      <c r="B151" s="16"/>
      <c r="C151" s="16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6.2">
      <c r="A152" s="16"/>
      <c r="B152" s="16"/>
      <c r="C152" s="16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6.2">
      <c r="A153" s="16"/>
      <c r="B153" s="16"/>
      <c r="C153" s="16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6.2">
      <c r="A154" s="16"/>
      <c r="B154" s="16"/>
      <c r="C154" s="16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6.2">
      <c r="A155" s="16"/>
      <c r="B155" s="16"/>
      <c r="C155" s="16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6.2">
      <c r="A156" s="16"/>
      <c r="B156" s="16"/>
      <c r="C156" s="16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6.2">
      <c r="A157" s="16"/>
      <c r="B157" s="16"/>
      <c r="C157" s="16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6.2">
      <c r="A158" s="16"/>
      <c r="B158" s="16"/>
      <c r="C158" s="16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6.2">
      <c r="A159" s="16"/>
      <c r="B159" s="16"/>
      <c r="C159" s="16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6.2">
      <c r="A160" s="16"/>
      <c r="B160" s="16"/>
      <c r="C160" s="16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6.2">
      <c r="A161" s="16"/>
      <c r="B161" s="16"/>
      <c r="C161" s="16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6.2">
      <c r="A162" s="16"/>
      <c r="B162" s="16"/>
      <c r="C162" s="16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6.2">
      <c r="A163" s="16"/>
      <c r="B163" s="16"/>
      <c r="C163" s="16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6.2">
      <c r="A164" s="16"/>
      <c r="B164" s="16"/>
      <c r="C164" s="16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6.2">
      <c r="A165" s="16"/>
      <c r="B165" s="16"/>
      <c r="C165" s="16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6.2">
      <c r="A166" s="16"/>
      <c r="B166" s="16"/>
      <c r="C166" s="16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6.2">
      <c r="A167" s="16"/>
      <c r="B167" s="16"/>
      <c r="C167" s="16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6.2">
      <c r="A168" s="16"/>
      <c r="B168" s="16"/>
      <c r="C168" s="16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6.2">
      <c r="A169" s="16"/>
      <c r="B169" s="16"/>
      <c r="C169" s="16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6.2">
      <c r="A170" s="16"/>
      <c r="B170" s="16"/>
      <c r="C170" s="16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6.2">
      <c r="A171" s="16"/>
      <c r="B171" s="16"/>
      <c r="C171" s="16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6.2">
      <c r="A172" s="16"/>
      <c r="B172" s="16"/>
      <c r="C172" s="16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6.2">
      <c r="A173" s="16"/>
      <c r="B173" s="16"/>
      <c r="C173" s="16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6.2">
      <c r="A174" s="16"/>
      <c r="B174" s="16"/>
      <c r="C174" s="16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6.2">
      <c r="A175" s="16"/>
      <c r="B175" s="16"/>
      <c r="C175" s="16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6.2">
      <c r="A176" s="16"/>
      <c r="B176" s="16"/>
      <c r="C176" s="16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6.2">
      <c r="A177" s="16"/>
      <c r="B177" s="16"/>
      <c r="C177" s="16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6.2">
      <c r="A178" s="16"/>
      <c r="B178" s="16"/>
      <c r="C178" s="16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6.2">
      <c r="A179" s="16"/>
      <c r="B179" s="16"/>
      <c r="C179" s="16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6.2">
      <c r="A180" s="16"/>
      <c r="B180" s="16"/>
      <c r="C180" s="16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6.2">
      <c r="A181" s="16"/>
      <c r="B181" s="16"/>
      <c r="C181" s="16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6.2">
      <c r="A182" s="16"/>
      <c r="B182" s="16"/>
      <c r="C182" s="16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6.2">
      <c r="A183" s="16"/>
      <c r="B183" s="16"/>
      <c r="C183" s="16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6.2">
      <c r="A184" s="16"/>
      <c r="B184" s="16"/>
      <c r="C184" s="16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6.2">
      <c r="A185" s="16"/>
      <c r="B185" s="16"/>
      <c r="C185" s="16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6.2">
      <c r="A186" s="16"/>
      <c r="B186" s="16"/>
      <c r="C186" s="16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6.2">
      <c r="A187" s="16"/>
      <c r="B187" s="16"/>
      <c r="C187" s="16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6.2">
      <c r="A188" s="16"/>
      <c r="B188" s="16"/>
      <c r="C188" s="16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6.2">
      <c r="A189" s="16"/>
      <c r="B189" s="16"/>
      <c r="C189" s="16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6.2">
      <c r="A190" s="16"/>
      <c r="B190" s="16"/>
      <c r="C190" s="16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6.2">
      <c r="A191" s="16"/>
      <c r="B191" s="16"/>
      <c r="C191" s="16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6.2">
      <c r="A192" s="16"/>
      <c r="B192" s="16"/>
      <c r="C192" s="16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6.2">
      <c r="A193" s="16"/>
      <c r="B193" s="16"/>
      <c r="C193" s="16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6.2">
      <c r="A194" s="16"/>
      <c r="B194" s="16"/>
      <c r="C194" s="16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6.2">
      <c r="A195" s="16"/>
      <c r="B195" s="16"/>
      <c r="C195" s="16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6.2">
      <c r="A196" s="16"/>
      <c r="B196" s="16"/>
      <c r="C196" s="16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6.2">
      <c r="A197" s="16"/>
      <c r="B197" s="16"/>
      <c r="C197" s="16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6.2">
      <c r="A198" s="16"/>
      <c r="B198" s="16"/>
      <c r="C198" s="16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6.2">
      <c r="A199" s="16"/>
      <c r="B199" s="16"/>
      <c r="C199" s="16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6.2">
      <c r="A200" s="16"/>
      <c r="B200" s="16"/>
      <c r="C200" s="16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6.2">
      <c r="A201" s="16"/>
      <c r="B201" s="16"/>
      <c r="C201" s="16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6.2">
      <c r="A202" s="16"/>
      <c r="B202" s="16"/>
      <c r="C202" s="16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6.2">
      <c r="A203" s="16"/>
      <c r="B203" s="16"/>
      <c r="C203" s="16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6.2">
      <c r="A204" s="16"/>
      <c r="B204" s="16"/>
      <c r="C204" s="16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6.2">
      <c r="A205" s="16"/>
      <c r="B205" s="16"/>
      <c r="C205" s="16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6.2">
      <c r="A206" s="16"/>
      <c r="B206" s="16"/>
      <c r="C206" s="16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6.2">
      <c r="A207" s="16"/>
      <c r="B207" s="16"/>
      <c r="C207" s="16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6.2">
      <c r="A208" s="16"/>
      <c r="B208" s="16"/>
      <c r="C208" s="16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6.2">
      <c r="A209" s="16"/>
      <c r="B209" s="16"/>
      <c r="C209" s="16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6.2">
      <c r="A210" s="16"/>
      <c r="B210" s="16"/>
      <c r="C210" s="16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6.2">
      <c r="A211" s="16"/>
      <c r="B211" s="16"/>
      <c r="C211" s="16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6.2">
      <c r="A212" s="16"/>
      <c r="B212" s="16"/>
      <c r="C212" s="16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6.2">
      <c r="A213" s="16"/>
      <c r="B213" s="16"/>
      <c r="C213" s="16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6.2">
      <c r="A214" s="16"/>
      <c r="B214" s="16"/>
      <c r="C214" s="16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6.2">
      <c r="A215" s="16"/>
      <c r="B215" s="16"/>
      <c r="C215" s="16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6.2">
      <c r="A216" s="16"/>
      <c r="B216" s="16"/>
      <c r="C216" s="16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6.2">
      <c r="A217" s="16"/>
      <c r="B217" s="16"/>
      <c r="C217" s="16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6.2">
      <c r="A218" s="16"/>
      <c r="B218" s="16"/>
      <c r="C218" s="16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6.2">
      <c r="A219" s="16"/>
      <c r="B219" s="16"/>
      <c r="C219" s="16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6.2">
      <c r="A220" s="16"/>
      <c r="B220" s="16"/>
      <c r="C220" s="16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6.2">
      <c r="A221" s="16"/>
      <c r="B221" s="16"/>
      <c r="C221" s="16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6.2">
      <c r="A222" s="16"/>
      <c r="B222" s="16"/>
      <c r="C222" s="16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6.2">
      <c r="A223" s="16"/>
      <c r="B223" s="16"/>
      <c r="C223" s="16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6.2">
      <c r="A224" s="16"/>
      <c r="B224" s="16"/>
      <c r="C224" s="16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6.2">
      <c r="A225" s="16"/>
      <c r="B225" s="16"/>
      <c r="C225" s="16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6.2">
      <c r="A226" s="16"/>
      <c r="B226" s="16"/>
      <c r="C226" s="16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6.2">
      <c r="A227" s="16"/>
      <c r="B227" s="16"/>
      <c r="C227" s="16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6.2">
      <c r="A228" s="16"/>
      <c r="B228" s="16"/>
      <c r="C228" s="16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6.2">
      <c r="A229" s="16"/>
      <c r="B229" s="16"/>
      <c r="C229" s="16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6.2">
      <c r="A230" s="16"/>
      <c r="B230" s="16"/>
      <c r="C230" s="16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6.2">
      <c r="A231" s="16"/>
      <c r="B231" s="16"/>
      <c r="C231" s="16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6.2">
      <c r="A232" s="16"/>
      <c r="B232" s="16"/>
      <c r="C232" s="16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6.2">
      <c r="A233" s="16"/>
      <c r="B233" s="16"/>
      <c r="C233" s="16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6.2">
      <c r="A234" s="16"/>
      <c r="B234" s="16"/>
      <c r="C234" s="16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6.2">
      <c r="A235" s="16"/>
      <c r="B235" s="16"/>
      <c r="C235" s="16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6.2">
      <c r="A236" s="16"/>
      <c r="B236" s="16"/>
      <c r="C236" s="16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6.2">
      <c r="A237" s="16"/>
      <c r="B237" s="16"/>
      <c r="C237" s="16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6.2">
      <c r="A238" s="16"/>
      <c r="B238" s="16"/>
      <c r="C238" s="16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6.2">
      <c r="A239" s="16"/>
      <c r="B239" s="16"/>
      <c r="C239" s="16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6.2">
      <c r="A240" s="16"/>
      <c r="B240" s="16"/>
      <c r="C240" s="16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6.2">
      <c r="A241" s="16"/>
      <c r="B241" s="16"/>
      <c r="C241" s="16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6.2">
      <c r="A242" s="16"/>
      <c r="B242" s="16"/>
      <c r="C242" s="16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6.2">
      <c r="A243" s="16"/>
      <c r="B243" s="16"/>
      <c r="C243" s="16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6.2">
      <c r="A244" s="16"/>
      <c r="B244" s="16"/>
      <c r="C244" s="16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6.2">
      <c r="A245" s="16"/>
      <c r="B245" s="16"/>
      <c r="C245" s="16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6.2">
      <c r="A246" s="16"/>
      <c r="B246" s="16"/>
      <c r="C246" s="16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6.2">
      <c r="A247" s="16"/>
      <c r="B247" s="16"/>
      <c r="C247" s="16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6.2">
      <c r="A248" s="16"/>
      <c r="B248" s="16"/>
      <c r="C248" s="16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6.2">
      <c r="A249" s="16"/>
      <c r="B249" s="16"/>
      <c r="C249" s="16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6.2">
      <c r="A250" s="16"/>
      <c r="B250" s="16"/>
      <c r="C250" s="16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6.2">
      <c r="A251" s="16"/>
      <c r="B251" s="16"/>
      <c r="C251" s="16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6.2">
      <c r="A252" s="16"/>
      <c r="B252" s="16"/>
      <c r="C252" s="16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6.2">
      <c r="A253" s="16"/>
      <c r="B253" s="16"/>
      <c r="C253" s="16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6.2">
      <c r="A254" s="16"/>
      <c r="B254" s="16"/>
      <c r="C254" s="16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6.2">
      <c r="A255" s="16"/>
      <c r="B255" s="16"/>
      <c r="C255" s="16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6.2">
      <c r="A256" s="16"/>
      <c r="B256" s="16"/>
      <c r="C256" s="16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6.2">
      <c r="A257" s="16"/>
      <c r="B257" s="16"/>
      <c r="C257" s="16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6.2">
      <c r="A258" s="16"/>
      <c r="B258" s="16"/>
      <c r="C258" s="16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6.2">
      <c r="A259" s="16"/>
      <c r="B259" s="16"/>
      <c r="C259" s="16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6.2">
      <c r="A260" s="16"/>
      <c r="B260" s="16"/>
      <c r="C260" s="16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6.2">
      <c r="A261" s="16"/>
      <c r="B261" s="16"/>
      <c r="C261" s="16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6.2">
      <c r="A262" s="16"/>
      <c r="B262" s="16"/>
      <c r="C262" s="16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6.2">
      <c r="A263" s="16"/>
      <c r="B263" s="16"/>
      <c r="C263" s="16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6.2">
      <c r="A264" s="16"/>
      <c r="B264" s="16"/>
      <c r="C264" s="16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6.2">
      <c r="A265" s="16"/>
      <c r="B265" s="16"/>
      <c r="C265" s="16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6.2">
      <c r="A266" s="16"/>
      <c r="B266" s="16"/>
      <c r="C266" s="16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6.2">
      <c r="A267" s="16"/>
      <c r="B267" s="16"/>
      <c r="C267" s="16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6.2">
      <c r="A268" s="16"/>
      <c r="B268" s="16"/>
      <c r="C268" s="16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6.2">
      <c r="A269" s="16"/>
      <c r="B269" s="16"/>
      <c r="C269" s="16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6.2">
      <c r="A270" s="16"/>
      <c r="B270" s="16"/>
      <c r="C270" s="16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6.2">
      <c r="A271" s="16"/>
      <c r="B271" s="16"/>
      <c r="C271" s="16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6.2">
      <c r="A272" s="16"/>
      <c r="B272" s="16"/>
      <c r="C272" s="16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6.2">
      <c r="A273" s="16"/>
      <c r="B273" s="16"/>
      <c r="C273" s="16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6.2">
      <c r="A274" s="16"/>
      <c r="B274" s="16"/>
      <c r="C274" s="16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6.2">
      <c r="A275" s="16"/>
      <c r="B275" s="16"/>
      <c r="C275" s="16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6.2">
      <c r="A276" s="16"/>
      <c r="B276" s="16"/>
      <c r="C276" s="16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6.2">
      <c r="A277" s="16"/>
      <c r="B277" s="16"/>
      <c r="C277" s="16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6.2">
      <c r="A278" s="16"/>
      <c r="B278" s="16"/>
      <c r="C278" s="16"/>
      <c r="D278" s="17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6.2">
      <c r="A279" s="16"/>
      <c r="B279" s="16"/>
      <c r="C279" s="16"/>
      <c r="D279" s="17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6.2">
      <c r="A280" s="16"/>
      <c r="B280" s="16"/>
      <c r="C280" s="16"/>
      <c r="D280" s="17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6.2">
      <c r="A281" s="16"/>
      <c r="B281" s="16"/>
      <c r="C281" s="16"/>
      <c r="D281" s="17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6.2">
      <c r="A282" s="16"/>
      <c r="B282" s="16"/>
      <c r="C282" s="16"/>
      <c r="D282" s="17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6.2">
      <c r="A283" s="16"/>
      <c r="B283" s="16"/>
      <c r="C283" s="16"/>
      <c r="D283" s="17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6.2">
      <c r="A284" s="16"/>
      <c r="B284" s="16"/>
      <c r="C284" s="16"/>
      <c r="D284" s="17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6.2">
      <c r="A285" s="16"/>
      <c r="B285" s="16"/>
      <c r="C285" s="16"/>
      <c r="D285" s="17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6.2">
      <c r="A286" s="16"/>
      <c r="B286" s="16"/>
      <c r="C286" s="16"/>
      <c r="D286" s="17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6.2">
      <c r="A287" s="16"/>
      <c r="B287" s="16"/>
      <c r="C287" s="16"/>
      <c r="D287" s="17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6.2">
      <c r="A288" s="16"/>
      <c r="B288" s="16"/>
      <c r="C288" s="16"/>
      <c r="D288" s="17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6.2">
      <c r="A289" s="16"/>
      <c r="B289" s="16"/>
      <c r="C289" s="16"/>
      <c r="D289" s="17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6.2">
      <c r="A290" s="16"/>
      <c r="B290" s="16"/>
      <c r="C290" s="16"/>
      <c r="D290" s="17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6.2">
      <c r="A291" s="16"/>
      <c r="B291" s="16"/>
      <c r="C291" s="16"/>
      <c r="D291" s="17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6.2">
      <c r="A292" s="16"/>
      <c r="B292" s="16"/>
      <c r="C292" s="16"/>
      <c r="D292" s="17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6.2">
      <c r="A293" s="16"/>
      <c r="B293" s="16"/>
      <c r="C293" s="16"/>
      <c r="D293" s="17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6.2">
      <c r="A294" s="16"/>
      <c r="B294" s="16"/>
      <c r="C294" s="16"/>
      <c r="D294" s="17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6.2">
      <c r="A295" s="16"/>
      <c r="B295" s="16"/>
      <c r="C295" s="16"/>
      <c r="D295" s="17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6.2">
      <c r="A296" s="16"/>
      <c r="B296" s="16"/>
      <c r="C296" s="16"/>
      <c r="D296" s="17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6.2">
      <c r="A297" s="16"/>
      <c r="B297" s="16"/>
      <c r="C297" s="16"/>
      <c r="D297" s="17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6.2">
      <c r="A298" s="16"/>
      <c r="B298" s="16"/>
      <c r="C298" s="16"/>
      <c r="D298" s="17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6.2">
      <c r="A299" s="16"/>
      <c r="B299" s="16"/>
      <c r="C299" s="16"/>
      <c r="D299" s="17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6.2">
      <c r="A300" s="16"/>
      <c r="B300" s="16"/>
      <c r="C300" s="16"/>
      <c r="D300" s="17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6.2">
      <c r="A301" s="16"/>
      <c r="B301" s="16"/>
      <c r="C301" s="16"/>
      <c r="D301" s="17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6.2">
      <c r="A302" s="16"/>
      <c r="B302" s="16"/>
      <c r="C302" s="16"/>
      <c r="D302" s="17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6.2">
      <c r="A303" s="16"/>
      <c r="B303" s="16"/>
      <c r="C303" s="16"/>
      <c r="D303" s="17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6.2">
      <c r="A304" s="16"/>
      <c r="B304" s="16"/>
      <c r="C304" s="16"/>
      <c r="D304" s="17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6.2">
      <c r="A305" s="16"/>
      <c r="B305" s="16"/>
      <c r="C305" s="16"/>
      <c r="D305" s="17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6.2">
      <c r="A306" s="16"/>
      <c r="B306" s="16"/>
      <c r="C306" s="16"/>
      <c r="D306" s="17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6.2">
      <c r="A307" s="16"/>
      <c r="B307" s="16"/>
      <c r="C307" s="16"/>
      <c r="D307" s="1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6.2">
      <c r="A308" s="16"/>
      <c r="B308" s="16"/>
      <c r="C308" s="16"/>
      <c r="D308" s="17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6.2">
      <c r="A309" s="16"/>
      <c r="B309" s="16"/>
      <c r="C309" s="16"/>
      <c r="D309" s="17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6.2">
      <c r="A310" s="16"/>
      <c r="B310" s="16"/>
      <c r="C310" s="16"/>
      <c r="D310" s="17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6.2">
      <c r="A311" s="16"/>
      <c r="B311" s="16"/>
      <c r="C311" s="16"/>
      <c r="D311" s="17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6.2">
      <c r="A312" s="16"/>
      <c r="B312" s="16"/>
      <c r="C312" s="16"/>
      <c r="D312" s="17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6.2">
      <c r="A313" s="16"/>
      <c r="B313" s="16"/>
      <c r="C313" s="16"/>
      <c r="D313" s="17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6.2">
      <c r="A314" s="16"/>
      <c r="B314" s="16"/>
      <c r="C314" s="16"/>
      <c r="D314" s="17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6.2">
      <c r="A315" s="16"/>
      <c r="B315" s="16"/>
      <c r="C315" s="16"/>
      <c r="D315" s="17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6.2">
      <c r="A316" s="16"/>
      <c r="B316" s="16"/>
      <c r="C316" s="16"/>
      <c r="D316" s="17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6.2">
      <c r="A317" s="16"/>
      <c r="B317" s="16"/>
      <c r="C317" s="16"/>
      <c r="D317" s="17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6.2">
      <c r="A318" s="16"/>
      <c r="B318" s="16"/>
      <c r="C318" s="16"/>
      <c r="D318" s="17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6.2">
      <c r="A319" s="16"/>
      <c r="B319" s="16"/>
      <c r="C319" s="16"/>
      <c r="D319" s="17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6.2">
      <c r="A320" s="16"/>
      <c r="B320" s="16"/>
      <c r="C320" s="16"/>
      <c r="D320" s="17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6.2">
      <c r="A321" s="16"/>
      <c r="B321" s="16"/>
      <c r="C321" s="16"/>
      <c r="D321" s="17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6.2">
      <c r="A322" s="16"/>
      <c r="B322" s="16"/>
      <c r="C322" s="16"/>
      <c r="D322" s="17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6.2">
      <c r="A323" s="16"/>
      <c r="B323" s="16"/>
      <c r="C323" s="16"/>
      <c r="D323" s="17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6.2">
      <c r="A324" s="16"/>
      <c r="B324" s="16"/>
      <c r="C324" s="16"/>
      <c r="D324" s="17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6.2">
      <c r="A325" s="16"/>
      <c r="B325" s="16"/>
      <c r="C325" s="16"/>
      <c r="D325" s="17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6.2">
      <c r="A326" s="16"/>
      <c r="B326" s="16"/>
      <c r="C326" s="16"/>
      <c r="D326" s="17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6.2">
      <c r="A327" s="16"/>
      <c r="B327" s="16"/>
      <c r="C327" s="16"/>
      <c r="D327" s="17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6.2">
      <c r="A328" s="16"/>
      <c r="B328" s="16"/>
      <c r="C328" s="16"/>
      <c r="D328" s="17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6.2">
      <c r="A329" s="16"/>
      <c r="B329" s="16"/>
      <c r="C329" s="16"/>
      <c r="D329" s="17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6.2">
      <c r="A330" s="16"/>
      <c r="B330" s="16"/>
      <c r="C330" s="16"/>
      <c r="D330" s="17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6.2">
      <c r="A331" s="16"/>
      <c r="B331" s="16"/>
      <c r="C331" s="16"/>
      <c r="D331" s="17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6.2">
      <c r="A332" s="16"/>
      <c r="B332" s="16"/>
      <c r="C332" s="16"/>
      <c r="D332" s="17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6.2">
      <c r="A333" s="16"/>
      <c r="B333" s="16"/>
      <c r="C333" s="16"/>
      <c r="D333" s="17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6.2">
      <c r="A334" s="16"/>
      <c r="B334" s="16"/>
      <c r="C334" s="16"/>
      <c r="D334" s="17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6.2">
      <c r="A335" s="16"/>
      <c r="B335" s="16"/>
      <c r="C335" s="16"/>
      <c r="D335" s="17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6.2">
      <c r="A336" s="16"/>
      <c r="B336" s="16"/>
      <c r="C336" s="16"/>
      <c r="D336" s="17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6.2">
      <c r="A337" s="16"/>
      <c r="B337" s="16"/>
      <c r="C337" s="16"/>
      <c r="D337" s="17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6.2">
      <c r="A338" s="16"/>
      <c r="B338" s="16"/>
      <c r="C338" s="16"/>
      <c r="D338" s="17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6.2">
      <c r="A339" s="16"/>
      <c r="B339" s="16"/>
      <c r="C339" s="16"/>
      <c r="D339" s="17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6.2">
      <c r="A340" s="16"/>
      <c r="B340" s="16"/>
      <c r="C340" s="16"/>
      <c r="D340" s="17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6.2">
      <c r="A341" s="16"/>
      <c r="B341" s="16"/>
      <c r="C341" s="16"/>
      <c r="D341" s="17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6.2">
      <c r="A342" s="16"/>
      <c r="B342" s="16"/>
      <c r="C342" s="16"/>
      <c r="D342" s="17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6.2">
      <c r="A343" s="16"/>
      <c r="B343" s="16"/>
      <c r="C343" s="16"/>
      <c r="D343" s="17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6.2">
      <c r="A344" s="16"/>
      <c r="B344" s="16"/>
      <c r="C344" s="16"/>
      <c r="D344" s="17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6.2">
      <c r="A345" s="16"/>
      <c r="B345" s="16"/>
      <c r="C345" s="16"/>
      <c r="D345" s="17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6.2">
      <c r="A346" s="16"/>
      <c r="B346" s="16"/>
      <c r="C346" s="16"/>
      <c r="D346" s="17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6.2">
      <c r="A347" s="16"/>
      <c r="B347" s="16"/>
      <c r="C347" s="16"/>
      <c r="D347" s="1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6.2">
      <c r="A348" s="16"/>
      <c r="B348" s="16"/>
      <c r="C348" s="16"/>
      <c r="D348" s="17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6.2">
      <c r="A349" s="16"/>
      <c r="B349" s="16"/>
      <c r="C349" s="16"/>
      <c r="D349" s="17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6.2">
      <c r="A350" s="16"/>
      <c r="B350" s="16"/>
      <c r="C350" s="16"/>
      <c r="D350" s="17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6.2">
      <c r="A351" s="16"/>
      <c r="B351" s="16"/>
      <c r="C351" s="16"/>
      <c r="D351" s="17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6.2">
      <c r="A352" s="16"/>
      <c r="B352" s="16"/>
      <c r="C352" s="16"/>
      <c r="D352" s="17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6.2">
      <c r="A353" s="16"/>
      <c r="B353" s="16"/>
      <c r="C353" s="16"/>
      <c r="D353" s="17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6.2">
      <c r="A354" s="16"/>
      <c r="B354" s="16"/>
      <c r="C354" s="16"/>
      <c r="D354" s="17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6.2">
      <c r="A355" s="16"/>
      <c r="B355" s="16"/>
      <c r="C355" s="16"/>
      <c r="D355" s="17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6.2">
      <c r="A356" s="16"/>
      <c r="B356" s="16"/>
      <c r="C356" s="16"/>
      <c r="D356" s="17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6.2">
      <c r="A357" s="16"/>
      <c r="B357" s="16"/>
      <c r="C357" s="16"/>
      <c r="D357" s="1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6.2">
      <c r="A358" s="16"/>
      <c r="B358" s="16"/>
      <c r="C358" s="16"/>
      <c r="D358" s="17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6.2">
      <c r="A359" s="16"/>
      <c r="B359" s="16"/>
      <c r="C359" s="16"/>
      <c r="D359" s="17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6.2">
      <c r="A360" s="16"/>
      <c r="B360" s="16"/>
      <c r="C360" s="16"/>
      <c r="D360" s="17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6.2">
      <c r="A361" s="16"/>
      <c r="B361" s="16"/>
      <c r="C361" s="16"/>
      <c r="D361" s="17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6.2">
      <c r="A362" s="16"/>
      <c r="B362" s="16"/>
      <c r="C362" s="16"/>
      <c r="D362" s="17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6.2">
      <c r="A363" s="16"/>
      <c r="B363" s="16"/>
      <c r="C363" s="16"/>
      <c r="D363" s="17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6.2">
      <c r="A364" s="16"/>
      <c r="B364" s="16"/>
      <c r="C364" s="16"/>
      <c r="D364" s="17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6.2">
      <c r="A365" s="16"/>
      <c r="B365" s="16"/>
      <c r="C365" s="16"/>
      <c r="D365" s="17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6.2">
      <c r="A366" s="16"/>
      <c r="B366" s="16"/>
      <c r="C366" s="16"/>
      <c r="D366" s="17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6.2">
      <c r="A367" s="16"/>
      <c r="B367" s="16"/>
      <c r="C367" s="16"/>
      <c r="D367" s="1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6.2">
      <c r="A368" s="16"/>
      <c r="B368" s="16"/>
      <c r="C368" s="16"/>
      <c r="D368" s="17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6.2">
      <c r="A369" s="16"/>
      <c r="B369" s="16"/>
      <c r="C369" s="16"/>
      <c r="D369" s="17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6.2">
      <c r="A370" s="16"/>
      <c r="B370" s="16"/>
      <c r="C370" s="16"/>
      <c r="D370" s="17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6.2">
      <c r="A371" s="16"/>
      <c r="B371" s="16"/>
      <c r="C371" s="16"/>
      <c r="D371" s="17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6.2">
      <c r="A372" s="16"/>
      <c r="B372" s="16"/>
      <c r="C372" s="16"/>
      <c r="D372" s="17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6.2">
      <c r="A373" s="16"/>
      <c r="B373" s="16"/>
      <c r="C373" s="16"/>
      <c r="D373" s="17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6.2">
      <c r="A374" s="16"/>
      <c r="B374" s="16"/>
      <c r="C374" s="16"/>
      <c r="D374" s="17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6.2">
      <c r="A375" s="16"/>
      <c r="B375" s="16"/>
      <c r="C375" s="16"/>
      <c r="D375" s="17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6.2">
      <c r="A376" s="16"/>
      <c r="B376" s="16"/>
      <c r="C376" s="16"/>
      <c r="D376" s="17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6.2">
      <c r="A377" s="16"/>
      <c r="B377" s="16"/>
      <c r="C377" s="16"/>
      <c r="D377" s="17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6.2">
      <c r="A378" s="16"/>
      <c r="B378" s="16"/>
      <c r="C378" s="16"/>
      <c r="D378" s="17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6.2">
      <c r="A379" s="16"/>
      <c r="B379" s="16"/>
      <c r="C379" s="16"/>
      <c r="D379" s="17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6.2">
      <c r="A380" s="16"/>
      <c r="B380" s="16"/>
      <c r="C380" s="16"/>
      <c r="D380" s="17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6.2">
      <c r="A381" s="16"/>
      <c r="B381" s="16"/>
      <c r="C381" s="16"/>
      <c r="D381" s="17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6.2">
      <c r="A382" s="16"/>
      <c r="B382" s="16"/>
      <c r="C382" s="16"/>
      <c r="D382" s="17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6.2">
      <c r="A383" s="16"/>
      <c r="B383" s="16"/>
      <c r="C383" s="16"/>
      <c r="D383" s="17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6.2">
      <c r="A384" s="16"/>
      <c r="B384" s="16"/>
      <c r="C384" s="16"/>
      <c r="D384" s="17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6.2">
      <c r="A385" s="16"/>
      <c r="B385" s="16"/>
      <c r="C385" s="16"/>
      <c r="D385" s="17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6.2">
      <c r="A386" s="16"/>
      <c r="B386" s="16"/>
      <c r="C386" s="16"/>
      <c r="D386" s="17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6.2">
      <c r="A387" s="16"/>
      <c r="B387" s="16"/>
      <c r="C387" s="16"/>
      <c r="D387" s="17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6.2">
      <c r="A388" s="16"/>
      <c r="B388" s="16"/>
      <c r="C388" s="16"/>
      <c r="D388" s="17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6.2">
      <c r="A389" s="16"/>
      <c r="B389" s="16"/>
      <c r="C389" s="16"/>
      <c r="D389" s="17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6.2">
      <c r="A390" s="16"/>
      <c r="B390" s="16"/>
      <c r="C390" s="16"/>
      <c r="D390" s="17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6.2">
      <c r="A391" s="16"/>
      <c r="B391" s="16"/>
      <c r="C391" s="16"/>
      <c r="D391" s="17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6.2">
      <c r="A392" s="16"/>
      <c r="B392" s="16"/>
      <c r="C392" s="16"/>
      <c r="D392" s="17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6.2">
      <c r="A393" s="16"/>
      <c r="B393" s="16"/>
      <c r="C393" s="16"/>
      <c r="D393" s="17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6.2">
      <c r="A394" s="16"/>
      <c r="B394" s="16"/>
      <c r="C394" s="16"/>
      <c r="D394" s="17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6.2">
      <c r="A395" s="16"/>
      <c r="B395" s="16"/>
      <c r="C395" s="16"/>
      <c r="D395" s="17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6.2">
      <c r="A396" s="16"/>
      <c r="B396" s="16"/>
      <c r="C396" s="16"/>
      <c r="D396" s="17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6.2">
      <c r="A397" s="16"/>
      <c r="B397" s="16"/>
      <c r="C397" s="16"/>
      <c r="D397" s="17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6.2">
      <c r="A398" s="16"/>
      <c r="B398" s="16"/>
      <c r="C398" s="16"/>
      <c r="D398" s="17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6.2">
      <c r="A399" s="16"/>
      <c r="B399" s="16"/>
      <c r="C399" s="16"/>
      <c r="D399" s="17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6.2">
      <c r="A400" s="16"/>
      <c r="B400" s="16"/>
      <c r="C400" s="16"/>
      <c r="D400" s="17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6.2">
      <c r="A401" s="16"/>
      <c r="B401" s="16"/>
      <c r="C401" s="16"/>
      <c r="D401" s="17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6.2">
      <c r="A402" s="16"/>
      <c r="B402" s="16"/>
      <c r="C402" s="16"/>
      <c r="D402" s="17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6.2">
      <c r="A403" s="16"/>
      <c r="B403" s="16"/>
      <c r="C403" s="16"/>
      <c r="D403" s="17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6.2">
      <c r="A404" s="16"/>
      <c r="B404" s="16"/>
      <c r="C404" s="16"/>
      <c r="D404" s="17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6.2">
      <c r="A405" s="16"/>
      <c r="B405" s="16"/>
      <c r="C405" s="16"/>
      <c r="D405" s="17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6.2">
      <c r="A406" s="16"/>
      <c r="B406" s="16"/>
      <c r="C406" s="16"/>
      <c r="D406" s="17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6.2">
      <c r="A407" s="16"/>
      <c r="B407" s="16"/>
      <c r="C407" s="16"/>
      <c r="D407" s="17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6.2">
      <c r="A408" s="16"/>
      <c r="B408" s="16"/>
      <c r="C408" s="16"/>
      <c r="D408" s="17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6.2">
      <c r="A409" s="16"/>
      <c r="B409" s="16"/>
      <c r="C409" s="16"/>
      <c r="D409" s="17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6.2">
      <c r="A410" s="16"/>
      <c r="B410" s="16"/>
      <c r="C410" s="16"/>
      <c r="D410" s="17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6.2">
      <c r="A411" s="16"/>
      <c r="B411" s="16"/>
      <c r="C411" s="16"/>
      <c r="D411" s="17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6.2">
      <c r="A412" s="16"/>
      <c r="B412" s="16"/>
      <c r="C412" s="16"/>
      <c r="D412" s="17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6.2">
      <c r="A413" s="16"/>
      <c r="B413" s="16"/>
      <c r="C413" s="16"/>
      <c r="D413" s="17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6.2">
      <c r="A414" s="16"/>
      <c r="B414" s="16"/>
      <c r="C414" s="16"/>
      <c r="D414" s="17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6.2">
      <c r="A415" s="16"/>
      <c r="B415" s="16"/>
      <c r="C415" s="16"/>
      <c r="D415" s="17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6.2">
      <c r="A416" s="16"/>
      <c r="B416" s="16"/>
      <c r="C416" s="16"/>
      <c r="D416" s="17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6.2">
      <c r="A417" s="16"/>
      <c r="B417" s="16"/>
      <c r="C417" s="16"/>
      <c r="D417" s="17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6.2">
      <c r="A418" s="16"/>
      <c r="B418" s="16"/>
      <c r="C418" s="16"/>
      <c r="D418" s="17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6.2">
      <c r="A419" s="16"/>
      <c r="B419" s="16"/>
      <c r="C419" s="16"/>
      <c r="D419" s="17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6.2">
      <c r="A420" s="16"/>
      <c r="B420" s="16"/>
      <c r="C420" s="16"/>
      <c r="D420" s="17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6.2">
      <c r="A421" s="16"/>
      <c r="B421" s="16"/>
      <c r="C421" s="16"/>
      <c r="D421" s="17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6.2">
      <c r="A422" s="16"/>
      <c r="B422" s="16"/>
      <c r="C422" s="16"/>
      <c r="D422" s="17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6.2">
      <c r="A423" s="16"/>
      <c r="B423" s="16"/>
      <c r="C423" s="16"/>
      <c r="D423" s="17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6.2">
      <c r="A424" s="16"/>
      <c r="B424" s="16"/>
      <c r="C424" s="16"/>
      <c r="D424" s="17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6.2">
      <c r="A425" s="16"/>
      <c r="B425" s="16"/>
      <c r="C425" s="16"/>
      <c r="D425" s="17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6.2">
      <c r="A426" s="16"/>
      <c r="B426" s="16"/>
      <c r="C426" s="16"/>
      <c r="D426" s="17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6.2">
      <c r="A427" s="16"/>
      <c r="B427" s="16"/>
      <c r="C427" s="16"/>
      <c r="D427" s="17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6.2">
      <c r="A428" s="16"/>
      <c r="B428" s="16"/>
      <c r="C428" s="16"/>
      <c r="D428" s="17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6.2">
      <c r="A429" s="16"/>
      <c r="B429" s="16"/>
      <c r="C429" s="16"/>
      <c r="D429" s="17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6.2">
      <c r="A430" s="16"/>
      <c r="B430" s="16"/>
      <c r="C430" s="16"/>
      <c r="D430" s="17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6.2">
      <c r="A431" s="16"/>
      <c r="B431" s="16"/>
      <c r="C431" s="16"/>
      <c r="D431" s="17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6.2">
      <c r="A432" s="16"/>
      <c r="B432" s="16"/>
      <c r="C432" s="16"/>
      <c r="D432" s="17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6.2">
      <c r="A433" s="16"/>
      <c r="B433" s="16"/>
      <c r="C433" s="16"/>
      <c r="D433" s="17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6.2">
      <c r="A434" s="16"/>
      <c r="B434" s="16"/>
      <c r="C434" s="16"/>
      <c r="D434" s="17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6.2">
      <c r="A435" s="16"/>
      <c r="B435" s="16"/>
      <c r="C435" s="16"/>
      <c r="D435" s="17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6.2">
      <c r="A436" s="16"/>
      <c r="B436" s="16"/>
      <c r="C436" s="16"/>
      <c r="D436" s="17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6.2">
      <c r="A437" s="16"/>
      <c r="B437" s="16"/>
      <c r="C437" s="16"/>
      <c r="D437" s="17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6.2">
      <c r="A438" s="16"/>
      <c r="B438" s="16"/>
      <c r="C438" s="16"/>
      <c r="D438" s="17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6.2">
      <c r="A439" s="16"/>
      <c r="B439" s="16"/>
      <c r="C439" s="16"/>
      <c r="D439" s="17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6.2">
      <c r="A440" s="16"/>
      <c r="B440" s="16"/>
      <c r="C440" s="16"/>
      <c r="D440" s="17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6.2">
      <c r="A441" s="16"/>
      <c r="B441" s="16"/>
      <c r="C441" s="16"/>
      <c r="D441" s="17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6.2">
      <c r="A442" s="16"/>
      <c r="B442" s="16"/>
      <c r="C442" s="16"/>
      <c r="D442" s="17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6.2">
      <c r="A443" s="16"/>
      <c r="B443" s="16"/>
      <c r="C443" s="16"/>
      <c r="D443" s="17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6.2">
      <c r="A444" s="16"/>
      <c r="B444" s="16"/>
      <c r="C444" s="16"/>
      <c r="D444" s="17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6.2">
      <c r="A445" s="16"/>
      <c r="B445" s="16"/>
      <c r="C445" s="16"/>
      <c r="D445" s="17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6.2">
      <c r="A446" s="16"/>
      <c r="B446" s="16"/>
      <c r="C446" s="16"/>
      <c r="D446" s="17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6.2">
      <c r="A447" s="16"/>
      <c r="B447" s="16"/>
      <c r="C447" s="16"/>
      <c r="D447" s="17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6.2">
      <c r="A448" s="16"/>
      <c r="B448" s="16"/>
      <c r="C448" s="16"/>
      <c r="D448" s="17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6.2">
      <c r="A449" s="16"/>
      <c r="B449" s="16"/>
      <c r="C449" s="16"/>
      <c r="D449" s="17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6.2">
      <c r="A450" s="16"/>
      <c r="B450" s="16"/>
      <c r="C450" s="16"/>
      <c r="D450" s="17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6.2">
      <c r="A451" s="16"/>
      <c r="B451" s="16"/>
      <c r="C451" s="16"/>
      <c r="D451" s="17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6.2">
      <c r="A452" s="16"/>
      <c r="B452" s="16"/>
      <c r="C452" s="16"/>
      <c r="D452" s="17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6.2">
      <c r="A453" s="16"/>
      <c r="B453" s="16"/>
      <c r="C453" s="16"/>
      <c r="D453" s="17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6.2">
      <c r="A454" s="16"/>
      <c r="B454" s="16"/>
      <c r="C454" s="16"/>
      <c r="D454" s="17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6.2">
      <c r="A455" s="16"/>
      <c r="B455" s="16"/>
      <c r="C455" s="16"/>
      <c r="D455" s="17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6.2">
      <c r="A456" s="16"/>
      <c r="B456" s="16"/>
      <c r="C456" s="16"/>
      <c r="D456" s="17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6.2">
      <c r="A457" s="16"/>
      <c r="B457" s="16"/>
      <c r="C457" s="16"/>
      <c r="D457" s="17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6.2">
      <c r="A458" s="16"/>
      <c r="B458" s="16"/>
      <c r="C458" s="16"/>
      <c r="D458" s="17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6.2">
      <c r="A459" s="16"/>
      <c r="B459" s="16"/>
      <c r="C459" s="16"/>
      <c r="D459" s="17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6.2">
      <c r="A460" s="16"/>
      <c r="B460" s="16"/>
      <c r="C460" s="16"/>
      <c r="D460" s="17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6.2">
      <c r="A461" s="16"/>
      <c r="B461" s="16"/>
      <c r="C461" s="16"/>
      <c r="D461" s="17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6.2">
      <c r="A462" s="16"/>
      <c r="B462" s="16"/>
      <c r="C462" s="16"/>
      <c r="D462" s="17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6.2">
      <c r="A463" s="16"/>
      <c r="B463" s="16"/>
      <c r="C463" s="16"/>
      <c r="D463" s="17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6.2">
      <c r="A464" s="16"/>
      <c r="B464" s="16"/>
      <c r="C464" s="16"/>
      <c r="D464" s="17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6.2">
      <c r="A465" s="16"/>
      <c r="B465" s="16"/>
      <c r="C465" s="16"/>
      <c r="D465" s="17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6.2">
      <c r="A466" s="16"/>
      <c r="B466" s="16"/>
      <c r="C466" s="16"/>
      <c r="D466" s="17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6.2">
      <c r="A467" s="16"/>
      <c r="B467" s="16"/>
      <c r="C467" s="16"/>
      <c r="D467" s="17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6.2">
      <c r="A468" s="16"/>
      <c r="B468" s="16"/>
      <c r="C468" s="16"/>
      <c r="D468" s="17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6.2">
      <c r="A469" s="16"/>
      <c r="B469" s="16"/>
      <c r="C469" s="16"/>
      <c r="D469" s="17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6.2">
      <c r="A470" s="16"/>
      <c r="B470" s="16"/>
      <c r="C470" s="16"/>
      <c r="D470" s="17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6.2">
      <c r="A471" s="16"/>
      <c r="B471" s="16"/>
      <c r="C471" s="16"/>
      <c r="D471" s="17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6.2">
      <c r="A472" s="16"/>
      <c r="B472" s="16"/>
      <c r="C472" s="16"/>
      <c r="D472" s="17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6.2">
      <c r="A473" s="16"/>
      <c r="B473" s="16"/>
      <c r="C473" s="16"/>
      <c r="D473" s="17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6.2">
      <c r="A474" s="16"/>
      <c r="B474" s="16"/>
      <c r="C474" s="16"/>
      <c r="D474" s="17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6.2">
      <c r="A475" s="16"/>
      <c r="B475" s="16"/>
      <c r="C475" s="16"/>
      <c r="D475" s="17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6.2">
      <c r="A476" s="16"/>
      <c r="B476" s="16"/>
      <c r="C476" s="16"/>
      <c r="D476" s="17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6.2">
      <c r="A477" s="16"/>
      <c r="B477" s="16"/>
      <c r="C477" s="16"/>
      <c r="D477" s="17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6.2">
      <c r="A478" s="16"/>
      <c r="B478" s="16"/>
      <c r="C478" s="16"/>
      <c r="D478" s="17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6.2">
      <c r="A479" s="16"/>
      <c r="B479" s="16"/>
      <c r="C479" s="16"/>
      <c r="D479" s="17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6.2">
      <c r="A480" s="16"/>
      <c r="B480" s="16"/>
      <c r="C480" s="16"/>
      <c r="D480" s="17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6.2">
      <c r="A481" s="16"/>
      <c r="B481" s="16"/>
      <c r="C481" s="16"/>
      <c r="D481" s="17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6.2">
      <c r="A482" s="16"/>
      <c r="B482" s="16"/>
      <c r="C482" s="16"/>
      <c r="D482" s="17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6.2">
      <c r="A483" s="16"/>
      <c r="B483" s="16"/>
      <c r="C483" s="16"/>
      <c r="D483" s="17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6.2">
      <c r="A484" s="16"/>
      <c r="B484" s="16"/>
      <c r="C484" s="16"/>
      <c r="D484" s="17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6.2">
      <c r="A485" s="16"/>
      <c r="B485" s="16"/>
      <c r="C485" s="16"/>
      <c r="D485" s="17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6.2">
      <c r="A486" s="16"/>
      <c r="B486" s="16"/>
      <c r="C486" s="16"/>
      <c r="D486" s="17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6.2">
      <c r="A487" s="16"/>
      <c r="B487" s="16"/>
      <c r="C487" s="16"/>
      <c r="D487" s="17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6.2">
      <c r="A488" s="16"/>
      <c r="B488" s="16"/>
      <c r="C488" s="16"/>
      <c r="D488" s="17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6.2">
      <c r="A489" s="16"/>
      <c r="B489" s="16"/>
      <c r="C489" s="16"/>
      <c r="D489" s="17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6.2">
      <c r="A490" s="16"/>
      <c r="B490" s="16"/>
      <c r="C490" s="16"/>
      <c r="D490" s="17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6.2">
      <c r="A491" s="16"/>
      <c r="B491" s="16"/>
      <c r="C491" s="16"/>
      <c r="D491" s="17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6.2">
      <c r="A492" s="16"/>
      <c r="B492" s="16"/>
      <c r="C492" s="16"/>
      <c r="D492" s="17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6.2">
      <c r="A493" s="16"/>
      <c r="B493" s="16"/>
      <c r="C493" s="16"/>
      <c r="D493" s="17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6.2">
      <c r="A494" s="16"/>
      <c r="B494" s="16"/>
      <c r="C494" s="16"/>
      <c r="D494" s="17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6.2">
      <c r="A495" s="16"/>
      <c r="B495" s="16"/>
      <c r="C495" s="16"/>
      <c r="D495" s="17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6.2">
      <c r="A496" s="16"/>
      <c r="B496" s="16"/>
      <c r="C496" s="16"/>
      <c r="D496" s="17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6.2">
      <c r="A497" s="16"/>
      <c r="B497" s="16"/>
      <c r="C497" s="16"/>
      <c r="D497" s="17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6.2">
      <c r="A498" s="16"/>
      <c r="B498" s="16"/>
      <c r="C498" s="16"/>
      <c r="D498" s="17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6.2">
      <c r="A499" s="16"/>
      <c r="B499" s="16"/>
      <c r="C499" s="16"/>
      <c r="D499" s="17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6.2">
      <c r="A500" s="16"/>
      <c r="B500" s="16"/>
      <c r="C500" s="16"/>
      <c r="D500" s="17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6.2">
      <c r="A501" s="16"/>
      <c r="B501" s="16"/>
      <c r="C501" s="16"/>
      <c r="D501" s="17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6.2">
      <c r="A502" s="16"/>
      <c r="B502" s="16"/>
      <c r="C502" s="16"/>
      <c r="D502" s="17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6.2">
      <c r="A503" s="16"/>
      <c r="B503" s="16"/>
      <c r="C503" s="16"/>
      <c r="D503" s="17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6.2">
      <c r="A504" s="16"/>
      <c r="B504" s="16"/>
      <c r="C504" s="16"/>
      <c r="D504" s="17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6.2">
      <c r="A505" s="16"/>
      <c r="B505" s="16"/>
      <c r="C505" s="16"/>
      <c r="D505" s="17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6.2">
      <c r="A506" s="16"/>
      <c r="B506" s="16"/>
      <c r="C506" s="16"/>
      <c r="D506" s="17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6.2">
      <c r="A507" s="16"/>
      <c r="B507" s="16"/>
      <c r="C507" s="16"/>
      <c r="D507" s="17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6.2">
      <c r="A508" s="16"/>
      <c r="B508" s="16"/>
      <c r="C508" s="16"/>
      <c r="D508" s="17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6.2">
      <c r="A509" s="16"/>
      <c r="B509" s="16"/>
      <c r="C509" s="16"/>
      <c r="D509" s="17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6.2">
      <c r="A510" s="16"/>
      <c r="B510" s="16"/>
      <c r="C510" s="16"/>
      <c r="D510" s="17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6.2">
      <c r="A511" s="16"/>
      <c r="B511" s="16"/>
      <c r="C511" s="16"/>
      <c r="D511" s="17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6.2">
      <c r="A512" s="16"/>
      <c r="B512" s="16"/>
      <c r="C512" s="16"/>
      <c r="D512" s="17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6.2">
      <c r="A513" s="16"/>
      <c r="B513" s="16"/>
      <c r="C513" s="16"/>
      <c r="D513" s="17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6.2">
      <c r="A514" s="16"/>
      <c r="B514" s="16"/>
      <c r="C514" s="16"/>
      <c r="D514" s="17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6.2">
      <c r="A515" s="16"/>
      <c r="B515" s="16"/>
      <c r="C515" s="16"/>
      <c r="D515" s="17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6.2">
      <c r="A516" s="16"/>
      <c r="B516" s="16"/>
      <c r="C516" s="16"/>
      <c r="D516" s="17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6.2">
      <c r="A517" s="16"/>
      <c r="B517" s="16"/>
      <c r="C517" s="16"/>
      <c r="D517" s="17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6.2">
      <c r="A518" s="16"/>
      <c r="B518" s="16"/>
      <c r="C518" s="16"/>
      <c r="D518" s="17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6.2">
      <c r="A519" s="16"/>
      <c r="B519" s="16"/>
      <c r="C519" s="16"/>
      <c r="D519" s="17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6.2">
      <c r="A520" s="16"/>
      <c r="B520" s="16"/>
      <c r="C520" s="16"/>
      <c r="D520" s="17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6.2">
      <c r="A521" s="16"/>
      <c r="B521" s="16"/>
      <c r="C521" s="16"/>
      <c r="D521" s="17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6.2">
      <c r="A522" s="16"/>
      <c r="B522" s="16"/>
      <c r="C522" s="16"/>
      <c r="D522" s="17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6.2">
      <c r="A523" s="16"/>
      <c r="B523" s="16"/>
      <c r="C523" s="16"/>
      <c r="D523" s="17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6.2">
      <c r="A524" s="16"/>
      <c r="B524" s="16"/>
      <c r="C524" s="16"/>
      <c r="D524" s="17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6.2">
      <c r="A525" s="16"/>
      <c r="B525" s="16"/>
      <c r="C525" s="16"/>
      <c r="D525" s="17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6.2">
      <c r="A526" s="16"/>
      <c r="B526" s="16"/>
      <c r="C526" s="16"/>
      <c r="D526" s="17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6.2">
      <c r="A527" s="16"/>
      <c r="B527" s="16"/>
      <c r="C527" s="16"/>
      <c r="D527" s="17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6.2">
      <c r="A528" s="16"/>
      <c r="B528" s="16"/>
      <c r="C528" s="16"/>
      <c r="D528" s="17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6.2">
      <c r="A529" s="16"/>
      <c r="B529" s="16"/>
      <c r="C529" s="16"/>
      <c r="D529" s="17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6.2">
      <c r="A530" s="16"/>
      <c r="B530" s="16"/>
      <c r="C530" s="16"/>
      <c r="D530" s="17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6.2">
      <c r="A531" s="16"/>
      <c r="B531" s="16"/>
      <c r="C531" s="16"/>
      <c r="D531" s="17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6.2">
      <c r="A532" s="16"/>
      <c r="B532" s="16"/>
      <c r="C532" s="16"/>
      <c r="D532" s="17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6.2">
      <c r="A533" s="16"/>
      <c r="B533" s="16"/>
      <c r="C533" s="16"/>
      <c r="D533" s="17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6.2">
      <c r="A534" s="16"/>
      <c r="B534" s="16"/>
      <c r="C534" s="16"/>
      <c r="D534" s="17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6.2">
      <c r="A535" s="16"/>
      <c r="B535" s="16"/>
      <c r="C535" s="16"/>
      <c r="D535" s="17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6.2">
      <c r="A536" s="16"/>
      <c r="B536" s="16"/>
      <c r="C536" s="16"/>
      <c r="D536" s="17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6.2">
      <c r="A537" s="16"/>
      <c r="B537" s="16"/>
      <c r="C537" s="16"/>
      <c r="D537" s="17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6.2">
      <c r="A538" s="16"/>
      <c r="B538" s="16"/>
      <c r="C538" s="16"/>
      <c r="D538" s="17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6.2">
      <c r="A539" s="16"/>
      <c r="B539" s="16"/>
      <c r="C539" s="16"/>
      <c r="D539" s="17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6.2">
      <c r="A540" s="16"/>
      <c r="B540" s="16"/>
      <c r="C540" s="16"/>
      <c r="D540" s="17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6.2">
      <c r="A541" s="16"/>
      <c r="B541" s="16"/>
      <c r="C541" s="16"/>
      <c r="D541" s="17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6.2">
      <c r="A542" s="16"/>
      <c r="B542" s="16"/>
      <c r="C542" s="16"/>
      <c r="D542" s="17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6.2">
      <c r="A543" s="16"/>
      <c r="B543" s="16"/>
      <c r="C543" s="16"/>
      <c r="D543" s="17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6.2">
      <c r="A544" s="16"/>
      <c r="B544" s="16"/>
      <c r="C544" s="16"/>
      <c r="D544" s="17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6.2">
      <c r="A545" s="16"/>
      <c r="B545" s="16"/>
      <c r="C545" s="16"/>
      <c r="D545" s="17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6.2">
      <c r="A546" s="16"/>
      <c r="B546" s="16"/>
      <c r="C546" s="16"/>
      <c r="D546" s="17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6.2">
      <c r="A547" s="16"/>
      <c r="B547" s="16"/>
      <c r="C547" s="16"/>
      <c r="D547" s="17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6.2">
      <c r="A548" s="16"/>
      <c r="B548" s="16"/>
      <c r="C548" s="16"/>
      <c r="D548" s="17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6.2">
      <c r="A549" s="16"/>
      <c r="B549" s="16"/>
      <c r="C549" s="16"/>
      <c r="D549" s="17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6.2">
      <c r="A550" s="16"/>
      <c r="B550" s="16"/>
      <c r="C550" s="16"/>
      <c r="D550" s="17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6.2">
      <c r="A551" s="16"/>
      <c r="B551" s="16"/>
      <c r="C551" s="16"/>
      <c r="D551" s="17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6.2">
      <c r="A552" s="16"/>
      <c r="B552" s="16"/>
      <c r="C552" s="16"/>
      <c r="D552" s="17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6.2">
      <c r="A553" s="16"/>
      <c r="B553" s="16"/>
      <c r="C553" s="16"/>
      <c r="D553" s="17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6.2">
      <c r="A554" s="16"/>
      <c r="B554" s="16"/>
      <c r="C554" s="16"/>
      <c r="D554" s="17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6.2">
      <c r="A555" s="16"/>
      <c r="B555" s="16"/>
      <c r="C555" s="16"/>
      <c r="D555" s="17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6.2">
      <c r="A556" s="16"/>
      <c r="B556" s="16"/>
      <c r="C556" s="16"/>
      <c r="D556" s="17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6.2">
      <c r="A557" s="16"/>
      <c r="B557" s="16"/>
      <c r="C557" s="16"/>
      <c r="D557" s="17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6.2">
      <c r="A558" s="16"/>
      <c r="B558" s="16"/>
      <c r="C558" s="16"/>
      <c r="D558" s="17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6.2">
      <c r="A559" s="16"/>
      <c r="B559" s="16"/>
      <c r="C559" s="16"/>
      <c r="D559" s="17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6.2">
      <c r="A560" s="16"/>
      <c r="B560" s="16"/>
      <c r="C560" s="16"/>
      <c r="D560" s="17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6.2">
      <c r="A561" s="16"/>
      <c r="B561" s="16"/>
      <c r="C561" s="16"/>
      <c r="D561" s="17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6.2">
      <c r="A562" s="16"/>
      <c r="B562" s="16"/>
      <c r="C562" s="16"/>
      <c r="D562" s="17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6.2">
      <c r="A563" s="16"/>
      <c r="B563" s="16"/>
      <c r="C563" s="16"/>
      <c r="D563" s="17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6.2">
      <c r="A564" s="16"/>
      <c r="B564" s="16"/>
      <c r="C564" s="16"/>
      <c r="D564" s="17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6.2">
      <c r="A565" s="16"/>
      <c r="B565" s="16"/>
      <c r="C565" s="16"/>
      <c r="D565" s="17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6.2">
      <c r="A566" s="16"/>
      <c r="B566" s="16"/>
      <c r="C566" s="16"/>
      <c r="D566" s="17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6.2">
      <c r="A567" s="16"/>
      <c r="B567" s="16"/>
      <c r="C567" s="16"/>
      <c r="D567" s="17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6.2">
      <c r="A568" s="16"/>
      <c r="B568" s="16"/>
      <c r="C568" s="16"/>
      <c r="D568" s="17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6.2">
      <c r="A569" s="16"/>
      <c r="B569" s="16"/>
      <c r="C569" s="16"/>
      <c r="D569" s="17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6.2">
      <c r="A570" s="16"/>
      <c r="B570" s="16"/>
      <c r="C570" s="16"/>
      <c r="D570" s="17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6.2">
      <c r="A571" s="16"/>
      <c r="B571" s="16"/>
      <c r="C571" s="16"/>
      <c r="D571" s="17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6.2">
      <c r="A572" s="16"/>
      <c r="B572" s="16"/>
      <c r="C572" s="16"/>
      <c r="D572" s="17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6.2">
      <c r="A573" s="16"/>
      <c r="B573" s="16"/>
      <c r="C573" s="16"/>
      <c r="D573" s="17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6.2">
      <c r="A574" s="16"/>
      <c r="B574" s="16"/>
      <c r="C574" s="16"/>
      <c r="D574" s="17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6.2">
      <c r="A575" s="16"/>
      <c r="B575" s="16"/>
      <c r="C575" s="16"/>
      <c r="D575" s="17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6.2">
      <c r="A576" s="16"/>
      <c r="B576" s="16"/>
      <c r="C576" s="16"/>
      <c r="D576" s="17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6.2">
      <c r="A577" s="16"/>
      <c r="B577" s="16"/>
      <c r="C577" s="16"/>
      <c r="D577" s="17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6.2">
      <c r="A578" s="16"/>
      <c r="B578" s="16"/>
      <c r="C578" s="16"/>
      <c r="D578" s="17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6.2">
      <c r="A579" s="16"/>
      <c r="B579" s="16"/>
      <c r="C579" s="16"/>
      <c r="D579" s="17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6.2">
      <c r="A580" s="16"/>
      <c r="B580" s="16"/>
      <c r="C580" s="16"/>
      <c r="D580" s="17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6.2">
      <c r="A581" s="16"/>
      <c r="B581" s="16"/>
      <c r="C581" s="16"/>
      <c r="D581" s="17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6.2">
      <c r="A582" s="16"/>
      <c r="B582" s="16"/>
      <c r="C582" s="16"/>
      <c r="D582" s="17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6.2">
      <c r="A583" s="16"/>
      <c r="B583" s="16"/>
      <c r="C583" s="16"/>
      <c r="D583" s="17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6.2">
      <c r="A584" s="16"/>
      <c r="B584" s="16"/>
      <c r="C584" s="16"/>
      <c r="D584" s="17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6.2">
      <c r="A585" s="16"/>
      <c r="B585" s="16"/>
      <c r="C585" s="16"/>
      <c r="D585" s="17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6.2">
      <c r="A586" s="16"/>
      <c r="B586" s="16"/>
      <c r="C586" s="16"/>
      <c r="D586" s="17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6.2">
      <c r="A587" s="16"/>
      <c r="B587" s="16"/>
      <c r="C587" s="16"/>
      <c r="D587" s="17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6.2">
      <c r="A588" s="16"/>
      <c r="B588" s="16"/>
      <c r="C588" s="16"/>
      <c r="D588" s="17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6.2">
      <c r="A589" s="16"/>
      <c r="B589" s="16"/>
      <c r="C589" s="16"/>
      <c r="D589" s="17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6.2">
      <c r="A590" s="16"/>
      <c r="B590" s="16"/>
      <c r="C590" s="16"/>
      <c r="D590" s="17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6.2">
      <c r="A591" s="16"/>
      <c r="B591" s="16"/>
      <c r="C591" s="16"/>
      <c r="D591" s="17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6.2">
      <c r="A592" s="16"/>
      <c r="B592" s="16"/>
      <c r="C592" s="16"/>
      <c r="D592" s="17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6.2">
      <c r="A593" s="16"/>
      <c r="B593" s="16"/>
      <c r="C593" s="16"/>
      <c r="D593" s="17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6.2">
      <c r="A594" s="16"/>
      <c r="B594" s="16"/>
      <c r="C594" s="16"/>
      <c r="D594" s="17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6.2">
      <c r="A595" s="16"/>
      <c r="B595" s="16"/>
      <c r="C595" s="16"/>
      <c r="D595" s="17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6.2">
      <c r="A596" s="16"/>
      <c r="B596" s="16"/>
      <c r="C596" s="16"/>
      <c r="D596" s="17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6.2">
      <c r="A597" s="16"/>
      <c r="B597" s="16"/>
      <c r="C597" s="16"/>
      <c r="D597" s="17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6.2">
      <c r="A598" s="16"/>
      <c r="B598" s="16"/>
      <c r="C598" s="16"/>
      <c r="D598" s="17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6.2">
      <c r="A599" s="16"/>
      <c r="B599" s="16"/>
      <c r="C599" s="16"/>
      <c r="D599" s="17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6.2">
      <c r="A600" s="16"/>
      <c r="B600" s="16"/>
      <c r="C600" s="16"/>
      <c r="D600" s="17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6.2">
      <c r="A601" s="16"/>
      <c r="B601" s="16"/>
      <c r="C601" s="16"/>
      <c r="D601" s="17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6.2">
      <c r="A602" s="16"/>
      <c r="B602" s="16"/>
      <c r="C602" s="16"/>
      <c r="D602" s="17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6.2">
      <c r="A603" s="16"/>
      <c r="B603" s="16"/>
      <c r="C603" s="16"/>
      <c r="D603" s="17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6.2">
      <c r="A604" s="16"/>
      <c r="B604" s="16"/>
      <c r="C604" s="16"/>
      <c r="D604" s="17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6.2">
      <c r="A605" s="16"/>
      <c r="B605" s="16"/>
      <c r="C605" s="16"/>
      <c r="D605" s="17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6.2">
      <c r="A606" s="16"/>
      <c r="B606" s="16"/>
      <c r="C606" s="16"/>
      <c r="D606" s="17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6.2">
      <c r="A607" s="16"/>
      <c r="B607" s="16"/>
      <c r="C607" s="16"/>
      <c r="D607" s="17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6.2">
      <c r="A608" s="16"/>
      <c r="B608" s="16"/>
      <c r="C608" s="16"/>
      <c r="D608" s="17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6.2">
      <c r="A609" s="16"/>
      <c r="B609" s="16"/>
      <c r="C609" s="16"/>
      <c r="D609" s="17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6.2">
      <c r="A610" s="16"/>
      <c r="B610" s="16"/>
      <c r="C610" s="16"/>
      <c r="D610" s="17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6.2">
      <c r="A611" s="16"/>
      <c r="B611" s="16"/>
      <c r="C611" s="16"/>
      <c r="D611" s="17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6.2">
      <c r="A612" s="16"/>
      <c r="B612" s="16"/>
      <c r="C612" s="16"/>
      <c r="D612" s="17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6.2">
      <c r="A613" s="16"/>
      <c r="B613" s="16"/>
      <c r="C613" s="16"/>
      <c r="D613" s="17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6.2">
      <c r="A614" s="16"/>
      <c r="B614" s="16"/>
      <c r="C614" s="16"/>
      <c r="D614" s="17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6.2">
      <c r="A615" s="16"/>
      <c r="B615" s="16"/>
      <c r="C615" s="16"/>
      <c r="D615" s="17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6.2">
      <c r="A616" s="16"/>
      <c r="B616" s="16"/>
      <c r="C616" s="16"/>
      <c r="D616" s="17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6.2">
      <c r="A617" s="16"/>
      <c r="B617" s="16"/>
      <c r="C617" s="16"/>
      <c r="D617" s="17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6.2">
      <c r="A618" s="16"/>
      <c r="B618" s="16"/>
      <c r="C618" s="16"/>
      <c r="D618" s="17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6.2">
      <c r="A619" s="16"/>
      <c r="B619" s="16"/>
      <c r="C619" s="16"/>
      <c r="D619" s="17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6.2">
      <c r="A620" s="16"/>
      <c r="B620" s="16"/>
      <c r="C620" s="16"/>
      <c r="D620" s="17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6.2">
      <c r="A621" s="16"/>
      <c r="B621" s="16"/>
      <c r="C621" s="16"/>
      <c r="D621" s="17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6.2">
      <c r="A622" s="16"/>
      <c r="B622" s="16"/>
      <c r="C622" s="16"/>
      <c r="D622" s="17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6.2">
      <c r="A623" s="16"/>
      <c r="B623" s="16"/>
      <c r="C623" s="16"/>
      <c r="D623" s="17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6.2">
      <c r="A624" s="16"/>
      <c r="B624" s="16"/>
      <c r="C624" s="16"/>
      <c r="D624" s="17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6.2">
      <c r="A625" s="16"/>
      <c r="B625" s="16"/>
      <c r="C625" s="16"/>
      <c r="D625" s="17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6.2">
      <c r="A626" s="16"/>
      <c r="B626" s="16"/>
      <c r="C626" s="16"/>
      <c r="D626" s="17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6.2">
      <c r="A627" s="16"/>
      <c r="B627" s="16"/>
      <c r="C627" s="16"/>
      <c r="D627" s="17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6.2">
      <c r="A628" s="16"/>
      <c r="B628" s="16"/>
      <c r="C628" s="16"/>
      <c r="D628" s="17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6.2">
      <c r="A629" s="16"/>
      <c r="B629" s="16"/>
      <c r="C629" s="16"/>
      <c r="D629" s="17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6.2">
      <c r="A630" s="16"/>
      <c r="B630" s="16"/>
      <c r="C630" s="16"/>
      <c r="D630" s="17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6.2">
      <c r="A631" s="16"/>
      <c r="B631" s="16"/>
      <c r="C631" s="16"/>
      <c r="D631" s="17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6.2">
      <c r="A632" s="16"/>
      <c r="B632" s="16"/>
      <c r="C632" s="16"/>
      <c r="D632" s="17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6.2">
      <c r="A633" s="16"/>
      <c r="B633" s="16"/>
      <c r="C633" s="16"/>
      <c r="D633" s="17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6.2">
      <c r="A634" s="16"/>
      <c r="B634" s="16"/>
      <c r="C634" s="16"/>
      <c r="D634" s="17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6.2">
      <c r="A635" s="16"/>
      <c r="B635" s="16"/>
      <c r="C635" s="16"/>
      <c r="D635" s="17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6.2">
      <c r="A636" s="16"/>
      <c r="B636" s="16"/>
      <c r="C636" s="16"/>
      <c r="D636" s="17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6.2">
      <c r="A637" s="16"/>
      <c r="B637" s="16"/>
      <c r="C637" s="16"/>
      <c r="D637" s="17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6.2">
      <c r="A638" s="16"/>
      <c r="B638" s="16"/>
      <c r="C638" s="16"/>
      <c r="D638" s="17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6.2">
      <c r="A639" s="16"/>
      <c r="B639" s="16"/>
      <c r="C639" s="16"/>
      <c r="D639" s="17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6.2">
      <c r="A640" s="16"/>
      <c r="B640" s="16"/>
      <c r="C640" s="16"/>
      <c r="D640" s="17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6.2">
      <c r="A641" s="16"/>
      <c r="B641" s="16"/>
      <c r="C641" s="16"/>
      <c r="D641" s="17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6.2">
      <c r="A642" s="16"/>
      <c r="B642" s="16"/>
      <c r="C642" s="16"/>
      <c r="D642" s="17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6.2">
      <c r="A643" s="16"/>
      <c r="B643" s="16"/>
      <c r="C643" s="16"/>
      <c r="D643" s="17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6.2">
      <c r="A644" s="16"/>
      <c r="B644" s="16"/>
      <c r="C644" s="16"/>
      <c r="D644" s="17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6.2">
      <c r="A645" s="16"/>
      <c r="B645" s="16"/>
      <c r="C645" s="16"/>
      <c r="D645" s="17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6.2">
      <c r="A646" s="16"/>
      <c r="B646" s="16"/>
      <c r="C646" s="16"/>
      <c r="D646" s="17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6.2">
      <c r="A647" s="16"/>
      <c r="B647" s="16"/>
      <c r="C647" s="16"/>
      <c r="D647" s="17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6.2">
      <c r="A648" s="16"/>
      <c r="B648" s="16"/>
      <c r="C648" s="16"/>
      <c r="D648" s="17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6.2">
      <c r="A649" s="16"/>
      <c r="B649" s="16"/>
      <c r="C649" s="16"/>
      <c r="D649" s="17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6.2">
      <c r="A650" s="16"/>
      <c r="B650" s="16"/>
      <c r="C650" s="16"/>
      <c r="D650" s="17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6.2">
      <c r="A651" s="16"/>
      <c r="B651" s="16"/>
      <c r="C651" s="16"/>
      <c r="D651" s="17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6.2">
      <c r="A652" s="16"/>
      <c r="B652" s="16"/>
      <c r="C652" s="16"/>
      <c r="D652" s="17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6.2">
      <c r="A653" s="16"/>
      <c r="B653" s="16"/>
      <c r="C653" s="16"/>
      <c r="D653" s="17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6.2">
      <c r="A654" s="16"/>
      <c r="B654" s="16"/>
      <c r="C654" s="16"/>
      <c r="D654" s="17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6.2">
      <c r="A655" s="16"/>
      <c r="B655" s="16"/>
      <c r="C655" s="16"/>
      <c r="D655" s="17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6.2">
      <c r="A656" s="16"/>
      <c r="B656" s="16"/>
      <c r="C656" s="16"/>
      <c r="D656" s="17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6.2">
      <c r="A657" s="16"/>
      <c r="B657" s="16"/>
      <c r="C657" s="16"/>
      <c r="D657" s="17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6.2">
      <c r="A658" s="16"/>
      <c r="B658" s="16"/>
      <c r="C658" s="16"/>
      <c r="D658" s="17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6.2">
      <c r="A659" s="16"/>
      <c r="B659" s="16"/>
      <c r="C659" s="16"/>
      <c r="D659" s="17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6.2">
      <c r="A660" s="16"/>
      <c r="B660" s="16"/>
      <c r="C660" s="16"/>
      <c r="D660" s="17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6.2">
      <c r="A661" s="16"/>
      <c r="B661" s="16"/>
      <c r="C661" s="16"/>
      <c r="D661" s="17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6.2">
      <c r="A662" s="16"/>
      <c r="B662" s="16"/>
      <c r="C662" s="16"/>
      <c r="D662" s="17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6.2">
      <c r="A663" s="16"/>
      <c r="B663" s="16"/>
      <c r="C663" s="16"/>
      <c r="D663" s="17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6.2">
      <c r="A664" s="16"/>
      <c r="B664" s="16"/>
      <c r="C664" s="16"/>
      <c r="D664" s="17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6.2">
      <c r="A665" s="16"/>
      <c r="B665" s="16"/>
      <c r="C665" s="16"/>
      <c r="D665" s="17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6.2">
      <c r="A666" s="16"/>
      <c r="B666" s="16"/>
      <c r="C666" s="16"/>
      <c r="D666" s="17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6.2">
      <c r="A667" s="16"/>
      <c r="B667" s="16"/>
      <c r="C667" s="16"/>
      <c r="D667" s="17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6.2">
      <c r="A668" s="16"/>
      <c r="B668" s="16"/>
      <c r="C668" s="16"/>
      <c r="D668" s="17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6.2">
      <c r="A669" s="16"/>
      <c r="B669" s="16"/>
      <c r="C669" s="16"/>
      <c r="D669" s="17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6.2">
      <c r="A670" s="16"/>
      <c r="B670" s="16"/>
      <c r="C670" s="16"/>
      <c r="D670" s="17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6.2">
      <c r="A671" s="16"/>
      <c r="B671" s="16"/>
      <c r="C671" s="16"/>
      <c r="D671" s="17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6.2">
      <c r="A672" s="16"/>
      <c r="B672" s="16"/>
      <c r="C672" s="16"/>
      <c r="D672" s="17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6.2">
      <c r="A673" s="16"/>
      <c r="B673" s="16"/>
      <c r="C673" s="16"/>
      <c r="D673" s="17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6.2">
      <c r="A674" s="16"/>
      <c r="B674" s="16"/>
      <c r="C674" s="16"/>
      <c r="D674" s="17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6.2">
      <c r="A675" s="16"/>
      <c r="B675" s="16"/>
      <c r="C675" s="16"/>
      <c r="D675" s="17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6.2">
      <c r="A676" s="16"/>
      <c r="B676" s="16"/>
      <c r="C676" s="16"/>
      <c r="D676" s="17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6.2">
      <c r="A677" s="16"/>
      <c r="B677" s="16"/>
      <c r="C677" s="16"/>
      <c r="D677" s="17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6.2">
      <c r="A678" s="16"/>
      <c r="B678" s="16"/>
      <c r="C678" s="16"/>
      <c r="D678" s="17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6.2">
      <c r="A679" s="16"/>
      <c r="B679" s="16"/>
      <c r="C679" s="16"/>
      <c r="D679" s="17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6.2">
      <c r="A680" s="16"/>
      <c r="B680" s="16"/>
      <c r="C680" s="16"/>
      <c r="D680" s="17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6.2">
      <c r="A681" s="16"/>
      <c r="B681" s="16"/>
      <c r="C681" s="16"/>
      <c r="D681" s="17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6.2">
      <c r="A682" s="16"/>
      <c r="B682" s="16"/>
      <c r="C682" s="16"/>
      <c r="D682" s="17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6.2">
      <c r="A683" s="16"/>
      <c r="B683" s="16"/>
      <c r="C683" s="16"/>
      <c r="D683" s="17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6.2">
      <c r="A684" s="16"/>
      <c r="B684" s="16"/>
      <c r="C684" s="16"/>
      <c r="D684" s="17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6.2">
      <c r="A685" s="16"/>
      <c r="B685" s="16"/>
      <c r="C685" s="16"/>
      <c r="D685" s="17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6.2">
      <c r="A686" s="16"/>
      <c r="B686" s="16"/>
      <c r="C686" s="16"/>
      <c r="D686" s="17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6.2">
      <c r="A687" s="16"/>
      <c r="B687" s="16"/>
      <c r="C687" s="16"/>
      <c r="D687" s="17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6.2">
      <c r="A688" s="16"/>
      <c r="B688" s="16"/>
      <c r="C688" s="16"/>
      <c r="D688" s="17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6.2">
      <c r="A689" s="16"/>
      <c r="B689" s="16"/>
      <c r="C689" s="16"/>
      <c r="D689" s="17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6.2">
      <c r="A690" s="16"/>
      <c r="B690" s="16"/>
      <c r="C690" s="16"/>
      <c r="D690" s="17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6.2">
      <c r="A691" s="16"/>
      <c r="B691" s="16"/>
      <c r="C691" s="16"/>
      <c r="D691" s="17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6.2">
      <c r="A692" s="16"/>
      <c r="B692" s="16"/>
      <c r="C692" s="16"/>
      <c r="D692" s="17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6.2">
      <c r="A693" s="16"/>
      <c r="B693" s="16"/>
      <c r="C693" s="16"/>
      <c r="D693" s="17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6.2">
      <c r="A694" s="16"/>
      <c r="B694" s="16"/>
      <c r="C694" s="16"/>
      <c r="D694" s="17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6.2">
      <c r="A695" s="16"/>
      <c r="B695" s="16"/>
      <c r="C695" s="16"/>
      <c r="D695" s="17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6.2">
      <c r="A696" s="16"/>
      <c r="B696" s="16"/>
      <c r="C696" s="16"/>
      <c r="D696" s="17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6.2">
      <c r="A697" s="16"/>
      <c r="B697" s="16"/>
      <c r="C697" s="16"/>
      <c r="D697" s="17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6.2">
      <c r="A698" s="16"/>
      <c r="B698" s="16"/>
      <c r="C698" s="16"/>
      <c r="D698" s="17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6.2">
      <c r="A699" s="16"/>
      <c r="B699" s="16"/>
      <c r="C699" s="16"/>
      <c r="D699" s="17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6.2">
      <c r="A700" s="16"/>
      <c r="B700" s="16"/>
      <c r="C700" s="16"/>
      <c r="D700" s="17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6.2">
      <c r="A701" s="16"/>
      <c r="B701" s="16"/>
      <c r="C701" s="16"/>
      <c r="D701" s="17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6.2">
      <c r="A702" s="16"/>
      <c r="B702" s="16"/>
      <c r="C702" s="16"/>
      <c r="D702" s="17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6.2">
      <c r="A703" s="16"/>
      <c r="B703" s="16"/>
      <c r="C703" s="16"/>
      <c r="D703" s="17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6.2">
      <c r="A704" s="16"/>
      <c r="B704" s="16"/>
      <c r="C704" s="16"/>
      <c r="D704" s="17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6.2">
      <c r="A705" s="16"/>
      <c r="B705" s="16"/>
      <c r="C705" s="16"/>
      <c r="D705" s="17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6.2">
      <c r="A706" s="16"/>
      <c r="B706" s="16"/>
      <c r="C706" s="16"/>
      <c r="D706" s="17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6.2">
      <c r="A707" s="16"/>
      <c r="B707" s="16"/>
      <c r="C707" s="16"/>
      <c r="D707" s="17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6.2">
      <c r="A708" s="16"/>
      <c r="B708" s="16"/>
      <c r="C708" s="16"/>
      <c r="D708" s="17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6.2">
      <c r="A709" s="16"/>
      <c r="B709" s="16"/>
      <c r="C709" s="16"/>
      <c r="D709" s="17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6.2">
      <c r="A710" s="16"/>
      <c r="B710" s="16"/>
      <c r="C710" s="16"/>
      <c r="D710" s="17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6.2">
      <c r="A711" s="16"/>
      <c r="B711" s="16"/>
      <c r="C711" s="16"/>
      <c r="D711" s="17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6.2">
      <c r="A712" s="16"/>
      <c r="B712" s="16"/>
      <c r="C712" s="16"/>
      <c r="D712" s="17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6.2">
      <c r="A713" s="16"/>
      <c r="B713" s="16"/>
      <c r="C713" s="16"/>
      <c r="D713" s="17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6.2">
      <c r="A714" s="16"/>
      <c r="B714" s="16"/>
      <c r="C714" s="16"/>
      <c r="D714" s="17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6.2">
      <c r="A715" s="16"/>
      <c r="B715" s="16"/>
      <c r="C715" s="16"/>
      <c r="D715" s="17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6.2">
      <c r="A716" s="16"/>
      <c r="B716" s="16"/>
      <c r="C716" s="16"/>
      <c r="D716" s="17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6.2">
      <c r="A717" s="16"/>
      <c r="B717" s="16"/>
      <c r="C717" s="16"/>
      <c r="D717" s="17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6.2">
      <c r="A718" s="16"/>
      <c r="B718" s="16"/>
      <c r="C718" s="16"/>
      <c r="D718" s="17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6.2">
      <c r="A719" s="16"/>
      <c r="B719" s="16"/>
      <c r="C719" s="16"/>
      <c r="D719" s="17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6.2">
      <c r="A720" s="16"/>
      <c r="B720" s="16"/>
      <c r="C720" s="16"/>
      <c r="D720" s="17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6.2">
      <c r="A721" s="16"/>
      <c r="B721" s="16"/>
      <c r="C721" s="16"/>
      <c r="D721" s="17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6.2">
      <c r="A722" s="16"/>
      <c r="B722" s="16"/>
      <c r="C722" s="16"/>
      <c r="D722" s="17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6.2">
      <c r="A723" s="16"/>
      <c r="B723" s="16"/>
      <c r="C723" s="16"/>
      <c r="D723" s="17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6.2">
      <c r="A724" s="16"/>
      <c r="B724" s="16"/>
      <c r="C724" s="16"/>
      <c r="D724" s="17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6.2">
      <c r="A725" s="16"/>
      <c r="B725" s="16"/>
      <c r="C725" s="16"/>
      <c r="D725" s="17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6.2">
      <c r="A726" s="16"/>
      <c r="B726" s="16"/>
      <c r="C726" s="16"/>
      <c r="D726" s="17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6.2">
      <c r="A727" s="16"/>
      <c r="B727" s="16"/>
      <c r="C727" s="16"/>
      <c r="D727" s="17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6.2">
      <c r="A728" s="16"/>
      <c r="B728" s="16"/>
      <c r="C728" s="16"/>
      <c r="D728" s="17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6.2">
      <c r="A729" s="16"/>
      <c r="B729" s="16"/>
      <c r="C729" s="16"/>
      <c r="D729" s="17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6.2">
      <c r="A730" s="16"/>
      <c r="B730" s="16"/>
      <c r="C730" s="16"/>
      <c r="D730" s="17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6.2">
      <c r="A731" s="16"/>
      <c r="B731" s="16"/>
      <c r="C731" s="16"/>
      <c r="D731" s="17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6.2">
      <c r="A732" s="16"/>
      <c r="B732" s="16"/>
      <c r="C732" s="16"/>
      <c r="D732" s="17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6.2">
      <c r="A733" s="16"/>
      <c r="B733" s="16"/>
      <c r="C733" s="16"/>
      <c r="D733" s="17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6.2">
      <c r="A734" s="16"/>
      <c r="B734" s="16"/>
      <c r="C734" s="16"/>
      <c r="D734" s="17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6.2">
      <c r="A735" s="16"/>
      <c r="B735" s="16"/>
      <c r="C735" s="16"/>
      <c r="D735" s="17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6.2">
      <c r="A736" s="16"/>
      <c r="B736" s="16"/>
      <c r="C736" s="16"/>
      <c r="D736" s="17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6.2">
      <c r="A737" s="16"/>
      <c r="B737" s="16"/>
      <c r="C737" s="16"/>
      <c r="D737" s="17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6.2">
      <c r="A738" s="16"/>
      <c r="B738" s="16"/>
      <c r="C738" s="16"/>
      <c r="D738" s="17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6.2">
      <c r="A739" s="16"/>
      <c r="B739" s="16"/>
      <c r="C739" s="16"/>
      <c r="D739" s="17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6.2">
      <c r="A740" s="16"/>
      <c r="B740" s="16"/>
      <c r="C740" s="16"/>
      <c r="D740" s="17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6.2">
      <c r="A741" s="16"/>
      <c r="B741" s="16"/>
      <c r="C741" s="16"/>
      <c r="D741" s="17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6.2">
      <c r="A742" s="16"/>
      <c r="B742" s="16"/>
      <c r="C742" s="16"/>
      <c r="D742" s="17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6.2">
      <c r="A743" s="16"/>
      <c r="B743" s="16"/>
      <c r="C743" s="16"/>
      <c r="D743" s="17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6.2">
      <c r="A744" s="16"/>
      <c r="B744" s="16"/>
      <c r="C744" s="16"/>
      <c r="D744" s="17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6.2">
      <c r="A745" s="16"/>
      <c r="B745" s="16"/>
      <c r="C745" s="16"/>
      <c r="D745" s="17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6.2">
      <c r="A746" s="16"/>
      <c r="B746" s="16"/>
      <c r="C746" s="16"/>
      <c r="D746" s="17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6.2">
      <c r="A747" s="16"/>
      <c r="B747" s="16"/>
      <c r="C747" s="16"/>
      <c r="D747" s="17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6.2">
      <c r="A748" s="16"/>
      <c r="B748" s="16"/>
      <c r="C748" s="16"/>
      <c r="D748" s="17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6.2">
      <c r="A749" s="16"/>
      <c r="B749" s="16"/>
      <c r="C749" s="16"/>
      <c r="D749" s="17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6.2">
      <c r="A750" s="16"/>
      <c r="B750" s="16"/>
      <c r="C750" s="16"/>
      <c r="D750" s="17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6.2">
      <c r="A751" s="16"/>
      <c r="B751" s="16"/>
      <c r="C751" s="16"/>
      <c r="D751" s="17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6.2">
      <c r="A752" s="16"/>
      <c r="B752" s="16"/>
      <c r="C752" s="16"/>
      <c r="D752" s="17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6.2">
      <c r="A753" s="16"/>
      <c r="B753" s="16"/>
      <c r="C753" s="16"/>
      <c r="D753" s="17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6.2">
      <c r="A754" s="16"/>
      <c r="B754" s="16"/>
      <c r="C754" s="16"/>
      <c r="D754" s="17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6.2">
      <c r="A755" s="16"/>
      <c r="B755" s="16"/>
      <c r="C755" s="16"/>
      <c r="D755" s="17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6.2">
      <c r="A756" s="16"/>
      <c r="B756" s="16"/>
      <c r="C756" s="16"/>
      <c r="D756" s="17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6.2">
      <c r="A757" s="16"/>
      <c r="B757" s="16"/>
      <c r="C757" s="16"/>
      <c r="D757" s="17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6.2">
      <c r="A758" s="16"/>
      <c r="B758" s="16"/>
      <c r="C758" s="16"/>
      <c r="D758" s="17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6.2">
      <c r="A759" s="16"/>
      <c r="B759" s="16"/>
      <c r="C759" s="16"/>
      <c r="D759" s="17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6.2">
      <c r="A760" s="16"/>
      <c r="B760" s="16"/>
      <c r="C760" s="16"/>
      <c r="D760" s="17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6.2">
      <c r="A761" s="16"/>
      <c r="B761" s="16"/>
      <c r="C761" s="16"/>
      <c r="D761" s="17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6.2">
      <c r="A762" s="16"/>
      <c r="B762" s="16"/>
      <c r="C762" s="16"/>
      <c r="D762" s="17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6.2">
      <c r="A763" s="16"/>
      <c r="B763" s="16"/>
      <c r="C763" s="16"/>
      <c r="D763" s="17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6.2">
      <c r="A764" s="16"/>
      <c r="B764" s="16"/>
      <c r="C764" s="16"/>
      <c r="D764" s="17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6.2">
      <c r="A765" s="16"/>
      <c r="B765" s="16"/>
      <c r="C765" s="16"/>
      <c r="D765" s="17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6.2">
      <c r="A766" s="16"/>
      <c r="B766" s="16"/>
      <c r="C766" s="16"/>
      <c r="D766" s="17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6.2">
      <c r="A767" s="16"/>
      <c r="B767" s="16"/>
      <c r="C767" s="16"/>
      <c r="D767" s="17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6.2">
      <c r="A768" s="16"/>
      <c r="B768" s="16"/>
      <c r="C768" s="16"/>
      <c r="D768" s="17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6.2">
      <c r="A769" s="16"/>
      <c r="B769" s="16"/>
      <c r="C769" s="16"/>
      <c r="D769" s="17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6.2">
      <c r="A770" s="16"/>
      <c r="B770" s="16"/>
      <c r="C770" s="16"/>
      <c r="D770" s="17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6.2">
      <c r="A771" s="16"/>
      <c r="B771" s="16"/>
      <c r="C771" s="16"/>
      <c r="D771" s="17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6.2">
      <c r="A772" s="16"/>
      <c r="B772" s="16"/>
      <c r="C772" s="16"/>
      <c r="D772" s="17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6.2">
      <c r="A773" s="16"/>
      <c r="B773" s="16"/>
      <c r="C773" s="16"/>
      <c r="D773" s="17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6.2">
      <c r="A774" s="16"/>
      <c r="B774" s="16"/>
      <c r="C774" s="16"/>
      <c r="D774" s="17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6.2">
      <c r="A775" s="16"/>
      <c r="B775" s="16"/>
      <c r="C775" s="16"/>
      <c r="D775" s="17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6.2">
      <c r="A776" s="16"/>
      <c r="B776" s="16"/>
      <c r="C776" s="16"/>
      <c r="D776" s="17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6.2">
      <c r="A777" s="16"/>
      <c r="B777" s="16"/>
      <c r="C777" s="16"/>
      <c r="D777" s="17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6.2">
      <c r="A778" s="16"/>
      <c r="B778" s="16"/>
      <c r="C778" s="16"/>
      <c r="D778" s="17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6.2">
      <c r="A779" s="16"/>
      <c r="B779" s="16"/>
      <c r="C779" s="16"/>
      <c r="D779" s="17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6.2">
      <c r="A780" s="16"/>
      <c r="B780" s="16"/>
      <c r="C780" s="16"/>
      <c r="D780" s="17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6.2">
      <c r="A781" s="16"/>
      <c r="B781" s="16"/>
      <c r="C781" s="16"/>
      <c r="D781" s="17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6.2">
      <c r="A782" s="16"/>
      <c r="B782" s="16"/>
      <c r="C782" s="16"/>
      <c r="D782" s="17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6.2">
      <c r="A783" s="16"/>
      <c r="B783" s="16"/>
      <c r="C783" s="16"/>
      <c r="D783" s="17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6.2">
      <c r="A784" s="16"/>
      <c r="B784" s="16"/>
      <c r="C784" s="16"/>
      <c r="D784" s="17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6.2">
      <c r="A785" s="16"/>
      <c r="B785" s="16"/>
      <c r="C785" s="16"/>
      <c r="D785" s="17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6.2">
      <c r="A786" s="16"/>
      <c r="B786" s="16"/>
      <c r="C786" s="16"/>
      <c r="D786" s="17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6.2">
      <c r="A787" s="16"/>
      <c r="B787" s="16"/>
      <c r="C787" s="16"/>
      <c r="D787" s="17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6.2">
      <c r="A788" s="16"/>
      <c r="B788" s="16"/>
      <c r="C788" s="16"/>
      <c r="D788" s="17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6.2">
      <c r="A789" s="16"/>
      <c r="B789" s="16"/>
      <c r="C789" s="16"/>
      <c r="D789" s="17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6.2">
      <c r="A790" s="16"/>
      <c r="B790" s="16"/>
      <c r="C790" s="16"/>
      <c r="D790" s="17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6.2">
      <c r="A791" s="16"/>
      <c r="B791" s="16"/>
      <c r="C791" s="16"/>
      <c r="D791" s="17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6.2">
      <c r="A792" s="16"/>
      <c r="B792" s="16"/>
      <c r="C792" s="16"/>
      <c r="D792" s="17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6.2">
      <c r="A793" s="16"/>
      <c r="B793" s="16"/>
      <c r="C793" s="16"/>
      <c r="D793" s="17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6.2">
      <c r="A794" s="16"/>
      <c r="B794" s="16"/>
      <c r="C794" s="16"/>
      <c r="D794" s="17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6.2">
      <c r="A795" s="16"/>
      <c r="B795" s="16"/>
      <c r="C795" s="16"/>
      <c r="D795" s="17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6.2">
      <c r="A796" s="16"/>
      <c r="B796" s="16"/>
      <c r="C796" s="16"/>
      <c r="D796" s="17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6.2">
      <c r="A797" s="16"/>
      <c r="B797" s="16"/>
      <c r="C797" s="16"/>
      <c r="D797" s="17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6.2">
      <c r="A798" s="16"/>
      <c r="B798" s="16"/>
      <c r="C798" s="16"/>
      <c r="D798" s="17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6.2">
      <c r="A799" s="16"/>
      <c r="B799" s="16"/>
      <c r="C799" s="16"/>
      <c r="D799" s="17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6.2">
      <c r="A800" s="16"/>
      <c r="B800" s="16"/>
      <c r="C800" s="16"/>
      <c r="D800" s="17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6.2">
      <c r="A801" s="16"/>
      <c r="B801" s="16"/>
      <c r="C801" s="16"/>
      <c r="D801" s="17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6.2">
      <c r="A802" s="16"/>
      <c r="B802" s="16"/>
      <c r="C802" s="16"/>
      <c r="D802" s="17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6.2">
      <c r="A803" s="16"/>
      <c r="B803" s="16"/>
      <c r="C803" s="16"/>
      <c r="D803" s="17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6.2">
      <c r="A804" s="16"/>
      <c r="B804" s="16"/>
      <c r="C804" s="16"/>
      <c r="D804" s="17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6.2">
      <c r="A805" s="16"/>
      <c r="B805" s="16"/>
      <c r="C805" s="16"/>
      <c r="D805" s="17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6.2">
      <c r="A806" s="16"/>
      <c r="B806" s="16"/>
      <c r="C806" s="16"/>
      <c r="D806" s="17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6.2">
      <c r="A807" s="16"/>
      <c r="B807" s="16"/>
      <c r="C807" s="16"/>
      <c r="D807" s="17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6.2">
      <c r="A808" s="16"/>
      <c r="B808" s="16"/>
      <c r="C808" s="16"/>
      <c r="D808" s="17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6.2">
      <c r="A809" s="16"/>
      <c r="B809" s="16"/>
      <c r="C809" s="16"/>
      <c r="D809" s="17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6.2">
      <c r="A810" s="16"/>
      <c r="B810" s="16"/>
      <c r="C810" s="16"/>
      <c r="D810" s="17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6.2">
      <c r="A811" s="16"/>
      <c r="B811" s="16"/>
      <c r="C811" s="16"/>
      <c r="D811" s="17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6.2">
      <c r="A812" s="16"/>
      <c r="B812" s="16"/>
      <c r="C812" s="16"/>
      <c r="D812" s="17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6.2">
      <c r="A813" s="16"/>
      <c r="B813" s="16"/>
      <c r="C813" s="16"/>
      <c r="D813" s="17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6.2">
      <c r="A814" s="16"/>
      <c r="B814" s="16"/>
      <c r="C814" s="16"/>
      <c r="D814" s="17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6.2">
      <c r="A815" s="16"/>
      <c r="B815" s="16"/>
      <c r="C815" s="16"/>
      <c r="D815" s="17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6.2">
      <c r="A816" s="16"/>
      <c r="B816" s="16"/>
      <c r="C816" s="16"/>
      <c r="D816" s="17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6.2">
      <c r="A817" s="16"/>
      <c r="B817" s="16"/>
      <c r="C817" s="16"/>
      <c r="D817" s="17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6.2">
      <c r="A818" s="16"/>
      <c r="B818" s="16"/>
      <c r="C818" s="16"/>
      <c r="D818" s="17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6.2">
      <c r="A819" s="16"/>
      <c r="B819" s="16"/>
      <c r="C819" s="16"/>
      <c r="D819" s="17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6.2">
      <c r="A820" s="16"/>
      <c r="B820" s="16"/>
      <c r="C820" s="16"/>
      <c r="D820" s="17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6.2">
      <c r="A821" s="16"/>
      <c r="B821" s="16"/>
      <c r="C821" s="16"/>
      <c r="D821" s="17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6.2">
      <c r="A822" s="16"/>
      <c r="B822" s="16"/>
      <c r="C822" s="16"/>
      <c r="D822" s="17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6.2">
      <c r="A823" s="16"/>
      <c r="B823" s="16"/>
      <c r="C823" s="16"/>
      <c r="D823" s="17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6.2">
      <c r="A824" s="16"/>
      <c r="B824" s="16"/>
      <c r="C824" s="16"/>
      <c r="D824" s="17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6.2">
      <c r="A825" s="16"/>
      <c r="B825" s="16"/>
      <c r="C825" s="16"/>
      <c r="D825" s="17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6.2">
      <c r="A826" s="16"/>
      <c r="B826" s="16"/>
      <c r="C826" s="16"/>
      <c r="D826" s="17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6.2">
      <c r="A827" s="16"/>
      <c r="B827" s="16"/>
      <c r="C827" s="16"/>
      <c r="D827" s="17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6.2">
      <c r="A828" s="16"/>
      <c r="B828" s="16"/>
      <c r="C828" s="16"/>
      <c r="D828" s="17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6.2">
      <c r="A829" s="16"/>
      <c r="B829" s="16"/>
      <c r="C829" s="16"/>
      <c r="D829" s="17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6.2">
      <c r="A830" s="16"/>
      <c r="B830" s="16"/>
      <c r="C830" s="16"/>
      <c r="D830" s="17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6.2">
      <c r="A831" s="16"/>
      <c r="B831" s="16"/>
      <c r="C831" s="16"/>
      <c r="D831" s="17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6.2">
      <c r="A832" s="16"/>
      <c r="B832" s="16"/>
      <c r="C832" s="16"/>
      <c r="D832" s="17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6.2">
      <c r="A833" s="16"/>
      <c r="B833" s="16"/>
      <c r="C833" s="16"/>
      <c r="D833" s="17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6.2">
      <c r="A834" s="16"/>
      <c r="B834" s="16"/>
      <c r="C834" s="16"/>
      <c r="D834" s="17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6.2">
      <c r="A835" s="16"/>
      <c r="B835" s="16"/>
      <c r="C835" s="16"/>
      <c r="D835" s="17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6.2">
      <c r="A836" s="16"/>
      <c r="B836" s="16"/>
      <c r="C836" s="16"/>
      <c r="D836" s="17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6.2">
      <c r="A837" s="16"/>
      <c r="B837" s="16"/>
      <c r="C837" s="16"/>
      <c r="D837" s="17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6.2">
      <c r="A838" s="16"/>
      <c r="B838" s="16"/>
      <c r="C838" s="16"/>
      <c r="D838" s="17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6.2">
      <c r="A839" s="16"/>
      <c r="B839" s="16"/>
      <c r="C839" s="16"/>
      <c r="D839" s="17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6.2">
      <c r="A840" s="16"/>
      <c r="B840" s="16"/>
      <c r="C840" s="16"/>
      <c r="D840" s="17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6.2">
      <c r="A841" s="16"/>
      <c r="B841" s="16"/>
      <c r="C841" s="16"/>
      <c r="D841" s="17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6.2">
      <c r="A842" s="16"/>
      <c r="B842" s="16"/>
      <c r="C842" s="16"/>
      <c r="D842" s="17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6.2">
      <c r="A843" s="16"/>
      <c r="B843" s="16"/>
      <c r="C843" s="16"/>
      <c r="D843" s="17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6.2">
      <c r="A844" s="16"/>
      <c r="B844" s="16"/>
      <c r="C844" s="16"/>
      <c r="D844" s="17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6.2">
      <c r="A845" s="16"/>
      <c r="B845" s="16"/>
      <c r="C845" s="16"/>
      <c r="D845" s="17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6.2">
      <c r="A846" s="16"/>
      <c r="B846" s="16"/>
      <c r="C846" s="16"/>
      <c r="D846" s="17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6.2">
      <c r="A847" s="16"/>
      <c r="B847" s="16"/>
      <c r="C847" s="16"/>
      <c r="D847" s="17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6.2">
      <c r="A848" s="16"/>
      <c r="B848" s="16"/>
      <c r="C848" s="16"/>
      <c r="D848" s="17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6.2">
      <c r="A849" s="16"/>
      <c r="B849" s="16"/>
      <c r="C849" s="16"/>
      <c r="D849" s="17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6.2">
      <c r="A850" s="16"/>
      <c r="B850" s="16"/>
      <c r="C850" s="16"/>
      <c r="D850" s="17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6.2">
      <c r="A851" s="16"/>
      <c r="B851" s="16"/>
      <c r="C851" s="16"/>
      <c r="D851" s="17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6.2">
      <c r="A852" s="16"/>
      <c r="B852" s="16"/>
      <c r="C852" s="16"/>
      <c r="D852" s="17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6.2">
      <c r="A853" s="16"/>
      <c r="B853" s="16"/>
      <c r="C853" s="16"/>
      <c r="D853" s="17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6.2">
      <c r="A854" s="16"/>
      <c r="B854" s="16"/>
      <c r="C854" s="16"/>
      <c r="D854" s="17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6.2">
      <c r="A855" s="16"/>
      <c r="B855" s="16"/>
      <c r="C855" s="16"/>
      <c r="D855" s="17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6.2">
      <c r="A856" s="16"/>
      <c r="B856" s="16"/>
      <c r="C856" s="16"/>
      <c r="D856" s="17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6.2">
      <c r="A857" s="16"/>
      <c r="B857" s="16"/>
      <c r="C857" s="16"/>
      <c r="D857" s="17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6.2">
      <c r="A858" s="16"/>
      <c r="B858" s="16"/>
      <c r="C858" s="16"/>
      <c r="D858" s="17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6.2">
      <c r="A859" s="16"/>
      <c r="B859" s="16"/>
      <c r="C859" s="16"/>
      <c r="D859" s="17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6.2">
      <c r="A860" s="16"/>
      <c r="B860" s="16"/>
      <c r="C860" s="16"/>
      <c r="D860" s="17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6.2">
      <c r="A861" s="16"/>
      <c r="B861" s="16"/>
      <c r="C861" s="16"/>
      <c r="D861" s="17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6.2">
      <c r="A862" s="16"/>
      <c r="B862" s="16"/>
      <c r="C862" s="16"/>
      <c r="D862" s="17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6.2">
      <c r="A863" s="16"/>
      <c r="B863" s="16"/>
      <c r="C863" s="16"/>
      <c r="D863" s="17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6.2">
      <c r="A864" s="16"/>
      <c r="B864" s="16"/>
      <c r="C864" s="16"/>
      <c r="D864" s="17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6.2">
      <c r="A865" s="16"/>
      <c r="B865" s="16"/>
      <c r="C865" s="16"/>
      <c r="D865" s="17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6.2">
      <c r="A866" s="16"/>
      <c r="B866" s="16"/>
      <c r="C866" s="16"/>
      <c r="D866" s="17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6.2">
      <c r="A867" s="16"/>
      <c r="B867" s="16"/>
      <c r="C867" s="16"/>
      <c r="D867" s="17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6.2">
      <c r="A868" s="16"/>
      <c r="B868" s="16"/>
      <c r="C868" s="16"/>
      <c r="D868" s="17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6.2">
      <c r="A869" s="16"/>
      <c r="B869" s="16"/>
      <c r="C869" s="16"/>
      <c r="D869" s="17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6.2">
      <c r="A870" s="16"/>
      <c r="B870" s="16"/>
      <c r="C870" s="16"/>
      <c r="D870" s="17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6.2">
      <c r="A871" s="16"/>
      <c r="B871" s="16"/>
      <c r="C871" s="16"/>
      <c r="D871" s="17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6.2">
      <c r="A872" s="16"/>
      <c r="B872" s="16"/>
      <c r="C872" s="16"/>
      <c r="D872" s="17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6.2">
      <c r="A873" s="16"/>
      <c r="B873" s="16"/>
      <c r="C873" s="16"/>
      <c r="D873" s="17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6.2">
      <c r="A874" s="16"/>
      <c r="B874" s="16"/>
      <c r="C874" s="16"/>
      <c r="D874" s="17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6.2">
      <c r="A875" s="16"/>
      <c r="B875" s="16"/>
      <c r="C875" s="16"/>
      <c r="D875" s="17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6.2">
      <c r="A876" s="16"/>
      <c r="B876" s="16"/>
      <c r="C876" s="16"/>
      <c r="D876" s="17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6.2">
      <c r="A877" s="16"/>
      <c r="B877" s="16"/>
      <c r="C877" s="16"/>
      <c r="D877" s="17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6.2">
      <c r="A878" s="16"/>
      <c r="B878" s="16"/>
      <c r="C878" s="16"/>
      <c r="D878" s="17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6.2">
      <c r="A879" s="16"/>
      <c r="B879" s="16"/>
      <c r="C879" s="16"/>
      <c r="D879" s="17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6.2">
      <c r="A880" s="16"/>
      <c r="B880" s="16"/>
      <c r="C880" s="16"/>
      <c r="D880" s="17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6.2">
      <c r="A881" s="16"/>
      <c r="B881" s="16"/>
      <c r="C881" s="16"/>
      <c r="D881" s="17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6.2">
      <c r="A882" s="16"/>
      <c r="B882" s="16"/>
      <c r="C882" s="16"/>
      <c r="D882" s="17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6.2">
      <c r="A883" s="16"/>
      <c r="B883" s="16"/>
      <c r="C883" s="16"/>
      <c r="D883" s="17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6.2">
      <c r="A884" s="16"/>
      <c r="B884" s="16"/>
      <c r="C884" s="16"/>
      <c r="D884" s="17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6.2">
      <c r="A885" s="16"/>
      <c r="B885" s="16"/>
      <c r="C885" s="16"/>
      <c r="D885" s="17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6.2">
      <c r="A886" s="16"/>
      <c r="B886" s="16"/>
      <c r="C886" s="16"/>
      <c r="D886" s="17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6.2">
      <c r="A887" s="16"/>
      <c r="B887" s="16"/>
      <c r="C887" s="16"/>
      <c r="D887" s="17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6.2">
      <c r="A888" s="16"/>
      <c r="B888" s="16"/>
      <c r="C888" s="16"/>
      <c r="D888" s="17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6.2">
      <c r="A889" s="16"/>
      <c r="B889" s="16"/>
      <c r="C889" s="16"/>
      <c r="D889" s="17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6.2">
      <c r="A890" s="16"/>
      <c r="B890" s="16"/>
      <c r="C890" s="16"/>
      <c r="D890" s="17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6.2">
      <c r="A891" s="16"/>
      <c r="B891" s="16"/>
      <c r="C891" s="16"/>
      <c r="D891" s="17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6.2">
      <c r="A892" s="16"/>
      <c r="B892" s="16"/>
      <c r="C892" s="16"/>
      <c r="D892" s="17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6.2">
      <c r="A893" s="16"/>
      <c r="B893" s="16"/>
      <c r="C893" s="16"/>
      <c r="D893" s="17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6.2">
      <c r="A894" s="16"/>
      <c r="B894" s="16"/>
      <c r="C894" s="16"/>
      <c r="D894" s="17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6.2">
      <c r="A895" s="16"/>
      <c r="B895" s="16"/>
      <c r="C895" s="16"/>
      <c r="D895" s="17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6.2">
      <c r="A896" s="16"/>
      <c r="B896" s="16"/>
      <c r="C896" s="16"/>
      <c r="D896" s="17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6.2">
      <c r="A897" s="16"/>
      <c r="B897" s="16"/>
      <c r="C897" s="16"/>
      <c r="D897" s="17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6.2">
      <c r="A898" s="16"/>
      <c r="B898" s="16"/>
      <c r="C898" s="16"/>
      <c r="D898" s="17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6.2">
      <c r="A899" s="16"/>
      <c r="B899" s="16"/>
      <c r="C899" s="16"/>
      <c r="D899" s="17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6.2">
      <c r="A900" s="16"/>
      <c r="B900" s="16"/>
      <c r="C900" s="16"/>
      <c r="D900" s="17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6.2">
      <c r="A901" s="16"/>
      <c r="B901" s="16"/>
      <c r="C901" s="16"/>
      <c r="D901" s="17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6.2">
      <c r="A902" s="16"/>
      <c r="B902" s="16"/>
      <c r="C902" s="16"/>
      <c r="D902" s="17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6.2">
      <c r="A903" s="16"/>
      <c r="B903" s="16"/>
      <c r="C903" s="16"/>
      <c r="D903" s="17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6.2">
      <c r="A904" s="16"/>
      <c r="B904" s="16"/>
      <c r="C904" s="16"/>
      <c r="D904" s="17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6.2">
      <c r="A905" s="16"/>
      <c r="B905" s="16"/>
      <c r="C905" s="16"/>
      <c r="D905" s="17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6.2">
      <c r="A906" s="16"/>
      <c r="B906" s="16"/>
      <c r="C906" s="16"/>
      <c r="D906" s="17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6.2">
      <c r="A907" s="16"/>
      <c r="B907" s="16"/>
      <c r="C907" s="16"/>
      <c r="D907" s="17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6.2">
      <c r="A908" s="16"/>
      <c r="B908" s="16"/>
      <c r="C908" s="16"/>
      <c r="D908" s="17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6.2">
      <c r="A909" s="16"/>
      <c r="B909" s="16"/>
      <c r="C909" s="16"/>
      <c r="D909" s="17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6.2">
      <c r="A910" s="16"/>
      <c r="B910" s="16"/>
      <c r="C910" s="16"/>
      <c r="D910" s="17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6.2">
      <c r="A911" s="16"/>
      <c r="B911" s="16"/>
      <c r="C911" s="16"/>
      <c r="D911" s="17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6.2">
      <c r="A912" s="16"/>
      <c r="B912" s="16"/>
      <c r="C912" s="16"/>
      <c r="D912" s="17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6.2">
      <c r="A913" s="16"/>
      <c r="B913" s="16"/>
      <c r="C913" s="16"/>
      <c r="D913" s="17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6.2">
      <c r="A914" s="16"/>
      <c r="B914" s="16"/>
      <c r="C914" s="16"/>
      <c r="D914" s="17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6.2">
      <c r="A915" s="16"/>
      <c r="B915" s="16"/>
      <c r="C915" s="16"/>
      <c r="D915" s="17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6.2">
      <c r="A916" s="16"/>
      <c r="B916" s="16"/>
      <c r="C916" s="16"/>
      <c r="D916" s="17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6.2">
      <c r="A917" s="16"/>
      <c r="B917" s="16"/>
      <c r="C917" s="16"/>
      <c r="D917" s="17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6.2">
      <c r="A918" s="16"/>
      <c r="B918" s="16"/>
      <c r="C918" s="16"/>
      <c r="D918" s="17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6.2">
      <c r="A919" s="16"/>
      <c r="B919" s="16"/>
      <c r="C919" s="16"/>
      <c r="D919" s="17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6.2">
      <c r="A920" s="16"/>
      <c r="B920" s="16"/>
      <c r="C920" s="16"/>
      <c r="D920" s="17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6.2">
      <c r="A921" s="16"/>
      <c r="B921" s="16"/>
      <c r="C921" s="16"/>
      <c r="D921" s="17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6.2">
      <c r="A922" s="16"/>
      <c r="B922" s="16"/>
      <c r="C922" s="16"/>
      <c r="D922" s="17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6.2">
      <c r="A923" s="16"/>
      <c r="B923" s="16"/>
      <c r="C923" s="16"/>
      <c r="D923" s="17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6.2">
      <c r="A924" s="16"/>
      <c r="B924" s="16"/>
      <c r="C924" s="16"/>
      <c r="D924" s="17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6.2">
      <c r="A925" s="16"/>
      <c r="B925" s="16"/>
      <c r="C925" s="16"/>
      <c r="D925" s="17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6.2">
      <c r="A926" s="16"/>
      <c r="B926" s="16"/>
      <c r="C926" s="16"/>
      <c r="D926" s="17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6.2">
      <c r="A927" s="16"/>
      <c r="B927" s="16"/>
      <c r="C927" s="16"/>
      <c r="D927" s="17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6.2">
      <c r="A928" s="16"/>
      <c r="B928" s="16"/>
      <c r="C928" s="16"/>
      <c r="D928" s="17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6.2">
      <c r="A929" s="16"/>
      <c r="B929" s="16"/>
      <c r="C929" s="16"/>
      <c r="D929" s="17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6.2">
      <c r="A930" s="16"/>
      <c r="B930" s="16"/>
      <c r="C930" s="16"/>
      <c r="D930" s="17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6.2">
      <c r="A931" s="16"/>
      <c r="B931" s="16"/>
      <c r="C931" s="16"/>
      <c r="D931" s="17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6.2">
      <c r="A932" s="16"/>
      <c r="B932" s="16"/>
      <c r="C932" s="16"/>
      <c r="D932" s="17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6.2">
      <c r="A933" s="16"/>
      <c r="B933" s="16"/>
      <c r="C933" s="16"/>
      <c r="D933" s="17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6.2">
      <c r="A934" s="16"/>
      <c r="B934" s="16"/>
      <c r="C934" s="16"/>
      <c r="D934" s="17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6.2">
      <c r="A935" s="16"/>
      <c r="B935" s="16"/>
      <c r="C935" s="16"/>
      <c r="D935" s="17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6.2">
      <c r="A936" s="16"/>
      <c r="B936" s="16"/>
      <c r="C936" s="16"/>
      <c r="D936" s="17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6.2">
      <c r="A937" s="16"/>
      <c r="B937" s="16"/>
      <c r="C937" s="16"/>
      <c r="D937" s="17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6.2">
      <c r="A938" s="16"/>
      <c r="B938" s="16"/>
      <c r="C938" s="16"/>
      <c r="D938" s="17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6.2">
      <c r="A939" s="16"/>
      <c r="B939" s="16"/>
      <c r="C939" s="16"/>
      <c r="D939" s="17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6.2">
      <c r="A940" s="16"/>
      <c r="B940" s="16"/>
      <c r="C940" s="16"/>
      <c r="D940" s="17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6.2">
      <c r="A941" s="16"/>
      <c r="B941" s="16"/>
      <c r="C941" s="16"/>
      <c r="D941" s="17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6.2">
      <c r="A942" s="16"/>
      <c r="B942" s="16"/>
      <c r="C942" s="16"/>
      <c r="D942" s="17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6.2">
      <c r="A943" s="16"/>
      <c r="B943" s="16"/>
      <c r="C943" s="16"/>
      <c r="D943" s="17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6.2">
      <c r="A944" s="16"/>
      <c r="B944" s="16"/>
      <c r="C944" s="16"/>
      <c r="D944" s="17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6.2">
      <c r="A945" s="16"/>
      <c r="B945" s="16"/>
      <c r="C945" s="16"/>
      <c r="D945" s="17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6.2">
      <c r="A946" s="16"/>
      <c r="B946" s="16"/>
      <c r="C946" s="16"/>
      <c r="D946" s="17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6.2">
      <c r="A947" s="16"/>
      <c r="B947" s="16"/>
      <c r="C947" s="16"/>
      <c r="D947" s="17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6.2">
      <c r="A948" s="16"/>
      <c r="B948" s="16"/>
      <c r="C948" s="16"/>
      <c r="D948" s="17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6.2">
      <c r="A949" s="16"/>
      <c r="B949" s="16"/>
      <c r="C949" s="16"/>
      <c r="D949" s="17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6.2">
      <c r="A950" s="16"/>
      <c r="B950" s="16"/>
      <c r="C950" s="16"/>
      <c r="D950" s="17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6.2">
      <c r="A951" s="16"/>
      <c r="B951" s="16"/>
      <c r="C951" s="16"/>
      <c r="D951" s="17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6.2">
      <c r="A952" s="16"/>
      <c r="B952" s="16"/>
      <c r="C952" s="16"/>
      <c r="D952" s="17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6.2">
      <c r="A953" s="16"/>
      <c r="B953" s="16"/>
      <c r="C953" s="16"/>
      <c r="D953" s="17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6.2">
      <c r="A954" s="16"/>
      <c r="B954" s="16"/>
      <c r="C954" s="16"/>
      <c r="D954" s="17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6.2">
      <c r="A955" s="16"/>
      <c r="B955" s="16"/>
      <c r="C955" s="16"/>
      <c r="D955" s="17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6.2">
      <c r="A956" s="16"/>
      <c r="B956" s="16"/>
      <c r="C956" s="16"/>
      <c r="D956" s="17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6.2">
      <c r="A957" s="16"/>
      <c r="B957" s="16"/>
      <c r="C957" s="16"/>
      <c r="D957" s="17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6.2">
      <c r="A958" s="16"/>
      <c r="B958" s="16"/>
      <c r="C958" s="16"/>
      <c r="D958" s="17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6.2">
      <c r="A959" s="16"/>
      <c r="B959" s="16"/>
      <c r="C959" s="16"/>
      <c r="D959" s="17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6.2">
      <c r="A960" s="16"/>
      <c r="B960" s="16"/>
      <c r="C960" s="16"/>
      <c r="D960" s="17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6.2">
      <c r="A961" s="16"/>
      <c r="B961" s="16"/>
      <c r="C961" s="16"/>
      <c r="D961" s="17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6.2">
      <c r="A962" s="16"/>
      <c r="B962" s="16"/>
      <c r="C962" s="16"/>
      <c r="D962" s="17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6.2">
      <c r="A963" s="16"/>
      <c r="B963" s="16"/>
      <c r="C963" s="16"/>
      <c r="D963" s="17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6.2">
      <c r="A964" s="16"/>
      <c r="B964" s="16"/>
      <c r="C964" s="16"/>
      <c r="D964" s="17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6.2">
      <c r="A965" s="16"/>
      <c r="B965" s="16"/>
      <c r="C965" s="16"/>
      <c r="D965" s="17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6.2">
      <c r="A966" s="16"/>
      <c r="B966" s="16"/>
      <c r="C966" s="16"/>
      <c r="D966" s="17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6.2">
      <c r="A967" s="16"/>
      <c r="B967" s="16"/>
      <c r="C967" s="16"/>
      <c r="D967" s="17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6.2">
      <c r="A968" s="16"/>
      <c r="B968" s="16"/>
      <c r="C968" s="16"/>
      <c r="D968" s="17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6.2">
      <c r="A969" s="16"/>
      <c r="B969" s="16"/>
      <c r="C969" s="16"/>
      <c r="D969" s="17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6.2">
      <c r="A970" s="16"/>
      <c r="B970" s="16"/>
      <c r="C970" s="16"/>
      <c r="D970" s="17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6.2">
      <c r="A971" s="16"/>
      <c r="B971" s="16"/>
      <c r="C971" s="16"/>
      <c r="D971" s="17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6.2">
      <c r="A972" s="16"/>
      <c r="B972" s="16"/>
      <c r="C972" s="16"/>
      <c r="D972" s="17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6.2">
      <c r="A973" s="16"/>
      <c r="B973" s="16"/>
      <c r="C973" s="16"/>
      <c r="D973" s="17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6.2">
      <c r="A974" s="16"/>
      <c r="B974" s="16"/>
      <c r="C974" s="16"/>
      <c r="D974" s="17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6.2">
      <c r="A975" s="16"/>
      <c r="B975" s="16"/>
      <c r="C975" s="16"/>
      <c r="D975" s="17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6.2">
      <c r="A976" s="16"/>
      <c r="B976" s="16"/>
      <c r="C976" s="16"/>
      <c r="D976" s="17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6.2">
      <c r="A977" s="16"/>
      <c r="B977" s="16"/>
      <c r="C977" s="16"/>
      <c r="D977" s="17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6.2">
      <c r="A978" s="16"/>
      <c r="B978" s="16"/>
      <c r="C978" s="16"/>
      <c r="D978" s="17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6.2">
      <c r="A979" s="16"/>
      <c r="B979" s="16"/>
      <c r="C979" s="16"/>
      <c r="D979" s="17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6.2">
      <c r="A980" s="16"/>
      <c r="B980" s="16"/>
      <c r="C980" s="16"/>
      <c r="D980" s="17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6.2">
      <c r="A981" s="16"/>
      <c r="B981" s="16"/>
      <c r="C981" s="16"/>
      <c r="D981" s="17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6.2">
      <c r="A982" s="16"/>
      <c r="B982" s="16"/>
      <c r="C982" s="16"/>
      <c r="D982" s="17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6.2">
      <c r="A983" s="16"/>
      <c r="B983" s="16"/>
      <c r="C983" s="16"/>
      <c r="D983" s="17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6.2">
      <c r="A984" s="16"/>
      <c r="B984" s="16"/>
      <c r="C984" s="16"/>
      <c r="D984" s="17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6.2">
      <c r="A985" s="16"/>
      <c r="B985" s="16"/>
      <c r="C985" s="16"/>
      <c r="D985" s="17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6.2">
      <c r="A986" s="16"/>
      <c r="B986" s="16"/>
      <c r="C986" s="16"/>
      <c r="D986" s="17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6.2">
      <c r="A987" s="16"/>
      <c r="B987" s="16"/>
      <c r="C987" s="16"/>
      <c r="D987" s="17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6.2">
      <c r="A988" s="16"/>
      <c r="B988" s="16"/>
      <c r="C988" s="16"/>
      <c r="D988" s="17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6.2">
      <c r="A989" s="16"/>
      <c r="B989" s="16"/>
      <c r="C989" s="16"/>
      <c r="D989" s="17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6.2">
      <c r="A990" s="16"/>
      <c r="B990" s="16"/>
      <c r="C990" s="16"/>
      <c r="D990" s="17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6.2">
      <c r="A991" s="16"/>
      <c r="B991" s="16"/>
      <c r="C991" s="16"/>
      <c r="D991" s="17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6.2">
      <c r="A992" s="16"/>
      <c r="B992" s="16"/>
      <c r="C992" s="16"/>
      <c r="D992" s="17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6.2">
      <c r="A993" s="16"/>
      <c r="B993" s="16"/>
      <c r="C993" s="16"/>
      <c r="D993" s="17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6.2">
      <c r="A994" s="16"/>
      <c r="B994" s="16"/>
      <c r="C994" s="16"/>
      <c r="D994" s="17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6.2">
      <c r="A995" s="16"/>
      <c r="B995" s="16"/>
      <c r="C995" s="16"/>
      <c r="D995" s="17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6.2">
      <c r="A996" s="16"/>
      <c r="B996" s="16"/>
      <c r="C996" s="16"/>
      <c r="D996" s="17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6.2">
      <c r="A997" s="16"/>
      <c r="B997" s="16"/>
      <c r="C997" s="16"/>
      <c r="D997" s="17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6.2">
      <c r="A998" s="16"/>
      <c r="B998" s="16"/>
      <c r="C998" s="16"/>
      <c r="D998" s="17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6.2">
      <c r="A999" s="16"/>
      <c r="B999" s="16"/>
      <c r="C999" s="16"/>
      <c r="D999" s="17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6.2">
      <c r="A1000" s="16"/>
      <c r="B1000" s="16"/>
      <c r="C1000" s="16"/>
      <c r="D1000" s="17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1005"/>
  <sheetViews>
    <sheetView zoomScale="24" zoomScaleNormal="66" workbookViewId="0"/>
  </sheetViews>
  <sheetFormatPr baseColWidth="10" defaultColWidth="12.6640625" defaultRowHeight="15" customHeight="1"/>
  <cols>
    <col min="2" max="2" width="20.6640625" customWidth="1"/>
    <col min="4" max="4" width="15.44140625" customWidth="1"/>
    <col min="5" max="5" width="15.77734375" customWidth="1"/>
    <col min="7" max="7" width="15" customWidth="1"/>
    <col min="11" max="11" width="16.88671875" customWidth="1"/>
    <col min="12" max="12" width="13.6640625" customWidth="1"/>
    <col min="13" max="13" width="15.77734375" customWidth="1"/>
    <col min="14" max="14" width="16.44140625" customWidth="1"/>
    <col min="24" max="24" width="14.21875" customWidth="1"/>
    <col min="26" max="36" width="13.77734375" customWidth="1"/>
  </cols>
  <sheetData>
    <row r="1" spans="1:36" ht="13.8">
      <c r="A1" s="20"/>
      <c r="B1" s="2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 t="s">
        <v>38</v>
      </c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96.5" customHeight="1">
      <c r="A2" s="22"/>
      <c r="B2" s="23" t="s">
        <v>39</v>
      </c>
      <c r="C2" s="24" t="s">
        <v>40</v>
      </c>
      <c r="D2" s="25" t="s">
        <v>41</v>
      </c>
      <c r="E2" s="25" t="s">
        <v>42</v>
      </c>
      <c r="F2" s="26" t="s">
        <v>43</v>
      </c>
      <c r="G2" s="25" t="s">
        <v>44</v>
      </c>
      <c r="H2" s="27" t="s">
        <v>45</v>
      </c>
      <c r="I2" s="27" t="s">
        <v>46</v>
      </c>
      <c r="J2" s="25" t="s">
        <v>47</v>
      </c>
      <c r="K2" s="27" t="s">
        <v>48</v>
      </c>
      <c r="L2" s="25" t="s">
        <v>49</v>
      </c>
      <c r="M2" s="24" t="s">
        <v>50</v>
      </c>
      <c r="N2" s="27" t="s">
        <v>51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66" customHeight="1">
      <c r="A3" s="22"/>
      <c r="B3" s="28" t="s">
        <v>52</v>
      </c>
      <c r="C3" s="62">
        <f t="shared" ref="C3:N3" si="0">CORREL($N$10:$N$31,C10:C31)</f>
        <v>0.51786928775664465</v>
      </c>
      <c r="D3" s="62">
        <f t="shared" si="0"/>
        <v>0.5297723480312122</v>
      </c>
      <c r="E3" s="62">
        <f t="shared" si="0"/>
        <v>0.6702566374868475</v>
      </c>
      <c r="F3" s="62">
        <f t="shared" si="0"/>
        <v>0.58263078986985062</v>
      </c>
      <c r="G3" s="62">
        <f t="shared" si="0"/>
        <v>0.69029876635656995</v>
      </c>
      <c r="H3" s="62">
        <f t="shared" si="0"/>
        <v>0.56539078298738932</v>
      </c>
      <c r="I3" s="62">
        <f t="shared" si="0"/>
        <v>0.63689811097423543</v>
      </c>
      <c r="J3" s="62">
        <f t="shared" si="0"/>
        <v>0.64572856409965851</v>
      </c>
      <c r="K3" s="62">
        <f t="shared" si="0"/>
        <v>0.84045239812331718</v>
      </c>
      <c r="L3" s="62">
        <f t="shared" si="0"/>
        <v>0.18024306497841322</v>
      </c>
      <c r="M3" s="62">
        <f t="shared" si="0"/>
        <v>0.34249372093976382</v>
      </c>
      <c r="N3" s="62">
        <f t="shared" si="0"/>
        <v>0.99999999999999978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66" customHeight="1">
      <c r="A4" s="22"/>
      <c r="B4" s="28" t="s">
        <v>53</v>
      </c>
      <c r="C4" s="29">
        <f t="shared" ref="C4:N4" si="1">IF(C3&gt;0,0,1)</f>
        <v>0</v>
      </c>
      <c r="D4" s="29">
        <f t="shared" si="1"/>
        <v>0</v>
      </c>
      <c r="E4" s="29">
        <f t="shared" si="1"/>
        <v>0</v>
      </c>
      <c r="F4" s="29">
        <f t="shared" si="1"/>
        <v>0</v>
      </c>
      <c r="G4" s="29">
        <f t="shared" si="1"/>
        <v>0</v>
      </c>
      <c r="H4" s="29">
        <f t="shared" si="1"/>
        <v>0</v>
      </c>
      <c r="I4" s="29">
        <f t="shared" si="1"/>
        <v>0</v>
      </c>
      <c r="J4" s="29">
        <f t="shared" si="1"/>
        <v>0</v>
      </c>
      <c r="K4" s="29">
        <f t="shared" si="1"/>
        <v>0</v>
      </c>
      <c r="L4" s="29">
        <f t="shared" si="1"/>
        <v>0</v>
      </c>
      <c r="M4" s="29">
        <f t="shared" si="1"/>
        <v>0</v>
      </c>
      <c r="N4" s="29">
        <f t="shared" si="1"/>
        <v>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66" customHeight="1">
      <c r="A5" s="22"/>
      <c r="B5" s="31" t="s">
        <v>54</v>
      </c>
      <c r="C5" s="32" t="s">
        <v>55</v>
      </c>
      <c r="D5" s="33" t="s">
        <v>56</v>
      </c>
      <c r="E5" s="33" t="s">
        <v>57</v>
      </c>
      <c r="F5" s="32" t="s">
        <v>58</v>
      </c>
      <c r="G5" s="33" t="s">
        <v>59</v>
      </c>
      <c r="H5" s="33" t="s">
        <v>60</v>
      </c>
      <c r="I5" s="33" t="s">
        <v>61</v>
      </c>
      <c r="J5" s="33" t="s">
        <v>62</v>
      </c>
      <c r="K5" s="33" t="s">
        <v>59</v>
      </c>
      <c r="L5" s="33" t="s">
        <v>63</v>
      </c>
      <c r="M5" s="32" t="s">
        <v>64</v>
      </c>
      <c r="N5" s="33" t="s">
        <v>65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34"/>
      <c r="AA5" s="35"/>
      <c r="AB5" s="35"/>
      <c r="AC5" s="35"/>
      <c r="AD5" s="34"/>
      <c r="AE5" s="34"/>
      <c r="AF5" s="34"/>
      <c r="AG5" s="34"/>
      <c r="AH5" s="34"/>
      <c r="AI5" s="34"/>
      <c r="AJ5" s="34"/>
    </row>
    <row r="6" spans="1:36" ht="14.4">
      <c r="A6" s="22"/>
      <c r="B6" s="36" t="s">
        <v>66</v>
      </c>
      <c r="C6" s="37" t="s">
        <v>67</v>
      </c>
      <c r="D6" s="37" t="s">
        <v>67</v>
      </c>
      <c r="E6" s="37" t="s">
        <v>67</v>
      </c>
      <c r="F6" s="37" t="s">
        <v>67</v>
      </c>
      <c r="G6" s="37" t="s">
        <v>67</v>
      </c>
      <c r="H6" s="37" t="s">
        <v>67</v>
      </c>
      <c r="I6" s="37" t="s">
        <v>67</v>
      </c>
      <c r="J6" s="37" t="s">
        <v>67</v>
      </c>
      <c r="K6" s="37" t="s">
        <v>67</v>
      </c>
      <c r="L6" s="37" t="s">
        <v>67</v>
      </c>
      <c r="M6" s="37" t="s">
        <v>67</v>
      </c>
      <c r="N6" s="37" t="s">
        <v>68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34"/>
      <c r="AA6" s="35"/>
      <c r="AB6" s="35"/>
      <c r="AC6" s="35"/>
      <c r="AD6" s="34"/>
      <c r="AE6" s="34"/>
      <c r="AF6" s="34"/>
      <c r="AG6" s="34"/>
      <c r="AH6" s="34"/>
      <c r="AI6" s="34"/>
      <c r="AJ6" s="34"/>
    </row>
    <row r="7" spans="1:36" ht="14.4">
      <c r="A7" s="22"/>
      <c r="B7" s="36" t="s">
        <v>69</v>
      </c>
      <c r="C7" s="37" t="s">
        <v>70</v>
      </c>
      <c r="D7" s="37" t="s">
        <v>71</v>
      </c>
      <c r="E7" s="37" t="s">
        <v>72</v>
      </c>
      <c r="F7" s="37" t="s">
        <v>73</v>
      </c>
      <c r="G7" s="37" t="s">
        <v>74</v>
      </c>
      <c r="H7" s="37" t="s">
        <v>75</v>
      </c>
      <c r="I7" s="37" t="s">
        <v>76</v>
      </c>
      <c r="J7" s="37" t="s">
        <v>77</v>
      </c>
      <c r="K7" s="37" t="s">
        <v>78</v>
      </c>
      <c r="L7" s="37" t="s">
        <v>79</v>
      </c>
      <c r="M7" s="37" t="s">
        <v>80</v>
      </c>
      <c r="N7" s="37" t="s">
        <v>81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34"/>
      <c r="AA7" s="35"/>
      <c r="AB7" s="35"/>
      <c r="AC7" s="35"/>
      <c r="AD7" s="34"/>
      <c r="AE7" s="34"/>
      <c r="AF7" s="34"/>
      <c r="AG7" s="34"/>
      <c r="AH7" s="34"/>
      <c r="AI7" s="34"/>
      <c r="AJ7" s="34"/>
    </row>
    <row r="8" spans="1:36" ht="39" customHeight="1">
      <c r="A8" s="22"/>
      <c r="B8" s="36" t="s">
        <v>82</v>
      </c>
      <c r="C8" s="37" t="s">
        <v>83</v>
      </c>
      <c r="D8" s="37" t="s">
        <v>84</v>
      </c>
      <c r="E8" s="37" t="s">
        <v>85</v>
      </c>
      <c r="F8" s="37" t="s">
        <v>83</v>
      </c>
      <c r="G8" s="37" t="s">
        <v>86</v>
      </c>
      <c r="H8" s="38" t="s">
        <v>87</v>
      </c>
      <c r="I8" s="37" t="s">
        <v>88</v>
      </c>
      <c r="J8" s="37" t="s">
        <v>89</v>
      </c>
      <c r="K8" s="37" t="s">
        <v>86</v>
      </c>
      <c r="L8" s="37" t="s">
        <v>90</v>
      </c>
      <c r="M8" s="37" t="s">
        <v>83</v>
      </c>
      <c r="N8" s="37" t="s">
        <v>91</v>
      </c>
      <c r="O8" s="22"/>
      <c r="P8" s="22" t="s">
        <v>183</v>
      </c>
      <c r="Q8" s="22" t="s">
        <v>183</v>
      </c>
      <c r="R8" s="22" t="s">
        <v>183</v>
      </c>
      <c r="S8" s="22" t="s">
        <v>183</v>
      </c>
      <c r="T8" s="22" t="s">
        <v>183</v>
      </c>
      <c r="U8" s="22" t="s">
        <v>183</v>
      </c>
      <c r="V8" s="22" t="s">
        <v>183</v>
      </c>
      <c r="W8" s="22" t="s">
        <v>183</v>
      </c>
      <c r="X8" s="22" t="s">
        <v>183</v>
      </c>
      <c r="Y8" s="22" t="s">
        <v>183</v>
      </c>
      <c r="Z8" s="22" t="s">
        <v>183</v>
      </c>
      <c r="AA8" s="35" t="s">
        <v>182</v>
      </c>
      <c r="AB8" s="35"/>
      <c r="AC8" s="35"/>
      <c r="AD8" s="34"/>
      <c r="AE8" s="34"/>
      <c r="AF8" s="34"/>
      <c r="AG8" s="34"/>
      <c r="AH8" s="34"/>
      <c r="AI8" s="34"/>
      <c r="AJ8" s="34"/>
    </row>
    <row r="9" spans="1:36" ht="26.4">
      <c r="A9" s="20"/>
      <c r="B9" s="36" t="s">
        <v>69</v>
      </c>
      <c r="C9" s="39" t="s">
        <v>4</v>
      </c>
      <c r="D9" s="39" t="s">
        <v>92</v>
      </c>
      <c r="E9" s="39" t="s">
        <v>93</v>
      </c>
      <c r="F9" s="39" t="s">
        <v>13</v>
      </c>
      <c r="G9" s="39" t="s">
        <v>16</v>
      </c>
      <c r="H9" s="39" t="s">
        <v>94</v>
      </c>
      <c r="I9" s="39" t="s">
        <v>95</v>
      </c>
      <c r="J9" s="39" t="s">
        <v>96</v>
      </c>
      <c r="K9" s="39" t="s">
        <v>97</v>
      </c>
      <c r="L9" s="39" t="s">
        <v>30</v>
      </c>
      <c r="M9" s="39" t="s">
        <v>98</v>
      </c>
      <c r="N9" s="39" t="s">
        <v>99</v>
      </c>
      <c r="O9" s="20"/>
      <c r="P9" s="40" t="s">
        <v>70</v>
      </c>
      <c r="Q9" s="40" t="s">
        <v>71</v>
      </c>
      <c r="R9" s="40" t="s">
        <v>72</v>
      </c>
      <c r="S9" s="40" t="s">
        <v>73</v>
      </c>
      <c r="T9" s="40" t="s">
        <v>74</v>
      </c>
      <c r="U9" s="40" t="s">
        <v>75</v>
      </c>
      <c r="V9" s="40" t="s">
        <v>76</v>
      </c>
      <c r="W9" s="40" t="s">
        <v>77</v>
      </c>
      <c r="X9" s="40" t="s">
        <v>78</v>
      </c>
      <c r="Y9" s="40" t="s">
        <v>79</v>
      </c>
      <c r="Z9" s="40" t="s">
        <v>80</v>
      </c>
      <c r="AA9" s="40" t="s">
        <v>81</v>
      </c>
      <c r="AB9" s="35"/>
      <c r="AC9" s="35"/>
      <c r="AD9" s="34"/>
      <c r="AE9" s="34"/>
      <c r="AF9" s="34"/>
      <c r="AG9" s="34"/>
      <c r="AH9" s="34"/>
      <c r="AI9" s="34"/>
      <c r="AJ9" s="34"/>
    </row>
    <row r="10" spans="1:36" ht="13.8">
      <c r="A10" s="20"/>
      <c r="B10" s="41" t="s">
        <v>100</v>
      </c>
      <c r="C10" s="42">
        <v>3</v>
      </c>
      <c r="D10" s="42">
        <v>5</v>
      </c>
      <c r="E10" s="42">
        <v>6</v>
      </c>
      <c r="F10" s="42">
        <v>3</v>
      </c>
      <c r="G10" s="42">
        <v>16</v>
      </c>
      <c r="H10" s="42">
        <v>80</v>
      </c>
      <c r="I10" s="42">
        <v>16</v>
      </c>
      <c r="J10" s="42">
        <v>144</v>
      </c>
      <c r="K10" s="42">
        <v>512</v>
      </c>
      <c r="L10" s="42">
        <v>11</v>
      </c>
      <c r="M10" s="42">
        <v>1</v>
      </c>
      <c r="N10" s="42">
        <v>899.99</v>
      </c>
      <c r="O10" s="20"/>
      <c r="P10" s="43">
        <f>RANK(C10,C$10:C$31,C$4)</f>
        <v>8</v>
      </c>
      <c r="Q10" s="43">
        <f t="shared" ref="Q10:Z10" si="2">RANK(D10,D$10:D$31,D$4)</f>
        <v>3</v>
      </c>
      <c r="R10" s="43">
        <f t="shared" si="2"/>
        <v>17</v>
      </c>
      <c r="S10" s="43">
        <f t="shared" si="2"/>
        <v>6</v>
      </c>
      <c r="T10" s="43">
        <f t="shared" si="2"/>
        <v>11</v>
      </c>
      <c r="U10" s="43">
        <f t="shared" si="2"/>
        <v>9</v>
      </c>
      <c r="V10" s="43">
        <f t="shared" si="2"/>
        <v>5</v>
      </c>
      <c r="W10" s="43">
        <f t="shared" si="2"/>
        <v>10</v>
      </c>
      <c r="X10" s="43">
        <f t="shared" si="2"/>
        <v>12</v>
      </c>
      <c r="Y10" s="43">
        <f t="shared" si="2"/>
        <v>1</v>
      </c>
      <c r="Z10" s="43">
        <f t="shared" si="2"/>
        <v>1</v>
      </c>
      <c r="AA10" s="42">
        <f>N10*100</f>
        <v>89999</v>
      </c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 ht="13.8">
      <c r="A11" s="20"/>
      <c r="B11" s="41" t="s">
        <v>101</v>
      </c>
      <c r="C11" s="42">
        <v>3</v>
      </c>
      <c r="D11" s="42">
        <v>3.2</v>
      </c>
      <c r="E11" s="42">
        <v>8</v>
      </c>
      <c r="F11" s="42">
        <v>3</v>
      </c>
      <c r="G11" s="42">
        <v>16</v>
      </c>
      <c r="H11" s="42">
        <v>90</v>
      </c>
      <c r="I11" s="42">
        <v>16</v>
      </c>
      <c r="J11" s="42">
        <v>165</v>
      </c>
      <c r="K11" s="42">
        <v>512</v>
      </c>
      <c r="L11" s="42">
        <v>11</v>
      </c>
      <c r="M11" s="42">
        <v>1</v>
      </c>
      <c r="N11" s="42">
        <v>749.99</v>
      </c>
      <c r="O11" s="20"/>
      <c r="P11" s="43">
        <f t="shared" ref="P11:Z11" si="3">RANK(C11,C$10:C$31,C$4)</f>
        <v>8</v>
      </c>
      <c r="Q11" s="43">
        <f t="shared" si="3"/>
        <v>16</v>
      </c>
      <c r="R11" s="43">
        <f t="shared" si="3"/>
        <v>12</v>
      </c>
      <c r="S11" s="43">
        <f t="shared" si="3"/>
        <v>6</v>
      </c>
      <c r="T11" s="43">
        <f t="shared" si="3"/>
        <v>11</v>
      </c>
      <c r="U11" s="43">
        <f t="shared" si="3"/>
        <v>2</v>
      </c>
      <c r="V11" s="43">
        <f t="shared" si="3"/>
        <v>5</v>
      </c>
      <c r="W11" s="43">
        <f t="shared" si="3"/>
        <v>6</v>
      </c>
      <c r="X11" s="43">
        <f t="shared" si="3"/>
        <v>12</v>
      </c>
      <c r="Y11" s="43">
        <f t="shared" si="3"/>
        <v>1</v>
      </c>
      <c r="Z11" s="43">
        <f t="shared" si="3"/>
        <v>1</v>
      </c>
      <c r="AA11" s="42">
        <f t="shared" ref="AA11:AA31" si="4">N11*100</f>
        <v>74999</v>
      </c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 ht="27.6">
      <c r="A12" s="20"/>
      <c r="B12" s="41" t="s">
        <v>102</v>
      </c>
      <c r="C12" s="42">
        <v>3</v>
      </c>
      <c r="D12" s="42">
        <v>2.2000000000000002</v>
      </c>
      <c r="E12" s="42">
        <v>24</v>
      </c>
      <c r="F12" s="42">
        <v>3</v>
      </c>
      <c r="G12" s="42">
        <v>32</v>
      </c>
      <c r="H12" s="42">
        <v>90</v>
      </c>
      <c r="I12" s="42">
        <v>16</v>
      </c>
      <c r="J12" s="42">
        <v>165</v>
      </c>
      <c r="K12" s="42">
        <v>1024</v>
      </c>
      <c r="L12" s="42">
        <v>11</v>
      </c>
      <c r="M12" s="42">
        <v>1</v>
      </c>
      <c r="N12" s="42">
        <v>1699.99</v>
      </c>
      <c r="O12" s="20"/>
      <c r="P12" s="43">
        <f t="shared" ref="P12:Z12" si="5">RANK(C12,C$10:C$31,C$4)</f>
        <v>8</v>
      </c>
      <c r="Q12" s="43">
        <f t="shared" si="5"/>
        <v>21</v>
      </c>
      <c r="R12" s="43">
        <f t="shared" si="5"/>
        <v>1</v>
      </c>
      <c r="S12" s="43">
        <f t="shared" si="5"/>
        <v>6</v>
      </c>
      <c r="T12" s="43">
        <f t="shared" si="5"/>
        <v>2</v>
      </c>
      <c r="U12" s="43">
        <f t="shared" si="5"/>
        <v>2</v>
      </c>
      <c r="V12" s="43">
        <f t="shared" si="5"/>
        <v>5</v>
      </c>
      <c r="W12" s="43">
        <f t="shared" si="5"/>
        <v>6</v>
      </c>
      <c r="X12" s="43">
        <f t="shared" si="5"/>
        <v>4</v>
      </c>
      <c r="Y12" s="43">
        <f t="shared" si="5"/>
        <v>1</v>
      </c>
      <c r="Z12" s="43">
        <f t="shared" si="5"/>
        <v>1</v>
      </c>
      <c r="AA12" s="42">
        <f t="shared" si="4"/>
        <v>169999</v>
      </c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3.8">
      <c r="A13" s="20"/>
      <c r="B13" s="41" t="s">
        <v>103</v>
      </c>
      <c r="C13" s="42">
        <v>4</v>
      </c>
      <c r="D13" s="42">
        <v>4.9000000000000004</v>
      </c>
      <c r="E13" s="42">
        <v>10</v>
      </c>
      <c r="F13" s="42">
        <v>3</v>
      </c>
      <c r="G13" s="42">
        <v>32</v>
      </c>
      <c r="H13" s="42">
        <v>80</v>
      </c>
      <c r="I13" s="42">
        <v>16</v>
      </c>
      <c r="J13" s="42">
        <v>144</v>
      </c>
      <c r="K13" s="42">
        <v>1024</v>
      </c>
      <c r="L13" s="42">
        <v>11</v>
      </c>
      <c r="M13" s="42">
        <v>1</v>
      </c>
      <c r="N13" s="42">
        <v>1599.99</v>
      </c>
      <c r="O13" s="20"/>
      <c r="P13" s="43">
        <f t="shared" ref="P13:Z13" si="6">RANK(C13,C$10:C$31,C$4)</f>
        <v>1</v>
      </c>
      <c r="Q13" s="43">
        <f t="shared" si="6"/>
        <v>6</v>
      </c>
      <c r="R13" s="43">
        <f t="shared" si="6"/>
        <v>10</v>
      </c>
      <c r="S13" s="43">
        <f t="shared" si="6"/>
        <v>6</v>
      </c>
      <c r="T13" s="43">
        <f t="shared" si="6"/>
        <v>2</v>
      </c>
      <c r="U13" s="43">
        <f t="shared" si="6"/>
        <v>9</v>
      </c>
      <c r="V13" s="43">
        <f t="shared" si="6"/>
        <v>5</v>
      </c>
      <c r="W13" s="43">
        <f t="shared" si="6"/>
        <v>10</v>
      </c>
      <c r="X13" s="43">
        <f t="shared" si="6"/>
        <v>4</v>
      </c>
      <c r="Y13" s="43">
        <f t="shared" si="6"/>
        <v>1</v>
      </c>
      <c r="Z13" s="43">
        <f t="shared" si="6"/>
        <v>1</v>
      </c>
      <c r="AA13" s="42">
        <f t="shared" si="4"/>
        <v>159999</v>
      </c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 ht="13.8">
      <c r="A14" s="20"/>
      <c r="B14" s="41" t="s">
        <v>104</v>
      </c>
      <c r="C14" s="42">
        <v>3</v>
      </c>
      <c r="D14" s="42">
        <v>2.2999999999999998</v>
      </c>
      <c r="E14" s="42">
        <v>8</v>
      </c>
      <c r="F14" s="42">
        <v>3</v>
      </c>
      <c r="G14" s="42">
        <v>16</v>
      </c>
      <c r="H14" s="42">
        <v>53.5</v>
      </c>
      <c r="I14" s="42">
        <v>16</v>
      </c>
      <c r="J14" s="42">
        <v>144</v>
      </c>
      <c r="K14" s="42">
        <v>1024</v>
      </c>
      <c r="L14" s="42">
        <v>11</v>
      </c>
      <c r="M14" s="42">
        <v>1</v>
      </c>
      <c r="N14" s="42">
        <v>1399.99</v>
      </c>
      <c r="O14" s="20"/>
      <c r="P14" s="43">
        <f t="shared" ref="P14:Z14" si="7">RANK(C14,C$10:C$31,C$4)</f>
        <v>8</v>
      </c>
      <c r="Q14" s="43">
        <f t="shared" si="7"/>
        <v>20</v>
      </c>
      <c r="R14" s="43">
        <f t="shared" si="7"/>
        <v>12</v>
      </c>
      <c r="S14" s="43">
        <f t="shared" si="7"/>
        <v>6</v>
      </c>
      <c r="T14" s="43">
        <f t="shared" si="7"/>
        <v>11</v>
      </c>
      <c r="U14" s="43">
        <f t="shared" si="7"/>
        <v>17</v>
      </c>
      <c r="V14" s="43">
        <f t="shared" si="7"/>
        <v>5</v>
      </c>
      <c r="W14" s="43">
        <f t="shared" si="7"/>
        <v>10</v>
      </c>
      <c r="X14" s="43">
        <f t="shared" si="7"/>
        <v>4</v>
      </c>
      <c r="Y14" s="43">
        <f t="shared" si="7"/>
        <v>1</v>
      </c>
      <c r="Z14" s="43">
        <f t="shared" si="7"/>
        <v>1</v>
      </c>
      <c r="AA14" s="42">
        <f t="shared" si="4"/>
        <v>139999</v>
      </c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3.8">
      <c r="A15" s="20"/>
      <c r="B15" s="41" t="s">
        <v>105</v>
      </c>
      <c r="C15" s="42">
        <v>4</v>
      </c>
      <c r="D15" s="42">
        <v>4</v>
      </c>
      <c r="E15" s="42">
        <v>12</v>
      </c>
      <c r="F15" s="42">
        <v>4</v>
      </c>
      <c r="G15" s="42">
        <v>32</v>
      </c>
      <c r="H15" s="42">
        <v>90</v>
      </c>
      <c r="I15" s="42">
        <v>18</v>
      </c>
      <c r="J15" s="42">
        <v>240</v>
      </c>
      <c r="K15" s="42">
        <v>512</v>
      </c>
      <c r="L15" s="42">
        <v>11</v>
      </c>
      <c r="M15" s="42">
        <v>1</v>
      </c>
      <c r="N15" s="42">
        <v>899.99</v>
      </c>
      <c r="O15" s="20"/>
      <c r="P15" s="43">
        <f t="shared" ref="P15:Z15" si="8">RANK(C15,C$10:C$31,C$4)</f>
        <v>1</v>
      </c>
      <c r="Q15" s="43">
        <f t="shared" si="8"/>
        <v>12</v>
      </c>
      <c r="R15" s="43">
        <f t="shared" si="8"/>
        <v>7</v>
      </c>
      <c r="S15" s="43">
        <f t="shared" si="8"/>
        <v>1</v>
      </c>
      <c r="T15" s="43">
        <f t="shared" si="8"/>
        <v>2</v>
      </c>
      <c r="U15" s="43">
        <f t="shared" si="8"/>
        <v>2</v>
      </c>
      <c r="V15" s="43">
        <f t="shared" si="8"/>
        <v>1</v>
      </c>
      <c r="W15" s="43">
        <f t="shared" si="8"/>
        <v>2</v>
      </c>
      <c r="X15" s="43">
        <f t="shared" si="8"/>
        <v>12</v>
      </c>
      <c r="Y15" s="43">
        <f t="shared" si="8"/>
        <v>1</v>
      </c>
      <c r="Z15" s="43">
        <f t="shared" si="8"/>
        <v>1</v>
      </c>
      <c r="AA15" s="42">
        <f t="shared" si="4"/>
        <v>89999</v>
      </c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36" ht="13.8">
      <c r="A16" s="20"/>
      <c r="B16" s="45" t="s">
        <v>106</v>
      </c>
      <c r="C16" s="42">
        <v>4</v>
      </c>
      <c r="D16" s="42">
        <v>5.4</v>
      </c>
      <c r="E16" s="42">
        <v>24</v>
      </c>
      <c r="F16" s="42">
        <v>4</v>
      </c>
      <c r="G16" s="42">
        <v>32</v>
      </c>
      <c r="H16" s="42">
        <v>85</v>
      </c>
      <c r="I16" s="42">
        <v>18</v>
      </c>
      <c r="J16" s="42">
        <v>480</v>
      </c>
      <c r="K16" s="42">
        <v>1024</v>
      </c>
      <c r="L16" s="42">
        <v>11</v>
      </c>
      <c r="M16" s="42">
        <v>1</v>
      </c>
      <c r="N16" s="42">
        <v>2299.9899999999998</v>
      </c>
      <c r="O16" s="20"/>
      <c r="P16" s="43">
        <f t="shared" ref="P16:Z16" si="9">RANK(C16,C$10:C$31,C$4)</f>
        <v>1</v>
      </c>
      <c r="Q16" s="43">
        <f t="shared" si="9"/>
        <v>1</v>
      </c>
      <c r="R16" s="43">
        <f t="shared" si="9"/>
        <v>1</v>
      </c>
      <c r="S16" s="43">
        <f t="shared" si="9"/>
        <v>1</v>
      </c>
      <c r="T16" s="43">
        <f t="shared" si="9"/>
        <v>2</v>
      </c>
      <c r="U16" s="43">
        <f t="shared" si="9"/>
        <v>7</v>
      </c>
      <c r="V16" s="43">
        <f t="shared" si="9"/>
        <v>1</v>
      </c>
      <c r="W16" s="43">
        <f t="shared" si="9"/>
        <v>1</v>
      </c>
      <c r="X16" s="43">
        <f t="shared" si="9"/>
        <v>4</v>
      </c>
      <c r="Y16" s="43">
        <f t="shared" si="9"/>
        <v>1</v>
      </c>
      <c r="Z16" s="43">
        <f t="shared" si="9"/>
        <v>1</v>
      </c>
      <c r="AA16" s="42">
        <f t="shared" si="4"/>
        <v>229998.99999999997</v>
      </c>
      <c r="AB16" s="44"/>
      <c r="AC16" s="44"/>
      <c r="AD16" s="44"/>
      <c r="AE16" s="44"/>
      <c r="AF16" s="44"/>
      <c r="AG16" s="44"/>
      <c r="AH16" s="44"/>
      <c r="AI16" s="44"/>
      <c r="AJ16" s="44"/>
    </row>
    <row r="17" spans="1:36" ht="13.8">
      <c r="A17" s="20"/>
      <c r="B17" s="41" t="s">
        <v>107</v>
      </c>
      <c r="C17" s="42">
        <v>3</v>
      </c>
      <c r="D17" s="42">
        <v>5</v>
      </c>
      <c r="E17" s="42">
        <v>16</v>
      </c>
      <c r="F17" s="42">
        <v>3</v>
      </c>
      <c r="G17" s="42">
        <v>32</v>
      </c>
      <c r="H17" s="42">
        <v>86</v>
      </c>
      <c r="I17" s="42">
        <v>18</v>
      </c>
      <c r="J17" s="42">
        <v>240</v>
      </c>
      <c r="K17" s="42">
        <v>2048</v>
      </c>
      <c r="L17" s="42">
        <v>11</v>
      </c>
      <c r="M17" s="42">
        <v>1</v>
      </c>
      <c r="N17" s="42">
        <v>3899.99</v>
      </c>
      <c r="O17" s="20"/>
      <c r="P17" s="43">
        <f t="shared" ref="P17:Z17" si="10">RANK(C17,C$10:C$31,C$4)</f>
        <v>8</v>
      </c>
      <c r="Q17" s="43">
        <f t="shared" si="10"/>
        <v>3</v>
      </c>
      <c r="R17" s="43">
        <f t="shared" si="10"/>
        <v>4</v>
      </c>
      <c r="S17" s="43">
        <f t="shared" si="10"/>
        <v>6</v>
      </c>
      <c r="T17" s="43">
        <f t="shared" si="10"/>
        <v>2</v>
      </c>
      <c r="U17" s="43">
        <f t="shared" si="10"/>
        <v>5</v>
      </c>
      <c r="V17" s="43">
        <f t="shared" si="10"/>
        <v>1</v>
      </c>
      <c r="W17" s="43">
        <f t="shared" si="10"/>
        <v>2</v>
      </c>
      <c r="X17" s="43">
        <f t="shared" si="10"/>
        <v>1</v>
      </c>
      <c r="Y17" s="43">
        <f t="shared" si="10"/>
        <v>1</v>
      </c>
      <c r="Z17" s="43">
        <f t="shared" si="10"/>
        <v>1</v>
      </c>
      <c r="AA17" s="42">
        <f t="shared" si="4"/>
        <v>389999</v>
      </c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13.8">
      <c r="A18" s="20"/>
      <c r="B18" s="41" t="s">
        <v>108</v>
      </c>
      <c r="C18" s="42">
        <v>3</v>
      </c>
      <c r="D18" s="42">
        <v>4</v>
      </c>
      <c r="E18" s="42">
        <v>12</v>
      </c>
      <c r="F18" s="42">
        <v>3</v>
      </c>
      <c r="G18" s="42">
        <v>16</v>
      </c>
      <c r="H18" s="42">
        <v>70.069999999999993</v>
      </c>
      <c r="I18" s="42">
        <v>16.100000000000001</v>
      </c>
      <c r="J18" s="42">
        <v>144</v>
      </c>
      <c r="K18" s="42">
        <v>512</v>
      </c>
      <c r="L18" s="42">
        <v>11</v>
      </c>
      <c r="M18" s="42">
        <v>1</v>
      </c>
      <c r="N18" s="42">
        <v>899.99</v>
      </c>
      <c r="O18" s="20"/>
      <c r="P18" s="43">
        <f t="shared" ref="P18:Z18" si="11">RANK(C18,C$10:C$31,C$4)</f>
        <v>8</v>
      </c>
      <c r="Q18" s="43">
        <f t="shared" si="11"/>
        <v>12</v>
      </c>
      <c r="R18" s="43">
        <f t="shared" si="11"/>
        <v>7</v>
      </c>
      <c r="S18" s="43">
        <f t="shared" si="11"/>
        <v>6</v>
      </c>
      <c r="T18" s="43">
        <f t="shared" si="11"/>
        <v>11</v>
      </c>
      <c r="U18" s="43">
        <f t="shared" si="11"/>
        <v>12</v>
      </c>
      <c r="V18" s="43">
        <f t="shared" si="11"/>
        <v>4</v>
      </c>
      <c r="W18" s="43">
        <f t="shared" si="11"/>
        <v>10</v>
      </c>
      <c r="X18" s="43">
        <f t="shared" si="11"/>
        <v>12</v>
      </c>
      <c r="Y18" s="43">
        <f t="shared" si="11"/>
        <v>1</v>
      </c>
      <c r="Z18" s="43">
        <f t="shared" si="11"/>
        <v>1</v>
      </c>
      <c r="AA18" s="42">
        <f t="shared" si="4"/>
        <v>89999</v>
      </c>
      <c r="AB18" s="44"/>
      <c r="AC18" s="44"/>
      <c r="AD18" s="44"/>
      <c r="AE18" s="44"/>
      <c r="AF18" s="44"/>
      <c r="AG18" s="44"/>
      <c r="AH18" s="44"/>
      <c r="AI18" s="44"/>
      <c r="AJ18" s="44"/>
    </row>
    <row r="19" spans="1:36" ht="13.8">
      <c r="A19" s="20"/>
      <c r="B19" s="46" t="s">
        <v>109</v>
      </c>
      <c r="C19" s="42">
        <v>2</v>
      </c>
      <c r="D19" s="42">
        <v>4.5999999999999996</v>
      </c>
      <c r="E19" s="42">
        <v>8</v>
      </c>
      <c r="F19" s="42">
        <v>3</v>
      </c>
      <c r="G19" s="42">
        <v>8</v>
      </c>
      <c r="H19" s="42">
        <v>60</v>
      </c>
      <c r="I19" s="42">
        <v>15.6</v>
      </c>
      <c r="J19" s="42">
        <v>144</v>
      </c>
      <c r="K19" s="42">
        <v>512</v>
      </c>
      <c r="L19" s="42">
        <v>11</v>
      </c>
      <c r="M19" s="42">
        <v>1</v>
      </c>
      <c r="N19" s="42">
        <v>779.99</v>
      </c>
      <c r="O19" s="20"/>
      <c r="P19" s="43">
        <f t="shared" ref="P19:Z19" si="12">RANK(C19,C$10:C$31,C$4)</f>
        <v>17</v>
      </c>
      <c r="Q19" s="43">
        <f t="shared" si="12"/>
        <v>10</v>
      </c>
      <c r="R19" s="43">
        <f t="shared" si="12"/>
        <v>12</v>
      </c>
      <c r="S19" s="43">
        <f t="shared" si="12"/>
        <v>6</v>
      </c>
      <c r="T19" s="43">
        <f t="shared" si="12"/>
        <v>19</v>
      </c>
      <c r="U19" s="43">
        <f t="shared" si="12"/>
        <v>13</v>
      </c>
      <c r="V19" s="43">
        <f t="shared" si="12"/>
        <v>12</v>
      </c>
      <c r="W19" s="43">
        <f t="shared" si="12"/>
        <v>10</v>
      </c>
      <c r="X19" s="43">
        <f t="shared" si="12"/>
        <v>12</v>
      </c>
      <c r="Y19" s="43">
        <f t="shared" si="12"/>
        <v>1</v>
      </c>
      <c r="Z19" s="43">
        <f t="shared" si="12"/>
        <v>1</v>
      </c>
      <c r="AA19" s="42">
        <f t="shared" si="4"/>
        <v>77999</v>
      </c>
      <c r="AB19" s="44"/>
      <c r="AC19" s="44"/>
      <c r="AD19" s="44"/>
      <c r="AE19" s="44"/>
      <c r="AF19" s="44"/>
      <c r="AG19" s="44"/>
      <c r="AH19" s="44"/>
      <c r="AI19" s="44"/>
      <c r="AJ19" s="44"/>
    </row>
    <row r="20" spans="1:36" ht="13.8">
      <c r="A20" s="20"/>
      <c r="B20" s="46" t="s">
        <v>110</v>
      </c>
      <c r="C20" s="42">
        <v>4</v>
      </c>
      <c r="D20" s="42">
        <v>5</v>
      </c>
      <c r="E20" s="42">
        <v>6</v>
      </c>
      <c r="F20" s="42">
        <v>3</v>
      </c>
      <c r="G20" s="42">
        <v>16</v>
      </c>
      <c r="H20" s="42">
        <v>54</v>
      </c>
      <c r="I20" s="42">
        <v>15.6</v>
      </c>
      <c r="J20" s="42">
        <v>144</v>
      </c>
      <c r="K20" s="42">
        <v>1024</v>
      </c>
      <c r="L20" s="42">
        <v>11</v>
      </c>
      <c r="M20" s="42">
        <v>1</v>
      </c>
      <c r="N20" s="42">
        <v>999.99</v>
      </c>
      <c r="O20" s="20"/>
      <c r="P20" s="43">
        <f t="shared" ref="P20:Z20" si="13">RANK(C20,C$10:C$31,C$4)</f>
        <v>1</v>
      </c>
      <c r="Q20" s="43">
        <f t="shared" si="13"/>
        <v>3</v>
      </c>
      <c r="R20" s="43">
        <f t="shared" si="13"/>
        <v>17</v>
      </c>
      <c r="S20" s="43">
        <f t="shared" si="13"/>
        <v>6</v>
      </c>
      <c r="T20" s="43">
        <f t="shared" si="13"/>
        <v>11</v>
      </c>
      <c r="U20" s="43">
        <f t="shared" si="13"/>
        <v>15</v>
      </c>
      <c r="V20" s="43">
        <f t="shared" si="13"/>
        <v>12</v>
      </c>
      <c r="W20" s="43">
        <f t="shared" si="13"/>
        <v>10</v>
      </c>
      <c r="X20" s="43">
        <f t="shared" si="13"/>
        <v>4</v>
      </c>
      <c r="Y20" s="43">
        <f t="shared" si="13"/>
        <v>1</v>
      </c>
      <c r="Z20" s="43">
        <f t="shared" si="13"/>
        <v>1</v>
      </c>
      <c r="AA20" s="42">
        <f t="shared" si="4"/>
        <v>99999</v>
      </c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13.8">
      <c r="A21" s="20"/>
      <c r="B21" s="46" t="s">
        <v>111</v>
      </c>
      <c r="C21" s="42">
        <v>4</v>
      </c>
      <c r="D21" s="42">
        <v>3.8</v>
      </c>
      <c r="E21" s="42">
        <v>6</v>
      </c>
      <c r="F21" s="42">
        <v>3</v>
      </c>
      <c r="G21" s="42">
        <v>48</v>
      </c>
      <c r="H21" s="42">
        <v>76</v>
      </c>
      <c r="I21" s="42">
        <v>16</v>
      </c>
      <c r="J21" s="42">
        <v>165</v>
      </c>
      <c r="K21" s="42">
        <v>2048</v>
      </c>
      <c r="L21" s="42">
        <v>11</v>
      </c>
      <c r="M21" s="42">
        <v>1</v>
      </c>
      <c r="N21" s="42">
        <v>1639.99</v>
      </c>
      <c r="O21" s="20"/>
      <c r="P21" s="43">
        <f t="shared" ref="P21:Z21" si="14">RANK(C21,C$10:C$31,C$4)</f>
        <v>1</v>
      </c>
      <c r="Q21" s="43">
        <f t="shared" si="14"/>
        <v>14</v>
      </c>
      <c r="R21" s="43">
        <f t="shared" si="14"/>
        <v>17</v>
      </c>
      <c r="S21" s="43">
        <f t="shared" si="14"/>
        <v>6</v>
      </c>
      <c r="T21" s="43">
        <f t="shared" si="14"/>
        <v>1</v>
      </c>
      <c r="U21" s="43">
        <f t="shared" si="14"/>
        <v>11</v>
      </c>
      <c r="V21" s="43">
        <f t="shared" si="14"/>
        <v>5</v>
      </c>
      <c r="W21" s="43">
        <f t="shared" si="14"/>
        <v>6</v>
      </c>
      <c r="X21" s="43">
        <f t="shared" si="14"/>
        <v>1</v>
      </c>
      <c r="Y21" s="43">
        <f t="shared" si="14"/>
        <v>1</v>
      </c>
      <c r="Z21" s="43">
        <f t="shared" si="14"/>
        <v>1</v>
      </c>
      <c r="AA21" s="42">
        <f t="shared" si="4"/>
        <v>163999</v>
      </c>
      <c r="AB21" s="44"/>
      <c r="AC21" s="44"/>
      <c r="AD21" s="44"/>
      <c r="AE21" s="44"/>
      <c r="AF21" s="44"/>
      <c r="AG21" s="44"/>
      <c r="AH21" s="44"/>
      <c r="AI21" s="44"/>
      <c r="AJ21" s="44"/>
    </row>
    <row r="22" spans="1:36" ht="13.8">
      <c r="A22" s="20"/>
      <c r="B22" s="46" t="s">
        <v>112</v>
      </c>
      <c r="C22" s="42">
        <v>3</v>
      </c>
      <c r="D22" s="42">
        <v>4.7</v>
      </c>
      <c r="E22" s="42">
        <v>14</v>
      </c>
      <c r="F22" s="42">
        <v>4</v>
      </c>
      <c r="G22" s="42">
        <v>32</v>
      </c>
      <c r="H22" s="42">
        <v>53.5</v>
      </c>
      <c r="I22" s="42">
        <v>15.6</v>
      </c>
      <c r="J22" s="42">
        <v>165</v>
      </c>
      <c r="K22" s="42">
        <v>1024</v>
      </c>
      <c r="L22" s="42">
        <v>11</v>
      </c>
      <c r="M22" s="42">
        <v>1</v>
      </c>
      <c r="N22" s="42">
        <v>1699.99</v>
      </c>
      <c r="O22" s="20"/>
      <c r="P22" s="43">
        <f t="shared" ref="P22:Z22" si="15">RANK(C22,C$10:C$31,C$4)</f>
        <v>8</v>
      </c>
      <c r="Q22" s="43">
        <f t="shared" si="15"/>
        <v>7</v>
      </c>
      <c r="R22" s="43">
        <f t="shared" si="15"/>
        <v>5</v>
      </c>
      <c r="S22" s="43">
        <f t="shared" si="15"/>
        <v>1</v>
      </c>
      <c r="T22" s="43">
        <f t="shared" si="15"/>
        <v>2</v>
      </c>
      <c r="U22" s="43">
        <f t="shared" si="15"/>
        <v>17</v>
      </c>
      <c r="V22" s="43">
        <f t="shared" si="15"/>
        <v>12</v>
      </c>
      <c r="W22" s="43">
        <f t="shared" si="15"/>
        <v>6</v>
      </c>
      <c r="X22" s="43">
        <f t="shared" si="15"/>
        <v>4</v>
      </c>
      <c r="Y22" s="43">
        <f t="shared" si="15"/>
        <v>1</v>
      </c>
      <c r="Z22" s="43">
        <f t="shared" si="15"/>
        <v>1</v>
      </c>
      <c r="AA22" s="42">
        <f t="shared" si="4"/>
        <v>169999</v>
      </c>
      <c r="AB22" s="44"/>
      <c r="AC22" s="44"/>
      <c r="AD22" s="44"/>
      <c r="AE22" s="44"/>
      <c r="AF22" s="44"/>
      <c r="AG22" s="44"/>
      <c r="AH22" s="44"/>
      <c r="AI22" s="44"/>
      <c r="AJ22" s="44"/>
    </row>
    <row r="23" spans="1:36" ht="13.8">
      <c r="A23" s="20"/>
      <c r="B23" s="46" t="s">
        <v>113</v>
      </c>
      <c r="C23" s="42">
        <v>3</v>
      </c>
      <c r="D23" s="42">
        <v>4.4000000000000004</v>
      </c>
      <c r="E23" s="42">
        <v>8</v>
      </c>
      <c r="F23" s="42">
        <v>3</v>
      </c>
      <c r="G23" s="42">
        <v>16</v>
      </c>
      <c r="H23" s="42">
        <v>53.5</v>
      </c>
      <c r="I23" s="42">
        <v>15.6</v>
      </c>
      <c r="J23" s="42">
        <v>144</v>
      </c>
      <c r="K23" s="42">
        <v>1024</v>
      </c>
      <c r="L23" s="42">
        <v>11</v>
      </c>
      <c r="M23" s="42">
        <v>1</v>
      </c>
      <c r="N23" s="42">
        <v>1048.99</v>
      </c>
      <c r="O23" s="20"/>
      <c r="P23" s="43">
        <f t="shared" ref="P23:Z23" si="16">RANK(C23,C$10:C$31,C$4)</f>
        <v>8</v>
      </c>
      <c r="Q23" s="43">
        <f t="shared" si="16"/>
        <v>11</v>
      </c>
      <c r="R23" s="43">
        <f t="shared" si="16"/>
        <v>12</v>
      </c>
      <c r="S23" s="43">
        <f t="shared" si="16"/>
        <v>6</v>
      </c>
      <c r="T23" s="43">
        <f t="shared" si="16"/>
        <v>11</v>
      </c>
      <c r="U23" s="43">
        <f t="shared" si="16"/>
        <v>17</v>
      </c>
      <c r="V23" s="43">
        <f t="shared" si="16"/>
        <v>12</v>
      </c>
      <c r="W23" s="43">
        <f t="shared" si="16"/>
        <v>10</v>
      </c>
      <c r="X23" s="43">
        <f t="shared" si="16"/>
        <v>4</v>
      </c>
      <c r="Y23" s="43">
        <f t="shared" si="16"/>
        <v>1</v>
      </c>
      <c r="Z23" s="43">
        <f t="shared" si="16"/>
        <v>1</v>
      </c>
      <c r="AA23" s="42">
        <f t="shared" si="4"/>
        <v>104899</v>
      </c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13.8">
      <c r="A24" s="20"/>
      <c r="B24" s="46" t="s">
        <v>114</v>
      </c>
      <c r="C24" s="42">
        <v>2</v>
      </c>
      <c r="D24" s="42">
        <v>3.2</v>
      </c>
      <c r="E24" s="42">
        <v>8</v>
      </c>
      <c r="F24" s="42">
        <v>3</v>
      </c>
      <c r="G24" s="42">
        <v>16</v>
      </c>
      <c r="H24" s="42">
        <v>84</v>
      </c>
      <c r="I24" s="42">
        <v>15.6</v>
      </c>
      <c r="J24" s="42">
        <v>120</v>
      </c>
      <c r="K24" s="42">
        <v>512</v>
      </c>
      <c r="L24" s="42">
        <v>11</v>
      </c>
      <c r="M24" s="42">
        <v>1</v>
      </c>
      <c r="N24" s="42">
        <v>899.99</v>
      </c>
      <c r="O24" s="20"/>
      <c r="P24" s="43">
        <f t="shared" ref="P24:Z24" si="17">RANK(C24,C$10:C$31,C$4)</f>
        <v>17</v>
      </c>
      <c r="Q24" s="43">
        <f t="shared" si="17"/>
        <v>16</v>
      </c>
      <c r="R24" s="43">
        <f t="shared" si="17"/>
        <v>12</v>
      </c>
      <c r="S24" s="43">
        <f t="shared" si="17"/>
        <v>6</v>
      </c>
      <c r="T24" s="43">
        <f t="shared" si="17"/>
        <v>11</v>
      </c>
      <c r="U24" s="43">
        <f t="shared" si="17"/>
        <v>8</v>
      </c>
      <c r="V24" s="43">
        <f t="shared" si="17"/>
        <v>12</v>
      </c>
      <c r="W24" s="43">
        <f t="shared" si="17"/>
        <v>19</v>
      </c>
      <c r="X24" s="43">
        <f t="shared" si="17"/>
        <v>12</v>
      </c>
      <c r="Y24" s="43">
        <f t="shared" si="17"/>
        <v>1</v>
      </c>
      <c r="Z24" s="43">
        <f t="shared" si="17"/>
        <v>1</v>
      </c>
      <c r="AA24" s="42">
        <f t="shared" si="4"/>
        <v>89999</v>
      </c>
      <c r="AB24" s="44"/>
      <c r="AC24" s="44"/>
      <c r="AD24" s="44"/>
      <c r="AE24" s="44"/>
      <c r="AF24" s="44"/>
      <c r="AG24" s="44"/>
      <c r="AH24" s="44"/>
      <c r="AI24" s="44"/>
      <c r="AJ24" s="44"/>
    </row>
    <row r="25" spans="1:36" ht="13.8">
      <c r="A25" s="20"/>
      <c r="B25" s="46" t="s">
        <v>115</v>
      </c>
      <c r="C25" s="42">
        <v>3</v>
      </c>
      <c r="D25" s="42">
        <v>4.7</v>
      </c>
      <c r="E25" s="42">
        <v>14</v>
      </c>
      <c r="F25" s="42">
        <v>4</v>
      </c>
      <c r="G25" s="42">
        <v>32</v>
      </c>
      <c r="H25" s="42">
        <v>86</v>
      </c>
      <c r="I25" s="42">
        <v>15.6</v>
      </c>
      <c r="J25" s="42">
        <v>240</v>
      </c>
      <c r="K25" s="42">
        <v>1024</v>
      </c>
      <c r="L25" s="42">
        <v>11</v>
      </c>
      <c r="M25" s="42">
        <v>1</v>
      </c>
      <c r="N25" s="42">
        <v>1899.99</v>
      </c>
      <c r="O25" s="20"/>
      <c r="P25" s="43">
        <f t="shared" ref="P25:Z25" si="18">RANK(C25,C$10:C$31,C$4)</f>
        <v>8</v>
      </c>
      <c r="Q25" s="43">
        <f t="shared" si="18"/>
        <v>7</v>
      </c>
      <c r="R25" s="43">
        <f t="shared" si="18"/>
        <v>5</v>
      </c>
      <c r="S25" s="43">
        <f t="shared" si="18"/>
        <v>1</v>
      </c>
      <c r="T25" s="43">
        <f t="shared" si="18"/>
        <v>2</v>
      </c>
      <c r="U25" s="43">
        <f t="shared" si="18"/>
        <v>5</v>
      </c>
      <c r="V25" s="43">
        <f t="shared" si="18"/>
        <v>12</v>
      </c>
      <c r="W25" s="43">
        <f t="shared" si="18"/>
        <v>2</v>
      </c>
      <c r="X25" s="43">
        <f t="shared" si="18"/>
        <v>4</v>
      </c>
      <c r="Y25" s="43">
        <f t="shared" si="18"/>
        <v>1</v>
      </c>
      <c r="Z25" s="43">
        <f t="shared" si="18"/>
        <v>1</v>
      </c>
      <c r="AA25" s="42">
        <f t="shared" si="4"/>
        <v>189999</v>
      </c>
      <c r="AB25" s="44"/>
      <c r="AC25" s="44"/>
      <c r="AD25" s="44"/>
      <c r="AE25" s="44"/>
      <c r="AF25" s="44"/>
      <c r="AG25" s="44"/>
      <c r="AH25" s="44"/>
      <c r="AI25" s="44"/>
      <c r="AJ25" s="44"/>
    </row>
    <row r="26" spans="1:36" ht="13.8">
      <c r="A26" s="20"/>
      <c r="B26" s="46" t="s">
        <v>116</v>
      </c>
      <c r="C26" s="42">
        <v>2</v>
      </c>
      <c r="D26" s="42">
        <v>2.6</v>
      </c>
      <c r="E26" s="42">
        <v>12</v>
      </c>
      <c r="F26" s="42">
        <v>2</v>
      </c>
      <c r="G26" s="42">
        <v>16</v>
      </c>
      <c r="H26" s="42">
        <v>56</v>
      </c>
      <c r="I26" s="42">
        <v>15.6</v>
      </c>
      <c r="J26" s="42">
        <v>144</v>
      </c>
      <c r="K26" s="42">
        <v>512</v>
      </c>
      <c r="L26" s="42">
        <v>10</v>
      </c>
      <c r="M26" s="42">
        <v>0</v>
      </c>
      <c r="N26" s="42">
        <v>599.99</v>
      </c>
      <c r="O26" s="20"/>
      <c r="P26" s="43">
        <f t="shared" ref="P26:Z26" si="19">RANK(C26,C$10:C$31,C$4)</f>
        <v>17</v>
      </c>
      <c r="Q26" s="43">
        <f t="shared" si="19"/>
        <v>19</v>
      </c>
      <c r="R26" s="43">
        <f t="shared" si="19"/>
        <v>7</v>
      </c>
      <c r="S26" s="43">
        <f t="shared" si="19"/>
        <v>19</v>
      </c>
      <c r="T26" s="43">
        <f t="shared" si="19"/>
        <v>11</v>
      </c>
      <c r="U26" s="43">
        <f t="shared" si="19"/>
        <v>14</v>
      </c>
      <c r="V26" s="43">
        <f t="shared" si="19"/>
        <v>12</v>
      </c>
      <c r="W26" s="43">
        <f t="shared" si="19"/>
        <v>10</v>
      </c>
      <c r="X26" s="43">
        <f t="shared" si="19"/>
        <v>12</v>
      </c>
      <c r="Y26" s="43">
        <f t="shared" si="19"/>
        <v>22</v>
      </c>
      <c r="Z26" s="43">
        <f t="shared" si="19"/>
        <v>21</v>
      </c>
      <c r="AA26" s="42">
        <f t="shared" si="4"/>
        <v>59999</v>
      </c>
      <c r="AB26" s="44"/>
      <c r="AC26" s="44"/>
      <c r="AD26" s="44"/>
      <c r="AE26" s="44"/>
      <c r="AF26" s="44"/>
      <c r="AG26" s="44"/>
      <c r="AH26" s="44"/>
      <c r="AI26" s="44"/>
      <c r="AJ26" s="44"/>
    </row>
    <row r="27" spans="1:36" ht="13.8">
      <c r="A27" s="20"/>
      <c r="B27" s="46" t="s">
        <v>117</v>
      </c>
      <c r="C27" s="42">
        <v>1</v>
      </c>
      <c r="D27" s="42">
        <v>1.1000000000000001</v>
      </c>
      <c r="E27" s="42">
        <v>4</v>
      </c>
      <c r="F27" s="42">
        <v>1</v>
      </c>
      <c r="G27" s="42">
        <v>4</v>
      </c>
      <c r="H27" s="42">
        <v>30</v>
      </c>
      <c r="I27" s="42">
        <v>14</v>
      </c>
      <c r="J27" s="42">
        <v>60</v>
      </c>
      <c r="K27" s="42">
        <v>64</v>
      </c>
      <c r="L27" s="42">
        <v>11</v>
      </c>
      <c r="M27" s="42">
        <v>1</v>
      </c>
      <c r="N27" s="42">
        <v>179.99</v>
      </c>
      <c r="O27" s="20"/>
      <c r="P27" s="43">
        <f t="shared" ref="P27:Z27" si="20">RANK(C27,C$10:C$31,C$4)</f>
        <v>21</v>
      </c>
      <c r="Q27" s="43">
        <f t="shared" si="20"/>
        <v>22</v>
      </c>
      <c r="R27" s="43">
        <f t="shared" si="20"/>
        <v>21</v>
      </c>
      <c r="S27" s="43">
        <f t="shared" si="20"/>
        <v>20</v>
      </c>
      <c r="T27" s="43">
        <f t="shared" si="20"/>
        <v>21</v>
      </c>
      <c r="U27" s="43">
        <f t="shared" si="20"/>
        <v>22</v>
      </c>
      <c r="V27" s="43">
        <f t="shared" si="20"/>
        <v>21</v>
      </c>
      <c r="W27" s="43">
        <f t="shared" si="20"/>
        <v>20</v>
      </c>
      <c r="X27" s="43">
        <f t="shared" si="20"/>
        <v>21</v>
      </c>
      <c r="Y27" s="43">
        <f t="shared" si="20"/>
        <v>1</v>
      </c>
      <c r="Z27" s="43">
        <f t="shared" si="20"/>
        <v>1</v>
      </c>
      <c r="AA27" s="42">
        <f t="shared" si="4"/>
        <v>17999</v>
      </c>
      <c r="AB27" s="44"/>
      <c r="AC27" s="44"/>
      <c r="AD27" s="44"/>
      <c r="AE27" s="44"/>
      <c r="AF27" s="44"/>
      <c r="AG27" s="44"/>
      <c r="AH27" s="44"/>
      <c r="AI27" s="44"/>
      <c r="AJ27" s="44"/>
    </row>
    <row r="28" spans="1:36" ht="13.8">
      <c r="A28" s="20"/>
      <c r="B28" s="46" t="s">
        <v>118</v>
      </c>
      <c r="C28" s="42">
        <v>2</v>
      </c>
      <c r="D28" s="42">
        <v>3.3</v>
      </c>
      <c r="E28" s="42">
        <v>6</v>
      </c>
      <c r="F28" s="42">
        <v>1</v>
      </c>
      <c r="G28" s="42">
        <v>8</v>
      </c>
      <c r="H28" s="42">
        <v>40</v>
      </c>
      <c r="I28" s="42">
        <v>14</v>
      </c>
      <c r="J28" s="42">
        <v>60</v>
      </c>
      <c r="K28" s="42">
        <v>128</v>
      </c>
      <c r="L28" s="42">
        <v>11</v>
      </c>
      <c r="M28" s="42">
        <v>1</v>
      </c>
      <c r="N28" s="42">
        <v>429.99</v>
      </c>
      <c r="O28" s="20"/>
      <c r="P28" s="43">
        <f t="shared" ref="P28:Z28" si="21">RANK(C28,C$10:C$31,C$4)</f>
        <v>17</v>
      </c>
      <c r="Q28" s="43">
        <f t="shared" si="21"/>
        <v>15</v>
      </c>
      <c r="R28" s="43">
        <f t="shared" si="21"/>
        <v>17</v>
      </c>
      <c r="S28" s="43">
        <f t="shared" si="21"/>
        <v>20</v>
      </c>
      <c r="T28" s="43">
        <f t="shared" si="21"/>
        <v>19</v>
      </c>
      <c r="U28" s="43">
        <f t="shared" si="21"/>
        <v>21</v>
      </c>
      <c r="V28" s="43">
        <f t="shared" si="21"/>
        <v>21</v>
      </c>
      <c r="W28" s="43">
        <f t="shared" si="21"/>
        <v>20</v>
      </c>
      <c r="X28" s="43">
        <f t="shared" si="21"/>
        <v>20</v>
      </c>
      <c r="Y28" s="43">
        <f t="shared" si="21"/>
        <v>1</v>
      </c>
      <c r="Z28" s="43">
        <f t="shared" si="21"/>
        <v>1</v>
      </c>
      <c r="AA28" s="42">
        <f t="shared" si="4"/>
        <v>42999</v>
      </c>
      <c r="AB28" s="44"/>
      <c r="AC28" s="44"/>
      <c r="AD28" s="44"/>
      <c r="AE28" s="44"/>
      <c r="AF28" s="44"/>
      <c r="AG28" s="44"/>
      <c r="AH28" s="44"/>
      <c r="AI28" s="44"/>
      <c r="AJ28" s="44"/>
    </row>
    <row r="29" spans="1:36" ht="13.8">
      <c r="A29" s="20"/>
      <c r="B29" s="46" t="s">
        <v>119</v>
      </c>
      <c r="C29" s="42">
        <v>1</v>
      </c>
      <c r="D29" s="42">
        <v>2.8</v>
      </c>
      <c r="E29" s="42">
        <v>2</v>
      </c>
      <c r="F29" s="42">
        <v>1</v>
      </c>
      <c r="G29" s="42">
        <v>4</v>
      </c>
      <c r="H29" s="42">
        <v>50</v>
      </c>
      <c r="I29" s="42">
        <v>15.6</v>
      </c>
      <c r="J29" s="42">
        <v>60</v>
      </c>
      <c r="K29" s="42">
        <v>64</v>
      </c>
      <c r="L29" s="42">
        <v>11</v>
      </c>
      <c r="M29" s="42">
        <v>0</v>
      </c>
      <c r="N29" s="42">
        <v>179</v>
      </c>
      <c r="O29" s="20"/>
      <c r="P29" s="43">
        <f t="shared" ref="P29:Z29" si="22">RANK(C29,C$10:C$31,C$4)</f>
        <v>21</v>
      </c>
      <c r="Q29" s="43">
        <f t="shared" si="22"/>
        <v>18</v>
      </c>
      <c r="R29" s="43">
        <f t="shared" si="22"/>
        <v>22</v>
      </c>
      <c r="S29" s="43">
        <f t="shared" si="22"/>
        <v>20</v>
      </c>
      <c r="T29" s="43">
        <f t="shared" si="22"/>
        <v>21</v>
      </c>
      <c r="U29" s="43">
        <f t="shared" si="22"/>
        <v>20</v>
      </c>
      <c r="V29" s="43">
        <f t="shared" si="22"/>
        <v>12</v>
      </c>
      <c r="W29" s="43">
        <f t="shared" si="22"/>
        <v>20</v>
      </c>
      <c r="X29" s="43">
        <f t="shared" si="22"/>
        <v>21</v>
      </c>
      <c r="Y29" s="43">
        <f t="shared" si="22"/>
        <v>1</v>
      </c>
      <c r="Z29" s="43">
        <f t="shared" si="22"/>
        <v>21</v>
      </c>
      <c r="AA29" s="42">
        <f t="shared" si="4"/>
        <v>17900</v>
      </c>
      <c r="AB29" s="44"/>
      <c r="AC29" s="44"/>
      <c r="AD29" s="44"/>
      <c r="AE29" s="44"/>
      <c r="AF29" s="44"/>
      <c r="AG29" s="44"/>
      <c r="AH29" s="44"/>
      <c r="AI29" s="44"/>
      <c r="AJ29" s="44"/>
    </row>
    <row r="30" spans="1:36" ht="27.6">
      <c r="A30" s="20"/>
      <c r="B30" s="46" t="s">
        <v>120</v>
      </c>
      <c r="C30" s="42">
        <v>4</v>
      </c>
      <c r="D30" s="42">
        <v>5.4</v>
      </c>
      <c r="E30" s="42">
        <v>24</v>
      </c>
      <c r="F30" s="42">
        <v>4</v>
      </c>
      <c r="G30" s="42">
        <v>32</v>
      </c>
      <c r="H30" s="42">
        <v>100</v>
      </c>
      <c r="I30" s="42">
        <v>16</v>
      </c>
      <c r="J30" s="42">
        <v>240</v>
      </c>
      <c r="K30" s="42">
        <v>2048</v>
      </c>
      <c r="L30" s="42">
        <v>11</v>
      </c>
      <c r="M30" s="42">
        <v>1</v>
      </c>
      <c r="N30" s="42">
        <v>2270.4899999999998</v>
      </c>
      <c r="O30" s="20"/>
      <c r="P30" s="43">
        <f t="shared" ref="P30:Z30" si="23">RANK(C30,C$10:C$31,C$4)</f>
        <v>1</v>
      </c>
      <c r="Q30" s="43">
        <f t="shared" si="23"/>
        <v>1</v>
      </c>
      <c r="R30" s="43">
        <f t="shared" si="23"/>
        <v>1</v>
      </c>
      <c r="S30" s="43">
        <f t="shared" si="23"/>
        <v>1</v>
      </c>
      <c r="T30" s="43">
        <f t="shared" si="23"/>
        <v>2</v>
      </c>
      <c r="U30" s="43">
        <f t="shared" si="23"/>
        <v>1</v>
      </c>
      <c r="V30" s="43">
        <f t="shared" si="23"/>
        <v>5</v>
      </c>
      <c r="W30" s="43">
        <f t="shared" si="23"/>
        <v>2</v>
      </c>
      <c r="X30" s="43">
        <f t="shared" si="23"/>
        <v>1</v>
      </c>
      <c r="Y30" s="43">
        <f t="shared" si="23"/>
        <v>1</v>
      </c>
      <c r="Z30" s="43">
        <f t="shared" si="23"/>
        <v>1</v>
      </c>
      <c r="AA30" s="42">
        <f t="shared" si="4"/>
        <v>227048.99999999997</v>
      </c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13.8">
      <c r="A31" s="20"/>
      <c r="B31" s="46" t="s">
        <v>121</v>
      </c>
      <c r="C31" s="42">
        <v>4</v>
      </c>
      <c r="D31" s="42">
        <v>4.7</v>
      </c>
      <c r="E31" s="42">
        <v>10</v>
      </c>
      <c r="F31" s="42">
        <v>3</v>
      </c>
      <c r="G31" s="42">
        <v>32</v>
      </c>
      <c r="H31" s="42">
        <v>54</v>
      </c>
      <c r="I31" s="42">
        <v>15.6</v>
      </c>
      <c r="J31" s="42">
        <v>144</v>
      </c>
      <c r="K31" s="42">
        <v>512</v>
      </c>
      <c r="L31" s="42">
        <v>11</v>
      </c>
      <c r="M31" s="42">
        <v>1</v>
      </c>
      <c r="N31" s="42">
        <v>1100</v>
      </c>
      <c r="O31" s="20"/>
      <c r="P31" s="43">
        <f t="shared" ref="P31:Y31" si="24">RANK(C31,C$10:C$31,C$4)</f>
        <v>1</v>
      </c>
      <c r="Q31" s="43">
        <f t="shared" si="24"/>
        <v>7</v>
      </c>
      <c r="R31" s="43">
        <f t="shared" si="24"/>
        <v>10</v>
      </c>
      <c r="S31" s="43">
        <f t="shared" si="24"/>
        <v>6</v>
      </c>
      <c r="T31" s="43">
        <f t="shared" si="24"/>
        <v>2</v>
      </c>
      <c r="U31" s="43">
        <f t="shared" si="24"/>
        <v>15</v>
      </c>
      <c r="V31" s="43">
        <f t="shared" si="24"/>
        <v>12</v>
      </c>
      <c r="W31" s="43">
        <f t="shared" si="24"/>
        <v>10</v>
      </c>
      <c r="X31" s="43">
        <f t="shared" si="24"/>
        <v>12</v>
      </c>
      <c r="Y31" s="43">
        <f t="shared" si="24"/>
        <v>1</v>
      </c>
      <c r="Z31" s="43">
        <f>RANK(M31,M$10:M$31,M$4)</f>
        <v>1</v>
      </c>
      <c r="AA31" s="42">
        <f t="shared" si="4"/>
        <v>110000</v>
      </c>
      <c r="AB31" s="44"/>
      <c r="AC31" s="44"/>
      <c r="AD31" s="44"/>
      <c r="AE31" s="44"/>
      <c r="AF31" s="44"/>
      <c r="AG31" s="44"/>
      <c r="AH31" s="44"/>
      <c r="AI31" s="44"/>
      <c r="AJ31" s="44"/>
    </row>
    <row r="32" spans="1:36" ht="13.8">
      <c r="A32" s="20"/>
      <c r="B32" s="4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ht="13.8">
      <c r="A33" s="20"/>
      <c r="B33" s="4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8">
      <c r="A34" s="20"/>
      <c r="B34" s="47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ht="13.8">
      <c r="A35" s="20"/>
      <c r="B35" s="47" t="str">
        <f>B7</f>
        <v>Attribute ID</v>
      </c>
      <c r="C35" s="47" t="str">
        <f t="shared" ref="C35:N35" si="25">C7</f>
        <v>A1</v>
      </c>
      <c r="D35" s="47" t="str">
        <f t="shared" si="25"/>
        <v>A2</v>
      </c>
      <c r="E35" s="47" t="str">
        <f t="shared" si="25"/>
        <v>A3</v>
      </c>
      <c r="F35" s="47" t="str">
        <f t="shared" si="25"/>
        <v>A4</v>
      </c>
      <c r="G35" s="47" t="str">
        <f t="shared" si="25"/>
        <v>A5</v>
      </c>
      <c r="H35" s="47" t="str">
        <f t="shared" si="25"/>
        <v>A6</v>
      </c>
      <c r="I35" s="47" t="str">
        <f t="shared" si="25"/>
        <v>A7</v>
      </c>
      <c r="J35" s="47" t="str">
        <f t="shared" si="25"/>
        <v>A8</v>
      </c>
      <c r="K35" s="47" t="str">
        <f t="shared" si="25"/>
        <v>A9</v>
      </c>
      <c r="L35" s="47" t="str">
        <f t="shared" si="25"/>
        <v>A10</v>
      </c>
      <c r="M35" s="47" t="str">
        <f t="shared" si="25"/>
        <v>A11</v>
      </c>
      <c r="N35" s="47" t="str">
        <f t="shared" si="25"/>
        <v>A12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ht="41.4">
      <c r="A36" s="20"/>
      <c r="B36" s="47" t="str">
        <f t="shared" ref="B36:N36" si="26">B8</f>
        <v>Attribute Unit</v>
      </c>
      <c r="C36" s="47" t="str">
        <f t="shared" si="26"/>
        <v>integer</v>
      </c>
      <c r="D36" s="47" t="str">
        <f t="shared" si="26"/>
        <v>Gigahertz (GHz)</v>
      </c>
      <c r="E36" s="47" t="str">
        <f t="shared" si="26"/>
        <v>(GHz)</v>
      </c>
      <c r="F36" s="47" t="str">
        <f t="shared" si="26"/>
        <v>integer</v>
      </c>
      <c r="G36" s="47" t="str">
        <f t="shared" si="26"/>
        <v>Gigabytes(GB)</v>
      </c>
      <c r="H36" s="47" t="str">
        <f t="shared" si="26"/>
        <v>watt hour</v>
      </c>
      <c r="I36" s="47" t="str">
        <f t="shared" si="26"/>
        <v>inches (in)</v>
      </c>
      <c r="J36" s="47" t="str">
        <f t="shared" si="26"/>
        <v>Screen Refresh Rate: Hertz (Hz)</v>
      </c>
      <c r="K36" s="47" t="str">
        <f t="shared" si="26"/>
        <v>Gigabytes(GB)</v>
      </c>
      <c r="L36" s="47" t="str">
        <f t="shared" si="26"/>
        <v>windows</v>
      </c>
      <c r="M36" s="47" t="str">
        <f t="shared" si="26"/>
        <v>integer</v>
      </c>
      <c r="N36" s="47" t="str">
        <f t="shared" si="26"/>
        <v>Currency (dollar)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ht="27.6">
      <c r="A37" s="20"/>
      <c r="B37" s="47" t="str">
        <f t="shared" ref="B37:N37" si="27">B9</f>
        <v>Attribute ID</v>
      </c>
      <c r="C37" s="47" t="str">
        <f t="shared" si="27"/>
        <v>Processor</v>
      </c>
      <c r="D37" s="47" t="str">
        <f t="shared" si="27"/>
        <v>CPU speed (Ghz)</v>
      </c>
      <c r="E37" s="47" t="str">
        <f t="shared" si="27"/>
        <v>CPU(core)</v>
      </c>
      <c r="F37" s="47" t="str">
        <f t="shared" si="27"/>
        <v>Graphics card</v>
      </c>
      <c r="G37" s="47" t="str">
        <f t="shared" si="27"/>
        <v>Memory(RAM)</v>
      </c>
      <c r="H37" s="47" t="str">
        <f t="shared" si="27"/>
        <v>Battery(WHr)</v>
      </c>
      <c r="I37" s="47" t="str">
        <f t="shared" si="27"/>
        <v>Display size</v>
      </c>
      <c r="J37" s="47" t="str">
        <f t="shared" si="27"/>
        <v>Display(Hz)</v>
      </c>
      <c r="K37" s="47" t="str">
        <f t="shared" si="27"/>
        <v>Storage(GB)</v>
      </c>
      <c r="L37" s="47" t="str">
        <f t="shared" si="27"/>
        <v>Operating system</v>
      </c>
      <c r="M37" s="47" t="str">
        <f t="shared" si="27"/>
        <v>Virus Protection</v>
      </c>
      <c r="N37" s="47" t="str">
        <f t="shared" si="27"/>
        <v>Price($)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ht="13.8">
      <c r="A38" s="20"/>
      <c r="B38" s="47" t="str">
        <f t="shared" ref="B38" si="28">B10</f>
        <v>Lenovo - Legions Slim 5</v>
      </c>
      <c r="C38" s="48" t="s">
        <v>184</v>
      </c>
      <c r="D38" s="48" t="s">
        <v>184</v>
      </c>
      <c r="E38" s="48" t="s">
        <v>184</v>
      </c>
      <c r="F38" s="48" t="s">
        <v>184</v>
      </c>
      <c r="G38" s="48" t="s">
        <v>184</v>
      </c>
      <c r="H38" s="48" t="s">
        <v>184</v>
      </c>
      <c r="I38" s="48" t="s">
        <v>184</v>
      </c>
      <c r="J38" s="48" t="s">
        <v>184</v>
      </c>
      <c r="K38" s="48" t="s">
        <v>184</v>
      </c>
      <c r="L38" s="48" t="s">
        <v>184</v>
      </c>
      <c r="M38" s="48" t="s">
        <v>184</v>
      </c>
      <c r="N38" s="48" t="s">
        <v>184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ht="13.8">
      <c r="A39" s="20"/>
      <c r="B39" s="47" t="str">
        <f t="shared" ref="B39" si="29">B11</f>
        <v>Asus - TUF gaming a16</v>
      </c>
      <c r="C39" s="48" t="s">
        <v>184</v>
      </c>
      <c r="D39" s="48" t="s">
        <v>184</v>
      </c>
      <c r="E39" s="48" t="s">
        <v>184</v>
      </c>
      <c r="F39" s="48" t="s">
        <v>184</v>
      </c>
      <c r="G39" s="48" t="s">
        <v>184</v>
      </c>
      <c r="H39" s="48" t="s">
        <v>184</v>
      </c>
      <c r="I39" s="48" t="s">
        <v>184</v>
      </c>
      <c r="J39" s="48" t="s">
        <v>184</v>
      </c>
      <c r="K39" s="48" t="s">
        <v>184</v>
      </c>
      <c r="L39" s="48" t="s">
        <v>184</v>
      </c>
      <c r="M39" s="48" t="s">
        <v>184</v>
      </c>
      <c r="N39" s="48" t="s">
        <v>184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27.6">
      <c r="A40" s="20"/>
      <c r="B40" s="47" t="str">
        <f t="shared" ref="B40" si="30">B12</f>
        <v>Acer- predator helios Neo</v>
      </c>
      <c r="C40" s="48" t="s">
        <v>184</v>
      </c>
      <c r="D40" s="48" t="s">
        <v>184</v>
      </c>
      <c r="E40" s="48" t="s">
        <v>184</v>
      </c>
      <c r="F40" s="48" t="s">
        <v>184</v>
      </c>
      <c r="G40" s="48" t="s">
        <v>184</v>
      </c>
      <c r="H40" s="48" t="s">
        <v>184</v>
      </c>
      <c r="I40" s="48" t="s">
        <v>184</v>
      </c>
      <c r="J40" s="48" t="s">
        <v>184</v>
      </c>
      <c r="K40" s="48" t="s">
        <v>184</v>
      </c>
      <c r="L40" s="48" t="s">
        <v>184</v>
      </c>
      <c r="M40" s="48" t="s">
        <v>184</v>
      </c>
      <c r="N40" s="48" t="s">
        <v>184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3.8">
      <c r="A41" s="20"/>
      <c r="B41" s="47" t="str">
        <f t="shared" ref="B41" si="31">B13</f>
        <v xml:space="preserve">MSI - Stealth </v>
      </c>
      <c r="C41" s="48" t="s">
        <v>184</v>
      </c>
      <c r="D41" s="48" t="s">
        <v>184</v>
      </c>
      <c r="E41" s="48" t="s">
        <v>184</v>
      </c>
      <c r="F41" s="48" t="s">
        <v>184</v>
      </c>
      <c r="G41" s="48" t="s">
        <v>184</v>
      </c>
      <c r="H41" s="48" t="s">
        <v>184</v>
      </c>
      <c r="I41" s="48" t="s">
        <v>184</v>
      </c>
      <c r="J41" s="48" t="s">
        <v>184</v>
      </c>
      <c r="K41" s="48" t="s">
        <v>184</v>
      </c>
      <c r="L41" s="48" t="s">
        <v>184</v>
      </c>
      <c r="M41" s="48" t="s">
        <v>184</v>
      </c>
      <c r="N41" s="48" t="s">
        <v>184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3.8">
      <c r="A42" s="20"/>
      <c r="B42" s="47" t="str">
        <f t="shared" ref="B42" si="32">B14</f>
        <v>MSI - Crosshair</v>
      </c>
      <c r="C42" s="48" t="s">
        <v>184</v>
      </c>
      <c r="D42" s="48" t="s">
        <v>184</v>
      </c>
      <c r="E42" s="48" t="s">
        <v>184</v>
      </c>
      <c r="F42" s="48" t="s">
        <v>184</v>
      </c>
      <c r="G42" s="48" t="s">
        <v>184</v>
      </c>
      <c r="H42" s="48" t="s">
        <v>184</v>
      </c>
      <c r="I42" s="48" t="s">
        <v>184</v>
      </c>
      <c r="J42" s="48" t="s">
        <v>184</v>
      </c>
      <c r="K42" s="48" t="s">
        <v>184</v>
      </c>
      <c r="L42" s="48" t="s">
        <v>184</v>
      </c>
      <c r="M42" s="48" t="s">
        <v>184</v>
      </c>
      <c r="N42" s="48" t="s">
        <v>184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3.8">
      <c r="A43" s="20"/>
      <c r="B43" s="47" t="str">
        <f t="shared" ref="B43" si="33">B15</f>
        <v>Asus - ROG Strix Scar</v>
      </c>
      <c r="C43" s="48" t="s">
        <v>184</v>
      </c>
      <c r="D43" s="48" t="s">
        <v>184</v>
      </c>
      <c r="E43" s="48" t="s">
        <v>184</v>
      </c>
      <c r="F43" s="48" t="s">
        <v>184</v>
      </c>
      <c r="G43" s="48" t="s">
        <v>184</v>
      </c>
      <c r="H43" s="48" t="s">
        <v>184</v>
      </c>
      <c r="I43" s="48" t="s">
        <v>184</v>
      </c>
      <c r="J43" s="48" t="s">
        <v>184</v>
      </c>
      <c r="K43" s="48" t="s">
        <v>184</v>
      </c>
      <c r="L43" s="48" t="s">
        <v>184</v>
      </c>
      <c r="M43" s="48" t="s">
        <v>184</v>
      </c>
      <c r="N43" s="48" t="s">
        <v>184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3.8">
      <c r="A44" s="20"/>
      <c r="B44" s="47" t="str">
        <f t="shared" ref="B44" si="34">B16</f>
        <v>Alienware -m18</v>
      </c>
      <c r="C44" s="48" t="s">
        <v>184</v>
      </c>
      <c r="D44" s="48" t="s">
        <v>184</v>
      </c>
      <c r="E44" s="48" t="s">
        <v>184</v>
      </c>
      <c r="F44" s="48" t="s">
        <v>184</v>
      </c>
      <c r="G44" s="48" t="s">
        <v>184</v>
      </c>
      <c r="H44" s="48" t="s">
        <v>184</v>
      </c>
      <c r="I44" s="48" t="s">
        <v>184</v>
      </c>
      <c r="J44" s="48" t="s">
        <v>184</v>
      </c>
      <c r="K44" s="48" t="s">
        <v>184</v>
      </c>
      <c r="L44" s="48" t="s">
        <v>184</v>
      </c>
      <c r="M44" s="48" t="s">
        <v>184</v>
      </c>
      <c r="N44" s="48" t="s">
        <v>184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3.8">
      <c r="A45" s="20"/>
      <c r="B45" s="47" t="str">
        <f t="shared" ref="B45" si="35">B17</f>
        <v>Alienware -m16</v>
      </c>
      <c r="C45" s="48" t="s">
        <v>184</v>
      </c>
      <c r="D45" s="48" t="s">
        <v>184</v>
      </c>
      <c r="E45" s="48" t="s">
        <v>184</v>
      </c>
      <c r="F45" s="48" t="s">
        <v>184</v>
      </c>
      <c r="G45" s="48" t="s">
        <v>184</v>
      </c>
      <c r="H45" s="48" t="s">
        <v>184</v>
      </c>
      <c r="I45" s="48" t="s">
        <v>184</v>
      </c>
      <c r="J45" s="48" t="s">
        <v>184</v>
      </c>
      <c r="K45" s="48" t="s">
        <v>184</v>
      </c>
      <c r="L45" s="48" t="s">
        <v>184</v>
      </c>
      <c r="M45" s="48" t="s">
        <v>184</v>
      </c>
      <c r="N45" s="48" t="s">
        <v>184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3.8">
      <c r="A46" s="20"/>
      <c r="B46" s="47" t="str">
        <f t="shared" ref="B46" si="36">B18</f>
        <v>HP Omen</v>
      </c>
      <c r="C46" s="48" t="s">
        <v>184</v>
      </c>
      <c r="D46" s="48" t="s">
        <v>184</v>
      </c>
      <c r="E46" s="48" t="s">
        <v>184</v>
      </c>
      <c r="F46" s="48" t="s">
        <v>184</v>
      </c>
      <c r="G46" s="48" t="s">
        <v>184</v>
      </c>
      <c r="H46" s="48" t="s">
        <v>184</v>
      </c>
      <c r="I46" s="48" t="s">
        <v>184</v>
      </c>
      <c r="J46" s="48" t="s">
        <v>184</v>
      </c>
      <c r="K46" s="48" t="s">
        <v>184</v>
      </c>
      <c r="L46" s="48" t="s">
        <v>184</v>
      </c>
      <c r="M46" s="48" t="s">
        <v>184</v>
      </c>
      <c r="N46" s="48" t="s">
        <v>184</v>
      </c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3.8">
      <c r="A47" s="20"/>
      <c r="B47" s="47" t="str">
        <f t="shared" ref="B47" si="37">B19</f>
        <v>Lenovo LOQ</v>
      </c>
      <c r="C47" s="48" t="s">
        <v>184</v>
      </c>
      <c r="D47" s="48" t="s">
        <v>184</v>
      </c>
      <c r="E47" s="48" t="s">
        <v>184</v>
      </c>
      <c r="F47" s="48" t="s">
        <v>184</v>
      </c>
      <c r="G47" s="48" t="s">
        <v>184</v>
      </c>
      <c r="H47" s="48" t="s">
        <v>184</v>
      </c>
      <c r="I47" s="48" t="s">
        <v>184</v>
      </c>
      <c r="J47" s="48" t="s">
        <v>184</v>
      </c>
      <c r="K47" s="48" t="s">
        <v>184</v>
      </c>
      <c r="L47" s="48" t="s">
        <v>184</v>
      </c>
      <c r="M47" s="48" t="s">
        <v>184</v>
      </c>
      <c r="N47" s="48" t="s">
        <v>184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ht="13.8">
      <c r="A48" s="20"/>
      <c r="B48" s="47" t="str">
        <f t="shared" ref="B48" si="38">B20</f>
        <v>Acer Nitro 5</v>
      </c>
      <c r="C48" s="48" t="s">
        <v>184</v>
      </c>
      <c r="D48" s="48" t="s">
        <v>184</v>
      </c>
      <c r="E48" s="48" t="s">
        <v>184</v>
      </c>
      <c r="F48" s="48" t="s">
        <v>184</v>
      </c>
      <c r="G48" s="48" t="s">
        <v>184</v>
      </c>
      <c r="H48" s="48" t="s">
        <v>184</v>
      </c>
      <c r="I48" s="48" t="s">
        <v>184</v>
      </c>
      <c r="J48" s="48" t="s">
        <v>184</v>
      </c>
      <c r="K48" s="48" t="s">
        <v>184</v>
      </c>
      <c r="L48" s="48" t="s">
        <v>184</v>
      </c>
      <c r="M48" s="48" t="s">
        <v>184</v>
      </c>
      <c r="N48" s="48" t="s">
        <v>184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ht="13.8">
      <c r="A49" s="20"/>
      <c r="B49" s="47" t="str">
        <f t="shared" ref="B49" si="39">B21</f>
        <v>Asus Rog Zephyrus</v>
      </c>
      <c r="C49" s="48" t="s">
        <v>184</v>
      </c>
      <c r="D49" s="48" t="s">
        <v>184</v>
      </c>
      <c r="E49" s="48" t="s">
        <v>184</v>
      </c>
      <c r="F49" s="48" t="s">
        <v>184</v>
      </c>
      <c r="G49" s="48" t="s">
        <v>184</v>
      </c>
      <c r="H49" s="48" t="s">
        <v>184</v>
      </c>
      <c r="I49" s="48" t="s">
        <v>184</v>
      </c>
      <c r="J49" s="48" t="s">
        <v>184</v>
      </c>
      <c r="K49" s="48" t="s">
        <v>184</v>
      </c>
      <c r="L49" s="48" t="s">
        <v>184</v>
      </c>
      <c r="M49" s="48" t="s">
        <v>184</v>
      </c>
      <c r="N49" s="48" t="s">
        <v>184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ht="13.8">
      <c r="A50" s="20"/>
      <c r="B50" s="47" t="str">
        <f t="shared" ref="B50" si="40">B22</f>
        <v>MSI pulse</v>
      </c>
      <c r="C50" s="48" t="s">
        <v>184</v>
      </c>
      <c r="D50" s="48" t="s">
        <v>184</v>
      </c>
      <c r="E50" s="48" t="s">
        <v>184</v>
      </c>
      <c r="F50" s="48" t="s">
        <v>184</v>
      </c>
      <c r="G50" s="48" t="s">
        <v>184</v>
      </c>
      <c r="H50" s="48" t="s">
        <v>184</v>
      </c>
      <c r="I50" s="48" t="s">
        <v>184</v>
      </c>
      <c r="J50" s="48" t="s">
        <v>184</v>
      </c>
      <c r="K50" s="48" t="s">
        <v>184</v>
      </c>
      <c r="L50" s="48" t="s">
        <v>184</v>
      </c>
      <c r="M50" s="48" t="s">
        <v>184</v>
      </c>
      <c r="N50" s="48" t="s">
        <v>184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ht="13.8">
      <c r="A51" s="20"/>
      <c r="B51" s="47" t="str">
        <f t="shared" ref="B51" si="41">B23</f>
        <v>MSI Bravo</v>
      </c>
      <c r="C51" s="48" t="s">
        <v>184</v>
      </c>
      <c r="D51" s="48" t="s">
        <v>184</v>
      </c>
      <c r="E51" s="48" t="s">
        <v>184</v>
      </c>
      <c r="F51" s="48" t="s">
        <v>184</v>
      </c>
      <c r="G51" s="48" t="s">
        <v>184</v>
      </c>
      <c r="H51" s="48" t="s">
        <v>184</v>
      </c>
      <c r="I51" s="48" t="s">
        <v>184</v>
      </c>
      <c r="J51" s="48" t="s">
        <v>184</v>
      </c>
      <c r="K51" s="48" t="s">
        <v>184</v>
      </c>
      <c r="L51" s="48" t="s">
        <v>184</v>
      </c>
      <c r="M51" s="48" t="s">
        <v>184</v>
      </c>
      <c r="N51" s="48" t="s">
        <v>184</v>
      </c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ht="13.8">
      <c r="A52" s="20"/>
      <c r="B52" s="47" t="str">
        <f t="shared" ref="B52" si="42">B24</f>
        <v>Dell G15</v>
      </c>
      <c r="C52" s="48" t="s">
        <v>184</v>
      </c>
      <c r="D52" s="48" t="s">
        <v>184</v>
      </c>
      <c r="E52" s="48" t="s">
        <v>184</v>
      </c>
      <c r="F52" s="48" t="s">
        <v>184</v>
      </c>
      <c r="G52" s="48" t="s">
        <v>184</v>
      </c>
      <c r="H52" s="48" t="s">
        <v>184</v>
      </c>
      <c r="I52" s="48" t="s">
        <v>184</v>
      </c>
      <c r="J52" s="48" t="s">
        <v>184</v>
      </c>
      <c r="K52" s="48" t="s">
        <v>184</v>
      </c>
      <c r="L52" s="48" t="s">
        <v>184</v>
      </c>
      <c r="M52" s="48" t="s">
        <v>184</v>
      </c>
      <c r="N52" s="48" t="s">
        <v>184</v>
      </c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13.8">
      <c r="A53" s="20"/>
      <c r="B53" s="47" t="str">
        <f t="shared" ref="B53" si="43">B25</f>
        <v>Dell G16</v>
      </c>
      <c r="C53" s="48" t="s">
        <v>184</v>
      </c>
      <c r="D53" s="48" t="s">
        <v>184</v>
      </c>
      <c r="E53" s="48" t="s">
        <v>184</v>
      </c>
      <c r="F53" s="48" t="s">
        <v>184</v>
      </c>
      <c r="G53" s="48" t="s">
        <v>184</v>
      </c>
      <c r="H53" s="48" t="s">
        <v>184</v>
      </c>
      <c r="I53" s="48" t="s">
        <v>184</v>
      </c>
      <c r="J53" s="48" t="s">
        <v>184</v>
      </c>
      <c r="K53" s="48" t="s">
        <v>184</v>
      </c>
      <c r="L53" s="48" t="s">
        <v>184</v>
      </c>
      <c r="M53" s="48" t="s">
        <v>184</v>
      </c>
      <c r="N53" s="48" t="s">
        <v>184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3.8">
      <c r="A54" s="20"/>
      <c r="B54" s="47" t="str">
        <f t="shared" ref="B54" si="44">B26</f>
        <v>Dell G3 3500</v>
      </c>
      <c r="C54" s="48" t="s">
        <v>184</v>
      </c>
      <c r="D54" s="48" t="s">
        <v>184</v>
      </c>
      <c r="E54" s="48" t="s">
        <v>184</v>
      </c>
      <c r="F54" s="48" t="s">
        <v>184</v>
      </c>
      <c r="G54" s="48" t="s">
        <v>184</v>
      </c>
      <c r="H54" s="48" t="s">
        <v>184</v>
      </c>
      <c r="I54" s="48" t="s">
        <v>184</v>
      </c>
      <c r="J54" s="48" t="s">
        <v>184</v>
      </c>
      <c r="K54" s="48" t="s">
        <v>184</v>
      </c>
      <c r="L54" s="48" t="s">
        <v>184</v>
      </c>
      <c r="M54" s="48" t="s">
        <v>184</v>
      </c>
      <c r="N54" s="48" t="s">
        <v>184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3.8">
      <c r="A55" s="20"/>
      <c r="B55" s="47" t="str">
        <f t="shared" ref="B55" si="45">B27</f>
        <v>HP 14</v>
      </c>
      <c r="C55" s="48" t="s">
        <v>184</v>
      </c>
      <c r="D55" s="48" t="s">
        <v>184</v>
      </c>
      <c r="E55" s="48" t="s">
        <v>184</v>
      </c>
      <c r="F55" s="48" t="s">
        <v>184</v>
      </c>
      <c r="G55" s="48" t="s">
        <v>184</v>
      </c>
      <c r="H55" s="48" t="s">
        <v>184</v>
      </c>
      <c r="I55" s="48" t="s">
        <v>184</v>
      </c>
      <c r="J55" s="48" t="s">
        <v>184</v>
      </c>
      <c r="K55" s="48" t="s">
        <v>184</v>
      </c>
      <c r="L55" s="48" t="s">
        <v>184</v>
      </c>
      <c r="M55" s="48" t="s">
        <v>184</v>
      </c>
      <c r="N55" s="48" t="s">
        <v>184</v>
      </c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ht="13.8">
      <c r="A56" s="20"/>
      <c r="B56" s="47" t="str">
        <f t="shared" ref="B56" si="46">B28</f>
        <v>asus vivobook</v>
      </c>
      <c r="C56" s="48" t="s">
        <v>184</v>
      </c>
      <c r="D56" s="48" t="s">
        <v>184</v>
      </c>
      <c r="E56" s="48" t="s">
        <v>184</v>
      </c>
      <c r="F56" s="48" t="s">
        <v>184</v>
      </c>
      <c r="G56" s="48" t="s">
        <v>184</v>
      </c>
      <c r="H56" s="48" t="s">
        <v>184</v>
      </c>
      <c r="I56" s="48" t="s">
        <v>184</v>
      </c>
      <c r="J56" s="48" t="s">
        <v>184</v>
      </c>
      <c r="K56" s="48" t="s">
        <v>184</v>
      </c>
      <c r="L56" s="48" t="s">
        <v>184</v>
      </c>
      <c r="M56" s="48" t="s">
        <v>184</v>
      </c>
      <c r="N56" s="48" t="s">
        <v>184</v>
      </c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3.8">
      <c r="A57" s="20"/>
      <c r="B57" s="47" t="str">
        <f t="shared" ref="B57" si="47">B29</f>
        <v>acer chromebook</v>
      </c>
      <c r="C57" s="48" t="s">
        <v>184</v>
      </c>
      <c r="D57" s="48" t="s">
        <v>184</v>
      </c>
      <c r="E57" s="48" t="s">
        <v>184</v>
      </c>
      <c r="F57" s="48" t="s">
        <v>184</v>
      </c>
      <c r="G57" s="48" t="s">
        <v>184</v>
      </c>
      <c r="H57" s="48" t="s">
        <v>184</v>
      </c>
      <c r="I57" s="48" t="s">
        <v>184</v>
      </c>
      <c r="J57" s="48" t="s">
        <v>184</v>
      </c>
      <c r="K57" s="48" t="s">
        <v>184</v>
      </c>
      <c r="L57" s="48" t="s">
        <v>184</v>
      </c>
      <c r="M57" s="48" t="s">
        <v>184</v>
      </c>
      <c r="N57" s="48" t="s">
        <v>184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ht="27.6">
      <c r="A58" s="20"/>
      <c r="B58" s="47" t="str">
        <f t="shared" ref="B58" si="48">B30</f>
        <v>lenovo legion pro 7i(gen8)</v>
      </c>
      <c r="C58" s="48" t="s">
        <v>184</v>
      </c>
      <c r="D58" s="48" t="s">
        <v>184</v>
      </c>
      <c r="E58" s="48" t="s">
        <v>184</v>
      </c>
      <c r="F58" s="48" t="s">
        <v>184</v>
      </c>
      <c r="G58" s="48" t="s">
        <v>184</v>
      </c>
      <c r="H58" s="48" t="s">
        <v>184</v>
      </c>
      <c r="I58" s="48" t="s">
        <v>184</v>
      </c>
      <c r="J58" s="48" t="s">
        <v>184</v>
      </c>
      <c r="K58" s="48" t="s">
        <v>184</v>
      </c>
      <c r="L58" s="48" t="s">
        <v>184</v>
      </c>
      <c r="M58" s="48" t="s">
        <v>184</v>
      </c>
      <c r="N58" s="48" t="s">
        <v>184</v>
      </c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ht="13.8">
      <c r="A59" s="20"/>
      <c r="B59" s="47" t="str">
        <f t="shared" ref="B59" si="49">B31</f>
        <v>gigabyte g5</v>
      </c>
      <c r="C59" s="48" t="s">
        <v>184</v>
      </c>
      <c r="D59" s="48" t="s">
        <v>184</v>
      </c>
      <c r="E59" s="48" t="s">
        <v>184</v>
      </c>
      <c r="F59" s="48" t="s">
        <v>184</v>
      </c>
      <c r="G59" s="48" t="s">
        <v>184</v>
      </c>
      <c r="H59" s="48" t="s">
        <v>184</v>
      </c>
      <c r="I59" s="48" t="s">
        <v>184</v>
      </c>
      <c r="J59" s="48" t="s">
        <v>184</v>
      </c>
      <c r="K59" s="48" t="s">
        <v>184</v>
      </c>
      <c r="L59" s="48" t="s">
        <v>184</v>
      </c>
      <c r="M59" s="48" t="s">
        <v>184</v>
      </c>
      <c r="N59" s="48" t="s">
        <v>184</v>
      </c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ht="13.8">
      <c r="A60" s="20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ht="13.8">
      <c r="A61" s="20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ht="13.8">
      <c r="A62" s="20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ht="13.8">
      <c r="A63" s="20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ht="13.8">
      <c r="A64" s="20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ht="13.8">
      <c r="A65" s="20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ht="13.8">
      <c r="A66" s="20"/>
      <c r="B66" s="4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13.8">
      <c r="A67" s="20"/>
      <c r="B67" s="4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13.8">
      <c r="A68" s="20"/>
      <c r="B68" s="4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13.8">
      <c r="A69" s="20"/>
      <c r="B69" s="4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13.8">
      <c r="A70" s="20"/>
      <c r="B70" s="4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13.8">
      <c r="A71" s="20"/>
      <c r="B71" s="4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13.8">
      <c r="A72" s="20"/>
      <c r="B72" s="4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ht="13.8">
      <c r="A73" s="20"/>
      <c r="B73" s="4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ht="13.8">
      <c r="A74" s="20"/>
      <c r="B74" s="4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ht="13.8">
      <c r="A75" s="20"/>
      <c r="B75" s="4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ht="13.8">
      <c r="A76" s="20"/>
      <c r="B76" s="4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ht="13.8">
      <c r="A77" s="20"/>
      <c r="B77" s="4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ht="13.8">
      <c r="A78" s="20"/>
      <c r="B78" s="4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ht="13.8">
      <c r="A79" s="20"/>
      <c r="B79" s="4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ht="13.8">
      <c r="A80" s="20"/>
      <c r="B80" s="4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:36" ht="13.8">
      <c r="A81" s="20"/>
      <c r="B81" s="4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:36" ht="13.8">
      <c r="A82" s="20"/>
      <c r="B82" s="4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1:36" ht="13.8">
      <c r="A83" s="20"/>
      <c r="B83" s="4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:36" ht="13.8">
      <c r="A84" s="20"/>
      <c r="B84" s="4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:36" ht="13.8">
      <c r="A85" s="20"/>
      <c r="B85" s="4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:36" ht="13.8">
      <c r="A86" s="20"/>
      <c r="B86" s="4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:36" ht="13.8">
      <c r="A87" s="20"/>
      <c r="B87" s="4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:36" ht="13.8">
      <c r="A88" s="20"/>
      <c r="B88" s="4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:36" ht="13.8">
      <c r="A89" s="20"/>
      <c r="B89" s="4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:36" ht="13.8">
      <c r="A90" s="20"/>
      <c r="B90" s="4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:36" ht="13.8">
      <c r="A91" s="20"/>
      <c r="B91" s="4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:36" ht="13.8">
      <c r="A92" s="20"/>
      <c r="B92" s="4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:36" ht="13.8">
      <c r="A93" s="20"/>
      <c r="B93" s="4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:36" ht="13.8">
      <c r="A94" s="20"/>
      <c r="B94" s="4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:36" ht="13.8">
      <c r="A95" s="20"/>
      <c r="B95" s="4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:36" ht="13.8">
      <c r="A96" s="20"/>
      <c r="B96" s="4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13.8">
      <c r="A97" s="20"/>
      <c r="B97" s="4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:36" ht="13.8">
      <c r="A98" s="20"/>
      <c r="B98" s="4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:36" ht="13.8">
      <c r="A99" s="20"/>
      <c r="B99" s="4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:36" ht="13.8">
      <c r="A100" s="20"/>
      <c r="B100" s="4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:36" ht="13.8">
      <c r="A101" s="20"/>
      <c r="B101" s="4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:36" ht="13.8">
      <c r="A102" s="20"/>
      <c r="B102" s="4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:36" ht="13.8">
      <c r="A103" s="20"/>
      <c r="B103" s="4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:36" ht="13.8">
      <c r="A104" s="20"/>
      <c r="B104" s="4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:36" ht="13.8">
      <c r="A105" s="20"/>
      <c r="B105" s="4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:36" ht="13.8">
      <c r="A106" s="20"/>
      <c r="B106" s="4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:36" ht="13.8">
      <c r="A107" s="20"/>
      <c r="B107" s="4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:36" ht="13.8">
      <c r="A108" s="20"/>
      <c r="B108" s="4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:36" ht="13.8">
      <c r="A109" s="20"/>
      <c r="B109" s="4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:36" ht="13.8">
      <c r="A110" s="20"/>
      <c r="B110" s="4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:36" ht="13.8">
      <c r="A111" s="20"/>
      <c r="B111" s="4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:36" ht="13.8">
      <c r="A112" s="20"/>
      <c r="B112" s="4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:36" ht="13.8">
      <c r="A113" s="20"/>
      <c r="B113" s="4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:36" ht="13.8">
      <c r="A114" s="20"/>
      <c r="B114" s="4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:36" ht="13.8">
      <c r="A115" s="20"/>
      <c r="B115" s="4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:36" ht="13.8">
      <c r="A116" s="20"/>
      <c r="B116" s="4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:36" ht="13.8">
      <c r="A117" s="20"/>
      <c r="B117" s="4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:36" ht="13.8">
      <c r="A118" s="20"/>
      <c r="B118" s="4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:36" ht="13.8">
      <c r="A119" s="20"/>
      <c r="B119" s="4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:36" ht="13.8">
      <c r="A120" s="20"/>
      <c r="B120" s="4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:36" ht="13.8">
      <c r="A121" s="20"/>
      <c r="B121" s="4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:36" ht="13.8">
      <c r="A122" s="20"/>
      <c r="B122" s="4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:36" ht="13.8">
      <c r="A123" s="20"/>
      <c r="B123" s="4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:36" ht="13.8">
      <c r="A124" s="20"/>
      <c r="B124" s="4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:36" ht="13.8">
      <c r="A125" s="20"/>
      <c r="B125" s="4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:36" ht="13.8">
      <c r="A126" s="20"/>
      <c r="B126" s="4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:36" ht="13.8">
      <c r="A127" s="20"/>
      <c r="B127" s="4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:36" ht="13.8">
      <c r="A128" s="20"/>
      <c r="B128" s="4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:36" ht="13.8">
      <c r="A129" s="20"/>
      <c r="B129" s="4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:36" ht="13.8">
      <c r="A130" s="20"/>
      <c r="B130" s="4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:36" ht="13.8">
      <c r="A131" s="20"/>
      <c r="B131" s="4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:36" ht="13.8">
      <c r="A132" s="20"/>
      <c r="B132" s="4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:36" ht="13.8">
      <c r="A133" s="20"/>
      <c r="B133" s="4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:36" ht="13.8">
      <c r="A134" s="20"/>
      <c r="B134" s="4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:36" ht="13.8">
      <c r="A135" s="20"/>
      <c r="B135" s="4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:36" ht="13.8">
      <c r="A136" s="20"/>
      <c r="B136" s="4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:36" ht="13.8">
      <c r="A137" s="20"/>
      <c r="B137" s="4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:36" ht="13.8">
      <c r="A138" s="20"/>
      <c r="B138" s="4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:36" ht="13.8">
      <c r="A139" s="20"/>
      <c r="B139" s="4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:36" ht="13.8">
      <c r="A140" s="20"/>
      <c r="B140" s="4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1:36" ht="13.8">
      <c r="A141" s="20"/>
      <c r="B141" s="4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1:36" ht="13.8">
      <c r="A142" s="20"/>
      <c r="B142" s="4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1:36" ht="13.8">
      <c r="A143" s="20"/>
      <c r="B143" s="4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1:36" ht="13.8">
      <c r="A144" s="20"/>
      <c r="B144" s="4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1:36" ht="13.8">
      <c r="A145" s="20"/>
      <c r="B145" s="4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1:36" ht="13.8">
      <c r="A146" s="20"/>
      <c r="B146" s="4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1:36" ht="13.8">
      <c r="A147" s="20"/>
      <c r="B147" s="4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1:36" ht="13.8">
      <c r="A148" s="20"/>
      <c r="B148" s="4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1:36" ht="13.8">
      <c r="A149" s="20"/>
      <c r="B149" s="4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1:36" ht="13.8">
      <c r="A150" s="20"/>
      <c r="B150" s="4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1:36" ht="13.8">
      <c r="A151" s="20"/>
      <c r="B151" s="4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1:36" ht="13.8">
      <c r="A152" s="20"/>
      <c r="B152" s="4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1:36" ht="13.8">
      <c r="A153" s="20"/>
      <c r="B153" s="4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1:36" ht="13.8">
      <c r="A154" s="20"/>
      <c r="B154" s="4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1:36" ht="13.8">
      <c r="A155" s="20"/>
      <c r="B155" s="4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1:36" ht="13.8">
      <c r="A156" s="20"/>
      <c r="B156" s="4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1:36" ht="13.8">
      <c r="A157" s="20"/>
      <c r="B157" s="4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1:36" ht="13.8">
      <c r="A158" s="20"/>
      <c r="B158" s="4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1:36" ht="13.8">
      <c r="A159" s="20"/>
      <c r="B159" s="4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1:36" ht="13.8">
      <c r="A160" s="20"/>
      <c r="B160" s="4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1:36" ht="13.8">
      <c r="A161" s="20"/>
      <c r="B161" s="4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1:36" ht="13.8">
      <c r="A162" s="20"/>
      <c r="B162" s="4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1:36" ht="13.8">
      <c r="A163" s="20"/>
      <c r="B163" s="4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1:36" ht="13.8">
      <c r="A164" s="20"/>
      <c r="B164" s="4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1:36" ht="13.8">
      <c r="A165" s="20"/>
      <c r="B165" s="4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1:36" ht="13.8">
      <c r="A166" s="20"/>
      <c r="B166" s="4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1:36" ht="13.8">
      <c r="A167" s="20"/>
      <c r="B167" s="4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1:36" ht="13.8">
      <c r="A168" s="20"/>
      <c r="B168" s="4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1:36" ht="13.8">
      <c r="A169" s="20"/>
      <c r="B169" s="4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1:36" ht="13.8">
      <c r="A170" s="20"/>
      <c r="B170" s="4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1:36" ht="13.8">
      <c r="A171" s="20"/>
      <c r="B171" s="4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1:36" ht="13.8">
      <c r="A172" s="20"/>
      <c r="B172" s="4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1:36" ht="13.8">
      <c r="A173" s="20"/>
      <c r="B173" s="4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1:36" ht="13.8">
      <c r="A174" s="20"/>
      <c r="B174" s="4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1:36" ht="13.8">
      <c r="A175" s="20"/>
      <c r="B175" s="4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1:36" ht="13.8">
      <c r="A176" s="20"/>
      <c r="B176" s="4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1:36" ht="13.8">
      <c r="A177" s="20"/>
      <c r="B177" s="4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1:36" ht="13.8">
      <c r="A178" s="20"/>
      <c r="B178" s="4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1:36" ht="13.8">
      <c r="A179" s="20"/>
      <c r="B179" s="4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1:36" ht="13.8">
      <c r="A180" s="20"/>
      <c r="B180" s="4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1:36" ht="13.8">
      <c r="A181" s="20"/>
      <c r="B181" s="4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1:36" ht="13.8">
      <c r="A182" s="20"/>
      <c r="B182" s="4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1:36" ht="13.8">
      <c r="A183" s="20"/>
      <c r="B183" s="4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1:36" ht="13.8">
      <c r="A184" s="20"/>
      <c r="B184" s="4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1:36" ht="13.8">
      <c r="A185" s="20"/>
      <c r="B185" s="4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1:36" ht="13.8">
      <c r="A186" s="20"/>
      <c r="B186" s="4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1:36" ht="13.8">
      <c r="A187" s="20"/>
      <c r="B187" s="4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1:36" ht="13.8">
      <c r="A188" s="20"/>
      <c r="B188" s="4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1:36" ht="13.8">
      <c r="A189" s="20"/>
      <c r="B189" s="4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1:36" ht="13.8">
      <c r="A190" s="20"/>
      <c r="B190" s="4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1:36" ht="13.8">
      <c r="A191" s="20"/>
      <c r="B191" s="4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1:36" ht="13.8">
      <c r="A192" s="20"/>
      <c r="B192" s="4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1:36" ht="13.8">
      <c r="A193" s="20"/>
      <c r="B193" s="4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1:36" ht="13.8">
      <c r="A194" s="20"/>
      <c r="B194" s="4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1:36" ht="13.8">
      <c r="A195" s="20"/>
      <c r="B195" s="4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1:36" ht="13.8">
      <c r="A196" s="20"/>
      <c r="B196" s="4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1:36" ht="13.8">
      <c r="A197" s="20"/>
      <c r="B197" s="4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1:36" ht="13.8">
      <c r="A198" s="20"/>
      <c r="B198" s="4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1:36" ht="13.8">
      <c r="A199" s="20"/>
      <c r="B199" s="4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1:36" ht="13.8">
      <c r="A200" s="20"/>
      <c r="B200" s="4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1:36" ht="13.8">
      <c r="A201" s="20"/>
      <c r="B201" s="4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1:36" ht="13.8">
      <c r="A202" s="20"/>
      <c r="B202" s="4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1:36" ht="13.8">
      <c r="A203" s="20"/>
      <c r="B203" s="4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1:36" ht="13.8">
      <c r="A204" s="20"/>
      <c r="B204" s="4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1:36" ht="13.8">
      <c r="A205" s="20"/>
      <c r="B205" s="4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1:36" ht="13.8">
      <c r="A206" s="20"/>
      <c r="B206" s="4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1:36" ht="13.8">
      <c r="A207" s="20"/>
      <c r="B207" s="4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1:36" ht="13.8">
      <c r="A208" s="20"/>
      <c r="B208" s="4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1:36" ht="13.8">
      <c r="A209" s="20"/>
      <c r="B209" s="4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1:36" ht="13.8">
      <c r="A210" s="20"/>
      <c r="B210" s="4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1:36" ht="13.8">
      <c r="A211" s="20"/>
      <c r="B211" s="4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1:36" ht="13.8">
      <c r="A212" s="20"/>
      <c r="B212" s="4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1:36" ht="13.8">
      <c r="A213" s="20"/>
      <c r="B213" s="4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1:36" ht="13.8">
      <c r="A214" s="20"/>
      <c r="B214" s="4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1:36" ht="13.8">
      <c r="A215" s="20"/>
      <c r="B215" s="4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1:36" ht="13.8">
      <c r="A216" s="20"/>
      <c r="B216" s="4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1:36" ht="13.8">
      <c r="A217" s="20"/>
      <c r="B217" s="4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1:36" ht="13.8">
      <c r="A218" s="20"/>
      <c r="B218" s="4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1:36" ht="13.8">
      <c r="A219" s="20"/>
      <c r="B219" s="4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1:36" ht="13.8">
      <c r="A220" s="20"/>
      <c r="B220" s="4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1:36" ht="13.8">
      <c r="A221" s="20"/>
      <c r="B221" s="4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1:36" ht="13.8">
      <c r="A222" s="20"/>
      <c r="B222" s="4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1:36" ht="13.8">
      <c r="A223" s="20"/>
      <c r="B223" s="4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1:36" ht="13.8">
      <c r="A224" s="20"/>
      <c r="B224" s="4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1:36" ht="13.8">
      <c r="A225" s="20"/>
      <c r="B225" s="4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1:36" ht="13.8">
      <c r="A226" s="20"/>
      <c r="B226" s="4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1:36" ht="13.8">
      <c r="A227" s="20"/>
      <c r="B227" s="4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1:36" ht="13.8">
      <c r="A228" s="20"/>
      <c r="B228" s="4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1:36" ht="13.8">
      <c r="A229" s="20"/>
      <c r="B229" s="4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1:36" ht="13.8">
      <c r="A230" s="20"/>
      <c r="B230" s="4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1:36" ht="13.8">
      <c r="A231" s="20"/>
      <c r="B231" s="4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1:36" ht="13.8">
      <c r="A232" s="20"/>
      <c r="B232" s="4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1:36" ht="13.8">
      <c r="A233" s="20"/>
      <c r="B233" s="4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1:36" ht="13.8">
      <c r="A234" s="20"/>
      <c r="B234" s="4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1:36" ht="13.8">
      <c r="A235" s="20"/>
      <c r="B235" s="4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1:36" ht="13.8">
      <c r="A236" s="20"/>
      <c r="B236" s="4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1:36" ht="13.8">
      <c r="A237" s="20"/>
      <c r="B237" s="4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1:36" ht="13.8">
      <c r="A238" s="20"/>
      <c r="B238" s="4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1:36" ht="13.8">
      <c r="A239" s="20"/>
      <c r="B239" s="4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1:36" ht="13.8">
      <c r="A240" s="20"/>
      <c r="B240" s="4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1:36" ht="13.8">
      <c r="A241" s="20"/>
      <c r="B241" s="4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1:36" ht="13.8">
      <c r="A242" s="20"/>
      <c r="B242" s="4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1:36" ht="13.8">
      <c r="A243" s="20"/>
      <c r="B243" s="4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1:36" ht="13.8">
      <c r="A244" s="20"/>
      <c r="B244" s="4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1:36" ht="13.8">
      <c r="A245" s="20"/>
      <c r="B245" s="4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1:36" ht="13.8">
      <c r="A246" s="20"/>
      <c r="B246" s="4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1:36" ht="13.8">
      <c r="A247" s="20"/>
      <c r="B247" s="4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1:36" ht="13.8">
      <c r="A248" s="20"/>
      <c r="B248" s="4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1:36" ht="13.8">
      <c r="A249" s="20"/>
      <c r="B249" s="4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1:36" ht="13.8">
      <c r="A250" s="20"/>
      <c r="B250" s="4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1:36" ht="13.8">
      <c r="A251" s="20"/>
      <c r="B251" s="4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1:36" ht="13.8">
      <c r="A252" s="20"/>
      <c r="B252" s="4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1:36" ht="13.8">
      <c r="A253" s="20"/>
      <c r="B253" s="4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1:36" ht="13.8">
      <c r="A254" s="20"/>
      <c r="B254" s="4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1:36" ht="13.8">
      <c r="A255" s="20"/>
      <c r="B255" s="4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1:36" ht="13.8">
      <c r="A256" s="20"/>
      <c r="B256" s="4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1:36" ht="13.8">
      <c r="A257" s="20"/>
      <c r="B257" s="4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1:36" ht="13.8">
      <c r="A258" s="20"/>
      <c r="B258" s="4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1:36" ht="13.8">
      <c r="A259" s="20"/>
      <c r="B259" s="4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1:36" ht="13.8">
      <c r="A260" s="20"/>
      <c r="B260" s="4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1:36" ht="13.8">
      <c r="A261" s="20"/>
      <c r="B261" s="4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1:36" ht="13.8">
      <c r="A262" s="20"/>
      <c r="B262" s="4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1:36" ht="13.8">
      <c r="A263" s="20"/>
      <c r="B263" s="4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1:36" ht="13.8">
      <c r="A264" s="20"/>
      <c r="B264" s="4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1:36" ht="13.8">
      <c r="A265" s="20"/>
      <c r="B265" s="4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1:36" ht="13.8">
      <c r="A266" s="20"/>
      <c r="B266" s="4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1:36" ht="13.8">
      <c r="A267" s="20"/>
      <c r="B267" s="4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1:36" ht="13.8">
      <c r="A268" s="20"/>
      <c r="B268" s="4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1:36" ht="13.8">
      <c r="A269" s="20"/>
      <c r="B269" s="4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1:36" ht="13.8">
      <c r="A270" s="20"/>
      <c r="B270" s="4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1:36" ht="13.8">
      <c r="A271" s="20"/>
      <c r="B271" s="4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1:36" ht="13.8">
      <c r="A272" s="20"/>
      <c r="B272" s="4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1:36" ht="13.8">
      <c r="A273" s="20"/>
      <c r="B273" s="4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1:36" ht="13.8">
      <c r="A274" s="20"/>
      <c r="B274" s="4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1:36" ht="13.8">
      <c r="A275" s="20"/>
      <c r="B275" s="4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1:36" ht="13.8">
      <c r="A276" s="20"/>
      <c r="B276" s="4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1:36" ht="13.8">
      <c r="A277" s="20"/>
      <c r="B277" s="4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1:36" ht="13.8">
      <c r="A278" s="20"/>
      <c r="B278" s="4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1:36" ht="13.8">
      <c r="A279" s="20"/>
      <c r="B279" s="4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1:36" ht="13.8">
      <c r="A280" s="20"/>
      <c r="B280" s="4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1:36" ht="13.8">
      <c r="A281" s="20"/>
      <c r="B281" s="4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1:36" ht="13.8">
      <c r="A282" s="20"/>
      <c r="B282" s="4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1:36" ht="13.8">
      <c r="A283" s="20"/>
      <c r="B283" s="4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1:36" ht="13.8">
      <c r="A284" s="20"/>
      <c r="B284" s="4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1:36" ht="13.8">
      <c r="A285" s="20"/>
      <c r="B285" s="4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1:36" ht="13.8">
      <c r="A286" s="20"/>
      <c r="B286" s="4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1:36" ht="13.8">
      <c r="A287" s="20"/>
      <c r="B287" s="4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1:36" ht="13.8">
      <c r="A288" s="20"/>
      <c r="B288" s="4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1:36" ht="13.8">
      <c r="A289" s="20"/>
      <c r="B289" s="4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1:36" ht="13.8">
      <c r="A290" s="20"/>
      <c r="B290" s="4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1:36" ht="13.8">
      <c r="A291" s="20"/>
      <c r="B291" s="4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1:36" ht="13.8">
      <c r="A292" s="20"/>
      <c r="B292" s="4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1:36" ht="13.8">
      <c r="A293" s="20"/>
      <c r="B293" s="4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1:36" ht="13.8">
      <c r="A294" s="20"/>
      <c r="B294" s="4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1:36" ht="13.8">
      <c r="A295" s="20"/>
      <c r="B295" s="4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1:36" ht="13.8">
      <c r="A296" s="20"/>
      <c r="B296" s="4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  <row r="297" spans="1:36" ht="13.8">
      <c r="A297" s="20"/>
      <c r="B297" s="4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</row>
    <row r="298" spans="1:36" ht="13.8">
      <c r="A298" s="20"/>
      <c r="B298" s="4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</row>
    <row r="299" spans="1:36" ht="13.8">
      <c r="A299" s="20"/>
      <c r="B299" s="4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</row>
    <row r="300" spans="1:36" ht="13.8">
      <c r="A300" s="20"/>
      <c r="B300" s="4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</row>
    <row r="301" spans="1:36" ht="13.8">
      <c r="A301" s="20"/>
      <c r="B301" s="4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</row>
    <row r="302" spans="1:36" ht="13.8">
      <c r="A302" s="20"/>
      <c r="B302" s="4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</row>
    <row r="303" spans="1:36" ht="13.8">
      <c r="A303" s="20"/>
      <c r="B303" s="4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</row>
    <row r="304" spans="1:36" ht="13.8">
      <c r="A304" s="20"/>
      <c r="B304" s="4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</row>
    <row r="305" spans="1:36" ht="13.8">
      <c r="A305" s="20"/>
      <c r="B305" s="4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</row>
    <row r="306" spans="1:36" ht="13.8">
      <c r="A306" s="20"/>
      <c r="B306" s="47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</row>
    <row r="307" spans="1:36" ht="13.8">
      <c r="A307" s="20"/>
      <c r="B307" s="47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</row>
    <row r="308" spans="1:36" ht="13.8">
      <c r="A308" s="20"/>
      <c r="B308" s="47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</row>
    <row r="309" spans="1:36" ht="13.8">
      <c r="A309" s="20"/>
      <c r="B309" s="47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</row>
    <row r="310" spans="1:36" ht="13.8">
      <c r="A310" s="20"/>
      <c r="B310" s="47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</row>
    <row r="311" spans="1:36" ht="13.8">
      <c r="A311" s="20"/>
      <c r="B311" s="47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</row>
    <row r="312" spans="1:36" ht="13.8">
      <c r="A312" s="20"/>
      <c r="B312" s="47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</row>
    <row r="313" spans="1:36" ht="13.8">
      <c r="A313" s="20"/>
      <c r="B313" s="47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</row>
    <row r="314" spans="1:36" ht="13.8">
      <c r="A314" s="20"/>
      <c r="B314" s="47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</row>
    <row r="315" spans="1:36" ht="13.8">
      <c r="A315" s="20"/>
      <c r="B315" s="47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</row>
    <row r="316" spans="1:36" ht="13.8">
      <c r="A316" s="20"/>
      <c r="B316" s="47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</row>
    <row r="317" spans="1:36" ht="13.8">
      <c r="A317" s="20"/>
      <c r="B317" s="47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</row>
    <row r="318" spans="1:36" ht="13.8">
      <c r="A318" s="20"/>
      <c r="B318" s="47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</row>
    <row r="319" spans="1:36" ht="13.8">
      <c r="A319" s="20"/>
      <c r="B319" s="47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</row>
    <row r="320" spans="1:36" ht="13.8">
      <c r="A320" s="20"/>
      <c r="B320" s="47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</row>
    <row r="321" spans="1:36" ht="13.8">
      <c r="A321" s="20"/>
      <c r="B321" s="47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</row>
    <row r="322" spans="1:36" ht="13.8">
      <c r="A322" s="20"/>
      <c r="B322" s="47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</row>
    <row r="323" spans="1:36" ht="13.8">
      <c r="A323" s="20"/>
      <c r="B323" s="47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</row>
    <row r="324" spans="1:36" ht="13.8">
      <c r="A324" s="20"/>
      <c r="B324" s="47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</row>
    <row r="325" spans="1:36" ht="13.8">
      <c r="A325" s="20"/>
      <c r="B325" s="47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</row>
    <row r="326" spans="1:36" ht="13.8">
      <c r="A326" s="20"/>
      <c r="B326" s="47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</row>
    <row r="327" spans="1:36" ht="13.8">
      <c r="A327" s="20"/>
      <c r="B327" s="47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</row>
    <row r="328" spans="1:36" ht="13.8">
      <c r="A328" s="20"/>
      <c r="B328" s="47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</row>
    <row r="329" spans="1:36" ht="13.8">
      <c r="A329" s="20"/>
      <c r="B329" s="47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</row>
    <row r="330" spans="1:36" ht="13.8">
      <c r="A330" s="20"/>
      <c r="B330" s="47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</row>
    <row r="331" spans="1:36" ht="13.8">
      <c r="A331" s="20"/>
      <c r="B331" s="47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</row>
    <row r="332" spans="1:36" ht="13.8">
      <c r="A332" s="20"/>
      <c r="B332" s="47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</row>
    <row r="333" spans="1:36" ht="13.8">
      <c r="A333" s="20"/>
      <c r="B333" s="47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</row>
    <row r="334" spans="1:36" ht="13.8">
      <c r="A334" s="20"/>
      <c r="B334" s="47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</row>
    <row r="335" spans="1:36" ht="13.8">
      <c r="A335" s="20"/>
      <c r="B335" s="47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</row>
    <row r="336" spans="1:36" ht="13.8">
      <c r="A336" s="20"/>
      <c r="B336" s="47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</row>
    <row r="337" spans="1:36" ht="13.8">
      <c r="A337" s="20"/>
      <c r="B337" s="47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</row>
    <row r="338" spans="1:36" ht="13.8">
      <c r="A338" s="20"/>
      <c r="B338" s="47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</row>
    <row r="339" spans="1:36" ht="13.8">
      <c r="A339" s="20"/>
      <c r="B339" s="47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</row>
    <row r="340" spans="1:36" ht="13.8">
      <c r="A340" s="20"/>
      <c r="B340" s="47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</row>
    <row r="341" spans="1:36" ht="13.8">
      <c r="A341" s="20"/>
      <c r="B341" s="47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</row>
    <row r="342" spans="1:36" ht="13.8">
      <c r="A342" s="20"/>
      <c r="B342" s="47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</row>
    <row r="343" spans="1:36" ht="13.8">
      <c r="A343" s="20"/>
      <c r="B343" s="47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</row>
    <row r="344" spans="1:36" ht="13.8">
      <c r="A344" s="20"/>
      <c r="B344" s="47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</row>
    <row r="345" spans="1:36" ht="13.8">
      <c r="A345" s="20"/>
      <c r="B345" s="47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</row>
    <row r="346" spans="1:36" ht="13.8">
      <c r="A346" s="20"/>
      <c r="B346" s="47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</row>
    <row r="347" spans="1:36" ht="13.8">
      <c r="A347" s="20"/>
      <c r="B347" s="47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</row>
    <row r="348" spans="1:36" ht="13.8">
      <c r="A348" s="20"/>
      <c r="B348" s="47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</row>
    <row r="349" spans="1:36" ht="13.8">
      <c r="A349" s="20"/>
      <c r="B349" s="47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</row>
    <row r="350" spans="1:36" ht="13.8">
      <c r="A350" s="20"/>
      <c r="B350" s="47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</row>
    <row r="351" spans="1:36" ht="13.8">
      <c r="A351" s="20"/>
      <c r="B351" s="47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</row>
    <row r="352" spans="1:36" ht="13.8">
      <c r="A352" s="20"/>
      <c r="B352" s="47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</row>
    <row r="353" spans="1:36" ht="13.8">
      <c r="A353" s="20"/>
      <c r="B353" s="47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</row>
    <row r="354" spans="1:36" ht="13.8">
      <c r="A354" s="20"/>
      <c r="B354" s="47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</row>
    <row r="355" spans="1:36" ht="13.8">
      <c r="A355" s="20"/>
      <c r="B355" s="47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</row>
    <row r="356" spans="1:36" ht="13.8">
      <c r="A356" s="20"/>
      <c r="B356" s="47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</row>
    <row r="357" spans="1:36" ht="13.8">
      <c r="A357" s="20"/>
      <c r="B357" s="47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</row>
    <row r="358" spans="1:36" ht="13.8">
      <c r="A358" s="20"/>
      <c r="B358" s="47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</row>
    <row r="359" spans="1:36" ht="13.8">
      <c r="A359" s="20"/>
      <c r="B359" s="47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</row>
    <row r="360" spans="1:36" ht="13.8">
      <c r="A360" s="20"/>
      <c r="B360" s="47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</row>
    <row r="361" spans="1:36" ht="13.8">
      <c r="A361" s="20"/>
      <c r="B361" s="47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</row>
    <row r="362" spans="1:36" ht="13.8">
      <c r="A362" s="20"/>
      <c r="B362" s="47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</row>
    <row r="363" spans="1:36" ht="13.8">
      <c r="A363" s="20"/>
      <c r="B363" s="47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</row>
    <row r="364" spans="1:36" ht="13.8">
      <c r="A364" s="20"/>
      <c r="B364" s="47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</row>
    <row r="365" spans="1:36" ht="13.8">
      <c r="A365" s="20"/>
      <c r="B365" s="47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</row>
    <row r="366" spans="1:36" ht="13.8">
      <c r="A366" s="20"/>
      <c r="B366" s="47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</row>
    <row r="367" spans="1:36" ht="13.8">
      <c r="A367" s="20"/>
      <c r="B367" s="47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</row>
    <row r="368" spans="1:36" ht="13.8">
      <c r="A368" s="20"/>
      <c r="B368" s="47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</row>
    <row r="369" spans="1:36" ht="13.8">
      <c r="A369" s="20"/>
      <c r="B369" s="47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</row>
    <row r="370" spans="1:36" ht="13.8">
      <c r="A370" s="20"/>
      <c r="B370" s="47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</row>
    <row r="371" spans="1:36" ht="13.8">
      <c r="A371" s="20"/>
      <c r="B371" s="47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</row>
    <row r="372" spans="1:36" ht="13.8">
      <c r="A372" s="20"/>
      <c r="B372" s="47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</row>
    <row r="373" spans="1:36" ht="13.8">
      <c r="A373" s="20"/>
      <c r="B373" s="47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</row>
    <row r="374" spans="1:36" ht="13.8">
      <c r="A374" s="20"/>
      <c r="B374" s="47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</row>
    <row r="375" spans="1:36" ht="13.8">
      <c r="A375" s="20"/>
      <c r="B375" s="47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</row>
    <row r="376" spans="1:36" ht="13.8">
      <c r="A376" s="20"/>
      <c r="B376" s="47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</row>
    <row r="377" spans="1:36" ht="13.8">
      <c r="A377" s="20"/>
      <c r="B377" s="47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</row>
    <row r="378" spans="1:36" ht="13.8">
      <c r="A378" s="20"/>
      <c r="B378" s="47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</row>
    <row r="379" spans="1:36" ht="13.8">
      <c r="A379" s="20"/>
      <c r="B379" s="47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</row>
    <row r="380" spans="1:36" ht="13.8">
      <c r="A380" s="20"/>
      <c r="B380" s="47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</row>
    <row r="381" spans="1:36" ht="13.8">
      <c r="A381" s="20"/>
      <c r="B381" s="47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</row>
    <row r="382" spans="1:36" ht="13.8">
      <c r="A382" s="20"/>
      <c r="B382" s="47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</row>
    <row r="383" spans="1:36" ht="13.8">
      <c r="A383" s="20"/>
      <c r="B383" s="47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</row>
    <row r="384" spans="1:36" ht="13.8">
      <c r="A384" s="20"/>
      <c r="B384" s="47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</row>
    <row r="385" spans="1:36" ht="13.8">
      <c r="A385" s="20"/>
      <c r="B385" s="47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</row>
    <row r="386" spans="1:36" ht="13.8">
      <c r="A386" s="20"/>
      <c r="B386" s="47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</row>
    <row r="387" spans="1:36" ht="13.8">
      <c r="A387" s="20"/>
      <c r="B387" s="47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</row>
    <row r="388" spans="1:36" ht="13.8">
      <c r="A388" s="20"/>
      <c r="B388" s="47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</row>
    <row r="389" spans="1:36" ht="13.8">
      <c r="A389" s="20"/>
      <c r="B389" s="47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</row>
    <row r="390" spans="1:36" ht="13.8">
      <c r="A390" s="20"/>
      <c r="B390" s="47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</row>
    <row r="391" spans="1:36" ht="13.8">
      <c r="A391" s="20"/>
      <c r="B391" s="47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</row>
    <row r="392" spans="1:36" ht="13.8">
      <c r="A392" s="20"/>
      <c r="B392" s="47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</row>
    <row r="393" spans="1:36" ht="13.8">
      <c r="A393" s="20"/>
      <c r="B393" s="47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</row>
    <row r="394" spans="1:36" ht="13.8">
      <c r="A394" s="20"/>
      <c r="B394" s="47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</row>
    <row r="395" spans="1:36" ht="13.8">
      <c r="A395" s="20"/>
      <c r="B395" s="47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</row>
    <row r="396" spans="1:36" ht="13.8">
      <c r="A396" s="20"/>
      <c r="B396" s="47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</row>
    <row r="397" spans="1:36" ht="13.8">
      <c r="A397" s="20"/>
      <c r="B397" s="47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</row>
    <row r="398" spans="1:36" ht="13.8">
      <c r="A398" s="20"/>
      <c r="B398" s="47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</row>
    <row r="399" spans="1:36" ht="13.8">
      <c r="A399" s="20"/>
      <c r="B399" s="47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</row>
    <row r="400" spans="1:36" ht="13.8">
      <c r="A400" s="20"/>
      <c r="B400" s="47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</row>
    <row r="401" spans="1:36" ht="13.8">
      <c r="A401" s="20"/>
      <c r="B401" s="47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</row>
    <row r="402" spans="1:36" ht="13.8">
      <c r="A402" s="20"/>
      <c r="B402" s="47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</row>
    <row r="403" spans="1:36" ht="13.8">
      <c r="A403" s="20"/>
      <c r="B403" s="47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</row>
    <row r="404" spans="1:36" ht="13.8">
      <c r="A404" s="20"/>
      <c r="B404" s="47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</row>
    <row r="405" spans="1:36" ht="13.8">
      <c r="A405" s="20"/>
      <c r="B405" s="47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</row>
    <row r="406" spans="1:36" ht="13.8">
      <c r="A406" s="20"/>
      <c r="B406" s="47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</row>
    <row r="407" spans="1:36" ht="13.8">
      <c r="A407" s="20"/>
      <c r="B407" s="47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</row>
    <row r="408" spans="1:36" ht="13.8">
      <c r="A408" s="20"/>
      <c r="B408" s="47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</row>
    <row r="409" spans="1:36" ht="13.8">
      <c r="A409" s="20"/>
      <c r="B409" s="47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</row>
    <row r="410" spans="1:36" ht="13.8">
      <c r="A410" s="20"/>
      <c r="B410" s="47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</row>
    <row r="411" spans="1:36" ht="13.8">
      <c r="A411" s="20"/>
      <c r="B411" s="47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</row>
    <row r="412" spans="1:36" ht="13.8">
      <c r="A412" s="20"/>
      <c r="B412" s="47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</row>
    <row r="413" spans="1:36" ht="13.8">
      <c r="A413" s="20"/>
      <c r="B413" s="47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</row>
    <row r="414" spans="1:36" ht="13.8">
      <c r="A414" s="20"/>
      <c r="B414" s="47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</row>
    <row r="415" spans="1:36" ht="13.8">
      <c r="A415" s="20"/>
      <c r="B415" s="47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</row>
    <row r="416" spans="1:36" ht="13.8">
      <c r="A416" s="20"/>
      <c r="B416" s="47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</row>
    <row r="417" spans="1:36" ht="13.8">
      <c r="A417" s="20"/>
      <c r="B417" s="47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</row>
    <row r="418" spans="1:36" ht="13.8">
      <c r="A418" s="20"/>
      <c r="B418" s="47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</row>
    <row r="419" spans="1:36" ht="13.8">
      <c r="A419" s="20"/>
      <c r="B419" s="47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</row>
    <row r="420" spans="1:36" ht="13.8">
      <c r="A420" s="20"/>
      <c r="B420" s="47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</row>
    <row r="421" spans="1:36" ht="13.8">
      <c r="A421" s="20"/>
      <c r="B421" s="47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</row>
    <row r="422" spans="1:36" ht="13.8">
      <c r="A422" s="20"/>
      <c r="B422" s="47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</row>
    <row r="423" spans="1:36" ht="13.8">
      <c r="A423" s="20"/>
      <c r="B423" s="47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</row>
    <row r="424" spans="1:36" ht="13.8">
      <c r="A424" s="20"/>
      <c r="B424" s="47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</row>
    <row r="425" spans="1:36" ht="13.8">
      <c r="A425" s="20"/>
      <c r="B425" s="47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</row>
    <row r="426" spans="1:36" ht="13.8">
      <c r="A426" s="20"/>
      <c r="B426" s="47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</row>
    <row r="427" spans="1:36" ht="13.8">
      <c r="A427" s="20"/>
      <c r="B427" s="47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</row>
    <row r="428" spans="1:36" ht="13.8">
      <c r="A428" s="20"/>
      <c r="B428" s="47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</row>
    <row r="429" spans="1:36" ht="13.8">
      <c r="A429" s="20"/>
      <c r="B429" s="47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</row>
    <row r="430" spans="1:36" ht="13.8">
      <c r="A430" s="20"/>
      <c r="B430" s="47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</row>
    <row r="431" spans="1:36" ht="13.8">
      <c r="A431" s="20"/>
      <c r="B431" s="47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</row>
    <row r="432" spans="1:36" ht="13.8">
      <c r="A432" s="20"/>
      <c r="B432" s="47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</row>
    <row r="433" spans="1:36" ht="13.8">
      <c r="A433" s="20"/>
      <c r="B433" s="47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</row>
    <row r="434" spans="1:36" ht="13.8">
      <c r="A434" s="20"/>
      <c r="B434" s="47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</row>
    <row r="435" spans="1:36" ht="13.8">
      <c r="A435" s="20"/>
      <c r="B435" s="47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</row>
    <row r="436" spans="1:36" ht="13.8">
      <c r="A436" s="20"/>
      <c r="B436" s="47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</row>
    <row r="437" spans="1:36" ht="13.8">
      <c r="A437" s="20"/>
      <c r="B437" s="47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</row>
    <row r="438" spans="1:36" ht="13.8">
      <c r="A438" s="20"/>
      <c r="B438" s="47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</row>
    <row r="439" spans="1:36" ht="13.8">
      <c r="A439" s="20"/>
      <c r="B439" s="47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</row>
    <row r="440" spans="1:36" ht="13.8">
      <c r="A440" s="20"/>
      <c r="B440" s="47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</row>
    <row r="441" spans="1:36" ht="13.8">
      <c r="A441" s="20"/>
      <c r="B441" s="47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</row>
    <row r="442" spans="1:36" ht="13.8">
      <c r="A442" s="20"/>
      <c r="B442" s="47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</row>
    <row r="443" spans="1:36" ht="13.8">
      <c r="A443" s="20"/>
      <c r="B443" s="47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</row>
    <row r="444" spans="1:36" ht="13.8">
      <c r="A444" s="20"/>
      <c r="B444" s="47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</row>
    <row r="445" spans="1:36" ht="13.8">
      <c r="A445" s="20"/>
      <c r="B445" s="47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</row>
    <row r="446" spans="1:36" ht="13.8">
      <c r="A446" s="20"/>
      <c r="B446" s="47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</row>
    <row r="447" spans="1:36" ht="13.8">
      <c r="A447" s="20"/>
      <c r="B447" s="47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</row>
    <row r="448" spans="1:36" ht="13.8">
      <c r="A448" s="20"/>
      <c r="B448" s="47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</row>
    <row r="449" spans="1:36" ht="13.8">
      <c r="A449" s="20"/>
      <c r="B449" s="47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</row>
    <row r="450" spans="1:36" ht="13.8">
      <c r="A450" s="20"/>
      <c r="B450" s="47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</row>
    <row r="451" spans="1:36" ht="13.8">
      <c r="A451" s="20"/>
      <c r="B451" s="47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</row>
    <row r="452" spans="1:36" ht="13.8">
      <c r="A452" s="20"/>
      <c r="B452" s="47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</row>
    <row r="453" spans="1:36" ht="13.8">
      <c r="A453" s="20"/>
      <c r="B453" s="47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</row>
    <row r="454" spans="1:36" ht="13.8">
      <c r="A454" s="20"/>
      <c r="B454" s="47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</row>
    <row r="455" spans="1:36" ht="13.8">
      <c r="A455" s="20"/>
      <c r="B455" s="47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</row>
    <row r="456" spans="1:36" ht="13.8">
      <c r="A456" s="20"/>
      <c r="B456" s="47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</row>
    <row r="457" spans="1:36" ht="13.8">
      <c r="A457" s="20"/>
      <c r="B457" s="47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</row>
    <row r="458" spans="1:36" ht="13.8">
      <c r="A458" s="20"/>
      <c r="B458" s="47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</row>
    <row r="459" spans="1:36" ht="13.8">
      <c r="A459" s="20"/>
      <c r="B459" s="47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</row>
    <row r="460" spans="1:36" ht="13.8">
      <c r="A460" s="20"/>
      <c r="B460" s="47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</row>
    <row r="461" spans="1:36" ht="13.8">
      <c r="A461" s="20"/>
      <c r="B461" s="47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</row>
    <row r="462" spans="1:36" ht="13.8">
      <c r="A462" s="20"/>
      <c r="B462" s="47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</row>
    <row r="463" spans="1:36" ht="13.8">
      <c r="A463" s="20"/>
      <c r="B463" s="47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</row>
    <row r="464" spans="1:36" ht="13.8">
      <c r="A464" s="20"/>
      <c r="B464" s="47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</row>
    <row r="465" spans="1:36" ht="13.8">
      <c r="A465" s="20"/>
      <c r="B465" s="47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</row>
    <row r="466" spans="1:36" ht="13.8">
      <c r="A466" s="20"/>
      <c r="B466" s="47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</row>
    <row r="467" spans="1:36" ht="13.8">
      <c r="A467" s="20"/>
      <c r="B467" s="47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</row>
    <row r="468" spans="1:36" ht="13.8">
      <c r="A468" s="20"/>
      <c r="B468" s="47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</row>
    <row r="469" spans="1:36" ht="13.8">
      <c r="A469" s="20"/>
      <c r="B469" s="47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</row>
    <row r="470" spans="1:36" ht="13.8">
      <c r="A470" s="20"/>
      <c r="B470" s="47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</row>
    <row r="471" spans="1:36" ht="13.8">
      <c r="A471" s="20"/>
      <c r="B471" s="47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</row>
    <row r="472" spans="1:36" ht="13.8">
      <c r="A472" s="20"/>
      <c r="B472" s="47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</row>
    <row r="473" spans="1:36" ht="13.8">
      <c r="A473" s="20"/>
      <c r="B473" s="47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</row>
    <row r="474" spans="1:36" ht="13.8">
      <c r="A474" s="20"/>
      <c r="B474" s="47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</row>
    <row r="475" spans="1:36" ht="13.8">
      <c r="A475" s="20"/>
      <c r="B475" s="47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</row>
    <row r="476" spans="1:36" ht="13.8">
      <c r="A476" s="20"/>
      <c r="B476" s="47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</row>
    <row r="477" spans="1:36" ht="13.8">
      <c r="A477" s="20"/>
      <c r="B477" s="47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</row>
    <row r="478" spans="1:36" ht="13.8">
      <c r="A478" s="20"/>
      <c r="B478" s="47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</row>
    <row r="479" spans="1:36" ht="13.8">
      <c r="A479" s="20"/>
      <c r="B479" s="47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</row>
    <row r="480" spans="1:36" ht="13.8">
      <c r="A480" s="20"/>
      <c r="B480" s="47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</row>
    <row r="481" spans="1:36" ht="13.8">
      <c r="A481" s="20"/>
      <c r="B481" s="47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</row>
    <row r="482" spans="1:36" ht="13.8">
      <c r="A482" s="20"/>
      <c r="B482" s="47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</row>
    <row r="483" spans="1:36" ht="13.8">
      <c r="A483" s="20"/>
      <c r="B483" s="47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</row>
    <row r="484" spans="1:36" ht="13.8">
      <c r="A484" s="20"/>
      <c r="B484" s="47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</row>
    <row r="485" spans="1:36" ht="13.8">
      <c r="A485" s="20"/>
      <c r="B485" s="47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</row>
    <row r="486" spans="1:36" ht="13.8">
      <c r="A486" s="20"/>
      <c r="B486" s="47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</row>
    <row r="487" spans="1:36" ht="13.8">
      <c r="A487" s="20"/>
      <c r="B487" s="47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</row>
    <row r="488" spans="1:36" ht="13.8">
      <c r="A488" s="20"/>
      <c r="B488" s="47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</row>
    <row r="489" spans="1:36" ht="13.8">
      <c r="A489" s="20"/>
      <c r="B489" s="47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</row>
    <row r="490" spans="1:36" ht="13.8">
      <c r="A490" s="20"/>
      <c r="B490" s="47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</row>
    <row r="491" spans="1:36" ht="13.8">
      <c r="A491" s="20"/>
      <c r="B491" s="47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</row>
    <row r="492" spans="1:36" ht="13.8">
      <c r="A492" s="20"/>
      <c r="B492" s="47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</row>
    <row r="493" spans="1:36" ht="13.8">
      <c r="A493" s="20"/>
      <c r="B493" s="47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</row>
    <row r="494" spans="1:36" ht="13.8">
      <c r="A494" s="20"/>
      <c r="B494" s="47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</row>
    <row r="495" spans="1:36" ht="13.8">
      <c r="A495" s="20"/>
      <c r="B495" s="47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</row>
    <row r="496" spans="1:36" ht="13.8">
      <c r="A496" s="20"/>
      <c r="B496" s="47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</row>
    <row r="497" spans="1:36" ht="13.8">
      <c r="A497" s="20"/>
      <c r="B497" s="47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</row>
    <row r="498" spans="1:36" ht="13.8">
      <c r="A498" s="20"/>
      <c r="B498" s="47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</row>
    <row r="499" spans="1:36" ht="13.8">
      <c r="A499" s="20"/>
      <c r="B499" s="47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</row>
    <row r="500" spans="1:36" ht="13.8">
      <c r="A500" s="20"/>
      <c r="B500" s="47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</row>
    <row r="501" spans="1:36" ht="13.8">
      <c r="A501" s="20"/>
      <c r="B501" s="47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</row>
    <row r="502" spans="1:36" ht="13.8">
      <c r="A502" s="20"/>
      <c r="B502" s="47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</row>
    <row r="503" spans="1:36" ht="13.8">
      <c r="A503" s="20"/>
      <c r="B503" s="47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</row>
    <row r="504" spans="1:36" ht="13.8">
      <c r="A504" s="20"/>
      <c r="B504" s="47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</row>
    <row r="505" spans="1:36" ht="13.8">
      <c r="A505" s="20"/>
      <c r="B505" s="47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</row>
    <row r="506" spans="1:36" ht="13.8">
      <c r="A506" s="20"/>
      <c r="B506" s="47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</row>
    <row r="507" spans="1:36" ht="13.8">
      <c r="A507" s="20"/>
      <c r="B507" s="47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</row>
    <row r="508" spans="1:36" ht="13.8">
      <c r="A508" s="20"/>
      <c r="B508" s="47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</row>
    <row r="509" spans="1:36" ht="13.8">
      <c r="A509" s="20"/>
      <c r="B509" s="47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</row>
    <row r="510" spans="1:36" ht="13.8">
      <c r="A510" s="20"/>
      <c r="B510" s="47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</row>
    <row r="511" spans="1:36" ht="13.8">
      <c r="A511" s="20"/>
      <c r="B511" s="47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</row>
    <row r="512" spans="1:36" ht="13.8">
      <c r="A512" s="20"/>
      <c r="B512" s="47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</row>
    <row r="513" spans="1:36" ht="13.8">
      <c r="A513" s="20"/>
      <c r="B513" s="47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</row>
    <row r="514" spans="1:36" ht="13.8">
      <c r="A514" s="20"/>
      <c r="B514" s="47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</row>
    <row r="515" spans="1:36" ht="13.8">
      <c r="A515" s="20"/>
      <c r="B515" s="47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</row>
    <row r="516" spans="1:36" ht="13.8">
      <c r="A516" s="20"/>
      <c r="B516" s="47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</row>
    <row r="517" spans="1:36" ht="13.8">
      <c r="A517" s="20"/>
      <c r="B517" s="47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</row>
    <row r="518" spans="1:36" ht="13.8">
      <c r="A518" s="20"/>
      <c r="B518" s="47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</row>
    <row r="519" spans="1:36" ht="13.8">
      <c r="A519" s="20"/>
      <c r="B519" s="47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</row>
    <row r="520" spans="1:36" ht="13.8">
      <c r="A520" s="20"/>
      <c r="B520" s="47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</row>
    <row r="521" spans="1:36" ht="13.8">
      <c r="A521" s="20"/>
      <c r="B521" s="47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</row>
    <row r="522" spans="1:36" ht="13.8">
      <c r="A522" s="20"/>
      <c r="B522" s="47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</row>
    <row r="523" spans="1:36" ht="13.8">
      <c r="A523" s="20"/>
      <c r="B523" s="47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</row>
    <row r="524" spans="1:36" ht="13.8">
      <c r="A524" s="20"/>
      <c r="B524" s="47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</row>
    <row r="525" spans="1:36" ht="13.8">
      <c r="A525" s="20"/>
      <c r="B525" s="47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</row>
    <row r="526" spans="1:36" ht="13.8">
      <c r="A526" s="20"/>
      <c r="B526" s="47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</row>
    <row r="527" spans="1:36" ht="13.8">
      <c r="A527" s="20"/>
      <c r="B527" s="47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</row>
    <row r="528" spans="1:36" ht="13.8">
      <c r="A528" s="20"/>
      <c r="B528" s="47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</row>
    <row r="529" spans="1:36" ht="13.8">
      <c r="A529" s="20"/>
      <c r="B529" s="47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</row>
    <row r="530" spans="1:36" ht="13.8">
      <c r="A530" s="20"/>
      <c r="B530" s="47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</row>
    <row r="531" spans="1:36" ht="13.8">
      <c r="A531" s="20"/>
      <c r="B531" s="47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</row>
    <row r="532" spans="1:36" ht="13.8">
      <c r="A532" s="20"/>
      <c r="B532" s="47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</row>
    <row r="533" spans="1:36" ht="13.8">
      <c r="A533" s="20"/>
      <c r="B533" s="47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</row>
    <row r="534" spans="1:36" ht="13.8">
      <c r="A534" s="20"/>
      <c r="B534" s="47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</row>
    <row r="535" spans="1:36" ht="13.8">
      <c r="A535" s="20"/>
      <c r="B535" s="47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</row>
    <row r="536" spans="1:36" ht="13.8">
      <c r="A536" s="20"/>
      <c r="B536" s="47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</row>
    <row r="537" spans="1:36" ht="13.8">
      <c r="A537" s="20"/>
      <c r="B537" s="47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</row>
    <row r="538" spans="1:36" ht="13.8">
      <c r="A538" s="20"/>
      <c r="B538" s="47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</row>
    <row r="539" spans="1:36" ht="13.8">
      <c r="A539" s="20"/>
      <c r="B539" s="47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</row>
    <row r="540" spans="1:36" ht="13.8">
      <c r="A540" s="20"/>
      <c r="B540" s="47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</row>
    <row r="541" spans="1:36" ht="13.8">
      <c r="A541" s="20"/>
      <c r="B541" s="47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</row>
    <row r="542" spans="1:36" ht="13.8">
      <c r="A542" s="20"/>
      <c r="B542" s="47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</row>
    <row r="543" spans="1:36" ht="13.8">
      <c r="A543" s="20"/>
      <c r="B543" s="47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</row>
    <row r="544" spans="1:36" ht="13.8">
      <c r="A544" s="20"/>
      <c r="B544" s="47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</row>
    <row r="545" spans="1:36" ht="13.8">
      <c r="A545" s="20"/>
      <c r="B545" s="47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</row>
    <row r="546" spans="1:36" ht="13.8">
      <c r="A546" s="20"/>
      <c r="B546" s="47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</row>
    <row r="547" spans="1:36" ht="13.8">
      <c r="A547" s="20"/>
      <c r="B547" s="47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</row>
    <row r="548" spans="1:36" ht="13.8">
      <c r="A548" s="20"/>
      <c r="B548" s="47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</row>
    <row r="549" spans="1:36" ht="13.8">
      <c r="A549" s="20"/>
      <c r="B549" s="47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</row>
    <row r="550" spans="1:36" ht="13.8">
      <c r="A550" s="20"/>
      <c r="B550" s="47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</row>
    <row r="551" spans="1:36" ht="13.8">
      <c r="A551" s="20"/>
      <c r="B551" s="47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</row>
    <row r="552" spans="1:36" ht="13.8">
      <c r="A552" s="20"/>
      <c r="B552" s="47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</row>
    <row r="553" spans="1:36" ht="13.8">
      <c r="A553" s="20"/>
      <c r="B553" s="47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</row>
    <row r="554" spans="1:36" ht="13.8">
      <c r="A554" s="20"/>
      <c r="B554" s="47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</row>
    <row r="555" spans="1:36" ht="13.8">
      <c r="A555" s="20"/>
      <c r="B555" s="47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</row>
    <row r="556" spans="1:36" ht="13.8">
      <c r="A556" s="20"/>
      <c r="B556" s="47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</row>
    <row r="557" spans="1:36" ht="13.8">
      <c r="A557" s="20"/>
      <c r="B557" s="47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</row>
    <row r="558" spans="1:36" ht="13.8">
      <c r="A558" s="20"/>
      <c r="B558" s="47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</row>
    <row r="559" spans="1:36" ht="13.8">
      <c r="A559" s="20"/>
      <c r="B559" s="47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</row>
    <row r="560" spans="1:36" ht="13.8">
      <c r="A560" s="20"/>
      <c r="B560" s="47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</row>
    <row r="561" spans="1:36" ht="13.8">
      <c r="A561" s="20"/>
      <c r="B561" s="47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</row>
    <row r="562" spans="1:36" ht="13.8">
      <c r="A562" s="20"/>
      <c r="B562" s="47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</row>
    <row r="563" spans="1:36" ht="13.8">
      <c r="A563" s="20"/>
      <c r="B563" s="47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</row>
    <row r="564" spans="1:36" ht="13.8">
      <c r="A564" s="20"/>
      <c r="B564" s="47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</row>
    <row r="565" spans="1:36" ht="13.8">
      <c r="A565" s="20"/>
      <c r="B565" s="47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</row>
    <row r="566" spans="1:36" ht="13.8">
      <c r="A566" s="20"/>
      <c r="B566" s="47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</row>
    <row r="567" spans="1:36" ht="13.8">
      <c r="A567" s="20"/>
      <c r="B567" s="47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</row>
    <row r="568" spans="1:36" ht="13.8">
      <c r="A568" s="20"/>
      <c r="B568" s="47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</row>
    <row r="569" spans="1:36" ht="13.8">
      <c r="A569" s="20"/>
      <c r="B569" s="47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</row>
    <row r="570" spans="1:36" ht="13.8">
      <c r="A570" s="20"/>
      <c r="B570" s="47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</row>
    <row r="571" spans="1:36" ht="13.8">
      <c r="A571" s="20"/>
      <c r="B571" s="47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</row>
    <row r="572" spans="1:36" ht="13.8">
      <c r="A572" s="20"/>
      <c r="B572" s="47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</row>
    <row r="573" spans="1:36" ht="13.8">
      <c r="A573" s="20"/>
      <c r="B573" s="47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</row>
    <row r="574" spans="1:36" ht="13.8">
      <c r="A574" s="20"/>
      <c r="B574" s="47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</row>
    <row r="575" spans="1:36" ht="13.8">
      <c r="A575" s="20"/>
      <c r="B575" s="47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</row>
    <row r="576" spans="1:36" ht="13.8">
      <c r="A576" s="20"/>
      <c r="B576" s="47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</row>
    <row r="577" spans="1:36" ht="13.8">
      <c r="A577" s="20"/>
      <c r="B577" s="47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</row>
    <row r="578" spans="1:36" ht="13.8">
      <c r="A578" s="20"/>
      <c r="B578" s="47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</row>
    <row r="579" spans="1:36" ht="13.8">
      <c r="A579" s="20"/>
      <c r="B579" s="47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</row>
    <row r="580" spans="1:36" ht="13.8">
      <c r="A580" s="20"/>
      <c r="B580" s="47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</row>
    <row r="581" spans="1:36" ht="13.8">
      <c r="A581" s="20"/>
      <c r="B581" s="47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</row>
    <row r="582" spans="1:36" ht="13.8">
      <c r="A582" s="20"/>
      <c r="B582" s="47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</row>
    <row r="583" spans="1:36" ht="13.8">
      <c r="A583" s="20"/>
      <c r="B583" s="47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</row>
    <row r="584" spans="1:36" ht="13.8">
      <c r="A584" s="20"/>
      <c r="B584" s="47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</row>
    <row r="585" spans="1:36" ht="13.8">
      <c r="A585" s="20"/>
      <c r="B585" s="47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</row>
    <row r="586" spans="1:36" ht="13.8">
      <c r="A586" s="20"/>
      <c r="B586" s="47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</row>
    <row r="587" spans="1:36" ht="13.8">
      <c r="A587" s="20"/>
      <c r="B587" s="47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</row>
    <row r="588" spans="1:36" ht="13.8">
      <c r="A588" s="20"/>
      <c r="B588" s="47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</row>
    <row r="589" spans="1:36" ht="13.8">
      <c r="A589" s="20"/>
      <c r="B589" s="47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</row>
    <row r="590" spans="1:36" ht="13.8">
      <c r="A590" s="20"/>
      <c r="B590" s="47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</row>
    <row r="591" spans="1:36" ht="13.8">
      <c r="A591" s="20"/>
      <c r="B591" s="47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</row>
    <row r="592" spans="1:36" ht="13.8">
      <c r="A592" s="20"/>
      <c r="B592" s="47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</row>
    <row r="593" spans="1:36" ht="13.8">
      <c r="A593" s="20"/>
      <c r="B593" s="47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</row>
    <row r="594" spans="1:36" ht="13.8">
      <c r="A594" s="20"/>
      <c r="B594" s="47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</row>
    <row r="595" spans="1:36" ht="13.8">
      <c r="A595" s="20"/>
      <c r="B595" s="47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</row>
    <row r="596" spans="1:36" ht="13.8">
      <c r="A596" s="20"/>
      <c r="B596" s="47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</row>
    <row r="597" spans="1:36" ht="13.8">
      <c r="A597" s="20"/>
      <c r="B597" s="47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</row>
    <row r="598" spans="1:36" ht="13.8">
      <c r="A598" s="20"/>
      <c r="B598" s="47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</row>
    <row r="599" spans="1:36" ht="13.8">
      <c r="A599" s="20"/>
      <c r="B599" s="47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</row>
    <row r="600" spans="1:36" ht="13.8">
      <c r="A600" s="20"/>
      <c r="B600" s="47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</row>
    <row r="601" spans="1:36" ht="13.8">
      <c r="A601" s="20"/>
      <c r="B601" s="47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</row>
    <row r="602" spans="1:36" ht="13.8">
      <c r="A602" s="20"/>
      <c r="B602" s="47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</row>
    <row r="603" spans="1:36" ht="13.8">
      <c r="A603" s="20"/>
      <c r="B603" s="47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</row>
    <row r="604" spans="1:36" ht="13.8">
      <c r="A604" s="20"/>
      <c r="B604" s="47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</row>
    <row r="605" spans="1:36" ht="13.8">
      <c r="A605" s="20"/>
      <c r="B605" s="47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</row>
    <row r="606" spans="1:36" ht="13.8">
      <c r="A606" s="20"/>
      <c r="B606" s="47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</row>
    <row r="607" spans="1:36" ht="13.8">
      <c r="A607" s="20"/>
      <c r="B607" s="47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</row>
    <row r="608" spans="1:36" ht="13.8">
      <c r="A608" s="20"/>
      <c r="B608" s="47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</row>
    <row r="609" spans="1:36" ht="13.8">
      <c r="A609" s="20"/>
      <c r="B609" s="47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</row>
    <row r="610" spans="1:36" ht="13.8">
      <c r="A610" s="20"/>
      <c r="B610" s="47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</row>
    <row r="611" spans="1:36" ht="13.8">
      <c r="A611" s="20"/>
      <c r="B611" s="47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</row>
    <row r="612" spans="1:36" ht="13.8">
      <c r="A612" s="20"/>
      <c r="B612" s="47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</row>
    <row r="613" spans="1:36" ht="13.8">
      <c r="A613" s="20"/>
      <c r="B613" s="47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</row>
    <row r="614" spans="1:36" ht="13.8">
      <c r="A614" s="20"/>
      <c r="B614" s="47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</row>
    <row r="615" spans="1:36" ht="13.8">
      <c r="A615" s="20"/>
      <c r="B615" s="47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</row>
    <row r="616" spans="1:36" ht="13.8">
      <c r="A616" s="20"/>
      <c r="B616" s="47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</row>
    <row r="617" spans="1:36" ht="13.8">
      <c r="A617" s="20"/>
      <c r="B617" s="47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</row>
    <row r="618" spans="1:36" ht="13.8">
      <c r="A618" s="20"/>
      <c r="B618" s="47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</row>
    <row r="619" spans="1:36" ht="13.8">
      <c r="A619" s="20"/>
      <c r="B619" s="47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</row>
    <row r="620" spans="1:36" ht="13.8">
      <c r="A620" s="20"/>
      <c r="B620" s="47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</row>
    <row r="621" spans="1:36" ht="13.8">
      <c r="A621" s="20"/>
      <c r="B621" s="47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</row>
    <row r="622" spans="1:36" ht="13.8">
      <c r="A622" s="20"/>
      <c r="B622" s="47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</row>
    <row r="623" spans="1:36" ht="13.8">
      <c r="A623" s="20"/>
      <c r="B623" s="47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</row>
    <row r="624" spans="1:36" ht="13.8">
      <c r="A624" s="20"/>
      <c r="B624" s="47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</row>
    <row r="625" spans="1:36" ht="13.8">
      <c r="A625" s="20"/>
      <c r="B625" s="47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</row>
    <row r="626" spans="1:36" ht="13.8">
      <c r="A626" s="20"/>
      <c r="B626" s="47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</row>
    <row r="627" spans="1:36" ht="13.8">
      <c r="A627" s="20"/>
      <c r="B627" s="47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</row>
    <row r="628" spans="1:36" ht="13.8">
      <c r="A628" s="20"/>
      <c r="B628" s="47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</row>
    <row r="629" spans="1:36" ht="13.8">
      <c r="A629" s="20"/>
      <c r="B629" s="47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</row>
    <row r="630" spans="1:36" ht="13.8">
      <c r="A630" s="20"/>
      <c r="B630" s="47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</row>
    <row r="631" spans="1:36" ht="13.8">
      <c r="A631" s="20"/>
      <c r="B631" s="47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</row>
    <row r="632" spans="1:36" ht="13.8">
      <c r="A632" s="20"/>
      <c r="B632" s="47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</row>
    <row r="633" spans="1:36" ht="13.8">
      <c r="A633" s="20"/>
      <c r="B633" s="47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</row>
    <row r="634" spans="1:36" ht="13.8">
      <c r="A634" s="20"/>
      <c r="B634" s="47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</row>
    <row r="635" spans="1:36" ht="13.8">
      <c r="A635" s="20"/>
      <c r="B635" s="47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</row>
    <row r="636" spans="1:36" ht="13.8">
      <c r="A636" s="20"/>
      <c r="B636" s="47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</row>
    <row r="637" spans="1:36" ht="13.8">
      <c r="A637" s="20"/>
      <c r="B637" s="47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</row>
    <row r="638" spans="1:36" ht="13.8">
      <c r="A638" s="20"/>
      <c r="B638" s="47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</row>
    <row r="639" spans="1:36" ht="13.8">
      <c r="A639" s="20"/>
      <c r="B639" s="47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</row>
    <row r="640" spans="1:36" ht="13.8">
      <c r="A640" s="20"/>
      <c r="B640" s="47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</row>
    <row r="641" spans="1:36" ht="13.8">
      <c r="A641" s="20"/>
      <c r="B641" s="47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</row>
    <row r="642" spans="1:36" ht="13.8">
      <c r="A642" s="20"/>
      <c r="B642" s="47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</row>
    <row r="643" spans="1:36" ht="13.8">
      <c r="A643" s="20"/>
      <c r="B643" s="47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</row>
    <row r="644" spans="1:36" ht="13.8">
      <c r="A644" s="20"/>
      <c r="B644" s="47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</row>
    <row r="645" spans="1:36" ht="13.8">
      <c r="A645" s="20"/>
      <c r="B645" s="47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</row>
    <row r="646" spans="1:36" ht="13.8">
      <c r="A646" s="20"/>
      <c r="B646" s="47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</row>
    <row r="647" spans="1:36" ht="13.8">
      <c r="A647" s="20"/>
      <c r="B647" s="47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</row>
    <row r="648" spans="1:36" ht="13.8">
      <c r="A648" s="20"/>
      <c r="B648" s="47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</row>
    <row r="649" spans="1:36" ht="13.8">
      <c r="A649" s="20"/>
      <c r="B649" s="47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</row>
    <row r="650" spans="1:36" ht="13.8">
      <c r="A650" s="20"/>
      <c r="B650" s="47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</row>
    <row r="651" spans="1:36" ht="13.8">
      <c r="A651" s="20"/>
      <c r="B651" s="47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</row>
    <row r="652" spans="1:36" ht="13.8">
      <c r="A652" s="20"/>
      <c r="B652" s="47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</row>
    <row r="653" spans="1:36" ht="13.8">
      <c r="A653" s="20"/>
      <c r="B653" s="47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</row>
    <row r="654" spans="1:36" ht="13.8">
      <c r="A654" s="20"/>
      <c r="B654" s="47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</row>
    <row r="655" spans="1:36" ht="13.8">
      <c r="A655" s="20"/>
      <c r="B655" s="47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</row>
    <row r="656" spans="1:36" ht="13.8">
      <c r="A656" s="20"/>
      <c r="B656" s="47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</row>
    <row r="657" spans="1:36" ht="13.8">
      <c r="A657" s="20"/>
      <c r="B657" s="47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</row>
    <row r="658" spans="1:36" ht="13.8">
      <c r="A658" s="20"/>
      <c r="B658" s="47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</row>
    <row r="659" spans="1:36" ht="13.8">
      <c r="A659" s="20"/>
      <c r="B659" s="47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</row>
    <row r="660" spans="1:36" ht="13.8">
      <c r="A660" s="20"/>
      <c r="B660" s="47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</row>
    <row r="661" spans="1:36" ht="13.8">
      <c r="A661" s="20"/>
      <c r="B661" s="47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</row>
    <row r="662" spans="1:36" ht="13.8">
      <c r="A662" s="20"/>
      <c r="B662" s="47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</row>
    <row r="663" spans="1:36" ht="13.8">
      <c r="A663" s="20"/>
      <c r="B663" s="47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</row>
    <row r="664" spans="1:36" ht="13.8">
      <c r="A664" s="20"/>
      <c r="B664" s="47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</row>
    <row r="665" spans="1:36" ht="13.8">
      <c r="A665" s="20"/>
      <c r="B665" s="47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</row>
    <row r="666" spans="1:36" ht="13.8">
      <c r="A666" s="20"/>
      <c r="B666" s="47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</row>
    <row r="667" spans="1:36" ht="13.8">
      <c r="A667" s="20"/>
      <c r="B667" s="47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</row>
    <row r="668" spans="1:36" ht="13.8">
      <c r="A668" s="20"/>
      <c r="B668" s="47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</row>
    <row r="669" spans="1:36" ht="13.8">
      <c r="A669" s="20"/>
      <c r="B669" s="47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</row>
    <row r="670" spans="1:36" ht="13.8">
      <c r="A670" s="20"/>
      <c r="B670" s="47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</row>
    <row r="671" spans="1:36" ht="13.8">
      <c r="A671" s="20"/>
      <c r="B671" s="47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</row>
    <row r="672" spans="1:36" ht="13.8">
      <c r="A672" s="20"/>
      <c r="B672" s="47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</row>
    <row r="673" spans="1:36" ht="13.8">
      <c r="A673" s="20"/>
      <c r="B673" s="47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</row>
    <row r="674" spans="1:36" ht="13.8">
      <c r="A674" s="20"/>
      <c r="B674" s="47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</row>
    <row r="675" spans="1:36" ht="13.8">
      <c r="A675" s="20"/>
      <c r="B675" s="47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</row>
    <row r="676" spans="1:36" ht="13.8">
      <c r="A676" s="20"/>
      <c r="B676" s="47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</row>
    <row r="677" spans="1:36" ht="13.8">
      <c r="A677" s="20"/>
      <c r="B677" s="47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</row>
    <row r="678" spans="1:36" ht="13.8">
      <c r="A678" s="20"/>
      <c r="B678" s="47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</row>
    <row r="679" spans="1:36" ht="13.8">
      <c r="A679" s="20"/>
      <c r="B679" s="47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</row>
    <row r="680" spans="1:36" ht="13.8">
      <c r="A680" s="20"/>
      <c r="B680" s="47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</row>
    <row r="681" spans="1:36" ht="13.8">
      <c r="A681" s="20"/>
      <c r="B681" s="47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</row>
    <row r="682" spans="1:36" ht="13.8">
      <c r="A682" s="20"/>
      <c r="B682" s="47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</row>
    <row r="683" spans="1:36" ht="13.8">
      <c r="A683" s="20"/>
      <c r="B683" s="47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</row>
    <row r="684" spans="1:36" ht="13.8">
      <c r="A684" s="20"/>
      <c r="B684" s="47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</row>
    <row r="685" spans="1:36" ht="13.8">
      <c r="A685" s="20"/>
      <c r="B685" s="47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</row>
    <row r="686" spans="1:36" ht="13.8">
      <c r="A686" s="20"/>
      <c r="B686" s="47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</row>
    <row r="687" spans="1:36" ht="13.8">
      <c r="A687" s="20"/>
      <c r="B687" s="47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</row>
    <row r="688" spans="1:36" ht="13.8">
      <c r="A688" s="20"/>
      <c r="B688" s="47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</row>
    <row r="689" spans="1:36" ht="13.8">
      <c r="A689" s="20"/>
      <c r="B689" s="47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</row>
    <row r="690" spans="1:36" ht="13.8">
      <c r="A690" s="20"/>
      <c r="B690" s="47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</row>
    <row r="691" spans="1:36" ht="13.8">
      <c r="A691" s="20"/>
      <c r="B691" s="47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</row>
    <row r="692" spans="1:36" ht="13.8">
      <c r="A692" s="20"/>
      <c r="B692" s="47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</row>
    <row r="693" spans="1:36" ht="13.8">
      <c r="A693" s="20"/>
      <c r="B693" s="47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</row>
    <row r="694" spans="1:36" ht="13.8">
      <c r="A694" s="20"/>
      <c r="B694" s="47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</row>
    <row r="695" spans="1:36" ht="13.8">
      <c r="A695" s="20"/>
      <c r="B695" s="47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</row>
    <row r="696" spans="1:36" ht="13.8">
      <c r="A696" s="20"/>
      <c r="B696" s="47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</row>
    <row r="697" spans="1:36" ht="13.8">
      <c r="A697" s="20"/>
      <c r="B697" s="47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</row>
    <row r="698" spans="1:36" ht="13.8">
      <c r="A698" s="20"/>
      <c r="B698" s="47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</row>
    <row r="699" spans="1:36" ht="13.8">
      <c r="A699" s="20"/>
      <c r="B699" s="47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</row>
    <row r="700" spans="1:36" ht="13.8">
      <c r="A700" s="20"/>
      <c r="B700" s="47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</row>
    <row r="701" spans="1:36" ht="13.8">
      <c r="A701" s="20"/>
      <c r="B701" s="47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</row>
    <row r="702" spans="1:36" ht="13.8">
      <c r="A702" s="20"/>
      <c r="B702" s="47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</row>
    <row r="703" spans="1:36" ht="13.8">
      <c r="A703" s="20"/>
      <c r="B703" s="47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</row>
    <row r="704" spans="1:36" ht="13.8">
      <c r="A704" s="20"/>
      <c r="B704" s="47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</row>
    <row r="705" spans="1:36" ht="13.8">
      <c r="A705" s="20"/>
      <c r="B705" s="47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</row>
    <row r="706" spans="1:36" ht="13.8">
      <c r="A706" s="20"/>
      <c r="B706" s="47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</row>
    <row r="707" spans="1:36" ht="13.8">
      <c r="A707" s="20"/>
      <c r="B707" s="47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</row>
    <row r="708" spans="1:36" ht="13.8">
      <c r="A708" s="20"/>
      <c r="B708" s="47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</row>
    <row r="709" spans="1:36" ht="13.8">
      <c r="A709" s="20"/>
      <c r="B709" s="47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</row>
    <row r="710" spans="1:36" ht="13.8">
      <c r="A710" s="20"/>
      <c r="B710" s="47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</row>
    <row r="711" spans="1:36" ht="13.8">
      <c r="A711" s="20"/>
      <c r="B711" s="47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</row>
    <row r="712" spans="1:36" ht="13.8">
      <c r="A712" s="20"/>
      <c r="B712" s="47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</row>
    <row r="713" spans="1:36" ht="13.8">
      <c r="A713" s="20"/>
      <c r="B713" s="47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</row>
    <row r="714" spans="1:36" ht="13.8">
      <c r="A714" s="20"/>
      <c r="B714" s="47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</row>
    <row r="715" spans="1:36" ht="13.8">
      <c r="A715" s="20"/>
      <c r="B715" s="47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</row>
    <row r="716" spans="1:36" ht="13.8">
      <c r="A716" s="20"/>
      <c r="B716" s="47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</row>
    <row r="717" spans="1:36" ht="13.8">
      <c r="A717" s="20"/>
      <c r="B717" s="47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</row>
    <row r="718" spans="1:36" ht="13.8">
      <c r="A718" s="20"/>
      <c r="B718" s="47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</row>
    <row r="719" spans="1:36" ht="13.8">
      <c r="A719" s="20"/>
      <c r="B719" s="47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</row>
    <row r="720" spans="1:36" ht="13.8">
      <c r="A720" s="20"/>
      <c r="B720" s="47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</row>
    <row r="721" spans="1:36" ht="13.8">
      <c r="A721" s="20"/>
      <c r="B721" s="47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</row>
    <row r="722" spans="1:36" ht="13.8">
      <c r="A722" s="20"/>
      <c r="B722" s="47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</row>
    <row r="723" spans="1:36" ht="13.8">
      <c r="A723" s="20"/>
      <c r="B723" s="47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</row>
    <row r="724" spans="1:36" ht="13.8">
      <c r="A724" s="20"/>
      <c r="B724" s="47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</row>
    <row r="725" spans="1:36" ht="13.8">
      <c r="A725" s="20"/>
      <c r="B725" s="47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</row>
    <row r="726" spans="1:36" ht="13.8">
      <c r="A726" s="20"/>
      <c r="B726" s="47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</row>
    <row r="727" spans="1:36" ht="13.8">
      <c r="A727" s="20"/>
      <c r="B727" s="47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</row>
    <row r="728" spans="1:36" ht="13.8">
      <c r="A728" s="20"/>
      <c r="B728" s="47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</row>
    <row r="729" spans="1:36" ht="13.8">
      <c r="A729" s="20"/>
      <c r="B729" s="47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</row>
    <row r="730" spans="1:36" ht="13.8">
      <c r="A730" s="20"/>
      <c r="B730" s="47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</row>
    <row r="731" spans="1:36" ht="13.8">
      <c r="A731" s="20"/>
      <c r="B731" s="47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</row>
    <row r="732" spans="1:36" ht="13.8">
      <c r="A732" s="20"/>
      <c r="B732" s="47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</row>
    <row r="733" spans="1:36" ht="13.8">
      <c r="A733" s="20"/>
      <c r="B733" s="47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</row>
    <row r="734" spans="1:36" ht="13.8">
      <c r="A734" s="20"/>
      <c r="B734" s="47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</row>
    <row r="735" spans="1:36" ht="13.8">
      <c r="A735" s="20"/>
      <c r="B735" s="47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</row>
    <row r="736" spans="1:36" ht="13.8">
      <c r="A736" s="20"/>
      <c r="B736" s="47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</row>
    <row r="737" spans="1:36" ht="13.8">
      <c r="A737" s="20"/>
      <c r="B737" s="47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</row>
    <row r="738" spans="1:36" ht="13.8">
      <c r="A738" s="20"/>
      <c r="B738" s="47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</row>
    <row r="739" spans="1:36" ht="13.8">
      <c r="A739" s="20"/>
      <c r="B739" s="47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</row>
    <row r="740" spans="1:36" ht="13.8">
      <c r="A740" s="20"/>
      <c r="B740" s="47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</row>
    <row r="741" spans="1:36" ht="13.8">
      <c r="A741" s="20"/>
      <c r="B741" s="47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</row>
    <row r="742" spans="1:36" ht="13.8">
      <c r="A742" s="20"/>
      <c r="B742" s="47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</row>
    <row r="743" spans="1:36" ht="13.8">
      <c r="A743" s="20"/>
      <c r="B743" s="47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</row>
    <row r="744" spans="1:36" ht="13.8">
      <c r="A744" s="20"/>
      <c r="B744" s="47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</row>
    <row r="745" spans="1:36" ht="13.8">
      <c r="A745" s="20"/>
      <c r="B745" s="47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</row>
    <row r="746" spans="1:36" ht="13.8">
      <c r="A746" s="20"/>
      <c r="B746" s="47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</row>
    <row r="747" spans="1:36" ht="13.8">
      <c r="A747" s="20"/>
      <c r="B747" s="47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</row>
    <row r="748" spans="1:36" ht="13.8">
      <c r="A748" s="20"/>
      <c r="B748" s="47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</row>
    <row r="749" spans="1:36" ht="13.8">
      <c r="A749" s="20"/>
      <c r="B749" s="47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</row>
    <row r="750" spans="1:36" ht="13.8">
      <c r="A750" s="20"/>
      <c r="B750" s="47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</row>
    <row r="751" spans="1:36" ht="13.8">
      <c r="A751" s="20"/>
      <c r="B751" s="47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</row>
    <row r="752" spans="1:36" ht="13.8">
      <c r="A752" s="20"/>
      <c r="B752" s="47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</row>
    <row r="753" spans="1:36" ht="13.8">
      <c r="A753" s="20"/>
      <c r="B753" s="47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</row>
    <row r="754" spans="1:36" ht="13.8">
      <c r="A754" s="20"/>
      <c r="B754" s="47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</row>
    <row r="755" spans="1:36" ht="13.8">
      <c r="A755" s="20"/>
      <c r="B755" s="47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</row>
    <row r="756" spans="1:36" ht="13.8">
      <c r="A756" s="20"/>
      <c r="B756" s="47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</row>
    <row r="757" spans="1:36" ht="13.8">
      <c r="A757" s="20"/>
      <c r="B757" s="47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</row>
    <row r="758" spans="1:36" ht="13.8">
      <c r="A758" s="20"/>
      <c r="B758" s="47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</row>
    <row r="759" spans="1:36" ht="13.8">
      <c r="A759" s="20"/>
      <c r="B759" s="47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</row>
    <row r="760" spans="1:36" ht="13.8">
      <c r="A760" s="20"/>
      <c r="B760" s="47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</row>
    <row r="761" spans="1:36" ht="13.8">
      <c r="A761" s="20"/>
      <c r="B761" s="47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</row>
    <row r="762" spans="1:36" ht="13.8">
      <c r="A762" s="20"/>
      <c r="B762" s="47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</row>
    <row r="763" spans="1:36" ht="13.8">
      <c r="A763" s="20"/>
      <c r="B763" s="47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</row>
    <row r="764" spans="1:36" ht="13.8">
      <c r="A764" s="20"/>
      <c r="B764" s="47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</row>
    <row r="765" spans="1:36" ht="13.8">
      <c r="A765" s="20"/>
      <c r="B765" s="47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</row>
    <row r="766" spans="1:36" ht="13.8">
      <c r="A766" s="20"/>
      <c r="B766" s="47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</row>
    <row r="767" spans="1:36" ht="13.8">
      <c r="A767" s="20"/>
      <c r="B767" s="47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</row>
    <row r="768" spans="1:36" ht="13.8">
      <c r="A768" s="20"/>
      <c r="B768" s="47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</row>
    <row r="769" spans="1:36" ht="13.8">
      <c r="A769" s="20"/>
      <c r="B769" s="47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</row>
    <row r="770" spans="1:36" ht="13.8">
      <c r="A770" s="20"/>
      <c r="B770" s="47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</row>
    <row r="771" spans="1:36" ht="13.8">
      <c r="A771" s="20"/>
      <c r="B771" s="47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</row>
    <row r="772" spans="1:36" ht="13.8">
      <c r="A772" s="20"/>
      <c r="B772" s="47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</row>
    <row r="773" spans="1:36" ht="13.8">
      <c r="A773" s="20"/>
      <c r="B773" s="47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</row>
    <row r="774" spans="1:36" ht="13.8">
      <c r="A774" s="20"/>
      <c r="B774" s="47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</row>
    <row r="775" spans="1:36" ht="13.8">
      <c r="A775" s="20"/>
      <c r="B775" s="47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</row>
    <row r="776" spans="1:36" ht="13.8">
      <c r="A776" s="20"/>
      <c r="B776" s="47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</row>
    <row r="777" spans="1:36" ht="13.8">
      <c r="A777" s="20"/>
      <c r="B777" s="47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</row>
    <row r="778" spans="1:36" ht="13.8">
      <c r="A778" s="20"/>
      <c r="B778" s="47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</row>
    <row r="779" spans="1:36" ht="13.8">
      <c r="A779" s="20"/>
      <c r="B779" s="47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</row>
    <row r="780" spans="1:36" ht="13.8">
      <c r="A780" s="20"/>
      <c r="B780" s="47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</row>
    <row r="781" spans="1:36" ht="13.8">
      <c r="A781" s="20"/>
      <c r="B781" s="47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</row>
    <row r="782" spans="1:36" ht="13.8">
      <c r="A782" s="20"/>
      <c r="B782" s="47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</row>
    <row r="783" spans="1:36" ht="13.8">
      <c r="A783" s="20"/>
      <c r="B783" s="47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</row>
    <row r="784" spans="1:36" ht="13.8">
      <c r="A784" s="20"/>
      <c r="B784" s="47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</row>
    <row r="785" spans="1:36" ht="13.8">
      <c r="A785" s="20"/>
      <c r="B785" s="47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</row>
    <row r="786" spans="1:36" ht="13.8">
      <c r="A786" s="20"/>
      <c r="B786" s="47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</row>
    <row r="787" spans="1:36" ht="13.8">
      <c r="A787" s="20"/>
      <c r="B787" s="47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</row>
    <row r="788" spans="1:36" ht="13.8">
      <c r="A788" s="20"/>
      <c r="B788" s="47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</row>
    <row r="789" spans="1:36" ht="13.8">
      <c r="A789" s="20"/>
      <c r="B789" s="47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</row>
    <row r="790" spans="1:36" ht="13.8">
      <c r="A790" s="20"/>
      <c r="B790" s="47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</row>
    <row r="791" spans="1:36" ht="13.8">
      <c r="A791" s="20"/>
      <c r="B791" s="47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</row>
    <row r="792" spans="1:36" ht="13.8">
      <c r="A792" s="20"/>
      <c r="B792" s="47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</row>
    <row r="793" spans="1:36" ht="13.8">
      <c r="A793" s="20"/>
      <c r="B793" s="47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</row>
    <row r="794" spans="1:36" ht="13.8">
      <c r="A794" s="20"/>
      <c r="B794" s="47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</row>
    <row r="795" spans="1:36" ht="13.8">
      <c r="A795" s="20"/>
      <c r="B795" s="47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</row>
    <row r="796" spans="1:36" ht="13.8">
      <c r="A796" s="20"/>
      <c r="B796" s="47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</row>
    <row r="797" spans="1:36" ht="13.8">
      <c r="A797" s="20"/>
      <c r="B797" s="47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</row>
    <row r="798" spans="1:36" ht="13.8">
      <c r="A798" s="20"/>
      <c r="B798" s="47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</row>
    <row r="799" spans="1:36" ht="13.8">
      <c r="A799" s="20"/>
      <c r="B799" s="47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</row>
    <row r="800" spans="1:36" ht="13.8">
      <c r="A800" s="20"/>
      <c r="B800" s="47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</row>
    <row r="801" spans="1:36" ht="13.8">
      <c r="A801" s="20"/>
      <c r="B801" s="47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</row>
    <row r="802" spans="1:36" ht="13.8">
      <c r="A802" s="20"/>
      <c r="B802" s="47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</row>
    <row r="803" spans="1:36" ht="13.8">
      <c r="A803" s="20"/>
      <c r="B803" s="47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</row>
    <row r="804" spans="1:36" ht="13.8">
      <c r="A804" s="20"/>
      <c r="B804" s="47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</row>
    <row r="805" spans="1:36" ht="13.8">
      <c r="A805" s="20"/>
      <c r="B805" s="47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</row>
    <row r="806" spans="1:36" ht="13.8">
      <c r="A806" s="20"/>
      <c r="B806" s="47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</row>
    <row r="807" spans="1:36" ht="13.8">
      <c r="A807" s="20"/>
      <c r="B807" s="47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</row>
    <row r="808" spans="1:36" ht="13.8">
      <c r="A808" s="20"/>
      <c r="B808" s="47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</row>
    <row r="809" spans="1:36" ht="13.8">
      <c r="A809" s="20"/>
      <c r="B809" s="47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</row>
    <row r="810" spans="1:36" ht="13.8">
      <c r="A810" s="20"/>
      <c r="B810" s="47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</row>
    <row r="811" spans="1:36" ht="13.8">
      <c r="A811" s="20"/>
      <c r="B811" s="47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</row>
    <row r="812" spans="1:36" ht="13.8">
      <c r="A812" s="20"/>
      <c r="B812" s="47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</row>
    <row r="813" spans="1:36" ht="13.8">
      <c r="A813" s="20"/>
      <c r="B813" s="47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</row>
    <row r="814" spans="1:36" ht="13.8">
      <c r="A814" s="20"/>
      <c r="B814" s="47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</row>
    <row r="815" spans="1:36" ht="13.8">
      <c r="A815" s="20"/>
      <c r="B815" s="47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</row>
    <row r="816" spans="1:36" ht="13.8">
      <c r="A816" s="20"/>
      <c r="B816" s="47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</row>
    <row r="817" spans="1:36" ht="13.8">
      <c r="A817" s="20"/>
      <c r="B817" s="47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</row>
    <row r="818" spans="1:36" ht="13.8">
      <c r="A818" s="20"/>
      <c r="B818" s="47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</row>
    <row r="819" spans="1:36" ht="13.8">
      <c r="A819" s="20"/>
      <c r="B819" s="47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</row>
    <row r="820" spans="1:36" ht="13.8">
      <c r="A820" s="20"/>
      <c r="B820" s="47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</row>
    <row r="821" spans="1:36" ht="13.8">
      <c r="A821" s="20"/>
      <c r="B821" s="47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</row>
    <row r="822" spans="1:36" ht="13.8">
      <c r="A822" s="20"/>
      <c r="B822" s="47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</row>
    <row r="823" spans="1:36" ht="13.8">
      <c r="A823" s="20"/>
      <c r="B823" s="47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</row>
    <row r="824" spans="1:36" ht="13.8">
      <c r="A824" s="20"/>
      <c r="B824" s="47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</row>
    <row r="825" spans="1:36" ht="13.8">
      <c r="A825" s="20"/>
      <c r="B825" s="47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</row>
    <row r="826" spans="1:36" ht="13.8">
      <c r="A826" s="20"/>
      <c r="B826" s="47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</row>
    <row r="827" spans="1:36" ht="13.8">
      <c r="A827" s="20"/>
      <c r="B827" s="47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</row>
    <row r="828" spans="1:36" ht="13.8">
      <c r="A828" s="20"/>
      <c r="B828" s="47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</row>
    <row r="829" spans="1:36" ht="13.8">
      <c r="A829" s="20"/>
      <c r="B829" s="47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</row>
    <row r="830" spans="1:36" ht="13.8">
      <c r="A830" s="20"/>
      <c r="B830" s="47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</row>
    <row r="831" spans="1:36" ht="13.8">
      <c r="A831" s="20"/>
      <c r="B831" s="47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</row>
    <row r="832" spans="1:36" ht="13.8">
      <c r="A832" s="20"/>
      <c r="B832" s="47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</row>
    <row r="833" spans="1:36" ht="13.8">
      <c r="A833" s="20"/>
      <c r="B833" s="47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</row>
    <row r="834" spans="1:36" ht="13.8">
      <c r="A834" s="20"/>
      <c r="B834" s="47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</row>
    <row r="835" spans="1:36" ht="13.8">
      <c r="A835" s="20"/>
      <c r="B835" s="47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</row>
    <row r="836" spans="1:36" ht="13.8">
      <c r="A836" s="20"/>
      <c r="B836" s="47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</row>
    <row r="837" spans="1:36" ht="13.8">
      <c r="A837" s="20"/>
      <c r="B837" s="47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</row>
    <row r="838" spans="1:36" ht="13.8">
      <c r="A838" s="20"/>
      <c r="B838" s="47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</row>
    <row r="839" spans="1:36" ht="13.8">
      <c r="A839" s="20"/>
      <c r="B839" s="47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</row>
    <row r="840" spans="1:36" ht="13.8">
      <c r="A840" s="20"/>
      <c r="B840" s="47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</row>
    <row r="841" spans="1:36" ht="13.8">
      <c r="A841" s="20"/>
      <c r="B841" s="47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</row>
    <row r="842" spans="1:36" ht="13.8">
      <c r="A842" s="20"/>
      <c r="B842" s="47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</row>
    <row r="843" spans="1:36" ht="13.8">
      <c r="A843" s="20"/>
      <c r="B843" s="47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</row>
    <row r="844" spans="1:36" ht="13.8">
      <c r="A844" s="20"/>
      <c r="B844" s="47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</row>
    <row r="845" spans="1:36" ht="13.8">
      <c r="A845" s="20"/>
      <c r="B845" s="47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</row>
    <row r="846" spans="1:36" ht="13.8">
      <c r="A846" s="20"/>
      <c r="B846" s="47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</row>
    <row r="847" spans="1:36" ht="13.8">
      <c r="A847" s="20"/>
      <c r="B847" s="47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</row>
    <row r="848" spans="1:36" ht="13.8">
      <c r="A848" s="20"/>
      <c r="B848" s="47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</row>
    <row r="849" spans="1:36" ht="13.8">
      <c r="A849" s="20"/>
      <c r="B849" s="47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</row>
    <row r="850" spans="1:36" ht="13.8">
      <c r="A850" s="20"/>
      <c r="B850" s="47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</row>
    <row r="851" spans="1:36" ht="13.8">
      <c r="A851" s="20"/>
      <c r="B851" s="47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</row>
    <row r="852" spans="1:36" ht="13.8">
      <c r="A852" s="20"/>
      <c r="B852" s="47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</row>
    <row r="853" spans="1:36" ht="13.8">
      <c r="A853" s="20"/>
      <c r="B853" s="47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</row>
    <row r="854" spans="1:36" ht="13.8">
      <c r="A854" s="20"/>
      <c r="B854" s="47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</row>
    <row r="855" spans="1:36" ht="13.8">
      <c r="A855" s="20"/>
      <c r="B855" s="47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</row>
    <row r="856" spans="1:36" ht="13.8">
      <c r="A856" s="20"/>
      <c r="B856" s="47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</row>
    <row r="857" spans="1:36" ht="13.8">
      <c r="A857" s="20"/>
      <c r="B857" s="47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</row>
    <row r="858" spans="1:36" ht="13.8">
      <c r="A858" s="20"/>
      <c r="B858" s="47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</row>
    <row r="859" spans="1:36" ht="13.8">
      <c r="A859" s="20"/>
      <c r="B859" s="47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</row>
    <row r="860" spans="1:36" ht="13.8">
      <c r="A860" s="20"/>
      <c r="B860" s="47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</row>
    <row r="861" spans="1:36" ht="13.8">
      <c r="A861" s="20"/>
      <c r="B861" s="47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</row>
    <row r="862" spans="1:36" ht="13.8">
      <c r="A862" s="20"/>
      <c r="B862" s="47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</row>
    <row r="863" spans="1:36" ht="13.8">
      <c r="A863" s="20"/>
      <c r="B863" s="47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</row>
    <row r="864" spans="1:36" ht="13.8">
      <c r="A864" s="20"/>
      <c r="B864" s="47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</row>
    <row r="865" spans="1:36" ht="13.8">
      <c r="A865" s="20"/>
      <c r="B865" s="47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</row>
    <row r="866" spans="1:36" ht="13.8">
      <c r="A866" s="20"/>
      <c r="B866" s="47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</row>
    <row r="867" spans="1:36" ht="13.8">
      <c r="A867" s="20"/>
      <c r="B867" s="47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</row>
    <row r="868" spans="1:36" ht="13.8">
      <c r="A868" s="20"/>
      <c r="B868" s="47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</row>
    <row r="869" spans="1:36" ht="13.8">
      <c r="A869" s="20"/>
      <c r="B869" s="47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</row>
    <row r="870" spans="1:36" ht="13.8">
      <c r="A870" s="20"/>
      <c r="B870" s="47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</row>
    <row r="871" spans="1:36" ht="13.8">
      <c r="A871" s="20"/>
      <c r="B871" s="47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</row>
    <row r="872" spans="1:36" ht="13.8">
      <c r="A872" s="20"/>
      <c r="B872" s="47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</row>
    <row r="873" spans="1:36" ht="13.8">
      <c r="A873" s="20"/>
      <c r="B873" s="47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</row>
    <row r="874" spans="1:36" ht="13.8">
      <c r="A874" s="20"/>
      <c r="B874" s="47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</row>
    <row r="875" spans="1:36" ht="13.8">
      <c r="A875" s="20"/>
      <c r="B875" s="47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</row>
    <row r="876" spans="1:36" ht="13.8">
      <c r="A876" s="20"/>
      <c r="B876" s="47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</row>
    <row r="877" spans="1:36" ht="13.8">
      <c r="A877" s="20"/>
      <c r="B877" s="47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</row>
    <row r="878" spans="1:36" ht="13.8">
      <c r="A878" s="20"/>
      <c r="B878" s="47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</row>
    <row r="879" spans="1:36" ht="13.8">
      <c r="A879" s="20"/>
      <c r="B879" s="47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</row>
    <row r="880" spans="1:36" ht="13.8">
      <c r="A880" s="20"/>
      <c r="B880" s="47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</row>
    <row r="881" spans="1:36" ht="13.8">
      <c r="A881" s="20"/>
      <c r="B881" s="47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</row>
    <row r="882" spans="1:36" ht="13.8">
      <c r="A882" s="20"/>
      <c r="B882" s="47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</row>
    <row r="883" spans="1:36" ht="13.8">
      <c r="A883" s="20"/>
      <c r="B883" s="47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</row>
    <row r="884" spans="1:36" ht="13.8">
      <c r="A884" s="20"/>
      <c r="B884" s="47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</row>
    <row r="885" spans="1:36" ht="13.8">
      <c r="A885" s="20"/>
      <c r="B885" s="47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</row>
    <row r="886" spans="1:36" ht="13.8">
      <c r="A886" s="20"/>
      <c r="B886" s="47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</row>
    <row r="887" spans="1:36" ht="13.8">
      <c r="A887" s="20"/>
      <c r="B887" s="47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</row>
    <row r="888" spans="1:36" ht="13.8">
      <c r="A888" s="20"/>
      <c r="B888" s="47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</row>
    <row r="889" spans="1:36" ht="13.8">
      <c r="A889" s="20"/>
      <c r="B889" s="47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</row>
    <row r="890" spans="1:36" ht="13.8">
      <c r="A890" s="20"/>
      <c r="B890" s="47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</row>
    <row r="891" spans="1:36" ht="13.8">
      <c r="A891" s="20"/>
      <c r="B891" s="47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</row>
    <row r="892" spans="1:36" ht="13.8">
      <c r="A892" s="20"/>
      <c r="B892" s="47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</row>
    <row r="893" spans="1:36" ht="13.8">
      <c r="A893" s="20"/>
      <c r="B893" s="47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</row>
    <row r="894" spans="1:36" ht="13.8">
      <c r="A894" s="20"/>
      <c r="B894" s="47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</row>
    <row r="895" spans="1:36" ht="13.8">
      <c r="A895" s="20"/>
      <c r="B895" s="47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</row>
    <row r="896" spans="1:36" ht="13.8">
      <c r="A896" s="20"/>
      <c r="B896" s="47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</row>
    <row r="897" spans="1:36" ht="13.8">
      <c r="A897" s="20"/>
      <c r="B897" s="47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</row>
    <row r="898" spans="1:36" ht="13.8">
      <c r="A898" s="20"/>
      <c r="B898" s="47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</row>
    <row r="899" spans="1:36" ht="13.8">
      <c r="A899" s="20"/>
      <c r="B899" s="47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</row>
    <row r="900" spans="1:36" ht="13.8">
      <c r="A900" s="20"/>
      <c r="B900" s="47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</row>
    <row r="901" spans="1:36" ht="13.8">
      <c r="A901" s="20"/>
      <c r="B901" s="47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</row>
    <row r="902" spans="1:36" ht="13.8">
      <c r="A902" s="20"/>
      <c r="B902" s="47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</row>
    <row r="903" spans="1:36" ht="13.8">
      <c r="A903" s="20"/>
      <c r="B903" s="47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</row>
    <row r="904" spans="1:36" ht="13.8">
      <c r="A904" s="20"/>
      <c r="B904" s="47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</row>
    <row r="905" spans="1:36" ht="13.8">
      <c r="A905" s="20"/>
      <c r="B905" s="47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</row>
    <row r="906" spans="1:36" ht="13.8">
      <c r="A906" s="20"/>
      <c r="B906" s="47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</row>
    <row r="907" spans="1:36" ht="13.8">
      <c r="A907" s="20"/>
      <c r="B907" s="47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</row>
    <row r="908" spans="1:36" ht="13.8">
      <c r="A908" s="20"/>
      <c r="B908" s="47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</row>
    <row r="909" spans="1:36" ht="13.8">
      <c r="A909" s="20"/>
      <c r="B909" s="47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</row>
    <row r="910" spans="1:36" ht="13.8">
      <c r="A910" s="20"/>
      <c r="B910" s="47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</row>
    <row r="911" spans="1:36" ht="13.8">
      <c r="A911" s="20"/>
      <c r="B911" s="47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</row>
    <row r="912" spans="1:36" ht="13.8">
      <c r="A912" s="20"/>
      <c r="B912" s="47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</row>
    <row r="913" spans="1:36" ht="13.8">
      <c r="A913" s="20"/>
      <c r="B913" s="47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</row>
    <row r="914" spans="1:36" ht="13.8">
      <c r="A914" s="20"/>
      <c r="B914" s="47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</row>
    <row r="915" spans="1:36" ht="13.8">
      <c r="A915" s="20"/>
      <c r="B915" s="47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</row>
    <row r="916" spans="1:36" ht="13.8">
      <c r="A916" s="20"/>
      <c r="B916" s="47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</row>
    <row r="917" spans="1:36" ht="13.8">
      <c r="A917" s="20"/>
      <c r="B917" s="47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</row>
    <row r="918" spans="1:36" ht="13.8">
      <c r="A918" s="20"/>
      <c r="B918" s="47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</row>
    <row r="919" spans="1:36" ht="13.8">
      <c r="A919" s="20"/>
      <c r="B919" s="47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</row>
    <row r="920" spans="1:36" ht="13.8">
      <c r="A920" s="20"/>
      <c r="B920" s="47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</row>
    <row r="921" spans="1:36" ht="13.8">
      <c r="A921" s="20"/>
      <c r="B921" s="47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</row>
    <row r="922" spans="1:36" ht="13.8">
      <c r="A922" s="20"/>
      <c r="B922" s="47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</row>
    <row r="923" spans="1:36" ht="13.8">
      <c r="A923" s="20"/>
      <c r="B923" s="47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</row>
    <row r="924" spans="1:36" ht="13.8">
      <c r="A924" s="20"/>
      <c r="B924" s="47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</row>
    <row r="925" spans="1:36" ht="13.8">
      <c r="A925" s="20"/>
      <c r="B925" s="47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</row>
    <row r="926" spans="1:36" ht="13.8">
      <c r="A926" s="20"/>
      <c r="B926" s="47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</row>
    <row r="927" spans="1:36" ht="13.8">
      <c r="A927" s="20"/>
      <c r="B927" s="47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</row>
    <row r="928" spans="1:36" ht="13.8">
      <c r="A928" s="20"/>
      <c r="B928" s="47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</row>
    <row r="929" spans="1:36" ht="13.8">
      <c r="A929" s="20"/>
      <c r="B929" s="47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</row>
    <row r="930" spans="1:36" ht="13.8">
      <c r="A930" s="20"/>
      <c r="B930" s="47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</row>
    <row r="931" spans="1:36" ht="13.8">
      <c r="A931" s="20"/>
      <c r="B931" s="47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</row>
    <row r="932" spans="1:36" ht="13.8">
      <c r="A932" s="20"/>
      <c r="B932" s="47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</row>
    <row r="933" spans="1:36" ht="13.8">
      <c r="A933" s="20"/>
      <c r="B933" s="47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</row>
    <row r="934" spans="1:36" ht="13.8">
      <c r="A934" s="20"/>
      <c r="B934" s="47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</row>
    <row r="935" spans="1:36" ht="13.8">
      <c r="A935" s="20"/>
      <c r="B935" s="47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</row>
    <row r="936" spans="1:36" ht="13.8">
      <c r="A936" s="20"/>
      <c r="B936" s="47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</row>
    <row r="937" spans="1:36" ht="13.8">
      <c r="A937" s="20"/>
      <c r="B937" s="47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</row>
    <row r="938" spans="1:36" ht="13.8">
      <c r="A938" s="20"/>
      <c r="B938" s="47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</row>
    <row r="939" spans="1:36" ht="13.8">
      <c r="A939" s="20"/>
      <c r="B939" s="47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</row>
    <row r="940" spans="1:36" ht="13.8">
      <c r="A940" s="20"/>
      <c r="B940" s="47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</row>
    <row r="941" spans="1:36" ht="13.8">
      <c r="A941" s="20"/>
      <c r="B941" s="47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</row>
    <row r="942" spans="1:36" ht="13.8">
      <c r="A942" s="20"/>
      <c r="B942" s="47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</row>
    <row r="943" spans="1:36" ht="13.8">
      <c r="A943" s="20"/>
      <c r="B943" s="47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</row>
    <row r="944" spans="1:36" ht="13.8">
      <c r="A944" s="20"/>
      <c r="B944" s="47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</row>
    <row r="945" spans="1:36" ht="13.8">
      <c r="A945" s="20"/>
      <c r="B945" s="47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</row>
    <row r="946" spans="1:36" ht="13.8">
      <c r="A946" s="20"/>
      <c r="B946" s="47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</row>
    <row r="947" spans="1:36" ht="13.8">
      <c r="A947" s="20"/>
      <c r="B947" s="47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</row>
    <row r="948" spans="1:36" ht="13.8">
      <c r="A948" s="20"/>
      <c r="B948" s="47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</row>
    <row r="949" spans="1:36" ht="13.8">
      <c r="A949" s="20"/>
      <c r="B949" s="47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</row>
    <row r="950" spans="1:36" ht="13.8">
      <c r="A950" s="20"/>
      <c r="B950" s="47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</row>
    <row r="951" spans="1:36" ht="13.8">
      <c r="A951" s="20"/>
      <c r="B951" s="47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</row>
    <row r="952" spans="1:36" ht="13.8">
      <c r="A952" s="20"/>
      <c r="B952" s="47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</row>
    <row r="953" spans="1:36" ht="13.8">
      <c r="A953" s="20"/>
      <c r="B953" s="47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</row>
    <row r="954" spans="1:36" ht="13.8">
      <c r="A954" s="20"/>
      <c r="B954" s="47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</row>
    <row r="955" spans="1:36" ht="13.8">
      <c r="A955" s="20"/>
      <c r="B955" s="47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</row>
    <row r="956" spans="1:36" ht="13.8">
      <c r="A956" s="20"/>
      <c r="B956" s="47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</row>
    <row r="957" spans="1:36" ht="13.8">
      <c r="A957" s="20"/>
      <c r="B957" s="47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</row>
    <row r="958" spans="1:36" ht="13.8">
      <c r="A958" s="20"/>
      <c r="B958" s="47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</row>
    <row r="959" spans="1:36" ht="13.8">
      <c r="A959" s="20"/>
      <c r="B959" s="47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</row>
    <row r="960" spans="1:36" ht="13.8">
      <c r="A960" s="20"/>
      <c r="B960" s="47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</row>
    <row r="961" spans="1:36" ht="13.8">
      <c r="A961" s="20"/>
      <c r="B961" s="47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</row>
    <row r="962" spans="1:36" ht="13.8">
      <c r="A962" s="20"/>
      <c r="B962" s="47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</row>
    <row r="963" spans="1:36" ht="13.8">
      <c r="A963" s="20"/>
      <c r="B963" s="47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</row>
    <row r="964" spans="1:36" ht="13.8">
      <c r="A964" s="20"/>
      <c r="B964" s="47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</row>
    <row r="965" spans="1:36" ht="13.8">
      <c r="A965" s="20"/>
      <c r="B965" s="47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</row>
    <row r="966" spans="1:36" ht="13.8">
      <c r="A966" s="20"/>
      <c r="B966" s="47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</row>
    <row r="967" spans="1:36" ht="13.8">
      <c r="A967" s="20"/>
      <c r="B967" s="47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</row>
    <row r="968" spans="1:36" ht="13.8">
      <c r="A968" s="20"/>
      <c r="B968" s="47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</row>
    <row r="969" spans="1:36" ht="13.8">
      <c r="A969" s="20"/>
      <c r="B969" s="47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</row>
    <row r="970" spans="1:36" ht="13.8">
      <c r="A970" s="20"/>
      <c r="B970" s="47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</row>
    <row r="971" spans="1:36" ht="13.8">
      <c r="A971" s="20"/>
      <c r="B971" s="47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</row>
    <row r="972" spans="1:36" ht="13.8">
      <c r="A972" s="20"/>
      <c r="B972" s="47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</row>
    <row r="973" spans="1:36" ht="13.8">
      <c r="A973" s="20"/>
      <c r="B973" s="47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</row>
    <row r="974" spans="1:36" ht="13.8">
      <c r="A974" s="20"/>
      <c r="B974" s="47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</row>
    <row r="975" spans="1:36" ht="13.8">
      <c r="A975" s="20"/>
      <c r="B975" s="47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</row>
    <row r="976" spans="1:36" ht="13.8">
      <c r="A976" s="20"/>
      <c r="B976" s="47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</row>
    <row r="977" spans="1:36" ht="13.8">
      <c r="A977" s="20"/>
      <c r="B977" s="47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</row>
    <row r="978" spans="1:36" ht="13.8">
      <c r="A978" s="20"/>
      <c r="B978" s="47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</row>
    <row r="979" spans="1:36" ht="13.8">
      <c r="A979" s="20"/>
      <c r="B979" s="47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</row>
    <row r="980" spans="1:36" ht="13.8">
      <c r="A980" s="20"/>
      <c r="B980" s="47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</row>
    <row r="981" spans="1:36" ht="13.8">
      <c r="A981" s="20"/>
      <c r="B981" s="47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</row>
    <row r="982" spans="1:36" ht="13.8">
      <c r="A982" s="20"/>
      <c r="B982" s="47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</row>
    <row r="983" spans="1:36" ht="13.8">
      <c r="A983" s="20"/>
      <c r="B983" s="47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</row>
    <row r="984" spans="1:36" ht="13.8">
      <c r="A984" s="20"/>
      <c r="B984" s="47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</row>
    <row r="985" spans="1:36" ht="13.8">
      <c r="A985" s="20"/>
      <c r="B985" s="47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</row>
    <row r="986" spans="1:36" ht="13.8">
      <c r="A986" s="20"/>
      <c r="B986" s="47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</row>
    <row r="987" spans="1:36" ht="13.8">
      <c r="A987" s="20"/>
      <c r="B987" s="47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</row>
    <row r="988" spans="1:36" ht="13.8">
      <c r="A988" s="20"/>
      <c r="B988" s="47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</row>
    <row r="989" spans="1:36" ht="13.8">
      <c r="A989" s="20"/>
      <c r="B989" s="47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</row>
    <row r="990" spans="1:36" ht="13.8">
      <c r="A990" s="20"/>
      <c r="B990" s="47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</row>
    <row r="991" spans="1:36" ht="13.8">
      <c r="A991" s="20"/>
      <c r="B991" s="47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</row>
    <row r="992" spans="1:36" ht="13.8">
      <c r="A992" s="20"/>
      <c r="B992" s="47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</row>
    <row r="993" spans="1:36" ht="13.8">
      <c r="A993" s="20"/>
      <c r="B993" s="47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</row>
    <row r="994" spans="1:36" ht="13.8">
      <c r="A994" s="20"/>
      <c r="B994" s="47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</row>
    <row r="995" spans="1:36" ht="13.8">
      <c r="A995" s="20"/>
      <c r="B995" s="47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</row>
    <row r="996" spans="1:36" ht="13.8">
      <c r="A996" s="20"/>
      <c r="B996" s="47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</row>
    <row r="997" spans="1:36" ht="13.8">
      <c r="A997" s="20"/>
      <c r="B997" s="47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</row>
    <row r="998" spans="1:36" ht="13.8">
      <c r="A998" s="20"/>
      <c r="B998" s="47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</row>
    <row r="999" spans="1:36" ht="13.8">
      <c r="A999" s="20"/>
      <c r="B999" s="47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</row>
    <row r="1000" spans="1:36" ht="13.8">
      <c r="A1000" s="20"/>
      <c r="B1000" s="47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</row>
    <row r="1001" spans="1:36" ht="13.8">
      <c r="A1001" s="20"/>
      <c r="B1001" s="47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</row>
    <row r="1002" spans="1:36" ht="13.8">
      <c r="A1002" s="20"/>
      <c r="B1002" s="47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</row>
    <row r="1003" spans="1:36" ht="13.8">
      <c r="A1003" s="20"/>
      <c r="B1003" s="47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</row>
    <row r="1004" spans="1:36" ht="13.8">
      <c r="A1004" s="20"/>
      <c r="B1004" s="47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</row>
    <row r="1005" spans="1:36" ht="13.8">
      <c r="A1005" s="20"/>
      <c r="B1005" s="47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8D6E-55DE-4C73-9A74-5C335C3672B8}">
  <dimension ref="A1:AR115"/>
  <sheetViews>
    <sheetView tabSelected="1" topLeftCell="A19" zoomScale="17" workbookViewId="0">
      <selection activeCell="V81" sqref="V81:Z93"/>
    </sheetView>
  </sheetViews>
  <sheetFormatPr baseColWidth="10" defaultColWidth="8.88671875" defaultRowHeight="13.2"/>
  <cols>
    <col min="17" max="17" width="13.6640625" bestFit="1" customWidth="1"/>
    <col min="18" max="18" width="16.5546875" bestFit="1" customWidth="1"/>
    <col min="19" max="19" width="10.88671875" bestFit="1" customWidth="1"/>
  </cols>
  <sheetData>
    <row r="1" spans="1:41" ht="18">
      <c r="A1" s="49"/>
      <c r="AC1" s="49"/>
    </row>
    <row r="2" spans="1:41">
      <c r="A2" s="50"/>
      <c r="AC2" s="50"/>
    </row>
    <row r="5" spans="1:41" ht="18">
      <c r="A5" s="51" t="s">
        <v>185</v>
      </c>
      <c r="B5" s="52">
        <v>6489330</v>
      </c>
      <c r="C5" s="51" t="s">
        <v>186</v>
      </c>
      <c r="D5" s="52">
        <v>22</v>
      </c>
      <c r="E5" s="51" t="s">
        <v>187</v>
      </c>
      <c r="F5" s="52">
        <v>11</v>
      </c>
      <c r="G5" s="51" t="s">
        <v>188</v>
      </c>
      <c r="H5" s="52">
        <v>22</v>
      </c>
      <c r="I5" s="51" t="s">
        <v>189</v>
      </c>
      <c r="J5" s="52">
        <v>0</v>
      </c>
      <c r="K5" s="51" t="s">
        <v>190</v>
      </c>
      <c r="L5" s="52" t="s">
        <v>191</v>
      </c>
      <c r="AC5" s="51" t="s">
        <v>185</v>
      </c>
      <c r="AD5" s="52">
        <v>2134492</v>
      </c>
      <c r="AE5" s="51" t="s">
        <v>186</v>
      </c>
      <c r="AF5" s="52">
        <v>22</v>
      </c>
      <c r="AG5" s="51" t="s">
        <v>187</v>
      </c>
      <c r="AH5" s="52">
        <v>11</v>
      </c>
      <c r="AI5" s="51" t="s">
        <v>188</v>
      </c>
      <c r="AJ5" s="52">
        <v>22</v>
      </c>
      <c r="AK5" s="51" t="s">
        <v>189</v>
      </c>
      <c r="AL5" s="52">
        <v>0</v>
      </c>
      <c r="AM5" s="51" t="s">
        <v>190</v>
      </c>
      <c r="AN5" s="52" t="s">
        <v>234</v>
      </c>
    </row>
    <row r="6" spans="1:41" ht="18.600000000000001" thickBot="1">
      <c r="A6" s="49"/>
      <c r="AC6" s="49"/>
    </row>
    <row r="7" spans="1:41" ht="13.8" thickBot="1">
      <c r="A7" s="53" t="s">
        <v>192</v>
      </c>
      <c r="B7" s="69" t="s">
        <v>122</v>
      </c>
      <c r="C7" s="53" t="s">
        <v>123</v>
      </c>
      <c r="D7" s="53" t="s">
        <v>124</v>
      </c>
      <c r="E7" s="69" t="s">
        <v>125</v>
      </c>
      <c r="F7" s="53" t="s">
        <v>126</v>
      </c>
      <c r="G7" s="53" t="s">
        <v>127</v>
      </c>
      <c r="H7" s="53" t="s">
        <v>128</v>
      </c>
      <c r="I7" s="53" t="s">
        <v>129</v>
      </c>
      <c r="J7" s="53" t="s">
        <v>130</v>
      </c>
      <c r="K7" s="53" t="s">
        <v>131</v>
      </c>
      <c r="L7" s="53" t="s">
        <v>132</v>
      </c>
      <c r="M7" s="53" t="s">
        <v>133</v>
      </c>
      <c r="O7" s="59" t="s">
        <v>233</v>
      </c>
      <c r="P7" s="59" t="s">
        <v>233</v>
      </c>
      <c r="Q7" s="59" t="s">
        <v>233</v>
      </c>
      <c r="R7" s="59" t="s">
        <v>233</v>
      </c>
      <c r="S7" s="59" t="s">
        <v>233</v>
      </c>
      <c r="T7" s="59" t="s">
        <v>233</v>
      </c>
      <c r="U7" s="59" t="s">
        <v>233</v>
      </c>
      <c r="V7" s="59" t="s">
        <v>233</v>
      </c>
      <c r="W7" s="59" t="s">
        <v>233</v>
      </c>
      <c r="X7" s="59" t="s">
        <v>233</v>
      </c>
      <c r="Y7" s="59" t="s">
        <v>233</v>
      </c>
      <c r="Z7" s="59" t="s">
        <v>68</v>
      </c>
      <c r="AC7" s="53" t="s">
        <v>192</v>
      </c>
      <c r="AD7" s="53" t="s">
        <v>122</v>
      </c>
      <c r="AE7" s="53" t="s">
        <v>123</v>
      </c>
      <c r="AF7" s="53" t="s">
        <v>124</v>
      </c>
      <c r="AG7" s="53" t="s">
        <v>125</v>
      </c>
      <c r="AH7" s="53" t="s">
        <v>126</v>
      </c>
      <c r="AI7" s="53" t="s">
        <v>127</v>
      </c>
      <c r="AJ7" s="53" t="s">
        <v>128</v>
      </c>
      <c r="AK7" s="53" t="s">
        <v>129</v>
      </c>
      <c r="AL7" s="53" t="s">
        <v>130</v>
      </c>
      <c r="AM7" s="53" t="s">
        <v>131</v>
      </c>
      <c r="AN7" s="53" t="s">
        <v>132</v>
      </c>
      <c r="AO7" s="53" t="s">
        <v>133</v>
      </c>
    </row>
    <row r="8" spans="1:41" ht="13.8" thickBot="1">
      <c r="A8" s="53" t="s">
        <v>134</v>
      </c>
      <c r="B8" s="54">
        <v>8</v>
      </c>
      <c r="C8" s="54">
        <v>3</v>
      </c>
      <c r="D8" s="54">
        <v>17</v>
      </c>
      <c r="E8" s="54">
        <v>6</v>
      </c>
      <c r="F8" s="54">
        <v>11</v>
      </c>
      <c r="G8" s="54">
        <v>9</v>
      </c>
      <c r="H8" s="54">
        <v>5</v>
      </c>
      <c r="I8" s="54">
        <v>10</v>
      </c>
      <c r="J8" s="54">
        <v>12</v>
      </c>
      <c r="K8" s="54">
        <v>1</v>
      </c>
      <c r="L8" s="54">
        <v>1</v>
      </c>
      <c r="M8" s="54">
        <v>89999</v>
      </c>
      <c r="O8">
        <f>$D$5-B8+1</f>
        <v>15</v>
      </c>
      <c r="P8">
        <f t="shared" ref="P8:P29" si="0">$D$5-C8+1</f>
        <v>20</v>
      </c>
      <c r="Q8">
        <f t="shared" ref="Q8:Q29" si="1">$D$5-D8+1</f>
        <v>6</v>
      </c>
      <c r="R8">
        <f t="shared" ref="R8:R29" si="2">$D$5-E8+1</f>
        <v>17</v>
      </c>
      <c r="S8">
        <f t="shared" ref="S8:S29" si="3">$D$5-F8+1</f>
        <v>12</v>
      </c>
      <c r="T8">
        <f t="shared" ref="T8:T29" si="4">$D$5-G8+1</f>
        <v>14</v>
      </c>
      <c r="U8">
        <f t="shared" ref="U8:U29" si="5">$D$5-H8+1</f>
        <v>18</v>
      </c>
      <c r="V8">
        <f t="shared" ref="V8:V29" si="6">$D$5-I8+1</f>
        <v>13</v>
      </c>
      <c r="W8">
        <f t="shared" ref="W8:W29" si="7">$D$5-J8+1</f>
        <v>11</v>
      </c>
      <c r="X8">
        <f t="shared" ref="X8:X29" si="8">$D$5-K8+1</f>
        <v>22</v>
      </c>
      <c r="Y8">
        <f t="shared" ref="Y8:Y29" si="9">$D$5-L8+1</f>
        <v>22</v>
      </c>
      <c r="Z8">
        <f>M8</f>
        <v>89999</v>
      </c>
      <c r="AC8" s="53" t="s">
        <v>134</v>
      </c>
      <c r="AD8" s="54">
        <v>15</v>
      </c>
      <c r="AE8" s="54">
        <v>20</v>
      </c>
      <c r="AF8" s="54">
        <v>6</v>
      </c>
      <c r="AG8" s="54">
        <v>17</v>
      </c>
      <c r="AH8" s="54">
        <v>12</v>
      </c>
      <c r="AI8" s="54">
        <v>14</v>
      </c>
      <c r="AJ8" s="54">
        <v>18</v>
      </c>
      <c r="AK8" s="54">
        <v>13</v>
      </c>
      <c r="AL8" s="54">
        <v>11</v>
      </c>
      <c r="AM8" s="54">
        <v>22</v>
      </c>
      <c r="AN8" s="54">
        <v>22</v>
      </c>
      <c r="AO8" s="54">
        <v>89999</v>
      </c>
    </row>
    <row r="9" spans="1:41" ht="13.8" thickBot="1">
      <c r="A9" s="74" t="s">
        <v>135</v>
      </c>
      <c r="B9" s="73">
        <v>8</v>
      </c>
      <c r="C9" s="73">
        <v>16</v>
      </c>
      <c r="D9" s="73">
        <v>12</v>
      </c>
      <c r="E9" s="73">
        <v>6</v>
      </c>
      <c r="F9" s="73">
        <v>11</v>
      </c>
      <c r="G9" s="66">
        <v>2</v>
      </c>
      <c r="H9" s="73">
        <v>5</v>
      </c>
      <c r="I9" s="73">
        <v>6</v>
      </c>
      <c r="J9" s="66">
        <v>12</v>
      </c>
      <c r="K9" s="66">
        <v>1</v>
      </c>
      <c r="L9" s="66">
        <v>1</v>
      </c>
      <c r="M9" s="75">
        <v>74999</v>
      </c>
      <c r="O9">
        <f t="shared" ref="O9:O29" si="10">$D$5-B9+1</f>
        <v>15</v>
      </c>
      <c r="P9">
        <f t="shared" si="0"/>
        <v>7</v>
      </c>
      <c r="Q9">
        <f t="shared" si="1"/>
        <v>11</v>
      </c>
      <c r="R9">
        <f t="shared" si="2"/>
        <v>17</v>
      </c>
      <c r="S9">
        <f t="shared" si="3"/>
        <v>12</v>
      </c>
      <c r="T9">
        <f t="shared" si="4"/>
        <v>21</v>
      </c>
      <c r="U9">
        <f t="shared" si="5"/>
        <v>18</v>
      </c>
      <c r="V9">
        <f t="shared" si="6"/>
        <v>17</v>
      </c>
      <c r="W9">
        <f t="shared" si="7"/>
        <v>11</v>
      </c>
      <c r="X9">
        <f t="shared" si="8"/>
        <v>22</v>
      </c>
      <c r="Y9">
        <f t="shared" si="9"/>
        <v>22</v>
      </c>
      <c r="Z9">
        <f t="shared" ref="Z9:Z29" si="11">M9</f>
        <v>74999</v>
      </c>
      <c r="AC9" s="53" t="s">
        <v>135</v>
      </c>
      <c r="AD9" s="54">
        <v>15</v>
      </c>
      <c r="AE9" s="54">
        <v>7</v>
      </c>
      <c r="AF9" s="54">
        <v>11</v>
      </c>
      <c r="AG9" s="54">
        <v>17</v>
      </c>
      <c r="AH9" s="54">
        <v>12</v>
      </c>
      <c r="AI9" s="54">
        <v>21</v>
      </c>
      <c r="AJ9" s="54">
        <v>18</v>
      </c>
      <c r="AK9" s="54">
        <v>17</v>
      </c>
      <c r="AL9" s="54">
        <v>11</v>
      </c>
      <c r="AM9" s="54">
        <v>22</v>
      </c>
      <c r="AN9" s="54">
        <v>22</v>
      </c>
      <c r="AO9" s="54">
        <v>74999</v>
      </c>
    </row>
    <row r="10" spans="1:41" ht="13.8" thickBot="1">
      <c r="A10" s="53" t="s">
        <v>136</v>
      </c>
      <c r="B10" s="54">
        <v>8</v>
      </c>
      <c r="C10" s="54">
        <v>21</v>
      </c>
      <c r="D10" s="54">
        <v>1</v>
      </c>
      <c r="E10" s="54">
        <v>6</v>
      </c>
      <c r="F10" s="54">
        <v>2</v>
      </c>
      <c r="G10" s="54">
        <v>2</v>
      </c>
      <c r="H10" s="54">
        <v>5</v>
      </c>
      <c r="I10" s="54">
        <v>6</v>
      </c>
      <c r="J10" s="54">
        <v>4</v>
      </c>
      <c r="K10" s="54">
        <v>1</v>
      </c>
      <c r="L10" s="54">
        <v>1</v>
      </c>
      <c r="M10" s="54">
        <v>169999</v>
      </c>
      <c r="O10">
        <f t="shared" si="10"/>
        <v>15</v>
      </c>
      <c r="P10">
        <f t="shared" si="0"/>
        <v>2</v>
      </c>
      <c r="Q10">
        <f t="shared" si="1"/>
        <v>22</v>
      </c>
      <c r="R10">
        <f t="shared" si="2"/>
        <v>17</v>
      </c>
      <c r="S10">
        <f t="shared" si="3"/>
        <v>21</v>
      </c>
      <c r="T10">
        <f t="shared" si="4"/>
        <v>21</v>
      </c>
      <c r="U10">
        <f t="shared" si="5"/>
        <v>18</v>
      </c>
      <c r="V10">
        <f t="shared" si="6"/>
        <v>17</v>
      </c>
      <c r="W10">
        <f t="shared" si="7"/>
        <v>19</v>
      </c>
      <c r="X10">
        <f t="shared" si="8"/>
        <v>22</v>
      </c>
      <c r="Y10">
        <f t="shared" si="9"/>
        <v>22</v>
      </c>
      <c r="Z10">
        <f t="shared" si="11"/>
        <v>169999</v>
      </c>
      <c r="AC10" s="53" t="s">
        <v>136</v>
      </c>
      <c r="AD10" s="54">
        <v>15</v>
      </c>
      <c r="AE10" s="54">
        <v>2</v>
      </c>
      <c r="AF10" s="54">
        <v>22</v>
      </c>
      <c r="AG10" s="54">
        <v>17</v>
      </c>
      <c r="AH10" s="54">
        <v>21</v>
      </c>
      <c r="AI10" s="54">
        <v>21</v>
      </c>
      <c r="AJ10" s="54">
        <v>18</v>
      </c>
      <c r="AK10" s="54">
        <v>17</v>
      </c>
      <c r="AL10" s="54">
        <v>19</v>
      </c>
      <c r="AM10" s="54">
        <v>22</v>
      </c>
      <c r="AN10" s="54">
        <v>22</v>
      </c>
      <c r="AO10" s="54">
        <v>169999</v>
      </c>
    </row>
    <row r="11" spans="1:41" ht="13.8" thickBot="1">
      <c r="A11" s="53" t="s">
        <v>137</v>
      </c>
      <c r="B11" s="54">
        <v>1</v>
      </c>
      <c r="C11" s="54">
        <v>6</v>
      </c>
      <c r="D11" s="54">
        <v>10</v>
      </c>
      <c r="E11" s="54">
        <v>6</v>
      </c>
      <c r="F11" s="54">
        <v>2</v>
      </c>
      <c r="G11" s="54">
        <v>9</v>
      </c>
      <c r="H11" s="54">
        <v>5</v>
      </c>
      <c r="I11" s="54">
        <v>10</v>
      </c>
      <c r="J11" s="54">
        <v>4</v>
      </c>
      <c r="K11" s="54">
        <v>1</v>
      </c>
      <c r="L11" s="54">
        <v>1</v>
      </c>
      <c r="M11" s="54">
        <v>159999</v>
      </c>
      <c r="O11">
        <f t="shared" si="10"/>
        <v>22</v>
      </c>
      <c r="P11">
        <f t="shared" si="0"/>
        <v>17</v>
      </c>
      <c r="Q11">
        <f t="shared" si="1"/>
        <v>13</v>
      </c>
      <c r="R11">
        <f t="shared" si="2"/>
        <v>17</v>
      </c>
      <c r="S11">
        <f t="shared" si="3"/>
        <v>21</v>
      </c>
      <c r="T11">
        <f t="shared" si="4"/>
        <v>14</v>
      </c>
      <c r="U11">
        <f t="shared" si="5"/>
        <v>18</v>
      </c>
      <c r="V11">
        <f t="shared" si="6"/>
        <v>13</v>
      </c>
      <c r="W11">
        <f t="shared" si="7"/>
        <v>19</v>
      </c>
      <c r="X11">
        <f t="shared" si="8"/>
        <v>22</v>
      </c>
      <c r="Y11">
        <f t="shared" si="9"/>
        <v>22</v>
      </c>
      <c r="Z11">
        <f t="shared" si="11"/>
        <v>159999</v>
      </c>
      <c r="AC11" s="53" t="s">
        <v>137</v>
      </c>
      <c r="AD11" s="54">
        <v>22</v>
      </c>
      <c r="AE11" s="54">
        <v>17</v>
      </c>
      <c r="AF11" s="54">
        <v>13</v>
      </c>
      <c r="AG11" s="54">
        <v>17</v>
      </c>
      <c r="AH11" s="54">
        <v>21</v>
      </c>
      <c r="AI11" s="54">
        <v>14</v>
      </c>
      <c r="AJ11" s="54">
        <v>18</v>
      </c>
      <c r="AK11" s="54">
        <v>13</v>
      </c>
      <c r="AL11" s="54">
        <v>19</v>
      </c>
      <c r="AM11" s="54">
        <v>22</v>
      </c>
      <c r="AN11" s="54">
        <v>22</v>
      </c>
      <c r="AO11" s="54">
        <v>159999</v>
      </c>
    </row>
    <row r="12" spans="1:41" ht="13.8" thickBot="1">
      <c r="A12" s="53" t="s">
        <v>138</v>
      </c>
      <c r="B12" s="54">
        <v>8</v>
      </c>
      <c r="C12" s="54">
        <v>20</v>
      </c>
      <c r="D12" s="54">
        <v>12</v>
      </c>
      <c r="E12" s="54">
        <v>6</v>
      </c>
      <c r="F12" s="54">
        <v>11</v>
      </c>
      <c r="G12" s="54">
        <v>17</v>
      </c>
      <c r="H12" s="54">
        <v>5</v>
      </c>
      <c r="I12" s="54">
        <v>10</v>
      </c>
      <c r="J12" s="54">
        <v>4</v>
      </c>
      <c r="K12" s="54">
        <v>1</v>
      </c>
      <c r="L12" s="54">
        <v>1</v>
      </c>
      <c r="M12" s="54">
        <v>139999</v>
      </c>
      <c r="O12">
        <f t="shared" si="10"/>
        <v>15</v>
      </c>
      <c r="P12">
        <f t="shared" si="0"/>
        <v>3</v>
      </c>
      <c r="Q12">
        <f t="shared" si="1"/>
        <v>11</v>
      </c>
      <c r="R12">
        <f t="shared" si="2"/>
        <v>17</v>
      </c>
      <c r="S12">
        <f t="shared" si="3"/>
        <v>12</v>
      </c>
      <c r="T12">
        <f t="shared" si="4"/>
        <v>6</v>
      </c>
      <c r="U12">
        <f t="shared" si="5"/>
        <v>18</v>
      </c>
      <c r="V12">
        <f t="shared" si="6"/>
        <v>13</v>
      </c>
      <c r="W12">
        <f t="shared" si="7"/>
        <v>19</v>
      </c>
      <c r="X12">
        <f t="shared" si="8"/>
        <v>22</v>
      </c>
      <c r="Y12">
        <f t="shared" si="9"/>
        <v>22</v>
      </c>
      <c r="Z12">
        <f t="shared" si="11"/>
        <v>139999</v>
      </c>
      <c r="AC12" s="53" t="s">
        <v>138</v>
      </c>
      <c r="AD12" s="54">
        <v>15</v>
      </c>
      <c r="AE12" s="54">
        <v>3</v>
      </c>
      <c r="AF12" s="54">
        <v>11</v>
      </c>
      <c r="AG12" s="54">
        <v>17</v>
      </c>
      <c r="AH12" s="54">
        <v>12</v>
      </c>
      <c r="AI12" s="54">
        <v>6</v>
      </c>
      <c r="AJ12" s="54">
        <v>18</v>
      </c>
      <c r="AK12" s="54">
        <v>13</v>
      </c>
      <c r="AL12" s="54">
        <v>19</v>
      </c>
      <c r="AM12" s="54">
        <v>22</v>
      </c>
      <c r="AN12" s="54">
        <v>22</v>
      </c>
      <c r="AO12" s="54">
        <v>139999</v>
      </c>
    </row>
    <row r="13" spans="1:41" ht="13.8" thickBot="1">
      <c r="A13" s="74" t="s">
        <v>139</v>
      </c>
      <c r="B13" s="70">
        <v>1</v>
      </c>
      <c r="C13" s="66">
        <v>12</v>
      </c>
      <c r="D13" s="70">
        <v>7</v>
      </c>
      <c r="E13" s="70">
        <v>1</v>
      </c>
      <c r="F13" s="70">
        <v>2</v>
      </c>
      <c r="G13" s="70">
        <v>2</v>
      </c>
      <c r="H13" s="70">
        <v>1</v>
      </c>
      <c r="I13" s="70">
        <v>2</v>
      </c>
      <c r="J13" s="66">
        <v>12</v>
      </c>
      <c r="K13" s="66">
        <v>1</v>
      </c>
      <c r="L13" s="66">
        <v>1</v>
      </c>
      <c r="M13" s="72">
        <v>89999</v>
      </c>
      <c r="O13">
        <f t="shared" si="10"/>
        <v>22</v>
      </c>
      <c r="P13">
        <f t="shared" si="0"/>
        <v>11</v>
      </c>
      <c r="Q13">
        <f t="shared" si="1"/>
        <v>16</v>
      </c>
      <c r="R13">
        <f t="shared" si="2"/>
        <v>22</v>
      </c>
      <c r="S13">
        <f t="shared" si="3"/>
        <v>21</v>
      </c>
      <c r="T13">
        <f t="shared" si="4"/>
        <v>21</v>
      </c>
      <c r="U13">
        <f t="shared" si="5"/>
        <v>22</v>
      </c>
      <c r="V13">
        <f t="shared" si="6"/>
        <v>21</v>
      </c>
      <c r="W13">
        <f t="shared" si="7"/>
        <v>11</v>
      </c>
      <c r="X13">
        <f t="shared" si="8"/>
        <v>22</v>
      </c>
      <c r="Y13">
        <f t="shared" si="9"/>
        <v>22</v>
      </c>
      <c r="Z13">
        <f t="shared" si="11"/>
        <v>89999</v>
      </c>
      <c r="AC13" s="53" t="s">
        <v>139</v>
      </c>
      <c r="AD13" s="54">
        <v>22</v>
      </c>
      <c r="AE13" s="54">
        <v>11</v>
      </c>
      <c r="AF13" s="54">
        <v>16</v>
      </c>
      <c r="AG13" s="54">
        <v>22</v>
      </c>
      <c r="AH13" s="54">
        <v>21</v>
      </c>
      <c r="AI13" s="54">
        <v>21</v>
      </c>
      <c r="AJ13" s="54">
        <v>22</v>
      </c>
      <c r="AK13" s="54">
        <v>21</v>
      </c>
      <c r="AL13" s="54">
        <v>11</v>
      </c>
      <c r="AM13" s="54">
        <v>22</v>
      </c>
      <c r="AN13" s="54">
        <v>22</v>
      </c>
      <c r="AO13" s="54">
        <v>89999</v>
      </c>
    </row>
    <row r="14" spans="1:41" ht="13.8" thickBot="1">
      <c r="A14" s="53" t="s">
        <v>140</v>
      </c>
      <c r="B14" s="54">
        <v>1</v>
      </c>
      <c r="C14" s="54">
        <v>1</v>
      </c>
      <c r="D14" s="54">
        <v>1</v>
      </c>
      <c r="E14" s="54">
        <v>1</v>
      </c>
      <c r="F14" s="54">
        <v>2</v>
      </c>
      <c r="G14" s="54">
        <v>7</v>
      </c>
      <c r="H14" s="54">
        <v>1</v>
      </c>
      <c r="I14" s="54">
        <v>1</v>
      </c>
      <c r="J14" s="54">
        <v>4</v>
      </c>
      <c r="K14" s="54">
        <v>1</v>
      </c>
      <c r="L14" s="54">
        <v>1</v>
      </c>
      <c r="M14" s="54">
        <v>229999</v>
      </c>
      <c r="O14">
        <f t="shared" si="10"/>
        <v>22</v>
      </c>
      <c r="P14">
        <f t="shared" si="0"/>
        <v>22</v>
      </c>
      <c r="Q14">
        <f t="shared" si="1"/>
        <v>22</v>
      </c>
      <c r="R14">
        <f t="shared" si="2"/>
        <v>22</v>
      </c>
      <c r="S14">
        <f t="shared" si="3"/>
        <v>21</v>
      </c>
      <c r="T14">
        <f t="shared" si="4"/>
        <v>16</v>
      </c>
      <c r="U14">
        <f t="shared" si="5"/>
        <v>22</v>
      </c>
      <c r="V14">
        <f t="shared" si="6"/>
        <v>22</v>
      </c>
      <c r="W14">
        <f t="shared" si="7"/>
        <v>19</v>
      </c>
      <c r="X14">
        <f t="shared" si="8"/>
        <v>22</v>
      </c>
      <c r="Y14">
        <f t="shared" si="9"/>
        <v>22</v>
      </c>
      <c r="Z14">
        <f t="shared" si="11"/>
        <v>229999</v>
      </c>
      <c r="AC14" s="53" t="s">
        <v>140</v>
      </c>
      <c r="AD14" s="54">
        <v>22</v>
      </c>
      <c r="AE14" s="54">
        <v>22</v>
      </c>
      <c r="AF14" s="54">
        <v>22</v>
      </c>
      <c r="AG14" s="54">
        <v>22</v>
      </c>
      <c r="AH14" s="54">
        <v>21</v>
      </c>
      <c r="AI14" s="54">
        <v>16</v>
      </c>
      <c r="AJ14" s="54">
        <v>22</v>
      </c>
      <c r="AK14" s="54">
        <v>22</v>
      </c>
      <c r="AL14" s="54">
        <v>19</v>
      </c>
      <c r="AM14" s="54">
        <v>22</v>
      </c>
      <c r="AN14" s="54">
        <v>22</v>
      </c>
      <c r="AO14" s="54">
        <v>229999</v>
      </c>
    </row>
    <row r="15" spans="1:41" ht="13.8" thickBot="1">
      <c r="A15" s="65" t="s">
        <v>141</v>
      </c>
      <c r="B15" s="70">
        <v>8</v>
      </c>
      <c r="C15" s="66">
        <v>3</v>
      </c>
      <c r="D15" s="66">
        <v>4</v>
      </c>
      <c r="E15" s="70">
        <v>6</v>
      </c>
      <c r="F15" s="66">
        <v>2</v>
      </c>
      <c r="G15" s="66">
        <v>5</v>
      </c>
      <c r="H15" s="66">
        <v>1</v>
      </c>
      <c r="I15" s="66">
        <v>2</v>
      </c>
      <c r="J15" s="66">
        <v>1</v>
      </c>
      <c r="K15" s="66">
        <v>1</v>
      </c>
      <c r="L15" s="66">
        <v>1</v>
      </c>
      <c r="M15" s="72">
        <v>389999</v>
      </c>
      <c r="O15">
        <f t="shared" si="10"/>
        <v>15</v>
      </c>
      <c r="P15">
        <f t="shared" si="0"/>
        <v>20</v>
      </c>
      <c r="Q15">
        <f t="shared" si="1"/>
        <v>19</v>
      </c>
      <c r="R15">
        <f t="shared" si="2"/>
        <v>17</v>
      </c>
      <c r="S15">
        <f t="shared" si="3"/>
        <v>21</v>
      </c>
      <c r="T15">
        <f t="shared" si="4"/>
        <v>18</v>
      </c>
      <c r="U15">
        <f t="shared" si="5"/>
        <v>22</v>
      </c>
      <c r="V15">
        <f t="shared" si="6"/>
        <v>21</v>
      </c>
      <c r="W15">
        <f t="shared" si="7"/>
        <v>22</v>
      </c>
      <c r="X15">
        <f t="shared" si="8"/>
        <v>22</v>
      </c>
      <c r="Y15">
        <f t="shared" si="9"/>
        <v>22</v>
      </c>
      <c r="Z15">
        <f t="shared" si="11"/>
        <v>389999</v>
      </c>
      <c r="AC15" s="53" t="s">
        <v>141</v>
      </c>
      <c r="AD15" s="54">
        <v>15</v>
      </c>
      <c r="AE15" s="54">
        <v>20</v>
      </c>
      <c r="AF15" s="54">
        <v>19</v>
      </c>
      <c r="AG15" s="54">
        <v>17</v>
      </c>
      <c r="AH15" s="54">
        <v>21</v>
      </c>
      <c r="AI15" s="54">
        <v>18</v>
      </c>
      <c r="AJ15" s="54">
        <v>22</v>
      </c>
      <c r="AK15" s="54">
        <v>21</v>
      </c>
      <c r="AL15" s="54">
        <v>22</v>
      </c>
      <c r="AM15" s="54">
        <v>22</v>
      </c>
      <c r="AN15" s="54">
        <v>22</v>
      </c>
      <c r="AO15" s="54">
        <v>389999</v>
      </c>
    </row>
    <row r="16" spans="1:41" ht="13.8" thickBot="1">
      <c r="A16" s="53" t="s">
        <v>142</v>
      </c>
      <c r="B16" s="54">
        <v>8</v>
      </c>
      <c r="C16" s="54">
        <v>12</v>
      </c>
      <c r="D16" s="54">
        <v>7</v>
      </c>
      <c r="E16" s="54">
        <v>6</v>
      </c>
      <c r="F16" s="54">
        <v>11</v>
      </c>
      <c r="G16" s="54">
        <v>12</v>
      </c>
      <c r="H16" s="54">
        <v>4</v>
      </c>
      <c r="I16" s="54">
        <v>10</v>
      </c>
      <c r="J16" s="54">
        <v>12</v>
      </c>
      <c r="K16" s="54">
        <v>1</v>
      </c>
      <c r="L16" s="54">
        <v>1</v>
      </c>
      <c r="M16" s="54">
        <v>89999</v>
      </c>
      <c r="O16">
        <f t="shared" si="10"/>
        <v>15</v>
      </c>
      <c r="P16">
        <f t="shared" si="0"/>
        <v>11</v>
      </c>
      <c r="Q16">
        <f t="shared" si="1"/>
        <v>16</v>
      </c>
      <c r="R16">
        <f t="shared" si="2"/>
        <v>17</v>
      </c>
      <c r="S16">
        <f t="shared" si="3"/>
        <v>12</v>
      </c>
      <c r="T16">
        <f t="shared" si="4"/>
        <v>11</v>
      </c>
      <c r="U16">
        <f t="shared" si="5"/>
        <v>19</v>
      </c>
      <c r="V16">
        <f t="shared" si="6"/>
        <v>13</v>
      </c>
      <c r="W16">
        <f t="shared" si="7"/>
        <v>11</v>
      </c>
      <c r="X16">
        <f t="shared" si="8"/>
        <v>22</v>
      </c>
      <c r="Y16">
        <f t="shared" si="9"/>
        <v>22</v>
      </c>
      <c r="Z16">
        <f t="shared" si="11"/>
        <v>89999</v>
      </c>
      <c r="AC16" s="53" t="s">
        <v>142</v>
      </c>
      <c r="AD16" s="54">
        <v>15</v>
      </c>
      <c r="AE16" s="54">
        <v>11</v>
      </c>
      <c r="AF16" s="54">
        <v>16</v>
      </c>
      <c r="AG16" s="54">
        <v>17</v>
      </c>
      <c r="AH16" s="54">
        <v>12</v>
      </c>
      <c r="AI16" s="54">
        <v>11</v>
      </c>
      <c r="AJ16" s="54">
        <v>19</v>
      </c>
      <c r="AK16" s="54">
        <v>13</v>
      </c>
      <c r="AL16" s="54">
        <v>11</v>
      </c>
      <c r="AM16" s="54">
        <v>22</v>
      </c>
      <c r="AN16" s="54">
        <v>22</v>
      </c>
      <c r="AO16" s="54">
        <v>89999</v>
      </c>
    </row>
    <row r="17" spans="1:41" ht="13.8" thickBot="1">
      <c r="A17" s="53" t="s">
        <v>143</v>
      </c>
      <c r="B17" s="54">
        <v>17</v>
      </c>
      <c r="C17" s="54">
        <v>10</v>
      </c>
      <c r="D17" s="54">
        <v>12</v>
      </c>
      <c r="E17" s="54">
        <v>6</v>
      </c>
      <c r="F17" s="54">
        <v>19</v>
      </c>
      <c r="G17" s="54">
        <v>13</v>
      </c>
      <c r="H17" s="54">
        <v>12</v>
      </c>
      <c r="I17" s="54">
        <v>10</v>
      </c>
      <c r="J17" s="54">
        <v>12</v>
      </c>
      <c r="K17" s="54">
        <v>1</v>
      </c>
      <c r="L17" s="54">
        <v>1</v>
      </c>
      <c r="M17" s="54">
        <v>77999</v>
      </c>
      <c r="O17">
        <f t="shared" si="10"/>
        <v>6</v>
      </c>
      <c r="P17">
        <f t="shared" si="0"/>
        <v>13</v>
      </c>
      <c r="Q17">
        <f t="shared" si="1"/>
        <v>11</v>
      </c>
      <c r="R17">
        <f t="shared" si="2"/>
        <v>17</v>
      </c>
      <c r="S17">
        <f t="shared" si="3"/>
        <v>4</v>
      </c>
      <c r="T17">
        <f t="shared" si="4"/>
        <v>10</v>
      </c>
      <c r="U17">
        <f t="shared" si="5"/>
        <v>11</v>
      </c>
      <c r="V17">
        <f t="shared" si="6"/>
        <v>13</v>
      </c>
      <c r="W17">
        <f t="shared" si="7"/>
        <v>11</v>
      </c>
      <c r="X17">
        <f t="shared" si="8"/>
        <v>22</v>
      </c>
      <c r="Y17">
        <f t="shared" si="9"/>
        <v>22</v>
      </c>
      <c r="Z17">
        <f t="shared" si="11"/>
        <v>77999</v>
      </c>
      <c r="AC17" s="53" t="s">
        <v>143</v>
      </c>
      <c r="AD17" s="54">
        <v>6</v>
      </c>
      <c r="AE17" s="54">
        <v>13</v>
      </c>
      <c r="AF17" s="54">
        <v>11</v>
      </c>
      <c r="AG17" s="54">
        <v>17</v>
      </c>
      <c r="AH17" s="54">
        <v>4</v>
      </c>
      <c r="AI17" s="54">
        <v>10</v>
      </c>
      <c r="AJ17" s="54">
        <v>11</v>
      </c>
      <c r="AK17" s="54">
        <v>13</v>
      </c>
      <c r="AL17" s="54">
        <v>11</v>
      </c>
      <c r="AM17" s="54">
        <v>22</v>
      </c>
      <c r="AN17" s="54">
        <v>22</v>
      </c>
      <c r="AO17" s="54">
        <v>77999</v>
      </c>
    </row>
    <row r="18" spans="1:41" ht="13.8" thickBot="1">
      <c r="A18" s="53" t="s">
        <v>144</v>
      </c>
      <c r="B18" s="54">
        <v>1</v>
      </c>
      <c r="C18" s="54">
        <v>3</v>
      </c>
      <c r="D18" s="54">
        <v>17</v>
      </c>
      <c r="E18" s="54">
        <v>6</v>
      </c>
      <c r="F18" s="54">
        <v>11</v>
      </c>
      <c r="G18" s="54">
        <v>15</v>
      </c>
      <c r="H18" s="54">
        <v>12</v>
      </c>
      <c r="I18" s="54">
        <v>10</v>
      </c>
      <c r="J18" s="54">
        <v>4</v>
      </c>
      <c r="K18" s="54">
        <v>1</v>
      </c>
      <c r="L18" s="54">
        <v>1</v>
      </c>
      <c r="M18" s="54">
        <v>99999</v>
      </c>
      <c r="O18">
        <f t="shared" si="10"/>
        <v>22</v>
      </c>
      <c r="P18">
        <f t="shared" si="0"/>
        <v>20</v>
      </c>
      <c r="Q18">
        <f t="shared" si="1"/>
        <v>6</v>
      </c>
      <c r="R18">
        <f t="shared" si="2"/>
        <v>17</v>
      </c>
      <c r="S18">
        <f t="shared" si="3"/>
        <v>12</v>
      </c>
      <c r="T18">
        <f t="shared" si="4"/>
        <v>8</v>
      </c>
      <c r="U18">
        <f t="shared" si="5"/>
        <v>11</v>
      </c>
      <c r="V18">
        <f t="shared" si="6"/>
        <v>13</v>
      </c>
      <c r="W18">
        <f t="shared" si="7"/>
        <v>19</v>
      </c>
      <c r="X18">
        <f t="shared" si="8"/>
        <v>22</v>
      </c>
      <c r="Y18">
        <f t="shared" si="9"/>
        <v>22</v>
      </c>
      <c r="Z18">
        <f t="shared" si="11"/>
        <v>99999</v>
      </c>
      <c r="AC18" s="53" t="s">
        <v>144</v>
      </c>
      <c r="AD18" s="54">
        <v>22</v>
      </c>
      <c r="AE18" s="54">
        <v>20</v>
      </c>
      <c r="AF18" s="54">
        <v>6</v>
      </c>
      <c r="AG18" s="54">
        <v>17</v>
      </c>
      <c r="AH18" s="54">
        <v>12</v>
      </c>
      <c r="AI18" s="54">
        <v>8</v>
      </c>
      <c r="AJ18" s="54">
        <v>11</v>
      </c>
      <c r="AK18" s="54">
        <v>13</v>
      </c>
      <c r="AL18" s="54">
        <v>19</v>
      </c>
      <c r="AM18" s="54">
        <v>22</v>
      </c>
      <c r="AN18" s="54">
        <v>22</v>
      </c>
      <c r="AO18" s="54">
        <v>99999</v>
      </c>
    </row>
    <row r="19" spans="1:41" ht="13.8" thickBot="1">
      <c r="A19" s="53" t="s">
        <v>145</v>
      </c>
      <c r="B19" s="54">
        <v>1</v>
      </c>
      <c r="C19" s="54">
        <v>14</v>
      </c>
      <c r="D19" s="54">
        <v>17</v>
      </c>
      <c r="E19" s="54">
        <v>6</v>
      </c>
      <c r="F19" s="54">
        <v>1</v>
      </c>
      <c r="G19" s="54">
        <v>11</v>
      </c>
      <c r="H19" s="54">
        <v>5</v>
      </c>
      <c r="I19" s="54">
        <v>6</v>
      </c>
      <c r="J19" s="54">
        <v>1</v>
      </c>
      <c r="K19" s="54">
        <v>1</v>
      </c>
      <c r="L19" s="54">
        <v>1</v>
      </c>
      <c r="M19" s="54">
        <v>163999</v>
      </c>
      <c r="O19">
        <f t="shared" si="10"/>
        <v>22</v>
      </c>
      <c r="P19">
        <f t="shared" si="0"/>
        <v>9</v>
      </c>
      <c r="Q19">
        <f t="shared" si="1"/>
        <v>6</v>
      </c>
      <c r="R19">
        <f t="shared" si="2"/>
        <v>17</v>
      </c>
      <c r="S19">
        <f t="shared" si="3"/>
        <v>22</v>
      </c>
      <c r="T19">
        <f t="shared" si="4"/>
        <v>12</v>
      </c>
      <c r="U19">
        <f t="shared" si="5"/>
        <v>18</v>
      </c>
      <c r="V19">
        <f t="shared" si="6"/>
        <v>17</v>
      </c>
      <c r="W19">
        <f t="shared" si="7"/>
        <v>22</v>
      </c>
      <c r="X19">
        <f t="shared" si="8"/>
        <v>22</v>
      </c>
      <c r="Y19">
        <f t="shared" si="9"/>
        <v>22</v>
      </c>
      <c r="Z19">
        <f t="shared" si="11"/>
        <v>163999</v>
      </c>
      <c r="AC19" s="53" t="s">
        <v>145</v>
      </c>
      <c r="AD19" s="54">
        <v>22</v>
      </c>
      <c r="AE19" s="54">
        <v>9</v>
      </c>
      <c r="AF19" s="54">
        <v>6</v>
      </c>
      <c r="AG19" s="54">
        <v>17</v>
      </c>
      <c r="AH19" s="54">
        <v>22</v>
      </c>
      <c r="AI19" s="54">
        <v>12</v>
      </c>
      <c r="AJ19" s="54">
        <v>18</v>
      </c>
      <c r="AK19" s="54">
        <v>17</v>
      </c>
      <c r="AL19" s="54">
        <v>22</v>
      </c>
      <c r="AM19" s="54">
        <v>22</v>
      </c>
      <c r="AN19" s="54">
        <v>22</v>
      </c>
      <c r="AO19" s="54">
        <v>163999</v>
      </c>
    </row>
    <row r="20" spans="1:41" ht="13.8" thickBot="1">
      <c r="A20" s="53" t="s">
        <v>146</v>
      </c>
      <c r="B20" s="54">
        <v>8</v>
      </c>
      <c r="C20" s="54">
        <v>7</v>
      </c>
      <c r="D20" s="54">
        <v>5</v>
      </c>
      <c r="E20" s="54">
        <v>1</v>
      </c>
      <c r="F20" s="54">
        <v>2</v>
      </c>
      <c r="G20" s="54">
        <v>17</v>
      </c>
      <c r="H20" s="54">
        <v>12</v>
      </c>
      <c r="I20" s="54">
        <v>6</v>
      </c>
      <c r="J20" s="54">
        <v>4</v>
      </c>
      <c r="K20" s="54">
        <v>1</v>
      </c>
      <c r="L20" s="54">
        <v>1</v>
      </c>
      <c r="M20" s="54">
        <v>169999</v>
      </c>
      <c r="O20">
        <f t="shared" si="10"/>
        <v>15</v>
      </c>
      <c r="P20">
        <f t="shared" si="0"/>
        <v>16</v>
      </c>
      <c r="Q20">
        <f t="shared" si="1"/>
        <v>18</v>
      </c>
      <c r="R20">
        <f t="shared" si="2"/>
        <v>22</v>
      </c>
      <c r="S20">
        <f t="shared" si="3"/>
        <v>21</v>
      </c>
      <c r="T20">
        <f t="shared" si="4"/>
        <v>6</v>
      </c>
      <c r="U20">
        <f t="shared" si="5"/>
        <v>11</v>
      </c>
      <c r="V20">
        <f t="shared" si="6"/>
        <v>17</v>
      </c>
      <c r="W20">
        <f t="shared" si="7"/>
        <v>19</v>
      </c>
      <c r="X20">
        <f t="shared" si="8"/>
        <v>22</v>
      </c>
      <c r="Y20">
        <f t="shared" si="9"/>
        <v>22</v>
      </c>
      <c r="Z20">
        <f t="shared" si="11"/>
        <v>169999</v>
      </c>
      <c r="AC20" s="53" t="s">
        <v>146</v>
      </c>
      <c r="AD20" s="54">
        <v>15</v>
      </c>
      <c r="AE20" s="54">
        <v>16</v>
      </c>
      <c r="AF20" s="54">
        <v>18</v>
      </c>
      <c r="AG20" s="54">
        <v>22</v>
      </c>
      <c r="AH20" s="54">
        <v>21</v>
      </c>
      <c r="AI20" s="54">
        <v>6</v>
      </c>
      <c r="AJ20" s="54">
        <v>11</v>
      </c>
      <c r="AK20" s="54">
        <v>17</v>
      </c>
      <c r="AL20" s="54">
        <v>19</v>
      </c>
      <c r="AM20" s="54">
        <v>22</v>
      </c>
      <c r="AN20" s="54">
        <v>22</v>
      </c>
      <c r="AO20" s="54">
        <v>169999</v>
      </c>
    </row>
    <row r="21" spans="1:41" ht="13.8" thickBot="1">
      <c r="A21" s="65" t="s">
        <v>147</v>
      </c>
      <c r="B21" s="70">
        <v>8</v>
      </c>
      <c r="C21" s="66">
        <v>11</v>
      </c>
      <c r="D21" s="70">
        <v>12</v>
      </c>
      <c r="E21" s="66">
        <v>6</v>
      </c>
      <c r="F21" s="70">
        <v>11</v>
      </c>
      <c r="G21" s="70">
        <v>17</v>
      </c>
      <c r="H21" s="70">
        <v>12</v>
      </c>
      <c r="I21" s="70">
        <v>10</v>
      </c>
      <c r="J21" s="66">
        <v>4</v>
      </c>
      <c r="K21" s="66">
        <v>1</v>
      </c>
      <c r="L21" s="66">
        <v>1</v>
      </c>
      <c r="M21" s="72">
        <v>104899</v>
      </c>
      <c r="O21">
        <f t="shared" si="10"/>
        <v>15</v>
      </c>
      <c r="P21">
        <f t="shared" si="0"/>
        <v>12</v>
      </c>
      <c r="Q21">
        <f t="shared" si="1"/>
        <v>11</v>
      </c>
      <c r="R21">
        <f t="shared" si="2"/>
        <v>17</v>
      </c>
      <c r="S21">
        <f t="shared" si="3"/>
        <v>12</v>
      </c>
      <c r="T21">
        <f t="shared" si="4"/>
        <v>6</v>
      </c>
      <c r="U21">
        <f t="shared" si="5"/>
        <v>11</v>
      </c>
      <c r="V21">
        <f t="shared" si="6"/>
        <v>13</v>
      </c>
      <c r="W21">
        <f t="shared" si="7"/>
        <v>19</v>
      </c>
      <c r="X21">
        <f t="shared" si="8"/>
        <v>22</v>
      </c>
      <c r="Y21">
        <f t="shared" si="9"/>
        <v>22</v>
      </c>
      <c r="Z21">
        <f t="shared" si="11"/>
        <v>104899</v>
      </c>
      <c r="AC21" s="53" t="s">
        <v>147</v>
      </c>
      <c r="AD21" s="54">
        <v>15</v>
      </c>
      <c r="AE21" s="54">
        <v>12</v>
      </c>
      <c r="AF21" s="54">
        <v>11</v>
      </c>
      <c r="AG21" s="54">
        <v>17</v>
      </c>
      <c r="AH21" s="54">
        <v>12</v>
      </c>
      <c r="AI21" s="54">
        <v>6</v>
      </c>
      <c r="AJ21" s="54">
        <v>11</v>
      </c>
      <c r="AK21" s="54">
        <v>13</v>
      </c>
      <c r="AL21" s="54">
        <v>19</v>
      </c>
      <c r="AM21" s="54">
        <v>22</v>
      </c>
      <c r="AN21" s="54">
        <v>22</v>
      </c>
      <c r="AO21" s="54">
        <v>104899</v>
      </c>
    </row>
    <row r="22" spans="1:41" ht="13.8" thickBot="1">
      <c r="A22" s="53" t="s">
        <v>148</v>
      </c>
      <c r="B22" s="54">
        <v>17</v>
      </c>
      <c r="C22" s="54">
        <v>16</v>
      </c>
      <c r="D22" s="54">
        <v>12</v>
      </c>
      <c r="E22" s="54">
        <v>6</v>
      </c>
      <c r="F22" s="54">
        <v>11</v>
      </c>
      <c r="G22" s="54">
        <v>8</v>
      </c>
      <c r="H22" s="54">
        <v>12</v>
      </c>
      <c r="I22" s="54">
        <v>19</v>
      </c>
      <c r="J22" s="54">
        <v>12</v>
      </c>
      <c r="K22" s="54">
        <v>1</v>
      </c>
      <c r="L22" s="54">
        <v>1</v>
      </c>
      <c r="M22" s="54">
        <v>89999</v>
      </c>
      <c r="O22">
        <f t="shared" si="10"/>
        <v>6</v>
      </c>
      <c r="P22">
        <f t="shared" si="0"/>
        <v>7</v>
      </c>
      <c r="Q22">
        <f t="shared" si="1"/>
        <v>11</v>
      </c>
      <c r="R22">
        <f t="shared" si="2"/>
        <v>17</v>
      </c>
      <c r="S22">
        <f t="shared" si="3"/>
        <v>12</v>
      </c>
      <c r="T22">
        <f t="shared" si="4"/>
        <v>15</v>
      </c>
      <c r="U22">
        <f t="shared" si="5"/>
        <v>11</v>
      </c>
      <c r="V22">
        <f t="shared" si="6"/>
        <v>4</v>
      </c>
      <c r="W22">
        <f t="shared" si="7"/>
        <v>11</v>
      </c>
      <c r="X22">
        <f t="shared" si="8"/>
        <v>22</v>
      </c>
      <c r="Y22">
        <f t="shared" si="9"/>
        <v>22</v>
      </c>
      <c r="Z22">
        <f t="shared" si="11"/>
        <v>89999</v>
      </c>
      <c r="AC22" s="53" t="s">
        <v>148</v>
      </c>
      <c r="AD22" s="54">
        <v>6</v>
      </c>
      <c r="AE22" s="54">
        <v>7</v>
      </c>
      <c r="AF22" s="54">
        <v>11</v>
      </c>
      <c r="AG22" s="54">
        <v>17</v>
      </c>
      <c r="AH22" s="54">
        <v>12</v>
      </c>
      <c r="AI22" s="54">
        <v>15</v>
      </c>
      <c r="AJ22" s="54">
        <v>11</v>
      </c>
      <c r="AK22" s="54">
        <v>4</v>
      </c>
      <c r="AL22" s="54">
        <v>11</v>
      </c>
      <c r="AM22" s="54">
        <v>22</v>
      </c>
      <c r="AN22" s="54">
        <v>22</v>
      </c>
      <c r="AO22" s="54">
        <v>89999</v>
      </c>
    </row>
    <row r="23" spans="1:41" ht="13.8" thickBot="1">
      <c r="A23" s="53" t="s">
        <v>149</v>
      </c>
      <c r="B23" s="54">
        <v>8</v>
      </c>
      <c r="C23" s="54">
        <v>7</v>
      </c>
      <c r="D23" s="54">
        <v>5</v>
      </c>
      <c r="E23" s="54">
        <v>1</v>
      </c>
      <c r="F23" s="54">
        <v>2</v>
      </c>
      <c r="G23" s="54">
        <v>5</v>
      </c>
      <c r="H23" s="54">
        <v>12</v>
      </c>
      <c r="I23" s="54">
        <v>2</v>
      </c>
      <c r="J23" s="54">
        <v>4</v>
      </c>
      <c r="K23" s="54">
        <v>1</v>
      </c>
      <c r="L23" s="54">
        <v>1</v>
      </c>
      <c r="M23" s="54">
        <v>189999</v>
      </c>
      <c r="O23">
        <f t="shared" si="10"/>
        <v>15</v>
      </c>
      <c r="P23">
        <f t="shared" si="0"/>
        <v>16</v>
      </c>
      <c r="Q23">
        <f t="shared" si="1"/>
        <v>18</v>
      </c>
      <c r="R23">
        <f t="shared" si="2"/>
        <v>22</v>
      </c>
      <c r="S23">
        <f t="shared" si="3"/>
        <v>21</v>
      </c>
      <c r="T23">
        <f t="shared" si="4"/>
        <v>18</v>
      </c>
      <c r="U23">
        <f t="shared" si="5"/>
        <v>11</v>
      </c>
      <c r="V23">
        <f t="shared" si="6"/>
        <v>21</v>
      </c>
      <c r="W23">
        <f t="shared" si="7"/>
        <v>19</v>
      </c>
      <c r="X23">
        <f t="shared" si="8"/>
        <v>22</v>
      </c>
      <c r="Y23">
        <f t="shared" si="9"/>
        <v>22</v>
      </c>
      <c r="Z23">
        <f t="shared" si="11"/>
        <v>189999</v>
      </c>
      <c r="AC23" s="53" t="s">
        <v>149</v>
      </c>
      <c r="AD23" s="54">
        <v>15</v>
      </c>
      <c r="AE23" s="54">
        <v>16</v>
      </c>
      <c r="AF23" s="54">
        <v>18</v>
      </c>
      <c r="AG23" s="54">
        <v>22</v>
      </c>
      <c r="AH23" s="54">
        <v>21</v>
      </c>
      <c r="AI23" s="54">
        <v>18</v>
      </c>
      <c r="AJ23" s="54">
        <v>11</v>
      </c>
      <c r="AK23" s="54">
        <v>21</v>
      </c>
      <c r="AL23" s="54">
        <v>19</v>
      </c>
      <c r="AM23" s="54">
        <v>22</v>
      </c>
      <c r="AN23" s="54">
        <v>22</v>
      </c>
      <c r="AO23" s="54">
        <v>189999</v>
      </c>
    </row>
    <row r="24" spans="1:41" ht="13.8" thickBot="1">
      <c r="A24" s="53" t="s">
        <v>150</v>
      </c>
      <c r="B24" s="54">
        <v>17</v>
      </c>
      <c r="C24" s="54">
        <v>19</v>
      </c>
      <c r="D24" s="54">
        <v>7</v>
      </c>
      <c r="E24" s="54">
        <v>19</v>
      </c>
      <c r="F24" s="54">
        <v>11</v>
      </c>
      <c r="G24" s="54">
        <v>14</v>
      </c>
      <c r="H24" s="54">
        <v>12</v>
      </c>
      <c r="I24" s="54">
        <v>10</v>
      </c>
      <c r="J24" s="54">
        <v>12</v>
      </c>
      <c r="K24" s="54">
        <v>22</v>
      </c>
      <c r="L24" s="54">
        <v>21</v>
      </c>
      <c r="M24" s="54">
        <v>59999</v>
      </c>
      <c r="O24">
        <f t="shared" si="10"/>
        <v>6</v>
      </c>
      <c r="P24">
        <f t="shared" si="0"/>
        <v>4</v>
      </c>
      <c r="Q24">
        <f t="shared" si="1"/>
        <v>16</v>
      </c>
      <c r="R24">
        <f t="shared" si="2"/>
        <v>4</v>
      </c>
      <c r="S24">
        <f t="shared" si="3"/>
        <v>12</v>
      </c>
      <c r="T24">
        <f t="shared" si="4"/>
        <v>9</v>
      </c>
      <c r="U24">
        <f t="shared" si="5"/>
        <v>11</v>
      </c>
      <c r="V24">
        <f t="shared" si="6"/>
        <v>13</v>
      </c>
      <c r="W24">
        <f t="shared" si="7"/>
        <v>11</v>
      </c>
      <c r="X24">
        <f t="shared" si="8"/>
        <v>1</v>
      </c>
      <c r="Y24">
        <f t="shared" si="9"/>
        <v>2</v>
      </c>
      <c r="Z24">
        <f t="shared" si="11"/>
        <v>59999</v>
      </c>
      <c r="AC24" s="53" t="s">
        <v>150</v>
      </c>
      <c r="AD24" s="54">
        <v>6</v>
      </c>
      <c r="AE24" s="54">
        <v>4</v>
      </c>
      <c r="AF24" s="54">
        <v>16</v>
      </c>
      <c r="AG24" s="54">
        <v>4</v>
      </c>
      <c r="AH24" s="54">
        <v>12</v>
      </c>
      <c r="AI24" s="54">
        <v>9</v>
      </c>
      <c r="AJ24" s="54">
        <v>11</v>
      </c>
      <c r="AK24" s="54">
        <v>13</v>
      </c>
      <c r="AL24" s="54">
        <v>11</v>
      </c>
      <c r="AM24" s="54">
        <v>1</v>
      </c>
      <c r="AN24" s="54">
        <v>2</v>
      </c>
      <c r="AO24" s="54">
        <v>59999</v>
      </c>
    </row>
    <row r="25" spans="1:41" ht="13.8" thickBot="1">
      <c r="A25" s="53" t="s">
        <v>151</v>
      </c>
      <c r="B25" s="54">
        <v>21</v>
      </c>
      <c r="C25" s="54">
        <v>22</v>
      </c>
      <c r="D25" s="54">
        <v>21</v>
      </c>
      <c r="E25" s="54">
        <v>20</v>
      </c>
      <c r="F25" s="54">
        <v>21</v>
      </c>
      <c r="G25" s="54">
        <v>22</v>
      </c>
      <c r="H25" s="54">
        <v>21</v>
      </c>
      <c r="I25" s="54">
        <v>20</v>
      </c>
      <c r="J25" s="54">
        <v>21</v>
      </c>
      <c r="K25" s="54">
        <v>1</v>
      </c>
      <c r="L25" s="54">
        <v>1</v>
      </c>
      <c r="M25" s="54">
        <v>17999</v>
      </c>
      <c r="O25">
        <f t="shared" si="10"/>
        <v>2</v>
      </c>
      <c r="P25">
        <f t="shared" si="0"/>
        <v>1</v>
      </c>
      <c r="Q25">
        <f t="shared" si="1"/>
        <v>2</v>
      </c>
      <c r="R25">
        <f t="shared" si="2"/>
        <v>3</v>
      </c>
      <c r="S25">
        <f t="shared" si="3"/>
        <v>2</v>
      </c>
      <c r="T25">
        <f t="shared" si="4"/>
        <v>1</v>
      </c>
      <c r="U25">
        <f t="shared" si="5"/>
        <v>2</v>
      </c>
      <c r="V25">
        <f t="shared" si="6"/>
        <v>3</v>
      </c>
      <c r="W25">
        <f t="shared" si="7"/>
        <v>2</v>
      </c>
      <c r="X25">
        <f t="shared" si="8"/>
        <v>22</v>
      </c>
      <c r="Y25">
        <f t="shared" si="9"/>
        <v>22</v>
      </c>
      <c r="Z25">
        <f t="shared" si="11"/>
        <v>17999</v>
      </c>
      <c r="AC25" s="53" t="s">
        <v>151</v>
      </c>
      <c r="AD25" s="54">
        <v>2</v>
      </c>
      <c r="AE25" s="54">
        <v>1</v>
      </c>
      <c r="AF25" s="54">
        <v>2</v>
      </c>
      <c r="AG25" s="54">
        <v>3</v>
      </c>
      <c r="AH25" s="54">
        <v>2</v>
      </c>
      <c r="AI25" s="54">
        <v>1</v>
      </c>
      <c r="AJ25" s="54">
        <v>2</v>
      </c>
      <c r="AK25" s="54">
        <v>3</v>
      </c>
      <c r="AL25" s="54">
        <v>2</v>
      </c>
      <c r="AM25" s="54">
        <v>22</v>
      </c>
      <c r="AN25" s="54">
        <v>22</v>
      </c>
      <c r="AO25" s="54">
        <v>17999</v>
      </c>
    </row>
    <row r="26" spans="1:41" ht="13.8" thickBot="1">
      <c r="A26" s="53" t="s">
        <v>152</v>
      </c>
      <c r="B26" s="54">
        <v>17</v>
      </c>
      <c r="C26" s="54">
        <v>15</v>
      </c>
      <c r="D26" s="54">
        <v>17</v>
      </c>
      <c r="E26" s="54">
        <v>20</v>
      </c>
      <c r="F26" s="54">
        <v>19</v>
      </c>
      <c r="G26" s="54">
        <v>21</v>
      </c>
      <c r="H26" s="54">
        <v>21</v>
      </c>
      <c r="I26" s="54">
        <v>20</v>
      </c>
      <c r="J26" s="54">
        <v>20</v>
      </c>
      <c r="K26" s="54">
        <v>1</v>
      </c>
      <c r="L26" s="54">
        <v>1</v>
      </c>
      <c r="M26" s="54">
        <v>42999</v>
      </c>
      <c r="O26">
        <f t="shared" si="10"/>
        <v>6</v>
      </c>
      <c r="P26">
        <f t="shared" si="0"/>
        <v>8</v>
      </c>
      <c r="Q26">
        <f t="shared" si="1"/>
        <v>6</v>
      </c>
      <c r="R26">
        <f t="shared" si="2"/>
        <v>3</v>
      </c>
      <c r="S26">
        <f t="shared" si="3"/>
        <v>4</v>
      </c>
      <c r="T26">
        <f t="shared" si="4"/>
        <v>2</v>
      </c>
      <c r="U26">
        <f t="shared" si="5"/>
        <v>2</v>
      </c>
      <c r="V26">
        <f t="shared" si="6"/>
        <v>3</v>
      </c>
      <c r="W26">
        <f t="shared" si="7"/>
        <v>3</v>
      </c>
      <c r="X26">
        <f t="shared" si="8"/>
        <v>22</v>
      </c>
      <c r="Y26">
        <f t="shared" si="9"/>
        <v>22</v>
      </c>
      <c r="Z26">
        <f t="shared" si="11"/>
        <v>42999</v>
      </c>
      <c r="AC26" s="53" t="s">
        <v>152</v>
      </c>
      <c r="AD26" s="54">
        <v>6</v>
      </c>
      <c r="AE26" s="54">
        <v>8</v>
      </c>
      <c r="AF26" s="54">
        <v>6</v>
      </c>
      <c r="AG26" s="54">
        <v>3</v>
      </c>
      <c r="AH26" s="54">
        <v>4</v>
      </c>
      <c r="AI26" s="54">
        <v>2</v>
      </c>
      <c r="AJ26" s="54">
        <v>2</v>
      </c>
      <c r="AK26" s="54">
        <v>3</v>
      </c>
      <c r="AL26" s="54">
        <v>3</v>
      </c>
      <c r="AM26" s="54">
        <v>22</v>
      </c>
      <c r="AN26" s="54">
        <v>22</v>
      </c>
      <c r="AO26" s="54">
        <v>42999</v>
      </c>
    </row>
    <row r="27" spans="1:41" ht="13.8" thickBot="1">
      <c r="A27" s="53" t="s">
        <v>153</v>
      </c>
      <c r="B27" s="54">
        <v>21</v>
      </c>
      <c r="C27" s="54">
        <v>18</v>
      </c>
      <c r="D27" s="54">
        <v>22</v>
      </c>
      <c r="E27" s="54">
        <v>20</v>
      </c>
      <c r="F27" s="54">
        <v>21</v>
      </c>
      <c r="G27" s="54">
        <v>20</v>
      </c>
      <c r="H27" s="54">
        <v>12</v>
      </c>
      <c r="I27" s="54">
        <v>20</v>
      </c>
      <c r="J27" s="54">
        <v>21</v>
      </c>
      <c r="K27" s="54">
        <v>1</v>
      </c>
      <c r="L27" s="54">
        <v>21</v>
      </c>
      <c r="M27" s="54">
        <v>17900</v>
      </c>
      <c r="O27">
        <f t="shared" si="10"/>
        <v>2</v>
      </c>
      <c r="P27">
        <f t="shared" si="0"/>
        <v>5</v>
      </c>
      <c r="Q27">
        <f t="shared" si="1"/>
        <v>1</v>
      </c>
      <c r="R27">
        <f t="shared" si="2"/>
        <v>3</v>
      </c>
      <c r="S27">
        <f t="shared" si="3"/>
        <v>2</v>
      </c>
      <c r="T27">
        <f t="shared" si="4"/>
        <v>3</v>
      </c>
      <c r="U27">
        <f t="shared" si="5"/>
        <v>11</v>
      </c>
      <c r="V27">
        <f t="shared" si="6"/>
        <v>3</v>
      </c>
      <c r="W27">
        <f t="shared" si="7"/>
        <v>2</v>
      </c>
      <c r="X27">
        <f t="shared" si="8"/>
        <v>22</v>
      </c>
      <c r="Y27">
        <f t="shared" si="9"/>
        <v>2</v>
      </c>
      <c r="Z27">
        <f t="shared" si="11"/>
        <v>17900</v>
      </c>
      <c r="AC27" s="53" t="s">
        <v>153</v>
      </c>
      <c r="AD27" s="54">
        <v>2</v>
      </c>
      <c r="AE27" s="54">
        <v>5</v>
      </c>
      <c r="AF27" s="54">
        <v>1</v>
      </c>
      <c r="AG27" s="54">
        <v>3</v>
      </c>
      <c r="AH27" s="54">
        <v>2</v>
      </c>
      <c r="AI27" s="54">
        <v>3</v>
      </c>
      <c r="AJ27" s="54">
        <v>11</v>
      </c>
      <c r="AK27" s="54">
        <v>3</v>
      </c>
      <c r="AL27" s="54">
        <v>2</v>
      </c>
      <c r="AM27" s="54">
        <v>22</v>
      </c>
      <c r="AN27" s="54">
        <v>2</v>
      </c>
      <c r="AO27" s="54">
        <v>17900</v>
      </c>
    </row>
    <row r="28" spans="1:41" ht="13.8" thickBot="1">
      <c r="A28" s="53" t="s">
        <v>154</v>
      </c>
      <c r="B28" s="54">
        <v>1</v>
      </c>
      <c r="C28" s="54">
        <v>1</v>
      </c>
      <c r="D28" s="54">
        <v>1</v>
      </c>
      <c r="E28" s="54">
        <v>1</v>
      </c>
      <c r="F28" s="54">
        <v>2</v>
      </c>
      <c r="G28" s="54">
        <v>1</v>
      </c>
      <c r="H28" s="54">
        <v>5</v>
      </c>
      <c r="I28" s="54">
        <v>2</v>
      </c>
      <c r="J28" s="54">
        <v>1</v>
      </c>
      <c r="K28" s="54">
        <v>1</v>
      </c>
      <c r="L28" s="54">
        <v>1</v>
      </c>
      <c r="M28" s="54">
        <v>227049</v>
      </c>
      <c r="O28">
        <f t="shared" si="10"/>
        <v>22</v>
      </c>
      <c r="P28">
        <f t="shared" si="0"/>
        <v>22</v>
      </c>
      <c r="Q28">
        <f t="shared" si="1"/>
        <v>22</v>
      </c>
      <c r="R28">
        <f t="shared" si="2"/>
        <v>22</v>
      </c>
      <c r="S28">
        <f t="shared" si="3"/>
        <v>21</v>
      </c>
      <c r="T28">
        <f t="shared" si="4"/>
        <v>22</v>
      </c>
      <c r="U28">
        <f t="shared" si="5"/>
        <v>18</v>
      </c>
      <c r="V28">
        <f t="shared" si="6"/>
        <v>21</v>
      </c>
      <c r="W28">
        <f t="shared" si="7"/>
        <v>22</v>
      </c>
      <c r="X28">
        <f t="shared" si="8"/>
        <v>22</v>
      </c>
      <c r="Y28">
        <f t="shared" si="9"/>
        <v>22</v>
      </c>
      <c r="Z28">
        <f t="shared" si="11"/>
        <v>227049</v>
      </c>
      <c r="AC28" s="53" t="s">
        <v>154</v>
      </c>
      <c r="AD28" s="54">
        <v>22</v>
      </c>
      <c r="AE28" s="54">
        <v>22</v>
      </c>
      <c r="AF28" s="54">
        <v>22</v>
      </c>
      <c r="AG28" s="54">
        <v>22</v>
      </c>
      <c r="AH28" s="54">
        <v>21</v>
      </c>
      <c r="AI28" s="54">
        <v>22</v>
      </c>
      <c r="AJ28" s="54">
        <v>18</v>
      </c>
      <c r="AK28" s="54">
        <v>21</v>
      </c>
      <c r="AL28" s="54">
        <v>22</v>
      </c>
      <c r="AM28" s="54">
        <v>22</v>
      </c>
      <c r="AN28" s="54">
        <v>22</v>
      </c>
      <c r="AO28" s="54">
        <v>227049</v>
      </c>
    </row>
    <row r="29" spans="1:41" ht="13.8" thickBot="1">
      <c r="A29" s="53" t="s">
        <v>155</v>
      </c>
      <c r="B29" s="54">
        <v>1</v>
      </c>
      <c r="C29" s="54">
        <v>7</v>
      </c>
      <c r="D29" s="54">
        <v>10</v>
      </c>
      <c r="E29" s="54">
        <v>6</v>
      </c>
      <c r="F29" s="54">
        <v>2</v>
      </c>
      <c r="G29" s="54">
        <v>15</v>
      </c>
      <c r="H29" s="54">
        <v>12</v>
      </c>
      <c r="I29" s="54">
        <v>10</v>
      </c>
      <c r="J29" s="54">
        <v>12</v>
      </c>
      <c r="K29" s="54">
        <v>1</v>
      </c>
      <c r="L29" s="54">
        <v>1</v>
      </c>
      <c r="M29" s="54">
        <v>110000</v>
      </c>
      <c r="O29">
        <f t="shared" si="10"/>
        <v>22</v>
      </c>
      <c r="P29">
        <f t="shared" si="0"/>
        <v>16</v>
      </c>
      <c r="Q29">
        <f t="shared" si="1"/>
        <v>13</v>
      </c>
      <c r="R29">
        <f t="shared" si="2"/>
        <v>17</v>
      </c>
      <c r="S29">
        <f t="shared" si="3"/>
        <v>21</v>
      </c>
      <c r="T29">
        <f t="shared" si="4"/>
        <v>8</v>
      </c>
      <c r="U29">
        <f t="shared" si="5"/>
        <v>11</v>
      </c>
      <c r="V29">
        <f t="shared" si="6"/>
        <v>13</v>
      </c>
      <c r="W29">
        <f t="shared" si="7"/>
        <v>11</v>
      </c>
      <c r="X29">
        <f t="shared" si="8"/>
        <v>22</v>
      </c>
      <c r="Y29">
        <f t="shared" si="9"/>
        <v>22</v>
      </c>
      <c r="Z29">
        <f t="shared" si="11"/>
        <v>110000</v>
      </c>
      <c r="AC29" s="53" t="s">
        <v>155</v>
      </c>
      <c r="AD29" s="54">
        <v>22</v>
      </c>
      <c r="AE29" s="54">
        <v>16</v>
      </c>
      <c r="AF29" s="54">
        <v>13</v>
      </c>
      <c r="AG29" s="54">
        <v>17</v>
      </c>
      <c r="AH29" s="54">
        <v>21</v>
      </c>
      <c r="AI29" s="54">
        <v>8</v>
      </c>
      <c r="AJ29" s="54">
        <v>11</v>
      </c>
      <c r="AK29" s="54">
        <v>13</v>
      </c>
      <c r="AL29" s="54">
        <v>11</v>
      </c>
      <c r="AM29" s="54">
        <v>22</v>
      </c>
      <c r="AN29" s="54">
        <v>22</v>
      </c>
      <c r="AO29" s="54">
        <v>110000</v>
      </c>
    </row>
    <row r="30" spans="1:41" ht="18.600000000000001" thickBot="1">
      <c r="A30" s="49"/>
      <c r="AC30" s="49"/>
    </row>
    <row r="31" spans="1:41" ht="13.8" thickBot="1">
      <c r="A31" s="53" t="s">
        <v>193</v>
      </c>
      <c r="B31" s="53" t="s">
        <v>122</v>
      </c>
      <c r="C31" s="53" t="s">
        <v>123</v>
      </c>
      <c r="D31" s="53" t="s">
        <v>124</v>
      </c>
      <c r="E31" s="53" t="s">
        <v>125</v>
      </c>
      <c r="F31" s="53" t="s">
        <v>126</v>
      </c>
      <c r="G31" s="53" t="s">
        <v>127</v>
      </c>
      <c r="H31" s="53" t="s">
        <v>128</v>
      </c>
      <c r="I31" s="53" t="s">
        <v>129</v>
      </c>
      <c r="J31" s="53" t="s">
        <v>130</v>
      </c>
      <c r="K31" s="53" t="s">
        <v>131</v>
      </c>
      <c r="L31" s="53" t="s">
        <v>132</v>
      </c>
      <c r="AC31" s="53" t="s">
        <v>193</v>
      </c>
      <c r="AD31" s="53" t="s">
        <v>122</v>
      </c>
      <c r="AE31" s="53" t="s">
        <v>123</v>
      </c>
      <c r="AF31" s="53" t="s">
        <v>124</v>
      </c>
      <c r="AG31" s="53" t="s">
        <v>125</v>
      </c>
      <c r="AH31" s="53" t="s">
        <v>126</v>
      </c>
      <c r="AI31" s="53" t="s">
        <v>127</v>
      </c>
      <c r="AJ31" s="53" t="s">
        <v>128</v>
      </c>
      <c r="AK31" s="53" t="s">
        <v>129</v>
      </c>
      <c r="AL31" s="53" t="s">
        <v>130</v>
      </c>
      <c r="AM31" s="53" t="s">
        <v>131</v>
      </c>
      <c r="AN31" s="53" t="s">
        <v>132</v>
      </c>
    </row>
    <row r="32" spans="1:41" ht="20.399999999999999" thickBot="1">
      <c r="A32" s="53" t="s">
        <v>156</v>
      </c>
      <c r="B32" s="54" t="s">
        <v>157</v>
      </c>
      <c r="C32" s="54" t="s">
        <v>194</v>
      </c>
      <c r="D32" s="54" t="s">
        <v>195</v>
      </c>
      <c r="E32" s="54" t="s">
        <v>157</v>
      </c>
      <c r="F32" s="54" t="s">
        <v>196</v>
      </c>
      <c r="G32" s="54" t="s">
        <v>197</v>
      </c>
      <c r="H32" s="54" t="s">
        <v>198</v>
      </c>
      <c r="I32" s="54" t="s">
        <v>199</v>
      </c>
      <c r="J32" s="54" t="s">
        <v>200</v>
      </c>
      <c r="K32" s="54" t="s">
        <v>201</v>
      </c>
      <c r="L32" s="54" t="s">
        <v>202</v>
      </c>
      <c r="AC32" s="53" t="s">
        <v>156</v>
      </c>
      <c r="AD32" s="54" t="s">
        <v>235</v>
      </c>
      <c r="AE32" s="54" t="s">
        <v>236</v>
      </c>
      <c r="AF32" s="54" t="s">
        <v>237</v>
      </c>
      <c r="AG32" s="54" t="s">
        <v>157</v>
      </c>
      <c r="AH32" s="54" t="s">
        <v>238</v>
      </c>
      <c r="AI32" s="54" t="s">
        <v>239</v>
      </c>
      <c r="AJ32" s="54" t="s">
        <v>157</v>
      </c>
      <c r="AK32" s="54" t="s">
        <v>157</v>
      </c>
      <c r="AL32" s="54" t="s">
        <v>157</v>
      </c>
      <c r="AM32" s="54" t="s">
        <v>240</v>
      </c>
      <c r="AN32" s="54" t="s">
        <v>157</v>
      </c>
    </row>
    <row r="33" spans="1:40" ht="13.8" thickBot="1">
      <c r="A33" s="53" t="s">
        <v>158</v>
      </c>
      <c r="B33" s="54" t="s">
        <v>157</v>
      </c>
      <c r="C33" s="54" t="s">
        <v>194</v>
      </c>
      <c r="D33" s="54" t="s">
        <v>195</v>
      </c>
      <c r="E33" s="54" t="s">
        <v>157</v>
      </c>
      <c r="F33" s="54" t="s">
        <v>203</v>
      </c>
      <c r="G33" s="54" t="s">
        <v>197</v>
      </c>
      <c r="H33" s="54" t="s">
        <v>204</v>
      </c>
      <c r="I33" s="54" t="s">
        <v>205</v>
      </c>
      <c r="J33" s="54" t="s">
        <v>206</v>
      </c>
      <c r="K33" s="54" t="s">
        <v>157</v>
      </c>
      <c r="L33" s="54" t="s">
        <v>157</v>
      </c>
      <c r="AC33" s="53" t="s">
        <v>158</v>
      </c>
      <c r="AD33" s="54" t="s">
        <v>235</v>
      </c>
      <c r="AE33" s="54" t="s">
        <v>236</v>
      </c>
      <c r="AF33" s="54" t="s">
        <v>237</v>
      </c>
      <c r="AG33" s="54" t="s">
        <v>157</v>
      </c>
      <c r="AH33" s="54" t="s">
        <v>238</v>
      </c>
      <c r="AI33" s="54" t="s">
        <v>239</v>
      </c>
      <c r="AJ33" s="54" t="s">
        <v>157</v>
      </c>
      <c r="AK33" s="54" t="s">
        <v>157</v>
      </c>
      <c r="AL33" s="54" t="s">
        <v>157</v>
      </c>
      <c r="AM33" s="54" t="s">
        <v>241</v>
      </c>
      <c r="AN33" s="54" t="s">
        <v>157</v>
      </c>
    </row>
    <row r="34" spans="1:40" ht="13.8" thickBot="1">
      <c r="A34" s="53" t="s">
        <v>159</v>
      </c>
      <c r="B34" s="54" t="s">
        <v>157</v>
      </c>
      <c r="C34" s="54" t="s">
        <v>194</v>
      </c>
      <c r="D34" s="54" t="s">
        <v>195</v>
      </c>
      <c r="E34" s="54" t="s">
        <v>157</v>
      </c>
      <c r="F34" s="54" t="s">
        <v>203</v>
      </c>
      <c r="G34" s="54" t="s">
        <v>197</v>
      </c>
      <c r="H34" s="54" t="s">
        <v>204</v>
      </c>
      <c r="I34" s="54" t="s">
        <v>207</v>
      </c>
      <c r="J34" s="54" t="s">
        <v>206</v>
      </c>
      <c r="K34" s="54" t="s">
        <v>157</v>
      </c>
      <c r="L34" s="54" t="s">
        <v>157</v>
      </c>
      <c r="AC34" s="53" t="s">
        <v>159</v>
      </c>
      <c r="AD34" s="54" t="s">
        <v>235</v>
      </c>
      <c r="AE34" s="54" t="s">
        <v>236</v>
      </c>
      <c r="AF34" s="54" t="s">
        <v>237</v>
      </c>
      <c r="AG34" s="54" t="s">
        <v>157</v>
      </c>
      <c r="AH34" s="54" t="s">
        <v>238</v>
      </c>
      <c r="AI34" s="54" t="s">
        <v>239</v>
      </c>
      <c r="AJ34" s="54" t="s">
        <v>157</v>
      </c>
      <c r="AK34" s="54" t="s">
        <v>157</v>
      </c>
      <c r="AL34" s="54" t="s">
        <v>157</v>
      </c>
      <c r="AM34" s="54" t="s">
        <v>241</v>
      </c>
      <c r="AN34" s="54" t="s">
        <v>157</v>
      </c>
    </row>
    <row r="35" spans="1:40" ht="13.8" thickBot="1">
      <c r="A35" s="53" t="s">
        <v>160</v>
      </c>
      <c r="B35" s="54" t="s">
        <v>157</v>
      </c>
      <c r="C35" s="54" t="s">
        <v>194</v>
      </c>
      <c r="D35" s="54" t="s">
        <v>195</v>
      </c>
      <c r="E35" s="54" t="s">
        <v>157</v>
      </c>
      <c r="F35" s="54" t="s">
        <v>203</v>
      </c>
      <c r="G35" s="54" t="s">
        <v>197</v>
      </c>
      <c r="H35" s="54" t="s">
        <v>204</v>
      </c>
      <c r="I35" s="54" t="s">
        <v>207</v>
      </c>
      <c r="J35" s="54" t="s">
        <v>206</v>
      </c>
      <c r="K35" s="54" t="s">
        <v>157</v>
      </c>
      <c r="L35" s="54" t="s">
        <v>157</v>
      </c>
      <c r="AC35" s="53" t="s">
        <v>160</v>
      </c>
      <c r="AD35" s="54" t="s">
        <v>235</v>
      </c>
      <c r="AE35" s="54" t="s">
        <v>236</v>
      </c>
      <c r="AF35" s="54" t="s">
        <v>237</v>
      </c>
      <c r="AG35" s="54" t="s">
        <v>157</v>
      </c>
      <c r="AH35" s="54" t="s">
        <v>238</v>
      </c>
      <c r="AI35" s="54" t="s">
        <v>239</v>
      </c>
      <c r="AJ35" s="54" t="s">
        <v>157</v>
      </c>
      <c r="AK35" s="54" t="s">
        <v>157</v>
      </c>
      <c r="AL35" s="54" t="s">
        <v>157</v>
      </c>
      <c r="AM35" s="54" t="s">
        <v>241</v>
      </c>
      <c r="AN35" s="54" t="s">
        <v>157</v>
      </c>
    </row>
    <row r="36" spans="1:40" ht="13.8" thickBot="1">
      <c r="A36" s="53" t="s">
        <v>161</v>
      </c>
      <c r="B36" s="54" t="s">
        <v>157</v>
      </c>
      <c r="C36" s="54" t="s">
        <v>194</v>
      </c>
      <c r="D36" s="54" t="s">
        <v>208</v>
      </c>
      <c r="E36" s="54" t="s">
        <v>157</v>
      </c>
      <c r="F36" s="54" t="s">
        <v>203</v>
      </c>
      <c r="G36" s="54" t="s">
        <v>197</v>
      </c>
      <c r="H36" s="54" t="s">
        <v>204</v>
      </c>
      <c r="I36" s="54" t="s">
        <v>207</v>
      </c>
      <c r="J36" s="54" t="s">
        <v>157</v>
      </c>
      <c r="K36" s="54" t="s">
        <v>157</v>
      </c>
      <c r="L36" s="54" t="s">
        <v>157</v>
      </c>
      <c r="AC36" s="53" t="s">
        <v>161</v>
      </c>
      <c r="AD36" s="54" t="s">
        <v>235</v>
      </c>
      <c r="AE36" s="54" t="s">
        <v>157</v>
      </c>
      <c r="AF36" s="54" t="s">
        <v>237</v>
      </c>
      <c r="AG36" s="54" t="s">
        <v>157</v>
      </c>
      <c r="AH36" s="54" t="s">
        <v>238</v>
      </c>
      <c r="AI36" s="54" t="s">
        <v>239</v>
      </c>
      <c r="AJ36" s="54" t="s">
        <v>157</v>
      </c>
      <c r="AK36" s="54" t="s">
        <v>157</v>
      </c>
      <c r="AL36" s="54" t="s">
        <v>157</v>
      </c>
      <c r="AM36" s="54" t="s">
        <v>241</v>
      </c>
      <c r="AN36" s="54" t="s">
        <v>157</v>
      </c>
    </row>
    <row r="37" spans="1:40" ht="13.8" thickBot="1">
      <c r="A37" s="53" t="s">
        <v>162</v>
      </c>
      <c r="B37" s="54" t="s">
        <v>157</v>
      </c>
      <c r="C37" s="54" t="s">
        <v>194</v>
      </c>
      <c r="D37" s="54" t="s">
        <v>209</v>
      </c>
      <c r="E37" s="54" t="s">
        <v>157</v>
      </c>
      <c r="F37" s="54" t="s">
        <v>203</v>
      </c>
      <c r="G37" s="54" t="s">
        <v>197</v>
      </c>
      <c r="H37" s="54" t="s">
        <v>157</v>
      </c>
      <c r="I37" s="54" t="s">
        <v>207</v>
      </c>
      <c r="J37" s="54" t="s">
        <v>157</v>
      </c>
      <c r="K37" s="54" t="s">
        <v>157</v>
      </c>
      <c r="L37" s="54" t="s">
        <v>157</v>
      </c>
      <c r="AC37" s="53" t="s">
        <v>162</v>
      </c>
      <c r="AD37" s="54" t="s">
        <v>235</v>
      </c>
      <c r="AE37" s="54" t="s">
        <v>157</v>
      </c>
      <c r="AF37" s="54" t="s">
        <v>237</v>
      </c>
      <c r="AG37" s="54" t="s">
        <v>157</v>
      </c>
      <c r="AH37" s="54" t="s">
        <v>238</v>
      </c>
      <c r="AI37" s="54" t="s">
        <v>239</v>
      </c>
      <c r="AJ37" s="54" t="s">
        <v>157</v>
      </c>
      <c r="AK37" s="54" t="s">
        <v>157</v>
      </c>
      <c r="AL37" s="54" t="s">
        <v>157</v>
      </c>
      <c r="AM37" s="54" t="s">
        <v>241</v>
      </c>
      <c r="AN37" s="54" t="s">
        <v>157</v>
      </c>
    </row>
    <row r="38" spans="1:40" ht="13.8" thickBot="1">
      <c r="A38" s="53" t="s">
        <v>163</v>
      </c>
      <c r="B38" s="54" t="s">
        <v>157</v>
      </c>
      <c r="C38" s="54" t="s">
        <v>194</v>
      </c>
      <c r="D38" s="54" t="s">
        <v>209</v>
      </c>
      <c r="E38" s="54" t="s">
        <v>157</v>
      </c>
      <c r="F38" s="54" t="s">
        <v>203</v>
      </c>
      <c r="G38" s="54" t="s">
        <v>197</v>
      </c>
      <c r="H38" s="54" t="s">
        <v>157</v>
      </c>
      <c r="I38" s="54" t="s">
        <v>207</v>
      </c>
      <c r="J38" s="54" t="s">
        <v>157</v>
      </c>
      <c r="K38" s="54" t="s">
        <v>157</v>
      </c>
      <c r="L38" s="54" t="s">
        <v>157</v>
      </c>
      <c r="AC38" s="53" t="s">
        <v>163</v>
      </c>
      <c r="AD38" s="54" t="s">
        <v>235</v>
      </c>
      <c r="AE38" s="54" t="s">
        <v>157</v>
      </c>
      <c r="AF38" s="54" t="s">
        <v>237</v>
      </c>
      <c r="AG38" s="54" t="s">
        <v>157</v>
      </c>
      <c r="AH38" s="54" t="s">
        <v>238</v>
      </c>
      <c r="AI38" s="54" t="s">
        <v>239</v>
      </c>
      <c r="AJ38" s="54" t="s">
        <v>157</v>
      </c>
      <c r="AK38" s="54" t="s">
        <v>157</v>
      </c>
      <c r="AL38" s="54" t="s">
        <v>157</v>
      </c>
      <c r="AM38" s="54" t="s">
        <v>241</v>
      </c>
      <c r="AN38" s="54" t="s">
        <v>157</v>
      </c>
    </row>
    <row r="39" spans="1:40" ht="13.8" thickBot="1">
      <c r="A39" s="53" t="s">
        <v>164</v>
      </c>
      <c r="B39" s="54" t="s">
        <v>157</v>
      </c>
      <c r="C39" s="54" t="s">
        <v>210</v>
      </c>
      <c r="D39" s="54" t="s">
        <v>209</v>
      </c>
      <c r="E39" s="54" t="s">
        <v>157</v>
      </c>
      <c r="F39" s="54" t="s">
        <v>203</v>
      </c>
      <c r="G39" s="54" t="s">
        <v>197</v>
      </c>
      <c r="H39" s="54" t="s">
        <v>157</v>
      </c>
      <c r="I39" s="54" t="s">
        <v>207</v>
      </c>
      <c r="J39" s="54" t="s">
        <v>157</v>
      </c>
      <c r="K39" s="54" t="s">
        <v>157</v>
      </c>
      <c r="L39" s="54" t="s">
        <v>157</v>
      </c>
      <c r="AC39" s="53" t="s">
        <v>164</v>
      </c>
      <c r="AD39" s="54" t="s">
        <v>235</v>
      </c>
      <c r="AE39" s="54" t="s">
        <v>157</v>
      </c>
      <c r="AF39" s="54" t="s">
        <v>237</v>
      </c>
      <c r="AG39" s="54" t="s">
        <v>157</v>
      </c>
      <c r="AH39" s="54" t="s">
        <v>238</v>
      </c>
      <c r="AI39" s="54" t="s">
        <v>239</v>
      </c>
      <c r="AJ39" s="54" t="s">
        <v>157</v>
      </c>
      <c r="AK39" s="54" t="s">
        <v>157</v>
      </c>
      <c r="AL39" s="54" t="s">
        <v>157</v>
      </c>
      <c r="AM39" s="54" t="s">
        <v>241</v>
      </c>
      <c r="AN39" s="54" t="s">
        <v>157</v>
      </c>
    </row>
    <row r="40" spans="1:40" ht="13.8" thickBot="1">
      <c r="A40" s="53" t="s">
        <v>165</v>
      </c>
      <c r="B40" s="54" t="s">
        <v>157</v>
      </c>
      <c r="C40" s="54" t="s">
        <v>210</v>
      </c>
      <c r="D40" s="54" t="s">
        <v>209</v>
      </c>
      <c r="E40" s="54" t="s">
        <v>157</v>
      </c>
      <c r="F40" s="54" t="s">
        <v>203</v>
      </c>
      <c r="G40" s="54" t="s">
        <v>211</v>
      </c>
      <c r="H40" s="54" t="s">
        <v>157</v>
      </c>
      <c r="I40" s="54" t="s">
        <v>207</v>
      </c>
      <c r="J40" s="54" t="s">
        <v>157</v>
      </c>
      <c r="K40" s="54" t="s">
        <v>157</v>
      </c>
      <c r="L40" s="54" t="s">
        <v>157</v>
      </c>
      <c r="AC40" s="53" t="s">
        <v>165</v>
      </c>
      <c r="AD40" s="54" t="s">
        <v>235</v>
      </c>
      <c r="AE40" s="54" t="s">
        <v>157</v>
      </c>
      <c r="AF40" s="54" t="s">
        <v>237</v>
      </c>
      <c r="AG40" s="54" t="s">
        <v>157</v>
      </c>
      <c r="AH40" s="54" t="s">
        <v>238</v>
      </c>
      <c r="AI40" s="54" t="s">
        <v>239</v>
      </c>
      <c r="AJ40" s="54" t="s">
        <v>157</v>
      </c>
      <c r="AK40" s="54" t="s">
        <v>157</v>
      </c>
      <c r="AL40" s="54" t="s">
        <v>157</v>
      </c>
      <c r="AM40" s="54" t="s">
        <v>241</v>
      </c>
      <c r="AN40" s="54" t="s">
        <v>157</v>
      </c>
    </row>
    <row r="41" spans="1:40" ht="13.8" thickBot="1">
      <c r="A41" s="53" t="s">
        <v>166</v>
      </c>
      <c r="B41" s="54" t="s">
        <v>157</v>
      </c>
      <c r="C41" s="54" t="s">
        <v>212</v>
      </c>
      <c r="D41" s="54" t="s">
        <v>209</v>
      </c>
      <c r="E41" s="54" t="s">
        <v>157</v>
      </c>
      <c r="F41" s="54" t="s">
        <v>203</v>
      </c>
      <c r="G41" s="54" t="s">
        <v>211</v>
      </c>
      <c r="H41" s="54" t="s">
        <v>157</v>
      </c>
      <c r="I41" s="54" t="s">
        <v>207</v>
      </c>
      <c r="J41" s="54" t="s">
        <v>157</v>
      </c>
      <c r="K41" s="54" t="s">
        <v>157</v>
      </c>
      <c r="L41" s="54" t="s">
        <v>157</v>
      </c>
      <c r="AC41" s="53" t="s">
        <v>166</v>
      </c>
      <c r="AD41" s="54" t="s">
        <v>235</v>
      </c>
      <c r="AE41" s="54" t="s">
        <v>157</v>
      </c>
      <c r="AF41" s="54" t="s">
        <v>237</v>
      </c>
      <c r="AG41" s="54" t="s">
        <v>157</v>
      </c>
      <c r="AH41" s="54" t="s">
        <v>238</v>
      </c>
      <c r="AI41" s="54" t="s">
        <v>239</v>
      </c>
      <c r="AJ41" s="54" t="s">
        <v>157</v>
      </c>
      <c r="AK41" s="54" t="s">
        <v>157</v>
      </c>
      <c r="AL41" s="54" t="s">
        <v>157</v>
      </c>
      <c r="AM41" s="54" t="s">
        <v>241</v>
      </c>
      <c r="AN41" s="54" t="s">
        <v>157</v>
      </c>
    </row>
    <row r="42" spans="1:40" ht="13.8" thickBot="1">
      <c r="A42" s="53" t="s">
        <v>167</v>
      </c>
      <c r="B42" s="54" t="s">
        <v>157</v>
      </c>
      <c r="C42" s="54" t="s">
        <v>212</v>
      </c>
      <c r="D42" s="54" t="s">
        <v>213</v>
      </c>
      <c r="E42" s="54" t="s">
        <v>157</v>
      </c>
      <c r="F42" s="54" t="s">
        <v>203</v>
      </c>
      <c r="G42" s="54" t="s">
        <v>211</v>
      </c>
      <c r="H42" s="54" t="s">
        <v>157</v>
      </c>
      <c r="I42" s="54" t="s">
        <v>207</v>
      </c>
      <c r="J42" s="54" t="s">
        <v>157</v>
      </c>
      <c r="K42" s="54" t="s">
        <v>157</v>
      </c>
      <c r="L42" s="54" t="s">
        <v>157</v>
      </c>
      <c r="AC42" s="53" t="s">
        <v>167</v>
      </c>
      <c r="AD42" s="54" t="s">
        <v>235</v>
      </c>
      <c r="AE42" s="54" t="s">
        <v>157</v>
      </c>
      <c r="AF42" s="54" t="s">
        <v>237</v>
      </c>
      <c r="AG42" s="54" t="s">
        <v>157</v>
      </c>
      <c r="AH42" s="54" t="s">
        <v>238</v>
      </c>
      <c r="AI42" s="54" t="s">
        <v>239</v>
      </c>
      <c r="AJ42" s="54" t="s">
        <v>157</v>
      </c>
      <c r="AK42" s="54" t="s">
        <v>157</v>
      </c>
      <c r="AL42" s="54" t="s">
        <v>157</v>
      </c>
      <c r="AM42" s="54" t="s">
        <v>241</v>
      </c>
      <c r="AN42" s="54" t="s">
        <v>157</v>
      </c>
    </row>
    <row r="43" spans="1:40" ht="13.8" thickBot="1">
      <c r="A43" s="53" t="s">
        <v>168</v>
      </c>
      <c r="B43" s="54" t="s">
        <v>157</v>
      </c>
      <c r="C43" s="54" t="s">
        <v>157</v>
      </c>
      <c r="D43" s="54" t="s">
        <v>213</v>
      </c>
      <c r="E43" s="54" t="s">
        <v>157</v>
      </c>
      <c r="F43" s="54" t="s">
        <v>203</v>
      </c>
      <c r="G43" s="54" t="s">
        <v>211</v>
      </c>
      <c r="H43" s="54" t="s">
        <v>157</v>
      </c>
      <c r="I43" s="54" t="s">
        <v>207</v>
      </c>
      <c r="J43" s="54" t="s">
        <v>157</v>
      </c>
      <c r="K43" s="54" t="s">
        <v>157</v>
      </c>
      <c r="L43" s="54" t="s">
        <v>157</v>
      </c>
      <c r="AC43" s="53" t="s">
        <v>168</v>
      </c>
      <c r="AD43" s="54" t="s">
        <v>235</v>
      </c>
      <c r="AE43" s="54" t="s">
        <v>157</v>
      </c>
      <c r="AF43" s="54" t="s">
        <v>237</v>
      </c>
      <c r="AG43" s="54" t="s">
        <v>157</v>
      </c>
      <c r="AH43" s="54" t="s">
        <v>238</v>
      </c>
      <c r="AI43" s="54" t="s">
        <v>239</v>
      </c>
      <c r="AJ43" s="54" t="s">
        <v>157</v>
      </c>
      <c r="AK43" s="54" t="s">
        <v>157</v>
      </c>
      <c r="AL43" s="54" t="s">
        <v>157</v>
      </c>
      <c r="AM43" s="54" t="s">
        <v>241</v>
      </c>
      <c r="AN43" s="54" t="s">
        <v>157</v>
      </c>
    </row>
    <row r="44" spans="1:40" ht="13.8" thickBot="1">
      <c r="A44" s="53" t="s">
        <v>169</v>
      </c>
      <c r="B44" s="54" t="s">
        <v>157</v>
      </c>
      <c r="C44" s="54" t="s">
        <v>157</v>
      </c>
      <c r="D44" s="54" t="s">
        <v>157</v>
      </c>
      <c r="E44" s="54" t="s">
        <v>157</v>
      </c>
      <c r="F44" s="54" t="s">
        <v>203</v>
      </c>
      <c r="G44" s="54" t="s">
        <v>214</v>
      </c>
      <c r="H44" s="54" t="s">
        <v>157</v>
      </c>
      <c r="I44" s="54" t="s">
        <v>207</v>
      </c>
      <c r="J44" s="54" t="s">
        <v>157</v>
      </c>
      <c r="K44" s="54" t="s">
        <v>157</v>
      </c>
      <c r="L44" s="54" t="s">
        <v>157</v>
      </c>
      <c r="AC44" s="53" t="s">
        <v>169</v>
      </c>
      <c r="AD44" s="54" t="s">
        <v>235</v>
      </c>
      <c r="AE44" s="54" t="s">
        <v>157</v>
      </c>
      <c r="AF44" s="54" t="s">
        <v>237</v>
      </c>
      <c r="AG44" s="54" t="s">
        <v>157</v>
      </c>
      <c r="AH44" s="54" t="s">
        <v>238</v>
      </c>
      <c r="AI44" s="54" t="s">
        <v>239</v>
      </c>
      <c r="AJ44" s="54" t="s">
        <v>157</v>
      </c>
      <c r="AK44" s="54" t="s">
        <v>157</v>
      </c>
      <c r="AL44" s="54" t="s">
        <v>157</v>
      </c>
      <c r="AM44" s="54" t="s">
        <v>241</v>
      </c>
      <c r="AN44" s="54" t="s">
        <v>157</v>
      </c>
    </row>
    <row r="45" spans="1:40" ht="13.8" thickBot="1">
      <c r="A45" s="53" t="s">
        <v>170</v>
      </c>
      <c r="B45" s="54" t="s">
        <v>157</v>
      </c>
      <c r="C45" s="54" t="s">
        <v>157</v>
      </c>
      <c r="D45" s="54" t="s">
        <v>157</v>
      </c>
      <c r="E45" s="54" t="s">
        <v>157</v>
      </c>
      <c r="F45" s="54" t="s">
        <v>203</v>
      </c>
      <c r="G45" s="54" t="s">
        <v>214</v>
      </c>
      <c r="H45" s="54" t="s">
        <v>157</v>
      </c>
      <c r="I45" s="54" t="s">
        <v>207</v>
      </c>
      <c r="J45" s="54" t="s">
        <v>157</v>
      </c>
      <c r="K45" s="54" t="s">
        <v>157</v>
      </c>
      <c r="L45" s="54" t="s">
        <v>157</v>
      </c>
      <c r="AC45" s="53" t="s">
        <v>170</v>
      </c>
      <c r="AD45" s="54" t="s">
        <v>235</v>
      </c>
      <c r="AE45" s="54" t="s">
        <v>157</v>
      </c>
      <c r="AF45" s="54" t="s">
        <v>237</v>
      </c>
      <c r="AG45" s="54" t="s">
        <v>157</v>
      </c>
      <c r="AH45" s="54" t="s">
        <v>238</v>
      </c>
      <c r="AI45" s="54" t="s">
        <v>239</v>
      </c>
      <c r="AJ45" s="54" t="s">
        <v>157</v>
      </c>
      <c r="AK45" s="54" t="s">
        <v>157</v>
      </c>
      <c r="AL45" s="54" t="s">
        <v>157</v>
      </c>
      <c r="AM45" s="54" t="s">
        <v>241</v>
      </c>
      <c r="AN45" s="54" t="s">
        <v>157</v>
      </c>
    </row>
    <row r="46" spans="1:40" ht="13.8" thickBot="1">
      <c r="A46" s="53" t="s">
        <v>171</v>
      </c>
      <c r="B46" s="54" t="s">
        <v>157</v>
      </c>
      <c r="C46" s="54" t="s">
        <v>157</v>
      </c>
      <c r="D46" s="54" t="s">
        <v>157</v>
      </c>
      <c r="E46" s="54" t="s">
        <v>157</v>
      </c>
      <c r="F46" s="54" t="s">
        <v>203</v>
      </c>
      <c r="G46" s="54" t="s">
        <v>215</v>
      </c>
      <c r="H46" s="54" t="s">
        <v>157</v>
      </c>
      <c r="I46" s="54" t="s">
        <v>207</v>
      </c>
      <c r="J46" s="54" t="s">
        <v>157</v>
      </c>
      <c r="K46" s="54" t="s">
        <v>157</v>
      </c>
      <c r="L46" s="54" t="s">
        <v>157</v>
      </c>
      <c r="AC46" s="53" t="s">
        <v>171</v>
      </c>
      <c r="AD46" s="54" t="s">
        <v>235</v>
      </c>
      <c r="AE46" s="54" t="s">
        <v>157</v>
      </c>
      <c r="AF46" s="54" t="s">
        <v>237</v>
      </c>
      <c r="AG46" s="54" t="s">
        <v>157</v>
      </c>
      <c r="AH46" s="54" t="s">
        <v>238</v>
      </c>
      <c r="AI46" s="54" t="s">
        <v>239</v>
      </c>
      <c r="AJ46" s="54" t="s">
        <v>157</v>
      </c>
      <c r="AK46" s="54" t="s">
        <v>157</v>
      </c>
      <c r="AL46" s="54" t="s">
        <v>157</v>
      </c>
      <c r="AM46" s="54" t="s">
        <v>241</v>
      </c>
      <c r="AN46" s="54" t="s">
        <v>157</v>
      </c>
    </row>
    <row r="47" spans="1:40" ht="13.8" thickBot="1">
      <c r="A47" s="53" t="s">
        <v>172</v>
      </c>
      <c r="B47" s="54" t="s">
        <v>157</v>
      </c>
      <c r="C47" s="54" t="s">
        <v>157</v>
      </c>
      <c r="D47" s="54" t="s">
        <v>157</v>
      </c>
      <c r="E47" s="54" t="s">
        <v>157</v>
      </c>
      <c r="F47" s="54" t="s">
        <v>203</v>
      </c>
      <c r="G47" s="54" t="s">
        <v>215</v>
      </c>
      <c r="H47" s="54" t="s">
        <v>157</v>
      </c>
      <c r="I47" s="54" t="s">
        <v>207</v>
      </c>
      <c r="J47" s="54" t="s">
        <v>157</v>
      </c>
      <c r="K47" s="54" t="s">
        <v>157</v>
      </c>
      <c r="L47" s="54" t="s">
        <v>157</v>
      </c>
      <c r="AC47" s="53" t="s">
        <v>172</v>
      </c>
      <c r="AD47" s="54" t="s">
        <v>235</v>
      </c>
      <c r="AE47" s="54" t="s">
        <v>157</v>
      </c>
      <c r="AF47" s="54" t="s">
        <v>237</v>
      </c>
      <c r="AG47" s="54" t="s">
        <v>157</v>
      </c>
      <c r="AH47" s="54" t="s">
        <v>238</v>
      </c>
      <c r="AI47" s="54" t="s">
        <v>239</v>
      </c>
      <c r="AJ47" s="54" t="s">
        <v>157</v>
      </c>
      <c r="AK47" s="54" t="s">
        <v>157</v>
      </c>
      <c r="AL47" s="54" t="s">
        <v>157</v>
      </c>
      <c r="AM47" s="54" t="s">
        <v>241</v>
      </c>
      <c r="AN47" s="54" t="s">
        <v>157</v>
      </c>
    </row>
    <row r="48" spans="1:40" ht="13.8" thickBot="1">
      <c r="A48" s="53" t="s">
        <v>173</v>
      </c>
      <c r="B48" s="54" t="s">
        <v>157</v>
      </c>
      <c r="C48" s="54" t="s">
        <v>157</v>
      </c>
      <c r="D48" s="54" t="s">
        <v>157</v>
      </c>
      <c r="E48" s="54" t="s">
        <v>157</v>
      </c>
      <c r="F48" s="54" t="s">
        <v>203</v>
      </c>
      <c r="G48" s="54" t="s">
        <v>215</v>
      </c>
      <c r="H48" s="54" t="s">
        <v>157</v>
      </c>
      <c r="I48" s="54" t="s">
        <v>207</v>
      </c>
      <c r="J48" s="54" t="s">
        <v>157</v>
      </c>
      <c r="K48" s="54" t="s">
        <v>157</v>
      </c>
      <c r="L48" s="54" t="s">
        <v>157</v>
      </c>
      <c r="AC48" s="53" t="s">
        <v>173</v>
      </c>
      <c r="AD48" s="54" t="s">
        <v>157</v>
      </c>
      <c r="AE48" s="54" t="s">
        <v>157</v>
      </c>
      <c r="AF48" s="54" t="s">
        <v>237</v>
      </c>
      <c r="AG48" s="54" t="s">
        <v>157</v>
      </c>
      <c r="AH48" s="54" t="s">
        <v>238</v>
      </c>
      <c r="AI48" s="54" t="s">
        <v>239</v>
      </c>
      <c r="AJ48" s="54" t="s">
        <v>157</v>
      </c>
      <c r="AK48" s="54" t="s">
        <v>157</v>
      </c>
      <c r="AL48" s="54" t="s">
        <v>157</v>
      </c>
      <c r="AM48" s="54" t="s">
        <v>241</v>
      </c>
      <c r="AN48" s="54" t="s">
        <v>157</v>
      </c>
    </row>
    <row r="49" spans="1:40" ht="13.8" thickBot="1">
      <c r="A49" s="53" t="s">
        <v>174</v>
      </c>
      <c r="B49" s="54" t="s">
        <v>157</v>
      </c>
      <c r="C49" s="54" t="s">
        <v>157</v>
      </c>
      <c r="D49" s="54" t="s">
        <v>157</v>
      </c>
      <c r="E49" s="54" t="s">
        <v>157</v>
      </c>
      <c r="F49" s="54" t="s">
        <v>203</v>
      </c>
      <c r="G49" s="54" t="s">
        <v>215</v>
      </c>
      <c r="H49" s="54" t="s">
        <v>157</v>
      </c>
      <c r="I49" s="54" t="s">
        <v>207</v>
      </c>
      <c r="J49" s="54" t="s">
        <v>157</v>
      </c>
      <c r="K49" s="54" t="s">
        <v>157</v>
      </c>
      <c r="L49" s="54" t="s">
        <v>157</v>
      </c>
      <c r="AC49" s="53" t="s">
        <v>174</v>
      </c>
      <c r="AD49" s="54" t="s">
        <v>157</v>
      </c>
      <c r="AE49" s="54" t="s">
        <v>157</v>
      </c>
      <c r="AF49" s="54" t="s">
        <v>237</v>
      </c>
      <c r="AG49" s="54" t="s">
        <v>157</v>
      </c>
      <c r="AH49" s="54" t="s">
        <v>238</v>
      </c>
      <c r="AI49" s="54" t="s">
        <v>239</v>
      </c>
      <c r="AJ49" s="54" t="s">
        <v>157</v>
      </c>
      <c r="AK49" s="54" t="s">
        <v>157</v>
      </c>
      <c r="AL49" s="54" t="s">
        <v>157</v>
      </c>
      <c r="AM49" s="54" t="s">
        <v>241</v>
      </c>
      <c r="AN49" s="54" t="s">
        <v>157</v>
      </c>
    </row>
    <row r="50" spans="1:40" ht="13.8" thickBot="1">
      <c r="A50" s="53" t="s">
        <v>175</v>
      </c>
      <c r="B50" s="54" t="s">
        <v>157</v>
      </c>
      <c r="C50" s="54" t="s">
        <v>157</v>
      </c>
      <c r="D50" s="54" t="s">
        <v>157</v>
      </c>
      <c r="E50" s="54" t="s">
        <v>157</v>
      </c>
      <c r="F50" s="54" t="s">
        <v>203</v>
      </c>
      <c r="G50" s="54" t="s">
        <v>215</v>
      </c>
      <c r="H50" s="54" t="s">
        <v>157</v>
      </c>
      <c r="I50" s="54" t="s">
        <v>207</v>
      </c>
      <c r="J50" s="54" t="s">
        <v>157</v>
      </c>
      <c r="K50" s="54" t="s">
        <v>157</v>
      </c>
      <c r="L50" s="54" t="s">
        <v>157</v>
      </c>
      <c r="AC50" s="53" t="s">
        <v>175</v>
      </c>
      <c r="AD50" s="54" t="s">
        <v>157</v>
      </c>
      <c r="AE50" s="54" t="s">
        <v>157</v>
      </c>
      <c r="AF50" s="54" t="s">
        <v>237</v>
      </c>
      <c r="AG50" s="54" t="s">
        <v>157</v>
      </c>
      <c r="AH50" s="54" t="s">
        <v>238</v>
      </c>
      <c r="AI50" s="54" t="s">
        <v>157</v>
      </c>
      <c r="AJ50" s="54" t="s">
        <v>157</v>
      </c>
      <c r="AK50" s="54" t="s">
        <v>157</v>
      </c>
      <c r="AL50" s="54" t="s">
        <v>157</v>
      </c>
      <c r="AM50" s="54" t="s">
        <v>241</v>
      </c>
      <c r="AN50" s="54" t="s">
        <v>157</v>
      </c>
    </row>
    <row r="51" spans="1:40" ht="13.8" thickBot="1">
      <c r="A51" s="53" t="s">
        <v>176</v>
      </c>
      <c r="B51" s="54" t="s">
        <v>157</v>
      </c>
      <c r="C51" s="54" t="s">
        <v>157</v>
      </c>
      <c r="D51" s="54" t="s">
        <v>157</v>
      </c>
      <c r="E51" s="54" t="s">
        <v>157</v>
      </c>
      <c r="F51" s="54" t="s">
        <v>157</v>
      </c>
      <c r="G51" s="54" t="s">
        <v>215</v>
      </c>
      <c r="H51" s="54" t="s">
        <v>157</v>
      </c>
      <c r="I51" s="54" t="s">
        <v>207</v>
      </c>
      <c r="J51" s="54" t="s">
        <v>157</v>
      </c>
      <c r="K51" s="54" t="s">
        <v>157</v>
      </c>
      <c r="L51" s="54" t="s">
        <v>157</v>
      </c>
      <c r="AC51" s="53" t="s">
        <v>176</v>
      </c>
      <c r="AD51" s="54" t="s">
        <v>157</v>
      </c>
      <c r="AE51" s="54" t="s">
        <v>157</v>
      </c>
      <c r="AF51" s="54" t="s">
        <v>237</v>
      </c>
      <c r="AG51" s="54" t="s">
        <v>157</v>
      </c>
      <c r="AH51" s="54" t="s">
        <v>238</v>
      </c>
      <c r="AI51" s="54" t="s">
        <v>157</v>
      </c>
      <c r="AJ51" s="54" t="s">
        <v>157</v>
      </c>
      <c r="AK51" s="54" t="s">
        <v>157</v>
      </c>
      <c r="AL51" s="54" t="s">
        <v>157</v>
      </c>
      <c r="AM51" s="54" t="s">
        <v>241</v>
      </c>
      <c r="AN51" s="54" t="s">
        <v>157</v>
      </c>
    </row>
    <row r="52" spans="1:40" ht="13.8" thickBot="1">
      <c r="A52" s="53" t="s">
        <v>177</v>
      </c>
      <c r="B52" s="54" t="s">
        <v>157</v>
      </c>
      <c r="C52" s="54" t="s">
        <v>157</v>
      </c>
      <c r="D52" s="54" t="s">
        <v>157</v>
      </c>
      <c r="E52" s="54" t="s">
        <v>157</v>
      </c>
      <c r="F52" s="54" t="s">
        <v>157</v>
      </c>
      <c r="G52" s="54" t="s">
        <v>215</v>
      </c>
      <c r="H52" s="54" t="s">
        <v>157</v>
      </c>
      <c r="I52" s="54" t="s">
        <v>157</v>
      </c>
      <c r="J52" s="54" t="s">
        <v>157</v>
      </c>
      <c r="K52" s="54" t="s">
        <v>157</v>
      </c>
      <c r="L52" s="54" t="s">
        <v>157</v>
      </c>
      <c r="AC52" s="53" t="s">
        <v>177</v>
      </c>
      <c r="AD52" s="54" t="s">
        <v>157</v>
      </c>
      <c r="AE52" s="54" t="s">
        <v>157</v>
      </c>
      <c r="AF52" s="54" t="s">
        <v>237</v>
      </c>
      <c r="AG52" s="54" t="s">
        <v>157</v>
      </c>
      <c r="AH52" s="54" t="s">
        <v>238</v>
      </c>
      <c r="AI52" s="54" t="s">
        <v>157</v>
      </c>
      <c r="AJ52" s="54" t="s">
        <v>157</v>
      </c>
      <c r="AK52" s="54" t="s">
        <v>157</v>
      </c>
      <c r="AL52" s="54" t="s">
        <v>157</v>
      </c>
      <c r="AM52" s="54" t="s">
        <v>241</v>
      </c>
      <c r="AN52" s="54" t="s">
        <v>157</v>
      </c>
    </row>
    <row r="53" spans="1:40" ht="13.8" thickBot="1">
      <c r="A53" s="53" t="s">
        <v>178</v>
      </c>
      <c r="B53" s="54" t="s">
        <v>157</v>
      </c>
      <c r="C53" s="54" t="s">
        <v>157</v>
      </c>
      <c r="D53" s="54" t="s">
        <v>157</v>
      </c>
      <c r="E53" s="54" t="s">
        <v>157</v>
      </c>
      <c r="F53" s="54" t="s">
        <v>157</v>
      </c>
      <c r="G53" s="54" t="s">
        <v>157</v>
      </c>
      <c r="H53" s="54" t="s">
        <v>157</v>
      </c>
      <c r="I53" s="54" t="s">
        <v>157</v>
      </c>
      <c r="J53" s="54" t="s">
        <v>157</v>
      </c>
      <c r="K53" s="54" t="s">
        <v>157</v>
      </c>
      <c r="L53" s="54" t="s">
        <v>157</v>
      </c>
      <c r="AC53" s="53" t="s">
        <v>178</v>
      </c>
      <c r="AD53" s="54" t="s">
        <v>157</v>
      </c>
      <c r="AE53" s="54" t="s">
        <v>157</v>
      </c>
      <c r="AF53" s="54" t="s">
        <v>237</v>
      </c>
      <c r="AG53" s="54" t="s">
        <v>157</v>
      </c>
      <c r="AH53" s="54" t="s">
        <v>157</v>
      </c>
      <c r="AI53" s="54" t="s">
        <v>157</v>
      </c>
      <c r="AJ53" s="54" t="s">
        <v>157</v>
      </c>
      <c r="AK53" s="54" t="s">
        <v>157</v>
      </c>
      <c r="AL53" s="54" t="s">
        <v>157</v>
      </c>
      <c r="AM53" s="54" t="s">
        <v>241</v>
      </c>
      <c r="AN53" s="54" t="s">
        <v>157</v>
      </c>
    </row>
    <row r="54" spans="1:40" ht="18.600000000000001" thickBot="1">
      <c r="A54" s="49"/>
      <c r="AC54" s="49"/>
    </row>
    <row r="55" spans="1:40" ht="13.8" thickBot="1">
      <c r="A55" s="53" t="s">
        <v>216</v>
      </c>
      <c r="B55" s="53" t="s">
        <v>122</v>
      </c>
      <c r="C55" s="53" t="s">
        <v>123</v>
      </c>
      <c r="D55" s="53" t="s">
        <v>124</v>
      </c>
      <c r="E55" s="53" t="s">
        <v>125</v>
      </c>
      <c r="F55" s="53" t="s">
        <v>126</v>
      </c>
      <c r="G55" s="53" t="s">
        <v>127</v>
      </c>
      <c r="H55" s="53" t="s">
        <v>128</v>
      </c>
      <c r="I55" s="53" t="s">
        <v>129</v>
      </c>
      <c r="J55" s="53" t="s">
        <v>130</v>
      </c>
      <c r="K55" s="53" t="s">
        <v>131</v>
      </c>
      <c r="L55" s="53" t="s">
        <v>132</v>
      </c>
      <c r="AC55" s="53" t="s">
        <v>216</v>
      </c>
      <c r="AD55" s="53" t="s">
        <v>122</v>
      </c>
      <c r="AE55" s="53" t="s">
        <v>123</v>
      </c>
      <c r="AF55" s="53" t="s">
        <v>124</v>
      </c>
      <c r="AG55" s="53" t="s">
        <v>125</v>
      </c>
      <c r="AH55" s="53" t="s">
        <v>126</v>
      </c>
      <c r="AI55" s="53" t="s">
        <v>127</v>
      </c>
      <c r="AJ55" s="53" t="s">
        <v>128</v>
      </c>
      <c r="AK55" s="53" t="s">
        <v>129</v>
      </c>
      <c r="AL55" s="53" t="s">
        <v>130</v>
      </c>
      <c r="AM55" s="53" t="s">
        <v>131</v>
      </c>
      <c r="AN55" s="53" t="s">
        <v>132</v>
      </c>
    </row>
    <row r="56" spans="1:40" ht="13.8" thickBot="1">
      <c r="A56" s="53" t="s">
        <v>156</v>
      </c>
      <c r="B56" s="71">
        <v>0</v>
      </c>
      <c r="C56" s="54">
        <v>35215.5</v>
      </c>
      <c r="D56" s="54">
        <v>69940.399999999994</v>
      </c>
      <c r="E56" s="71">
        <v>0</v>
      </c>
      <c r="F56" s="54">
        <v>42087.199999999997</v>
      </c>
      <c r="G56" s="54">
        <v>24405.599999999999</v>
      </c>
      <c r="H56" s="54">
        <v>66515.3</v>
      </c>
      <c r="I56" s="54">
        <v>16090.6</v>
      </c>
      <c r="J56" s="54">
        <v>74855.3</v>
      </c>
      <c r="K56" s="54">
        <v>6358.7</v>
      </c>
      <c r="L56" s="54">
        <v>8851.6</v>
      </c>
      <c r="AC56" s="53" t="s">
        <v>156</v>
      </c>
      <c r="AD56" s="54">
        <v>62415.4</v>
      </c>
      <c r="AE56" s="54">
        <v>38.6</v>
      </c>
      <c r="AF56" s="54">
        <v>62824.6</v>
      </c>
      <c r="AG56" s="54">
        <v>0</v>
      </c>
      <c r="AH56" s="54">
        <v>25746.3</v>
      </c>
      <c r="AI56" s="54">
        <v>1150.8</v>
      </c>
      <c r="AJ56" s="54">
        <v>0</v>
      </c>
      <c r="AK56" s="54">
        <v>0</v>
      </c>
      <c r="AL56" s="54">
        <v>0</v>
      </c>
      <c r="AM56" s="54">
        <v>23366.799999999999</v>
      </c>
      <c r="AN56" s="54">
        <v>0</v>
      </c>
    </row>
    <row r="57" spans="1:40" ht="13.8" thickBot="1">
      <c r="A57" s="53" t="s">
        <v>158</v>
      </c>
      <c r="B57" s="54">
        <v>0</v>
      </c>
      <c r="C57" s="54">
        <v>35215.5</v>
      </c>
      <c r="D57" s="54">
        <v>69940.399999999994</v>
      </c>
      <c r="E57" s="54">
        <v>0</v>
      </c>
      <c r="F57" s="54">
        <v>9341.6</v>
      </c>
      <c r="G57" s="54">
        <v>24405.599999999999</v>
      </c>
      <c r="H57" s="54">
        <v>7335.9</v>
      </c>
      <c r="I57" s="54">
        <v>6308.8</v>
      </c>
      <c r="J57" s="54">
        <v>37660.400000000001</v>
      </c>
      <c r="K57" s="54">
        <v>0</v>
      </c>
      <c r="L57" s="54">
        <v>0</v>
      </c>
      <c r="AC57" s="53" t="s">
        <v>158</v>
      </c>
      <c r="AD57" s="54">
        <v>62415.4</v>
      </c>
      <c r="AE57" s="54">
        <v>38.6</v>
      </c>
      <c r="AF57" s="54">
        <v>62824.6</v>
      </c>
      <c r="AG57" s="54">
        <v>0</v>
      </c>
      <c r="AH57" s="54">
        <v>25746.3</v>
      </c>
      <c r="AI57" s="54">
        <v>1150.8</v>
      </c>
      <c r="AJ57" s="54">
        <v>0</v>
      </c>
      <c r="AK57" s="54">
        <v>0</v>
      </c>
      <c r="AL57" s="54">
        <v>0</v>
      </c>
      <c r="AM57" s="54">
        <v>6982.7</v>
      </c>
      <c r="AN57" s="54">
        <v>0</v>
      </c>
    </row>
    <row r="58" spans="1:40" ht="13.8" thickBot="1">
      <c r="A58" s="53" t="s">
        <v>159</v>
      </c>
      <c r="B58" s="54">
        <v>0</v>
      </c>
      <c r="C58" s="54">
        <v>35215.5</v>
      </c>
      <c r="D58" s="54">
        <v>69940.399999999994</v>
      </c>
      <c r="E58" s="54">
        <v>0</v>
      </c>
      <c r="F58" s="54">
        <v>9341.6</v>
      </c>
      <c r="G58" s="54">
        <v>24405.599999999999</v>
      </c>
      <c r="H58" s="54">
        <v>7335.9</v>
      </c>
      <c r="I58" s="54">
        <v>2396.1</v>
      </c>
      <c r="J58" s="54">
        <v>37660.400000000001</v>
      </c>
      <c r="K58" s="54">
        <v>0</v>
      </c>
      <c r="L58" s="54">
        <v>0</v>
      </c>
      <c r="AC58" s="53" t="s">
        <v>159</v>
      </c>
      <c r="AD58" s="54">
        <v>62415.4</v>
      </c>
      <c r="AE58" s="54">
        <v>38.6</v>
      </c>
      <c r="AF58" s="54">
        <v>62824.6</v>
      </c>
      <c r="AG58" s="54">
        <v>0</v>
      </c>
      <c r="AH58" s="54">
        <v>25746.3</v>
      </c>
      <c r="AI58" s="54">
        <v>1150.8</v>
      </c>
      <c r="AJ58" s="54">
        <v>0</v>
      </c>
      <c r="AK58" s="54">
        <v>0</v>
      </c>
      <c r="AL58" s="54">
        <v>0</v>
      </c>
      <c r="AM58" s="54">
        <v>6982.7</v>
      </c>
      <c r="AN58" s="54">
        <v>0</v>
      </c>
    </row>
    <row r="59" spans="1:40" ht="13.8" thickBot="1">
      <c r="A59" s="53" t="s">
        <v>160</v>
      </c>
      <c r="B59" s="54">
        <v>0</v>
      </c>
      <c r="C59" s="54">
        <v>35215.5</v>
      </c>
      <c r="D59" s="54">
        <v>69940.399999999994</v>
      </c>
      <c r="E59" s="54">
        <v>0</v>
      </c>
      <c r="F59" s="54">
        <v>9341.6</v>
      </c>
      <c r="G59" s="54">
        <v>24405.599999999999</v>
      </c>
      <c r="H59" s="54">
        <v>7335.9</v>
      </c>
      <c r="I59" s="54">
        <v>2396.1</v>
      </c>
      <c r="J59" s="54">
        <v>37660.400000000001</v>
      </c>
      <c r="K59" s="54">
        <v>0</v>
      </c>
      <c r="L59" s="54">
        <v>0</v>
      </c>
      <c r="AC59" s="53" t="s">
        <v>160</v>
      </c>
      <c r="AD59" s="54">
        <v>62415.4</v>
      </c>
      <c r="AE59" s="54">
        <v>38.6</v>
      </c>
      <c r="AF59" s="54">
        <v>62824.6</v>
      </c>
      <c r="AG59" s="54">
        <v>0</v>
      </c>
      <c r="AH59" s="54">
        <v>25746.3</v>
      </c>
      <c r="AI59" s="54">
        <v>1150.8</v>
      </c>
      <c r="AJ59" s="54">
        <v>0</v>
      </c>
      <c r="AK59" s="54">
        <v>0</v>
      </c>
      <c r="AL59" s="54">
        <v>0</v>
      </c>
      <c r="AM59" s="54">
        <v>6982.7</v>
      </c>
      <c r="AN59" s="54">
        <v>0</v>
      </c>
    </row>
    <row r="60" spans="1:40" ht="13.8" thickBot="1">
      <c r="A60" s="53" t="s">
        <v>161</v>
      </c>
      <c r="B60" s="54">
        <v>0</v>
      </c>
      <c r="C60" s="54">
        <v>35215.5</v>
      </c>
      <c r="D60" s="54">
        <v>57711.7</v>
      </c>
      <c r="E60" s="54">
        <v>0</v>
      </c>
      <c r="F60" s="54">
        <v>9341.6</v>
      </c>
      <c r="G60" s="54">
        <v>24405.599999999999</v>
      </c>
      <c r="H60" s="54">
        <v>7335.9</v>
      </c>
      <c r="I60" s="54">
        <v>2396.1</v>
      </c>
      <c r="J60" s="54">
        <v>0</v>
      </c>
      <c r="K60" s="54">
        <v>0</v>
      </c>
      <c r="L60" s="54">
        <v>0</v>
      </c>
      <c r="AC60" s="53" t="s">
        <v>161</v>
      </c>
      <c r="AD60" s="54">
        <v>62415.4</v>
      </c>
      <c r="AE60" s="54">
        <v>0</v>
      </c>
      <c r="AF60" s="54">
        <v>62824.6</v>
      </c>
      <c r="AG60" s="54">
        <v>0</v>
      </c>
      <c r="AH60" s="54">
        <v>25746.3</v>
      </c>
      <c r="AI60" s="54">
        <v>1150.8</v>
      </c>
      <c r="AJ60" s="54">
        <v>0</v>
      </c>
      <c r="AK60" s="54">
        <v>0</v>
      </c>
      <c r="AL60" s="54">
        <v>0</v>
      </c>
      <c r="AM60" s="54">
        <v>6982.7</v>
      </c>
      <c r="AN60" s="54">
        <v>0</v>
      </c>
    </row>
    <row r="61" spans="1:40" ht="13.8" thickBot="1">
      <c r="A61" s="53" t="s">
        <v>162</v>
      </c>
      <c r="B61" s="54">
        <v>0</v>
      </c>
      <c r="C61" s="54">
        <v>35215.5</v>
      </c>
      <c r="D61" s="54">
        <v>36682.300000000003</v>
      </c>
      <c r="E61" s="54">
        <v>0</v>
      </c>
      <c r="F61" s="54">
        <v>9341.6</v>
      </c>
      <c r="G61" s="54">
        <v>24405.599999999999</v>
      </c>
      <c r="H61" s="54">
        <v>0</v>
      </c>
      <c r="I61" s="54">
        <v>2396.1</v>
      </c>
      <c r="J61" s="54">
        <v>0</v>
      </c>
      <c r="K61" s="54">
        <v>0</v>
      </c>
      <c r="L61" s="54">
        <v>0</v>
      </c>
      <c r="AC61" s="53" t="s">
        <v>162</v>
      </c>
      <c r="AD61" s="54">
        <v>62415.4</v>
      </c>
      <c r="AE61" s="54">
        <v>0</v>
      </c>
      <c r="AF61" s="54">
        <v>62824.6</v>
      </c>
      <c r="AG61" s="54">
        <v>0</v>
      </c>
      <c r="AH61" s="54">
        <v>25746.3</v>
      </c>
      <c r="AI61" s="54">
        <v>1150.8</v>
      </c>
      <c r="AJ61" s="54">
        <v>0</v>
      </c>
      <c r="AK61" s="54">
        <v>0</v>
      </c>
      <c r="AL61" s="54">
        <v>0</v>
      </c>
      <c r="AM61" s="54">
        <v>6982.7</v>
      </c>
      <c r="AN61" s="54">
        <v>0</v>
      </c>
    </row>
    <row r="62" spans="1:40" ht="13.8" thickBot="1">
      <c r="A62" s="53" t="s">
        <v>163</v>
      </c>
      <c r="B62" s="54">
        <v>0</v>
      </c>
      <c r="C62" s="54">
        <v>35215.5</v>
      </c>
      <c r="D62" s="54">
        <v>36682.300000000003</v>
      </c>
      <c r="E62" s="54">
        <v>0</v>
      </c>
      <c r="F62" s="54">
        <v>9341.6</v>
      </c>
      <c r="G62" s="54">
        <v>24405.599999999999</v>
      </c>
      <c r="H62" s="54">
        <v>0</v>
      </c>
      <c r="I62" s="54">
        <v>2396.1</v>
      </c>
      <c r="J62" s="54">
        <v>0</v>
      </c>
      <c r="K62" s="54">
        <v>0</v>
      </c>
      <c r="L62" s="54">
        <v>0</v>
      </c>
      <c r="AC62" s="53" t="s">
        <v>163</v>
      </c>
      <c r="AD62" s="54">
        <v>62415.4</v>
      </c>
      <c r="AE62" s="54">
        <v>0</v>
      </c>
      <c r="AF62" s="54">
        <v>62824.6</v>
      </c>
      <c r="AG62" s="54">
        <v>0</v>
      </c>
      <c r="AH62" s="54">
        <v>25746.3</v>
      </c>
      <c r="AI62" s="54">
        <v>1150.8</v>
      </c>
      <c r="AJ62" s="54">
        <v>0</v>
      </c>
      <c r="AK62" s="54">
        <v>0</v>
      </c>
      <c r="AL62" s="54">
        <v>0</v>
      </c>
      <c r="AM62" s="54">
        <v>6982.7</v>
      </c>
      <c r="AN62" s="54">
        <v>0</v>
      </c>
    </row>
    <row r="63" spans="1:40" ht="13.8" thickBot="1">
      <c r="A63" s="53" t="s">
        <v>164</v>
      </c>
      <c r="B63" s="54">
        <v>0</v>
      </c>
      <c r="C63" s="54">
        <v>19564.099999999999</v>
      </c>
      <c r="D63" s="54">
        <v>36682.300000000003</v>
      </c>
      <c r="E63" s="54">
        <v>0</v>
      </c>
      <c r="F63" s="54">
        <v>9341.6</v>
      </c>
      <c r="G63" s="54">
        <v>24405.599999999999</v>
      </c>
      <c r="H63" s="54">
        <v>0</v>
      </c>
      <c r="I63" s="54">
        <v>2396.1</v>
      </c>
      <c r="J63" s="54">
        <v>0</v>
      </c>
      <c r="K63" s="54">
        <v>0</v>
      </c>
      <c r="L63" s="54">
        <v>0</v>
      </c>
      <c r="AC63" s="53" t="s">
        <v>164</v>
      </c>
      <c r="AD63" s="54">
        <v>62415.4</v>
      </c>
      <c r="AE63" s="54">
        <v>0</v>
      </c>
      <c r="AF63" s="54">
        <v>62824.6</v>
      </c>
      <c r="AG63" s="54">
        <v>0</v>
      </c>
      <c r="AH63" s="54">
        <v>25746.3</v>
      </c>
      <c r="AI63" s="54">
        <v>1150.8</v>
      </c>
      <c r="AJ63" s="54">
        <v>0</v>
      </c>
      <c r="AK63" s="54">
        <v>0</v>
      </c>
      <c r="AL63" s="54">
        <v>0</v>
      </c>
      <c r="AM63" s="54">
        <v>6982.7</v>
      </c>
      <c r="AN63" s="54">
        <v>0</v>
      </c>
    </row>
    <row r="64" spans="1:40" ht="13.8" thickBot="1">
      <c r="A64" s="53" t="s">
        <v>165</v>
      </c>
      <c r="B64" s="54">
        <v>0</v>
      </c>
      <c r="C64" s="54">
        <v>19564.099999999999</v>
      </c>
      <c r="D64" s="54">
        <v>36682.300000000003</v>
      </c>
      <c r="E64" s="54">
        <v>0</v>
      </c>
      <c r="F64" s="54">
        <v>9341.6</v>
      </c>
      <c r="G64" s="54">
        <v>18536.5</v>
      </c>
      <c r="H64" s="54">
        <v>0</v>
      </c>
      <c r="I64" s="54">
        <v>2396.1</v>
      </c>
      <c r="J64" s="54">
        <v>0</v>
      </c>
      <c r="K64" s="54">
        <v>0</v>
      </c>
      <c r="L64" s="54">
        <v>0</v>
      </c>
      <c r="AC64" s="53" t="s">
        <v>165</v>
      </c>
      <c r="AD64" s="54">
        <v>62415.4</v>
      </c>
      <c r="AE64" s="54">
        <v>0</v>
      </c>
      <c r="AF64" s="54">
        <v>62824.6</v>
      </c>
      <c r="AG64" s="54">
        <v>0</v>
      </c>
      <c r="AH64" s="54">
        <v>25746.3</v>
      </c>
      <c r="AI64" s="54">
        <v>1150.8</v>
      </c>
      <c r="AJ64" s="54">
        <v>0</v>
      </c>
      <c r="AK64" s="54">
        <v>0</v>
      </c>
      <c r="AL64" s="54">
        <v>0</v>
      </c>
      <c r="AM64" s="54">
        <v>6982.7</v>
      </c>
      <c r="AN64" s="54">
        <v>0</v>
      </c>
    </row>
    <row r="65" spans="1:44" ht="13.8" thickBot="1">
      <c r="A65" s="53" t="s">
        <v>166</v>
      </c>
      <c r="B65" s="54">
        <v>0</v>
      </c>
      <c r="C65" s="54">
        <v>9732.9</v>
      </c>
      <c r="D65" s="54">
        <v>36682.300000000003</v>
      </c>
      <c r="E65" s="54">
        <v>0</v>
      </c>
      <c r="F65" s="54">
        <v>9341.6</v>
      </c>
      <c r="G65" s="54">
        <v>18536.5</v>
      </c>
      <c r="H65" s="54">
        <v>0</v>
      </c>
      <c r="I65" s="54">
        <v>2396.1</v>
      </c>
      <c r="J65" s="54">
        <v>0</v>
      </c>
      <c r="K65" s="54">
        <v>0</v>
      </c>
      <c r="L65" s="54">
        <v>0</v>
      </c>
      <c r="AC65" s="53" t="s">
        <v>166</v>
      </c>
      <c r="AD65" s="54">
        <v>62415.4</v>
      </c>
      <c r="AE65" s="54">
        <v>0</v>
      </c>
      <c r="AF65" s="54">
        <v>62824.6</v>
      </c>
      <c r="AG65" s="54">
        <v>0</v>
      </c>
      <c r="AH65" s="54">
        <v>25746.3</v>
      </c>
      <c r="AI65" s="54">
        <v>1150.8</v>
      </c>
      <c r="AJ65" s="54">
        <v>0</v>
      </c>
      <c r="AK65" s="54">
        <v>0</v>
      </c>
      <c r="AL65" s="54">
        <v>0</v>
      </c>
      <c r="AM65" s="54">
        <v>6982.7</v>
      </c>
      <c r="AN65" s="54">
        <v>0</v>
      </c>
    </row>
    <row r="66" spans="1:44" ht="13.8" thickBot="1">
      <c r="A66" s="53" t="s">
        <v>167</v>
      </c>
      <c r="B66" s="54">
        <v>0</v>
      </c>
      <c r="C66" s="54">
        <v>9732.9</v>
      </c>
      <c r="D66" s="54">
        <v>29345.9</v>
      </c>
      <c r="E66" s="54">
        <v>0</v>
      </c>
      <c r="F66" s="54">
        <v>9341.6</v>
      </c>
      <c r="G66" s="54">
        <v>18536.5</v>
      </c>
      <c r="H66" s="54">
        <v>0</v>
      </c>
      <c r="I66" s="54">
        <v>2396.1</v>
      </c>
      <c r="J66" s="54">
        <v>0</v>
      </c>
      <c r="K66" s="54">
        <v>0</v>
      </c>
      <c r="L66" s="54">
        <v>0</v>
      </c>
      <c r="AC66" s="53" t="s">
        <v>167</v>
      </c>
      <c r="AD66" s="54">
        <v>62415.4</v>
      </c>
      <c r="AE66" s="54">
        <v>0</v>
      </c>
      <c r="AF66" s="54">
        <v>62824.6</v>
      </c>
      <c r="AG66" s="54">
        <v>0</v>
      </c>
      <c r="AH66" s="54">
        <v>25746.3</v>
      </c>
      <c r="AI66" s="54">
        <v>1150.8</v>
      </c>
      <c r="AJ66" s="54">
        <v>0</v>
      </c>
      <c r="AK66" s="54">
        <v>0</v>
      </c>
      <c r="AL66" s="54">
        <v>0</v>
      </c>
      <c r="AM66" s="54">
        <v>6982.7</v>
      </c>
      <c r="AN66" s="54">
        <v>0</v>
      </c>
    </row>
    <row r="67" spans="1:44" ht="13.8" thickBot="1">
      <c r="A67" s="53" t="s">
        <v>168</v>
      </c>
      <c r="B67" s="54">
        <v>0</v>
      </c>
      <c r="C67" s="54">
        <v>0</v>
      </c>
      <c r="D67" s="54">
        <v>29345.9</v>
      </c>
      <c r="E67" s="54">
        <v>0</v>
      </c>
      <c r="F67" s="54">
        <v>9341.6</v>
      </c>
      <c r="G67" s="54">
        <v>18536.5</v>
      </c>
      <c r="H67" s="54">
        <v>0</v>
      </c>
      <c r="I67" s="54">
        <v>2396.1</v>
      </c>
      <c r="J67" s="54">
        <v>0</v>
      </c>
      <c r="K67" s="54">
        <v>0</v>
      </c>
      <c r="L67" s="54">
        <v>0</v>
      </c>
      <c r="AC67" s="53" t="s">
        <v>168</v>
      </c>
      <c r="AD67" s="54">
        <v>62415.4</v>
      </c>
      <c r="AE67" s="54">
        <v>0</v>
      </c>
      <c r="AF67" s="54">
        <v>62824.6</v>
      </c>
      <c r="AG67" s="54">
        <v>0</v>
      </c>
      <c r="AH67" s="54">
        <v>25746.3</v>
      </c>
      <c r="AI67" s="54">
        <v>1150.8</v>
      </c>
      <c r="AJ67" s="54">
        <v>0</v>
      </c>
      <c r="AK67" s="54">
        <v>0</v>
      </c>
      <c r="AL67" s="54">
        <v>0</v>
      </c>
      <c r="AM67" s="54">
        <v>6982.7</v>
      </c>
      <c r="AN67" s="54">
        <v>0</v>
      </c>
    </row>
    <row r="68" spans="1:44" ht="13.8" thickBot="1">
      <c r="A68" s="53" t="s">
        <v>169</v>
      </c>
      <c r="B68" s="54">
        <v>0</v>
      </c>
      <c r="C68" s="54">
        <v>0</v>
      </c>
      <c r="D68" s="54">
        <v>0</v>
      </c>
      <c r="E68" s="54">
        <v>0</v>
      </c>
      <c r="F68" s="54">
        <v>9341.6</v>
      </c>
      <c r="G68" s="54">
        <v>10270.9</v>
      </c>
      <c r="H68" s="54">
        <v>0</v>
      </c>
      <c r="I68" s="54">
        <v>2396.1</v>
      </c>
      <c r="J68" s="54">
        <v>0</v>
      </c>
      <c r="K68" s="54">
        <v>0</v>
      </c>
      <c r="L68" s="54">
        <v>0</v>
      </c>
      <c r="AC68" s="53" t="s">
        <v>169</v>
      </c>
      <c r="AD68" s="54">
        <v>62415.4</v>
      </c>
      <c r="AE68" s="54">
        <v>0</v>
      </c>
      <c r="AF68" s="54">
        <v>62824.6</v>
      </c>
      <c r="AG68" s="54">
        <v>0</v>
      </c>
      <c r="AH68" s="54">
        <v>25746.3</v>
      </c>
      <c r="AI68" s="54">
        <v>1150.8</v>
      </c>
      <c r="AJ68" s="54">
        <v>0</v>
      </c>
      <c r="AK68" s="54">
        <v>0</v>
      </c>
      <c r="AL68" s="54">
        <v>0</v>
      </c>
      <c r="AM68" s="54">
        <v>6982.7</v>
      </c>
      <c r="AN68" s="54">
        <v>0</v>
      </c>
    </row>
    <row r="69" spans="1:44" ht="13.8" thickBot="1">
      <c r="A69" s="53" t="s">
        <v>170</v>
      </c>
      <c r="B69" s="54">
        <v>0</v>
      </c>
      <c r="C69" s="54">
        <v>0</v>
      </c>
      <c r="D69" s="54">
        <v>0</v>
      </c>
      <c r="E69" s="54">
        <v>0</v>
      </c>
      <c r="F69" s="54">
        <v>9341.6</v>
      </c>
      <c r="G69" s="54">
        <v>10270.9</v>
      </c>
      <c r="H69" s="54">
        <v>0</v>
      </c>
      <c r="I69" s="54">
        <v>2396.1</v>
      </c>
      <c r="J69" s="54">
        <v>0</v>
      </c>
      <c r="K69" s="54">
        <v>0</v>
      </c>
      <c r="L69" s="54">
        <v>0</v>
      </c>
      <c r="AC69" s="53" t="s">
        <v>170</v>
      </c>
      <c r="AD69" s="54">
        <v>62415.4</v>
      </c>
      <c r="AE69" s="54">
        <v>0</v>
      </c>
      <c r="AF69" s="54">
        <v>62824.6</v>
      </c>
      <c r="AG69" s="54">
        <v>0</v>
      </c>
      <c r="AH69" s="54">
        <v>25746.3</v>
      </c>
      <c r="AI69" s="54">
        <v>1150.8</v>
      </c>
      <c r="AJ69" s="54">
        <v>0</v>
      </c>
      <c r="AK69" s="54">
        <v>0</v>
      </c>
      <c r="AL69" s="54">
        <v>0</v>
      </c>
      <c r="AM69" s="54">
        <v>6982.7</v>
      </c>
      <c r="AN69" s="54">
        <v>0</v>
      </c>
    </row>
    <row r="70" spans="1:44" ht="13.8" thickBot="1">
      <c r="A70" s="53" t="s">
        <v>171</v>
      </c>
      <c r="B70" s="54">
        <v>0</v>
      </c>
      <c r="C70" s="54">
        <v>0</v>
      </c>
      <c r="D70" s="54">
        <v>0</v>
      </c>
      <c r="E70" s="54">
        <v>0</v>
      </c>
      <c r="F70" s="54">
        <v>9341.6</v>
      </c>
      <c r="G70" s="54">
        <v>8754.7000000000007</v>
      </c>
      <c r="H70" s="54">
        <v>0</v>
      </c>
      <c r="I70" s="54">
        <v>2396.1</v>
      </c>
      <c r="J70" s="54">
        <v>0</v>
      </c>
      <c r="K70" s="54">
        <v>0</v>
      </c>
      <c r="L70" s="54">
        <v>0</v>
      </c>
      <c r="AC70" s="53" t="s">
        <v>171</v>
      </c>
      <c r="AD70" s="54">
        <v>62415.4</v>
      </c>
      <c r="AE70" s="54">
        <v>0</v>
      </c>
      <c r="AF70" s="54">
        <v>62824.6</v>
      </c>
      <c r="AG70" s="54">
        <v>0</v>
      </c>
      <c r="AH70" s="54">
        <v>25746.3</v>
      </c>
      <c r="AI70" s="54">
        <v>1150.8</v>
      </c>
      <c r="AJ70" s="54">
        <v>0</v>
      </c>
      <c r="AK70" s="54">
        <v>0</v>
      </c>
      <c r="AL70" s="54">
        <v>0</v>
      </c>
      <c r="AM70" s="54">
        <v>6982.7</v>
      </c>
      <c r="AN70" s="54">
        <v>0</v>
      </c>
    </row>
    <row r="71" spans="1:44" ht="13.8" thickBot="1">
      <c r="A71" s="53" t="s">
        <v>172</v>
      </c>
      <c r="B71" s="54">
        <v>0</v>
      </c>
      <c r="C71" s="54">
        <v>0</v>
      </c>
      <c r="D71" s="54">
        <v>0</v>
      </c>
      <c r="E71" s="54">
        <v>0</v>
      </c>
      <c r="F71" s="54">
        <v>9341.6</v>
      </c>
      <c r="G71" s="54">
        <v>8754.7000000000007</v>
      </c>
      <c r="H71" s="54">
        <v>0</v>
      </c>
      <c r="I71" s="54">
        <v>2396.1</v>
      </c>
      <c r="J71" s="54">
        <v>0</v>
      </c>
      <c r="K71" s="54">
        <v>0</v>
      </c>
      <c r="L71" s="54">
        <v>0</v>
      </c>
      <c r="AC71" s="53" t="s">
        <v>172</v>
      </c>
      <c r="AD71" s="54">
        <v>62415.4</v>
      </c>
      <c r="AE71" s="54">
        <v>0</v>
      </c>
      <c r="AF71" s="54">
        <v>62824.6</v>
      </c>
      <c r="AG71" s="54">
        <v>0</v>
      </c>
      <c r="AH71" s="54">
        <v>25746.3</v>
      </c>
      <c r="AI71" s="54">
        <v>1150.8</v>
      </c>
      <c r="AJ71" s="54">
        <v>0</v>
      </c>
      <c r="AK71" s="54">
        <v>0</v>
      </c>
      <c r="AL71" s="54">
        <v>0</v>
      </c>
      <c r="AM71" s="54">
        <v>6982.7</v>
      </c>
      <c r="AN71" s="54">
        <v>0</v>
      </c>
    </row>
    <row r="72" spans="1:44" ht="13.8" thickBot="1">
      <c r="A72" s="53" t="s">
        <v>173</v>
      </c>
      <c r="B72" s="54">
        <v>0</v>
      </c>
      <c r="C72" s="54">
        <v>0</v>
      </c>
      <c r="D72" s="54">
        <v>0</v>
      </c>
      <c r="E72" s="54">
        <v>0</v>
      </c>
      <c r="F72" s="54">
        <v>9341.6</v>
      </c>
      <c r="G72" s="54">
        <v>8754.7000000000007</v>
      </c>
      <c r="H72" s="54">
        <v>0</v>
      </c>
      <c r="I72" s="54">
        <v>2396.1</v>
      </c>
      <c r="J72" s="54">
        <v>0</v>
      </c>
      <c r="K72" s="54">
        <v>0</v>
      </c>
      <c r="L72" s="54">
        <v>0</v>
      </c>
      <c r="AC72" s="53" t="s">
        <v>173</v>
      </c>
      <c r="AD72" s="54">
        <v>0</v>
      </c>
      <c r="AE72" s="54">
        <v>0</v>
      </c>
      <c r="AF72" s="54">
        <v>62824.6</v>
      </c>
      <c r="AG72" s="54">
        <v>0</v>
      </c>
      <c r="AH72" s="54">
        <v>25746.3</v>
      </c>
      <c r="AI72" s="54">
        <v>1150.8</v>
      </c>
      <c r="AJ72" s="54">
        <v>0</v>
      </c>
      <c r="AK72" s="54">
        <v>0</v>
      </c>
      <c r="AL72" s="54">
        <v>0</v>
      </c>
      <c r="AM72" s="54">
        <v>6982.7</v>
      </c>
      <c r="AN72" s="54">
        <v>0</v>
      </c>
    </row>
    <row r="73" spans="1:44" ht="13.8" thickBot="1">
      <c r="A73" s="53" t="s">
        <v>174</v>
      </c>
      <c r="B73" s="54">
        <v>0</v>
      </c>
      <c r="C73" s="54">
        <v>0</v>
      </c>
      <c r="D73" s="54">
        <v>0</v>
      </c>
      <c r="E73" s="54">
        <v>0</v>
      </c>
      <c r="F73" s="54">
        <v>9341.6</v>
      </c>
      <c r="G73" s="54">
        <v>8754.7000000000007</v>
      </c>
      <c r="H73" s="54">
        <v>0</v>
      </c>
      <c r="I73" s="54">
        <v>2396.1</v>
      </c>
      <c r="J73" s="54">
        <v>0</v>
      </c>
      <c r="K73" s="54">
        <v>0</v>
      </c>
      <c r="L73" s="54">
        <v>0</v>
      </c>
      <c r="AC73" s="53" t="s">
        <v>174</v>
      </c>
      <c r="AD73" s="54">
        <v>0</v>
      </c>
      <c r="AE73" s="54">
        <v>0</v>
      </c>
      <c r="AF73" s="54">
        <v>62824.6</v>
      </c>
      <c r="AG73" s="54">
        <v>0</v>
      </c>
      <c r="AH73" s="54">
        <v>25746.3</v>
      </c>
      <c r="AI73" s="54">
        <v>1150.8</v>
      </c>
      <c r="AJ73" s="54">
        <v>0</v>
      </c>
      <c r="AK73" s="54">
        <v>0</v>
      </c>
      <c r="AL73" s="54">
        <v>0</v>
      </c>
      <c r="AM73" s="54">
        <v>6982.7</v>
      </c>
      <c r="AN73" s="54">
        <v>0</v>
      </c>
    </row>
    <row r="74" spans="1:44" ht="13.8" thickBot="1">
      <c r="A74" s="53" t="s">
        <v>175</v>
      </c>
      <c r="B74" s="54">
        <v>0</v>
      </c>
      <c r="C74" s="54">
        <v>0</v>
      </c>
      <c r="D74" s="54">
        <v>0</v>
      </c>
      <c r="E74" s="54">
        <v>0</v>
      </c>
      <c r="F74" s="54">
        <v>9341.6</v>
      </c>
      <c r="G74" s="54">
        <v>8754.7000000000007</v>
      </c>
      <c r="H74" s="54">
        <v>0</v>
      </c>
      <c r="I74" s="54">
        <v>2396.1</v>
      </c>
      <c r="J74" s="54">
        <v>0</v>
      </c>
      <c r="K74" s="54">
        <v>0</v>
      </c>
      <c r="L74" s="54">
        <v>0</v>
      </c>
      <c r="AC74" s="53" t="s">
        <v>175</v>
      </c>
      <c r="AD74" s="54">
        <v>0</v>
      </c>
      <c r="AE74" s="54">
        <v>0</v>
      </c>
      <c r="AF74" s="54">
        <v>62824.6</v>
      </c>
      <c r="AG74" s="54">
        <v>0</v>
      </c>
      <c r="AH74" s="54">
        <v>25746.3</v>
      </c>
      <c r="AI74" s="54">
        <v>0</v>
      </c>
      <c r="AJ74" s="54">
        <v>0</v>
      </c>
      <c r="AK74" s="54">
        <v>0</v>
      </c>
      <c r="AL74" s="54">
        <v>0</v>
      </c>
      <c r="AM74" s="54">
        <v>6982.7</v>
      </c>
      <c r="AN74" s="54">
        <v>0</v>
      </c>
    </row>
    <row r="75" spans="1:44" ht="13.8" thickBot="1">
      <c r="A75" s="53" t="s">
        <v>176</v>
      </c>
      <c r="B75" s="54">
        <v>0</v>
      </c>
      <c r="C75" s="54">
        <v>0</v>
      </c>
      <c r="D75" s="54">
        <v>0</v>
      </c>
      <c r="E75" s="54">
        <v>0</v>
      </c>
      <c r="F75" s="54">
        <v>0</v>
      </c>
      <c r="G75" s="54">
        <v>8754.7000000000007</v>
      </c>
      <c r="H75" s="54">
        <v>0</v>
      </c>
      <c r="I75" s="54">
        <v>2396.1</v>
      </c>
      <c r="J75" s="54">
        <v>0</v>
      </c>
      <c r="K75" s="54">
        <v>0</v>
      </c>
      <c r="L75" s="54">
        <v>0</v>
      </c>
      <c r="AC75" s="53" t="s">
        <v>176</v>
      </c>
      <c r="AD75" s="54">
        <v>0</v>
      </c>
      <c r="AE75" s="54">
        <v>0</v>
      </c>
      <c r="AF75" s="54">
        <v>62824.6</v>
      </c>
      <c r="AG75" s="54">
        <v>0</v>
      </c>
      <c r="AH75" s="54">
        <v>25746.3</v>
      </c>
      <c r="AI75" s="54">
        <v>0</v>
      </c>
      <c r="AJ75" s="54">
        <v>0</v>
      </c>
      <c r="AK75" s="54">
        <v>0</v>
      </c>
      <c r="AL75" s="54">
        <v>0</v>
      </c>
      <c r="AM75" s="54">
        <v>6982.7</v>
      </c>
      <c r="AN75" s="54">
        <v>0</v>
      </c>
    </row>
    <row r="76" spans="1:44" ht="13.8" thickBot="1">
      <c r="A76" s="53" t="s">
        <v>177</v>
      </c>
      <c r="B76" s="54">
        <v>0</v>
      </c>
      <c r="C76" s="54">
        <v>0</v>
      </c>
      <c r="D76" s="54">
        <v>0</v>
      </c>
      <c r="E76" s="54">
        <v>0</v>
      </c>
      <c r="F76" s="54">
        <v>0</v>
      </c>
      <c r="G76" s="54">
        <v>8754.7000000000007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AC76" s="53" t="s">
        <v>177</v>
      </c>
      <c r="AD76" s="54">
        <v>0</v>
      </c>
      <c r="AE76" s="54">
        <v>0</v>
      </c>
      <c r="AF76" s="54">
        <v>62824.6</v>
      </c>
      <c r="AG76" s="54">
        <v>0</v>
      </c>
      <c r="AH76" s="54">
        <v>25746.3</v>
      </c>
      <c r="AI76" s="54">
        <v>0</v>
      </c>
      <c r="AJ76" s="54">
        <v>0</v>
      </c>
      <c r="AK76" s="54">
        <v>0</v>
      </c>
      <c r="AL76" s="54">
        <v>0</v>
      </c>
      <c r="AM76" s="54">
        <v>6982.7</v>
      </c>
      <c r="AN76" s="54">
        <v>0</v>
      </c>
    </row>
    <row r="77" spans="1:44" ht="13.8" thickBot="1">
      <c r="A77" s="53" t="s">
        <v>178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AC77" s="53" t="s">
        <v>178</v>
      </c>
      <c r="AD77" s="54">
        <v>0</v>
      </c>
      <c r="AE77" s="54">
        <v>0</v>
      </c>
      <c r="AF77" s="54">
        <v>62824.6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6982.7</v>
      </c>
      <c r="AN77" s="54">
        <v>0</v>
      </c>
    </row>
    <row r="78" spans="1:44" ht="18.600000000000001" thickBot="1">
      <c r="A78" s="49"/>
      <c r="N78" s="60">
        <f>CORREL(M80:M101,N80:N101)</f>
        <v>0.94439236213959343</v>
      </c>
      <c r="AC78" s="49"/>
    </row>
    <row r="79" spans="1:44" ht="13.8" thickBot="1">
      <c r="A79" s="53" t="s">
        <v>179</v>
      </c>
      <c r="B79" s="53" t="s">
        <v>122</v>
      </c>
      <c r="C79" s="53" t="s">
        <v>123</v>
      </c>
      <c r="D79" s="53" t="s">
        <v>124</v>
      </c>
      <c r="E79" s="53" t="s">
        <v>125</v>
      </c>
      <c r="F79" s="53" t="s">
        <v>126</v>
      </c>
      <c r="G79" s="53" t="s">
        <v>127</v>
      </c>
      <c r="H79" s="53" t="s">
        <v>128</v>
      </c>
      <c r="I79" s="53" t="s">
        <v>129</v>
      </c>
      <c r="J79" s="53" t="s">
        <v>130</v>
      </c>
      <c r="K79" s="53" t="s">
        <v>131</v>
      </c>
      <c r="L79" s="53" t="s">
        <v>132</v>
      </c>
      <c r="M79" s="53" t="s">
        <v>231</v>
      </c>
      <c r="N79" s="53" t="s">
        <v>232</v>
      </c>
      <c r="O79" s="53" t="s">
        <v>180</v>
      </c>
      <c r="P79" s="53" t="s">
        <v>181</v>
      </c>
      <c r="Q79" s="59" t="s">
        <v>245</v>
      </c>
      <c r="R79" s="59" t="s">
        <v>244</v>
      </c>
      <c r="S79" s="59" t="s">
        <v>246</v>
      </c>
      <c r="T79" s="59" t="s">
        <v>233</v>
      </c>
      <c r="AC79" s="53" t="s">
        <v>179</v>
      </c>
      <c r="AD79" s="53" t="s">
        <v>122</v>
      </c>
      <c r="AE79" s="53" t="s">
        <v>123</v>
      </c>
      <c r="AF79" s="53" t="s">
        <v>124</v>
      </c>
      <c r="AG79" s="53" t="s">
        <v>125</v>
      </c>
      <c r="AH79" s="53" t="s">
        <v>126</v>
      </c>
      <c r="AI79" s="53" t="s">
        <v>127</v>
      </c>
      <c r="AJ79" s="53" t="s">
        <v>128</v>
      </c>
      <c r="AK79" s="53" t="s">
        <v>129</v>
      </c>
      <c r="AL79" s="53" t="s">
        <v>130</v>
      </c>
      <c r="AM79" s="53" t="s">
        <v>131</v>
      </c>
      <c r="AN79" s="53" t="s">
        <v>132</v>
      </c>
      <c r="AO79" s="53" t="s">
        <v>217</v>
      </c>
      <c r="AP79" s="53" t="s">
        <v>218</v>
      </c>
      <c r="AQ79" s="53" t="s">
        <v>180</v>
      </c>
      <c r="AR79" s="53" t="s">
        <v>219</v>
      </c>
    </row>
    <row r="80" spans="1:44" ht="13.8" thickBot="1">
      <c r="A80" s="53" t="s">
        <v>134</v>
      </c>
      <c r="B80" s="54">
        <v>0</v>
      </c>
      <c r="C80" s="54">
        <v>35215.5</v>
      </c>
      <c r="D80" s="54">
        <v>0</v>
      </c>
      <c r="E80" s="54">
        <v>0</v>
      </c>
      <c r="F80" s="54">
        <v>9341.6</v>
      </c>
      <c r="G80" s="54">
        <v>18536.5</v>
      </c>
      <c r="H80" s="54">
        <v>7335.9</v>
      </c>
      <c r="I80" s="54">
        <v>2396.1</v>
      </c>
      <c r="J80" s="54">
        <v>0</v>
      </c>
      <c r="K80" s="54">
        <v>6358.7</v>
      </c>
      <c r="L80" s="54">
        <v>8851.6</v>
      </c>
      <c r="M80" s="54">
        <v>88035.7</v>
      </c>
      <c r="N80" s="54">
        <v>89999</v>
      </c>
      <c r="O80" s="54">
        <v>1963.3</v>
      </c>
      <c r="P80" s="54">
        <v>2.1800000000000002</v>
      </c>
      <c r="Q80">
        <f>IF(P80*AR80&lt;=0,1,0)</f>
        <v>1</v>
      </c>
      <c r="S80" s="59" t="s">
        <v>247</v>
      </c>
      <c r="T80">
        <f>AR80</f>
        <v>-76.8</v>
      </c>
      <c r="AC80" s="53" t="s">
        <v>134</v>
      </c>
      <c r="AD80" s="54">
        <v>62415.4</v>
      </c>
      <c r="AE80" s="54">
        <v>0</v>
      </c>
      <c r="AF80" s="54">
        <v>62824.6</v>
      </c>
      <c r="AG80" s="54">
        <v>0</v>
      </c>
      <c r="AH80" s="54">
        <v>25746.3</v>
      </c>
      <c r="AI80" s="54">
        <v>1150.8</v>
      </c>
      <c r="AJ80" s="54">
        <v>0</v>
      </c>
      <c r="AK80" s="54">
        <v>0</v>
      </c>
      <c r="AL80" s="54">
        <v>0</v>
      </c>
      <c r="AM80" s="54">
        <v>6982.7</v>
      </c>
      <c r="AN80" s="54">
        <v>0</v>
      </c>
      <c r="AO80" s="54">
        <v>159119.79999999999</v>
      </c>
      <c r="AP80" s="54">
        <v>89999</v>
      </c>
      <c r="AQ80" s="54">
        <v>-69120.800000000003</v>
      </c>
      <c r="AR80" s="54">
        <v>-76.8</v>
      </c>
    </row>
    <row r="81" spans="1:44" ht="13.8" thickBot="1">
      <c r="A81" s="65" t="s">
        <v>135</v>
      </c>
      <c r="B81" s="66">
        <v>0</v>
      </c>
      <c r="C81" s="66">
        <v>0</v>
      </c>
      <c r="D81" s="66">
        <v>29345.9</v>
      </c>
      <c r="E81" s="66">
        <v>0</v>
      </c>
      <c r="F81" s="66">
        <v>9341.6</v>
      </c>
      <c r="G81" s="66">
        <v>24405.599999999999</v>
      </c>
      <c r="H81" s="66">
        <v>7335.9</v>
      </c>
      <c r="I81" s="66">
        <v>2396.1</v>
      </c>
      <c r="J81" s="66">
        <v>0</v>
      </c>
      <c r="K81" s="66">
        <v>6358.7</v>
      </c>
      <c r="L81" s="66">
        <v>8851.6</v>
      </c>
      <c r="M81" s="66">
        <v>88035.3</v>
      </c>
      <c r="N81" s="66">
        <v>74999</v>
      </c>
      <c r="O81" s="66">
        <v>-13036.3</v>
      </c>
      <c r="P81" s="66">
        <v>-17.38</v>
      </c>
      <c r="Q81" s="67">
        <f t="shared" ref="Q81:Q101" si="12">IF(P81*AR81&lt;=0,1,0)</f>
        <v>0</v>
      </c>
      <c r="R81" s="67"/>
      <c r="S81" s="68" t="s">
        <v>247</v>
      </c>
      <c r="T81" s="67">
        <f t="shared" ref="T81:T101" si="13">AR81</f>
        <v>-110.63</v>
      </c>
      <c r="V81" s="76" t="s">
        <v>248</v>
      </c>
      <c r="W81" s="77"/>
      <c r="X81" s="77"/>
      <c r="Y81" s="77"/>
      <c r="Z81" s="77"/>
      <c r="AC81" s="53" t="s">
        <v>135</v>
      </c>
      <c r="AD81" s="54">
        <v>62415.4</v>
      </c>
      <c r="AE81" s="54">
        <v>0</v>
      </c>
      <c r="AF81" s="54">
        <v>62824.6</v>
      </c>
      <c r="AG81" s="54">
        <v>0</v>
      </c>
      <c r="AH81" s="54">
        <v>25746.3</v>
      </c>
      <c r="AI81" s="54">
        <v>0</v>
      </c>
      <c r="AJ81" s="54">
        <v>0</v>
      </c>
      <c r="AK81" s="54">
        <v>0</v>
      </c>
      <c r="AL81" s="54">
        <v>0</v>
      </c>
      <c r="AM81" s="54">
        <v>6982.7</v>
      </c>
      <c r="AN81" s="54">
        <v>0</v>
      </c>
      <c r="AO81" s="54">
        <v>157969</v>
      </c>
      <c r="AP81" s="54">
        <v>74999</v>
      </c>
      <c r="AQ81" s="54">
        <v>-82970</v>
      </c>
      <c r="AR81" s="54">
        <v>-110.63</v>
      </c>
    </row>
    <row r="82" spans="1:44" ht="13.8" thickBot="1">
      <c r="A82" s="53" t="s">
        <v>136</v>
      </c>
      <c r="B82" s="54">
        <v>0</v>
      </c>
      <c r="C82" s="54">
        <v>0</v>
      </c>
      <c r="D82" s="54">
        <v>69940.399999999994</v>
      </c>
      <c r="E82" s="54">
        <v>0</v>
      </c>
      <c r="F82" s="54">
        <v>9341.6</v>
      </c>
      <c r="G82" s="54">
        <v>24405.599999999999</v>
      </c>
      <c r="H82" s="54">
        <v>7335.9</v>
      </c>
      <c r="I82" s="54">
        <v>2396.1</v>
      </c>
      <c r="J82" s="54">
        <v>37660.400000000001</v>
      </c>
      <c r="K82" s="54">
        <v>6358.7</v>
      </c>
      <c r="L82" s="54">
        <v>8851.6</v>
      </c>
      <c r="M82" s="54">
        <v>166290.20000000001</v>
      </c>
      <c r="N82" s="54">
        <v>169999</v>
      </c>
      <c r="O82" s="54">
        <v>3708.8</v>
      </c>
      <c r="P82" s="63">
        <v>2.1800000000000002</v>
      </c>
      <c r="Q82">
        <f t="shared" si="12"/>
        <v>0</v>
      </c>
      <c r="R82" s="64">
        <v>1</v>
      </c>
      <c r="S82" s="59" t="s">
        <v>247</v>
      </c>
      <c r="T82">
        <f t="shared" si="13"/>
        <v>7.05</v>
      </c>
      <c r="V82" s="77"/>
      <c r="W82" s="77"/>
      <c r="X82" s="77"/>
      <c r="Y82" s="77"/>
      <c r="Z82" s="77"/>
      <c r="AC82" s="53" t="s">
        <v>136</v>
      </c>
      <c r="AD82" s="54">
        <v>62415.4</v>
      </c>
      <c r="AE82" s="54">
        <v>38.6</v>
      </c>
      <c r="AF82" s="54">
        <v>62824.6</v>
      </c>
      <c r="AG82" s="54">
        <v>0</v>
      </c>
      <c r="AH82" s="54">
        <v>25746.3</v>
      </c>
      <c r="AI82" s="54">
        <v>0</v>
      </c>
      <c r="AJ82" s="54">
        <v>0</v>
      </c>
      <c r="AK82" s="54">
        <v>0</v>
      </c>
      <c r="AL82" s="54">
        <v>0</v>
      </c>
      <c r="AM82" s="54">
        <v>6982.7</v>
      </c>
      <c r="AN82" s="54">
        <v>0</v>
      </c>
      <c r="AO82" s="54">
        <v>158007.6</v>
      </c>
      <c r="AP82" s="54">
        <v>169999</v>
      </c>
      <c r="AQ82" s="54">
        <v>11991.4</v>
      </c>
      <c r="AR82" s="54">
        <v>7.05</v>
      </c>
    </row>
    <row r="83" spans="1:44" ht="13.8" thickBot="1">
      <c r="A83" s="53" t="s">
        <v>137</v>
      </c>
      <c r="B83" s="54">
        <v>0</v>
      </c>
      <c r="C83" s="54">
        <v>35215.5</v>
      </c>
      <c r="D83" s="54">
        <v>36682.300000000003</v>
      </c>
      <c r="E83" s="54">
        <v>0</v>
      </c>
      <c r="F83" s="54">
        <v>9341.6</v>
      </c>
      <c r="G83" s="54">
        <v>18536.5</v>
      </c>
      <c r="H83" s="54">
        <v>7335.9</v>
      </c>
      <c r="I83" s="54">
        <v>2396.1</v>
      </c>
      <c r="J83" s="54">
        <v>37660.400000000001</v>
      </c>
      <c r="K83" s="54">
        <v>6358.7</v>
      </c>
      <c r="L83" s="54">
        <v>8851.6</v>
      </c>
      <c r="M83" s="54">
        <v>162378.4</v>
      </c>
      <c r="N83" s="54">
        <v>159999</v>
      </c>
      <c r="O83" s="54">
        <v>-2379.4</v>
      </c>
      <c r="P83" s="54">
        <v>-1.49</v>
      </c>
      <c r="Q83">
        <f t="shared" si="12"/>
        <v>1</v>
      </c>
      <c r="S83" s="59" t="s">
        <v>247</v>
      </c>
      <c r="T83">
        <f t="shared" si="13"/>
        <v>39.56</v>
      </c>
      <c r="V83" s="77"/>
      <c r="W83" s="77"/>
      <c r="X83" s="77"/>
      <c r="Y83" s="77"/>
      <c r="Z83" s="77"/>
      <c r="AC83" s="53" t="s">
        <v>137</v>
      </c>
      <c r="AD83" s="54">
        <v>0</v>
      </c>
      <c r="AE83" s="54">
        <v>0</v>
      </c>
      <c r="AF83" s="54">
        <v>62824.6</v>
      </c>
      <c r="AG83" s="54">
        <v>0</v>
      </c>
      <c r="AH83" s="54">
        <v>25746.3</v>
      </c>
      <c r="AI83" s="54">
        <v>1150.8</v>
      </c>
      <c r="AJ83" s="54">
        <v>0</v>
      </c>
      <c r="AK83" s="54">
        <v>0</v>
      </c>
      <c r="AL83" s="54">
        <v>0</v>
      </c>
      <c r="AM83" s="54">
        <v>6982.7</v>
      </c>
      <c r="AN83" s="54">
        <v>0</v>
      </c>
      <c r="AO83" s="54">
        <v>96704.4</v>
      </c>
      <c r="AP83" s="54">
        <v>159999</v>
      </c>
      <c r="AQ83" s="54">
        <v>63294.6</v>
      </c>
      <c r="AR83" s="54">
        <v>39.56</v>
      </c>
    </row>
    <row r="84" spans="1:44" ht="13.8" thickBot="1">
      <c r="A84" s="53" t="s">
        <v>138</v>
      </c>
      <c r="B84" s="54">
        <v>0</v>
      </c>
      <c r="C84" s="54">
        <v>0</v>
      </c>
      <c r="D84" s="54">
        <v>29345.9</v>
      </c>
      <c r="E84" s="54">
        <v>0</v>
      </c>
      <c r="F84" s="54">
        <v>9341.6</v>
      </c>
      <c r="G84" s="54">
        <v>8754.7000000000007</v>
      </c>
      <c r="H84" s="54">
        <v>7335.9</v>
      </c>
      <c r="I84" s="54">
        <v>2396.1</v>
      </c>
      <c r="J84" s="54">
        <v>37660.400000000001</v>
      </c>
      <c r="K84" s="54">
        <v>6358.7</v>
      </c>
      <c r="L84" s="54">
        <v>8851.6</v>
      </c>
      <c r="M84" s="54">
        <v>110044.8</v>
      </c>
      <c r="N84" s="54">
        <v>139999</v>
      </c>
      <c r="O84" s="54">
        <v>29954.2</v>
      </c>
      <c r="P84" s="54">
        <v>21.4</v>
      </c>
      <c r="Q84">
        <f t="shared" si="12"/>
        <v>1</v>
      </c>
      <c r="S84" s="59" t="s">
        <v>247</v>
      </c>
      <c r="T84">
        <f t="shared" si="13"/>
        <v>-13.69</v>
      </c>
      <c r="V84" s="77"/>
      <c r="W84" s="77"/>
      <c r="X84" s="77"/>
      <c r="Y84" s="77"/>
      <c r="Z84" s="77"/>
      <c r="AC84" s="53" t="s">
        <v>138</v>
      </c>
      <c r="AD84" s="54">
        <v>62415.4</v>
      </c>
      <c r="AE84" s="54">
        <v>38.6</v>
      </c>
      <c r="AF84" s="54">
        <v>62824.6</v>
      </c>
      <c r="AG84" s="54">
        <v>0</v>
      </c>
      <c r="AH84" s="54">
        <v>25746.3</v>
      </c>
      <c r="AI84" s="54">
        <v>1150.8</v>
      </c>
      <c r="AJ84" s="54">
        <v>0</v>
      </c>
      <c r="AK84" s="54">
        <v>0</v>
      </c>
      <c r="AL84" s="54">
        <v>0</v>
      </c>
      <c r="AM84" s="54">
        <v>6982.7</v>
      </c>
      <c r="AN84" s="54">
        <v>0</v>
      </c>
      <c r="AO84" s="54">
        <v>159158.39999999999</v>
      </c>
      <c r="AP84" s="54">
        <v>139999</v>
      </c>
      <c r="AQ84" s="54">
        <v>-19159.400000000001</v>
      </c>
      <c r="AR84" s="54">
        <v>-13.69</v>
      </c>
    </row>
    <row r="85" spans="1:44" ht="13.8" thickBot="1">
      <c r="A85" s="65" t="s">
        <v>139</v>
      </c>
      <c r="B85" s="66">
        <v>0</v>
      </c>
      <c r="C85" s="66">
        <v>0</v>
      </c>
      <c r="D85" s="66">
        <v>36682.300000000003</v>
      </c>
      <c r="E85" s="66">
        <v>0</v>
      </c>
      <c r="F85" s="66">
        <v>9341.6</v>
      </c>
      <c r="G85" s="66">
        <v>24405.599999999999</v>
      </c>
      <c r="H85" s="66">
        <v>66515.3</v>
      </c>
      <c r="I85" s="66">
        <v>6308.8</v>
      </c>
      <c r="J85" s="66">
        <v>0</v>
      </c>
      <c r="K85" s="66">
        <v>6358.7</v>
      </c>
      <c r="L85" s="66">
        <v>8851.6</v>
      </c>
      <c r="M85" s="66">
        <v>158463.70000000001</v>
      </c>
      <c r="N85" s="66">
        <v>89999</v>
      </c>
      <c r="O85" s="66">
        <v>-68464.7</v>
      </c>
      <c r="P85" s="66">
        <v>-76.069999999999993</v>
      </c>
      <c r="Q85" s="67">
        <f t="shared" si="12"/>
        <v>0</v>
      </c>
      <c r="R85" s="67"/>
      <c r="S85" s="68" t="s">
        <v>247</v>
      </c>
      <c r="T85" s="67">
        <f t="shared" si="13"/>
        <v>-6.17</v>
      </c>
      <c r="V85" s="77"/>
      <c r="W85" s="77"/>
      <c r="X85" s="77"/>
      <c r="Y85" s="77"/>
      <c r="Z85" s="77"/>
      <c r="AC85" s="53" t="s">
        <v>139</v>
      </c>
      <c r="AD85" s="54">
        <v>0</v>
      </c>
      <c r="AE85" s="54">
        <v>0</v>
      </c>
      <c r="AF85" s="54">
        <v>62824.6</v>
      </c>
      <c r="AG85" s="54">
        <v>0</v>
      </c>
      <c r="AH85" s="54">
        <v>25746.3</v>
      </c>
      <c r="AI85" s="54">
        <v>0</v>
      </c>
      <c r="AJ85" s="54">
        <v>0</v>
      </c>
      <c r="AK85" s="54">
        <v>0</v>
      </c>
      <c r="AL85" s="54">
        <v>0</v>
      </c>
      <c r="AM85" s="54">
        <v>6982.7</v>
      </c>
      <c r="AN85" s="54">
        <v>0</v>
      </c>
      <c r="AO85" s="54">
        <v>95553.600000000006</v>
      </c>
      <c r="AP85" s="54">
        <v>89999</v>
      </c>
      <c r="AQ85" s="54">
        <v>-5554.6</v>
      </c>
      <c r="AR85" s="54">
        <v>-6.17</v>
      </c>
    </row>
    <row r="86" spans="1:44" ht="13.8" thickBot="1">
      <c r="A86" s="53" t="s">
        <v>140</v>
      </c>
      <c r="B86" s="54">
        <v>0</v>
      </c>
      <c r="C86" s="54">
        <v>35215.5</v>
      </c>
      <c r="D86" s="54">
        <v>69940.399999999994</v>
      </c>
      <c r="E86" s="54">
        <v>0</v>
      </c>
      <c r="F86" s="54">
        <v>9341.6</v>
      </c>
      <c r="G86" s="54">
        <v>24405.599999999999</v>
      </c>
      <c r="H86" s="54">
        <v>66515.3</v>
      </c>
      <c r="I86" s="54">
        <v>16090.6</v>
      </c>
      <c r="J86" s="54">
        <v>37660.400000000001</v>
      </c>
      <c r="K86" s="54">
        <v>6358.7</v>
      </c>
      <c r="L86" s="54">
        <v>8851.6</v>
      </c>
      <c r="M86" s="54">
        <v>274379.59999999998</v>
      </c>
      <c r="N86" s="54">
        <v>229999</v>
      </c>
      <c r="O86" s="54">
        <v>-44380.6</v>
      </c>
      <c r="P86" s="54">
        <v>-19.3</v>
      </c>
      <c r="Q86">
        <f t="shared" si="12"/>
        <v>1</v>
      </c>
      <c r="S86" s="59" t="s">
        <v>247</v>
      </c>
      <c r="T86">
        <f t="shared" si="13"/>
        <v>57.95</v>
      </c>
      <c r="V86" s="77"/>
      <c r="W86" s="77"/>
      <c r="X86" s="77"/>
      <c r="Y86" s="77"/>
      <c r="Z86" s="77"/>
      <c r="AC86" s="53" t="s">
        <v>140</v>
      </c>
      <c r="AD86" s="54">
        <v>0</v>
      </c>
      <c r="AE86" s="54">
        <v>0</v>
      </c>
      <c r="AF86" s="54">
        <v>62824.6</v>
      </c>
      <c r="AG86" s="54">
        <v>0</v>
      </c>
      <c r="AH86" s="54">
        <v>25746.3</v>
      </c>
      <c r="AI86" s="54">
        <v>1150.8</v>
      </c>
      <c r="AJ86" s="54">
        <v>0</v>
      </c>
      <c r="AK86" s="54">
        <v>0</v>
      </c>
      <c r="AL86" s="54">
        <v>0</v>
      </c>
      <c r="AM86" s="54">
        <v>6982.7</v>
      </c>
      <c r="AN86" s="54">
        <v>0</v>
      </c>
      <c r="AO86" s="54">
        <v>96704.4</v>
      </c>
      <c r="AP86" s="54">
        <v>229999</v>
      </c>
      <c r="AQ86" s="54">
        <v>133294.6</v>
      </c>
      <c r="AR86" s="54">
        <v>57.95</v>
      </c>
    </row>
    <row r="87" spans="1:44" ht="13.8" thickBot="1">
      <c r="A87" s="65" t="s">
        <v>141</v>
      </c>
      <c r="B87" s="66">
        <v>0</v>
      </c>
      <c r="C87" s="66">
        <v>35215.5</v>
      </c>
      <c r="D87" s="66">
        <v>69940.399999999994</v>
      </c>
      <c r="E87" s="66">
        <v>0</v>
      </c>
      <c r="F87" s="66">
        <v>9341.6</v>
      </c>
      <c r="G87" s="66">
        <v>24405.599999999999</v>
      </c>
      <c r="H87" s="66">
        <v>66515.3</v>
      </c>
      <c r="I87" s="66">
        <v>6308.8</v>
      </c>
      <c r="J87" s="66">
        <v>74855.3</v>
      </c>
      <c r="K87" s="66">
        <v>6358.7</v>
      </c>
      <c r="L87" s="66">
        <v>8851.6</v>
      </c>
      <c r="M87" s="66">
        <v>301792.59999999998</v>
      </c>
      <c r="N87" s="66">
        <v>389999</v>
      </c>
      <c r="O87" s="66">
        <v>88206.399999999994</v>
      </c>
      <c r="P87" s="66">
        <v>22.62</v>
      </c>
      <c r="Q87" s="67">
        <f t="shared" si="12"/>
        <v>0</v>
      </c>
      <c r="R87" s="67"/>
      <c r="S87" s="68" t="s">
        <v>247</v>
      </c>
      <c r="T87" s="67">
        <f t="shared" si="13"/>
        <v>59.2</v>
      </c>
      <c r="V87" s="77"/>
      <c r="W87" s="77"/>
      <c r="X87" s="77"/>
      <c r="Y87" s="77"/>
      <c r="Z87" s="77"/>
      <c r="AC87" s="53" t="s">
        <v>141</v>
      </c>
      <c r="AD87" s="54">
        <v>62415.4</v>
      </c>
      <c r="AE87" s="54">
        <v>0</v>
      </c>
      <c r="AF87" s="54">
        <v>62824.6</v>
      </c>
      <c r="AG87" s="54">
        <v>0</v>
      </c>
      <c r="AH87" s="54">
        <v>25746.3</v>
      </c>
      <c r="AI87" s="54">
        <v>1150.8</v>
      </c>
      <c r="AJ87" s="54">
        <v>0</v>
      </c>
      <c r="AK87" s="54">
        <v>0</v>
      </c>
      <c r="AL87" s="54">
        <v>0</v>
      </c>
      <c r="AM87" s="54">
        <v>6982.7</v>
      </c>
      <c r="AN87" s="54">
        <v>0</v>
      </c>
      <c r="AO87" s="54">
        <v>159119.79999999999</v>
      </c>
      <c r="AP87" s="54">
        <v>389999</v>
      </c>
      <c r="AQ87" s="54">
        <v>230879.2</v>
      </c>
      <c r="AR87" s="54">
        <v>59.2</v>
      </c>
    </row>
    <row r="88" spans="1:44" ht="13.8" thickBot="1">
      <c r="A88" s="53" t="s">
        <v>142</v>
      </c>
      <c r="B88" s="54">
        <v>0</v>
      </c>
      <c r="C88" s="54">
        <v>0</v>
      </c>
      <c r="D88" s="54">
        <v>36682.300000000003</v>
      </c>
      <c r="E88" s="54">
        <v>0</v>
      </c>
      <c r="F88" s="54">
        <v>9341.6</v>
      </c>
      <c r="G88" s="54">
        <v>18536.5</v>
      </c>
      <c r="H88" s="54">
        <v>7335.9</v>
      </c>
      <c r="I88" s="54">
        <v>2396.1</v>
      </c>
      <c r="J88" s="54">
        <v>0</v>
      </c>
      <c r="K88" s="54">
        <v>6358.7</v>
      </c>
      <c r="L88" s="54">
        <v>8851.6</v>
      </c>
      <c r="M88" s="54">
        <v>89502.5</v>
      </c>
      <c r="N88" s="54">
        <v>89999</v>
      </c>
      <c r="O88" s="54">
        <v>496.5</v>
      </c>
      <c r="P88" s="54">
        <v>0.55000000000000004</v>
      </c>
      <c r="Q88">
        <f t="shared" si="12"/>
        <v>1</v>
      </c>
      <c r="S88" s="59" t="s">
        <v>247</v>
      </c>
      <c r="T88">
        <f t="shared" si="13"/>
        <v>-76.8</v>
      </c>
      <c r="V88" s="77"/>
      <c r="W88" s="77"/>
      <c r="X88" s="77"/>
      <c r="Y88" s="77"/>
      <c r="Z88" s="77"/>
      <c r="AC88" s="53" t="s">
        <v>142</v>
      </c>
      <c r="AD88" s="54">
        <v>62415.4</v>
      </c>
      <c r="AE88" s="54">
        <v>0</v>
      </c>
      <c r="AF88" s="54">
        <v>62824.6</v>
      </c>
      <c r="AG88" s="54">
        <v>0</v>
      </c>
      <c r="AH88" s="54">
        <v>25746.3</v>
      </c>
      <c r="AI88" s="54">
        <v>1150.8</v>
      </c>
      <c r="AJ88" s="54">
        <v>0</v>
      </c>
      <c r="AK88" s="54">
        <v>0</v>
      </c>
      <c r="AL88" s="54">
        <v>0</v>
      </c>
      <c r="AM88" s="54">
        <v>6982.7</v>
      </c>
      <c r="AN88" s="54">
        <v>0</v>
      </c>
      <c r="AO88" s="54">
        <v>159119.79999999999</v>
      </c>
      <c r="AP88" s="54">
        <v>89999</v>
      </c>
      <c r="AQ88" s="54">
        <v>-69120.800000000003</v>
      </c>
      <c r="AR88" s="54">
        <v>-76.8</v>
      </c>
    </row>
    <row r="89" spans="1:44" ht="13.8" thickBot="1">
      <c r="A89" s="53" t="s">
        <v>143</v>
      </c>
      <c r="B89" s="54">
        <v>0</v>
      </c>
      <c r="C89" s="54">
        <v>9732.9</v>
      </c>
      <c r="D89" s="54">
        <v>29345.9</v>
      </c>
      <c r="E89" s="54">
        <v>0</v>
      </c>
      <c r="F89" s="54">
        <v>9341.6</v>
      </c>
      <c r="G89" s="54">
        <v>10270.9</v>
      </c>
      <c r="H89" s="54">
        <v>0</v>
      </c>
      <c r="I89" s="54">
        <v>2396.1</v>
      </c>
      <c r="J89" s="54">
        <v>0</v>
      </c>
      <c r="K89" s="54">
        <v>6358.7</v>
      </c>
      <c r="L89" s="54">
        <v>8851.6</v>
      </c>
      <c r="M89" s="54">
        <v>76297.600000000006</v>
      </c>
      <c r="N89" s="54">
        <v>77999</v>
      </c>
      <c r="O89" s="54">
        <v>1701.4</v>
      </c>
      <c r="P89" s="54">
        <v>2.1800000000000002</v>
      </c>
      <c r="Q89">
        <f t="shared" si="12"/>
        <v>1</v>
      </c>
      <c r="S89" s="59" t="s">
        <v>247</v>
      </c>
      <c r="T89">
        <f t="shared" si="13"/>
        <v>-104</v>
      </c>
      <c r="V89" s="77"/>
      <c r="W89" s="77"/>
      <c r="X89" s="77"/>
      <c r="Y89" s="77"/>
      <c r="Z89" s="77"/>
      <c r="AC89" s="53" t="s">
        <v>143</v>
      </c>
      <c r="AD89" s="54">
        <v>62415.4</v>
      </c>
      <c r="AE89" s="54">
        <v>0</v>
      </c>
      <c r="AF89" s="54">
        <v>62824.6</v>
      </c>
      <c r="AG89" s="54">
        <v>0</v>
      </c>
      <c r="AH89" s="54">
        <v>25746.3</v>
      </c>
      <c r="AI89" s="54">
        <v>1150.8</v>
      </c>
      <c r="AJ89" s="54">
        <v>0</v>
      </c>
      <c r="AK89" s="54">
        <v>0</v>
      </c>
      <c r="AL89" s="54">
        <v>0</v>
      </c>
      <c r="AM89" s="54">
        <v>6982.7</v>
      </c>
      <c r="AN89" s="54">
        <v>0</v>
      </c>
      <c r="AO89" s="54">
        <v>159119.79999999999</v>
      </c>
      <c r="AP89" s="54">
        <v>77999</v>
      </c>
      <c r="AQ89" s="54">
        <v>-81120.800000000003</v>
      </c>
      <c r="AR89" s="54">
        <v>-104</v>
      </c>
    </row>
    <row r="90" spans="1:44" ht="13.8" thickBot="1">
      <c r="A90" s="53" t="s">
        <v>144</v>
      </c>
      <c r="B90" s="54">
        <v>0</v>
      </c>
      <c r="C90" s="54">
        <v>35215.5</v>
      </c>
      <c r="D90" s="54">
        <v>0</v>
      </c>
      <c r="E90" s="54">
        <v>0</v>
      </c>
      <c r="F90" s="54">
        <v>9341.6</v>
      </c>
      <c r="G90" s="54">
        <v>8754.7000000000007</v>
      </c>
      <c r="H90" s="54">
        <v>0</v>
      </c>
      <c r="I90" s="54">
        <v>2396.1</v>
      </c>
      <c r="J90" s="54">
        <v>37660.400000000001</v>
      </c>
      <c r="K90" s="54">
        <v>6358.7</v>
      </c>
      <c r="L90" s="54">
        <v>8851.6</v>
      </c>
      <c r="M90" s="54">
        <v>108578.5</v>
      </c>
      <c r="N90" s="54">
        <v>99999</v>
      </c>
      <c r="O90" s="54">
        <v>-8579.5</v>
      </c>
      <c r="P90" s="54">
        <v>-8.58</v>
      </c>
      <c r="Q90">
        <f t="shared" si="12"/>
        <v>1</v>
      </c>
      <c r="S90" s="59" t="s">
        <v>247</v>
      </c>
      <c r="T90">
        <f t="shared" si="13"/>
        <v>3.29</v>
      </c>
      <c r="V90" s="77"/>
      <c r="W90" s="77"/>
      <c r="X90" s="77"/>
      <c r="Y90" s="77"/>
      <c r="Z90" s="77"/>
      <c r="AC90" s="53" t="s">
        <v>144</v>
      </c>
      <c r="AD90" s="54">
        <v>0</v>
      </c>
      <c r="AE90" s="54">
        <v>0</v>
      </c>
      <c r="AF90" s="54">
        <v>62824.6</v>
      </c>
      <c r="AG90" s="54">
        <v>0</v>
      </c>
      <c r="AH90" s="54">
        <v>25746.3</v>
      </c>
      <c r="AI90" s="54">
        <v>1150.8</v>
      </c>
      <c r="AJ90" s="54">
        <v>0</v>
      </c>
      <c r="AK90" s="54">
        <v>0</v>
      </c>
      <c r="AL90" s="54">
        <v>0</v>
      </c>
      <c r="AM90" s="54">
        <v>6982.7</v>
      </c>
      <c r="AN90" s="54">
        <v>0</v>
      </c>
      <c r="AO90" s="54">
        <v>96704.4</v>
      </c>
      <c r="AP90" s="54">
        <v>99999</v>
      </c>
      <c r="AQ90" s="54">
        <v>3294.6</v>
      </c>
      <c r="AR90" s="54">
        <v>3.29</v>
      </c>
    </row>
    <row r="91" spans="1:44" ht="13.8" thickBot="1">
      <c r="A91" s="53" t="s">
        <v>145</v>
      </c>
      <c r="B91" s="54">
        <v>0</v>
      </c>
      <c r="C91" s="54">
        <v>0</v>
      </c>
      <c r="D91" s="54">
        <v>0</v>
      </c>
      <c r="E91" s="54">
        <v>0</v>
      </c>
      <c r="F91" s="54">
        <v>42087.199999999997</v>
      </c>
      <c r="G91" s="54">
        <v>18536.5</v>
      </c>
      <c r="H91" s="54">
        <v>7335.9</v>
      </c>
      <c r="I91" s="54">
        <v>2396.1</v>
      </c>
      <c r="J91" s="54">
        <v>74855.3</v>
      </c>
      <c r="K91" s="54">
        <v>6358.7</v>
      </c>
      <c r="L91" s="54">
        <v>8851.6</v>
      </c>
      <c r="M91" s="54">
        <v>160421.1</v>
      </c>
      <c r="N91" s="54">
        <v>163999</v>
      </c>
      <c r="O91" s="54">
        <v>3577.9</v>
      </c>
      <c r="P91" s="63">
        <v>2.1800000000000002</v>
      </c>
      <c r="Q91">
        <f t="shared" si="12"/>
        <v>0</v>
      </c>
      <c r="R91" s="64">
        <v>1</v>
      </c>
      <c r="S91" s="59" t="s">
        <v>247</v>
      </c>
      <c r="T91">
        <f t="shared" si="13"/>
        <v>56.73</v>
      </c>
      <c r="V91" s="77"/>
      <c r="W91" s="77"/>
      <c r="X91" s="77"/>
      <c r="Y91" s="77"/>
      <c r="Z91" s="77"/>
      <c r="AC91" s="53" t="s">
        <v>145</v>
      </c>
      <c r="AD91" s="54">
        <v>0</v>
      </c>
      <c r="AE91" s="54">
        <v>0</v>
      </c>
      <c r="AF91" s="54">
        <v>62824.6</v>
      </c>
      <c r="AG91" s="54">
        <v>0</v>
      </c>
      <c r="AH91" s="54">
        <v>0</v>
      </c>
      <c r="AI91" s="54">
        <v>1150.8</v>
      </c>
      <c r="AJ91" s="54">
        <v>0</v>
      </c>
      <c r="AK91" s="54">
        <v>0</v>
      </c>
      <c r="AL91" s="54">
        <v>0</v>
      </c>
      <c r="AM91" s="54">
        <v>6982.7</v>
      </c>
      <c r="AN91" s="54">
        <v>0</v>
      </c>
      <c r="AO91" s="54">
        <v>70958.100000000006</v>
      </c>
      <c r="AP91" s="54">
        <v>163999</v>
      </c>
      <c r="AQ91" s="54">
        <v>93040.9</v>
      </c>
      <c r="AR91" s="54">
        <v>56.73</v>
      </c>
    </row>
    <row r="92" spans="1:44" ht="13.8" thickBot="1">
      <c r="A92" s="53" t="s">
        <v>146</v>
      </c>
      <c r="B92" s="54">
        <v>0</v>
      </c>
      <c r="C92" s="54">
        <v>35215.5</v>
      </c>
      <c r="D92" s="54">
        <v>57711.7</v>
      </c>
      <c r="E92" s="54">
        <v>0</v>
      </c>
      <c r="F92" s="54">
        <v>9341.6</v>
      </c>
      <c r="G92" s="54">
        <v>8754.7000000000007</v>
      </c>
      <c r="H92" s="54">
        <v>0</v>
      </c>
      <c r="I92" s="54">
        <v>2396.1</v>
      </c>
      <c r="J92" s="54">
        <v>37660.400000000001</v>
      </c>
      <c r="K92" s="54">
        <v>6358.7</v>
      </c>
      <c r="L92" s="54">
        <v>8851.6</v>
      </c>
      <c r="M92" s="54">
        <v>166290.20000000001</v>
      </c>
      <c r="N92" s="54">
        <v>169999</v>
      </c>
      <c r="O92" s="54">
        <v>3708.8</v>
      </c>
      <c r="P92" s="63">
        <v>2.1800000000000002</v>
      </c>
      <c r="Q92">
        <f t="shared" si="12"/>
        <v>0</v>
      </c>
      <c r="R92" s="64">
        <v>1</v>
      </c>
      <c r="S92" s="59" t="s">
        <v>247</v>
      </c>
      <c r="T92">
        <f t="shared" si="13"/>
        <v>6.4</v>
      </c>
      <c r="V92" s="77"/>
      <c r="W92" s="77"/>
      <c r="X92" s="77"/>
      <c r="Y92" s="77"/>
      <c r="Z92" s="77"/>
      <c r="AC92" s="53" t="s">
        <v>146</v>
      </c>
      <c r="AD92" s="54">
        <v>62415.4</v>
      </c>
      <c r="AE92" s="54">
        <v>0</v>
      </c>
      <c r="AF92" s="54">
        <v>62824.6</v>
      </c>
      <c r="AG92" s="54">
        <v>0</v>
      </c>
      <c r="AH92" s="54">
        <v>25746.3</v>
      </c>
      <c r="AI92" s="54">
        <v>1150.8</v>
      </c>
      <c r="AJ92" s="54">
        <v>0</v>
      </c>
      <c r="AK92" s="54">
        <v>0</v>
      </c>
      <c r="AL92" s="54">
        <v>0</v>
      </c>
      <c r="AM92" s="54">
        <v>6982.7</v>
      </c>
      <c r="AN92" s="54">
        <v>0</v>
      </c>
      <c r="AO92" s="54">
        <v>159119.79999999999</v>
      </c>
      <c r="AP92" s="54">
        <v>169999</v>
      </c>
      <c r="AQ92" s="54">
        <v>10879.2</v>
      </c>
      <c r="AR92" s="54">
        <v>6.4</v>
      </c>
    </row>
    <row r="93" spans="1:44" ht="13.8" thickBot="1">
      <c r="A93" s="65" t="s">
        <v>147</v>
      </c>
      <c r="B93" s="66">
        <v>0</v>
      </c>
      <c r="C93" s="66">
        <v>9732.9</v>
      </c>
      <c r="D93" s="66">
        <v>29345.9</v>
      </c>
      <c r="E93" s="66">
        <v>0</v>
      </c>
      <c r="F93" s="66">
        <v>9341.6</v>
      </c>
      <c r="G93" s="66">
        <v>8754.7000000000007</v>
      </c>
      <c r="H93" s="66">
        <v>0</v>
      </c>
      <c r="I93" s="66">
        <v>2396.1</v>
      </c>
      <c r="J93" s="66">
        <v>37660.400000000001</v>
      </c>
      <c r="K93" s="66">
        <v>6358.7</v>
      </c>
      <c r="L93" s="66">
        <v>8851.6</v>
      </c>
      <c r="M93" s="66">
        <v>112441.8</v>
      </c>
      <c r="N93" s="66">
        <v>104899</v>
      </c>
      <c r="O93" s="66">
        <v>-7542.8</v>
      </c>
      <c r="P93" s="66">
        <v>-7.19</v>
      </c>
      <c r="Q93" s="67">
        <f t="shared" si="12"/>
        <v>0</v>
      </c>
      <c r="R93" s="67"/>
      <c r="S93" s="68" t="s">
        <v>247</v>
      </c>
      <c r="T93" s="67">
        <f t="shared" si="13"/>
        <v>-51.69</v>
      </c>
      <c r="V93" s="77"/>
      <c r="W93" s="77"/>
      <c r="X93" s="77"/>
      <c r="Y93" s="77"/>
      <c r="Z93" s="77"/>
      <c r="AC93" s="53" t="s">
        <v>147</v>
      </c>
      <c r="AD93" s="54">
        <v>62415.4</v>
      </c>
      <c r="AE93" s="54">
        <v>0</v>
      </c>
      <c r="AF93" s="54">
        <v>62824.6</v>
      </c>
      <c r="AG93" s="54">
        <v>0</v>
      </c>
      <c r="AH93" s="54">
        <v>25746.3</v>
      </c>
      <c r="AI93" s="54">
        <v>1150.8</v>
      </c>
      <c r="AJ93" s="54">
        <v>0</v>
      </c>
      <c r="AK93" s="54">
        <v>0</v>
      </c>
      <c r="AL93" s="54">
        <v>0</v>
      </c>
      <c r="AM93" s="54">
        <v>6982.7</v>
      </c>
      <c r="AN93" s="54">
        <v>0</v>
      </c>
      <c r="AO93" s="54">
        <v>159119.79999999999</v>
      </c>
      <c r="AP93" s="54">
        <v>104899</v>
      </c>
      <c r="AQ93" s="54">
        <v>-54220.800000000003</v>
      </c>
      <c r="AR93" s="54">
        <v>-51.69</v>
      </c>
    </row>
    <row r="94" spans="1:44" ht="13.8" thickBot="1">
      <c r="A94" s="53" t="s">
        <v>148</v>
      </c>
      <c r="B94" s="54">
        <v>0</v>
      </c>
      <c r="C94" s="54">
        <v>0</v>
      </c>
      <c r="D94" s="54">
        <v>29345.9</v>
      </c>
      <c r="E94" s="54">
        <v>0</v>
      </c>
      <c r="F94" s="54">
        <v>9341.6</v>
      </c>
      <c r="G94" s="54">
        <v>24405.599999999999</v>
      </c>
      <c r="H94" s="54">
        <v>0</v>
      </c>
      <c r="I94" s="54">
        <v>2396.1</v>
      </c>
      <c r="J94" s="54">
        <v>0</v>
      </c>
      <c r="K94" s="54">
        <v>6358.7</v>
      </c>
      <c r="L94" s="54">
        <v>8851.6</v>
      </c>
      <c r="M94" s="54">
        <v>80699.399999999994</v>
      </c>
      <c r="N94" s="54">
        <v>89999</v>
      </c>
      <c r="O94" s="54">
        <v>9299.6</v>
      </c>
      <c r="P94" s="54">
        <v>10.33</v>
      </c>
      <c r="Q94">
        <f t="shared" si="12"/>
        <v>1</v>
      </c>
      <c r="S94" s="59" t="s">
        <v>247</v>
      </c>
      <c r="T94">
        <f t="shared" si="13"/>
        <v>-76.8</v>
      </c>
      <c r="AC94" s="53" t="s">
        <v>148</v>
      </c>
      <c r="AD94" s="54">
        <v>62415.4</v>
      </c>
      <c r="AE94" s="54">
        <v>0</v>
      </c>
      <c r="AF94" s="54">
        <v>62824.6</v>
      </c>
      <c r="AG94" s="54">
        <v>0</v>
      </c>
      <c r="AH94" s="54">
        <v>25746.3</v>
      </c>
      <c r="AI94" s="54">
        <v>1150.8</v>
      </c>
      <c r="AJ94" s="54">
        <v>0</v>
      </c>
      <c r="AK94" s="54">
        <v>0</v>
      </c>
      <c r="AL94" s="54">
        <v>0</v>
      </c>
      <c r="AM94" s="54">
        <v>6982.7</v>
      </c>
      <c r="AN94" s="54">
        <v>0</v>
      </c>
      <c r="AO94" s="54">
        <v>159119.79999999999</v>
      </c>
      <c r="AP94" s="54">
        <v>89999</v>
      </c>
      <c r="AQ94" s="54">
        <v>-69120.800000000003</v>
      </c>
      <c r="AR94" s="54">
        <v>-76.8</v>
      </c>
    </row>
    <row r="95" spans="1:44" ht="13.8" thickBot="1">
      <c r="A95" s="53" t="s">
        <v>149</v>
      </c>
      <c r="B95" s="54">
        <v>0</v>
      </c>
      <c r="C95" s="54">
        <v>35215.5</v>
      </c>
      <c r="D95" s="54">
        <v>57711.7</v>
      </c>
      <c r="E95" s="54">
        <v>0</v>
      </c>
      <c r="F95" s="54">
        <v>9341.6</v>
      </c>
      <c r="G95" s="54">
        <v>24405.599999999999</v>
      </c>
      <c r="H95" s="54">
        <v>0</v>
      </c>
      <c r="I95" s="54">
        <v>6308.8</v>
      </c>
      <c r="J95" s="54">
        <v>37660.400000000001</v>
      </c>
      <c r="K95" s="54">
        <v>6358.7</v>
      </c>
      <c r="L95" s="54">
        <v>8851.6</v>
      </c>
      <c r="M95" s="54">
        <v>185853.8</v>
      </c>
      <c r="N95" s="54">
        <v>189999</v>
      </c>
      <c r="O95" s="54">
        <v>4145.2</v>
      </c>
      <c r="P95" s="63">
        <v>2.1800000000000002</v>
      </c>
      <c r="Q95">
        <f t="shared" si="12"/>
        <v>0</v>
      </c>
      <c r="R95" s="64">
        <v>1</v>
      </c>
      <c r="S95" s="59" t="s">
        <v>247</v>
      </c>
      <c r="T95">
        <f t="shared" si="13"/>
        <v>16.25</v>
      </c>
      <c r="AC95" s="53" t="s">
        <v>149</v>
      </c>
      <c r="AD95" s="54">
        <v>62415.4</v>
      </c>
      <c r="AE95" s="54">
        <v>0</v>
      </c>
      <c r="AF95" s="54">
        <v>62824.6</v>
      </c>
      <c r="AG95" s="54">
        <v>0</v>
      </c>
      <c r="AH95" s="54">
        <v>25746.3</v>
      </c>
      <c r="AI95" s="54">
        <v>1150.8</v>
      </c>
      <c r="AJ95" s="54">
        <v>0</v>
      </c>
      <c r="AK95" s="54">
        <v>0</v>
      </c>
      <c r="AL95" s="54">
        <v>0</v>
      </c>
      <c r="AM95" s="54">
        <v>6982.7</v>
      </c>
      <c r="AN95" s="54">
        <v>0</v>
      </c>
      <c r="AO95" s="54">
        <v>159119.79999999999</v>
      </c>
      <c r="AP95" s="54">
        <v>189999</v>
      </c>
      <c r="AQ95" s="54">
        <v>30879.200000000001</v>
      </c>
      <c r="AR95" s="54">
        <v>16.25</v>
      </c>
    </row>
    <row r="96" spans="1:44" ht="13.8" thickBot="1">
      <c r="A96" s="53" t="s">
        <v>150</v>
      </c>
      <c r="B96" s="54">
        <v>0</v>
      </c>
      <c r="C96" s="54">
        <v>0</v>
      </c>
      <c r="D96" s="54">
        <v>36682.300000000003</v>
      </c>
      <c r="E96" s="54">
        <v>0</v>
      </c>
      <c r="F96" s="54">
        <v>9341.6</v>
      </c>
      <c r="G96" s="54">
        <v>10270.9</v>
      </c>
      <c r="H96" s="54">
        <v>0</v>
      </c>
      <c r="I96" s="54">
        <v>2396.1</v>
      </c>
      <c r="J96" s="54">
        <v>0</v>
      </c>
      <c r="K96" s="54">
        <v>0</v>
      </c>
      <c r="L96" s="54">
        <v>0</v>
      </c>
      <c r="M96" s="54">
        <v>58690.8</v>
      </c>
      <c r="N96" s="54">
        <v>59999</v>
      </c>
      <c r="O96" s="54">
        <v>1308.2</v>
      </c>
      <c r="P96" s="54">
        <v>2.1800000000000002</v>
      </c>
      <c r="Q96">
        <f t="shared" si="12"/>
        <v>1</v>
      </c>
      <c r="S96" s="59" t="s">
        <v>247</v>
      </c>
      <c r="T96">
        <f t="shared" si="13"/>
        <v>-192.58</v>
      </c>
      <c r="AC96" s="53" t="s">
        <v>150</v>
      </c>
      <c r="AD96" s="54">
        <v>62415.4</v>
      </c>
      <c r="AE96" s="54">
        <v>38.6</v>
      </c>
      <c r="AF96" s="54">
        <v>62824.6</v>
      </c>
      <c r="AG96" s="54">
        <v>0</v>
      </c>
      <c r="AH96" s="54">
        <v>25746.3</v>
      </c>
      <c r="AI96" s="54">
        <v>1150.8</v>
      </c>
      <c r="AJ96" s="54">
        <v>0</v>
      </c>
      <c r="AK96" s="54">
        <v>0</v>
      </c>
      <c r="AL96" s="54">
        <v>0</v>
      </c>
      <c r="AM96" s="54">
        <v>23366.799999999999</v>
      </c>
      <c r="AN96" s="54">
        <v>0</v>
      </c>
      <c r="AO96" s="54">
        <v>175542.39999999999</v>
      </c>
      <c r="AP96" s="54">
        <v>59999</v>
      </c>
      <c r="AQ96" s="54">
        <v>-115543.4</v>
      </c>
      <c r="AR96" s="54">
        <v>-192.58</v>
      </c>
    </row>
    <row r="97" spans="1:44" ht="13.8" thickBot="1">
      <c r="A97" s="53" t="s">
        <v>151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I97" s="54">
        <v>2396.1</v>
      </c>
      <c r="J97" s="54">
        <v>0</v>
      </c>
      <c r="K97" s="54">
        <v>6358.7</v>
      </c>
      <c r="L97" s="54">
        <v>8851.6</v>
      </c>
      <c r="M97" s="54">
        <v>17606.3</v>
      </c>
      <c r="N97" s="54">
        <v>17999</v>
      </c>
      <c r="O97" s="54">
        <v>392.7</v>
      </c>
      <c r="P97" s="54">
        <v>2.1800000000000002</v>
      </c>
      <c r="Q97">
        <f t="shared" si="12"/>
        <v>1</v>
      </c>
      <c r="S97" s="59" t="s">
        <v>247</v>
      </c>
      <c r="T97">
        <f t="shared" si="13"/>
        <v>-784.26</v>
      </c>
      <c r="AC97" s="53" t="s">
        <v>151</v>
      </c>
      <c r="AD97" s="54">
        <v>62415.4</v>
      </c>
      <c r="AE97" s="54">
        <v>38.6</v>
      </c>
      <c r="AF97" s="54">
        <v>62824.6</v>
      </c>
      <c r="AG97" s="54">
        <v>0</v>
      </c>
      <c r="AH97" s="54">
        <v>25746.3</v>
      </c>
      <c r="AI97" s="54">
        <v>1150.8</v>
      </c>
      <c r="AJ97" s="54">
        <v>0</v>
      </c>
      <c r="AK97" s="54">
        <v>0</v>
      </c>
      <c r="AL97" s="54">
        <v>0</v>
      </c>
      <c r="AM97" s="54">
        <v>6982.7</v>
      </c>
      <c r="AN97" s="54">
        <v>0</v>
      </c>
      <c r="AO97" s="54">
        <v>159158.39999999999</v>
      </c>
      <c r="AP97" s="54">
        <v>17999</v>
      </c>
      <c r="AQ97" s="54">
        <v>-141159.4</v>
      </c>
      <c r="AR97" s="54">
        <v>-784.26</v>
      </c>
    </row>
    <row r="98" spans="1:44" ht="13.8" thickBot="1">
      <c r="A98" s="53" t="s">
        <v>152</v>
      </c>
      <c r="B98" s="54">
        <v>0</v>
      </c>
      <c r="C98" s="54">
        <v>0</v>
      </c>
      <c r="D98" s="54">
        <v>0</v>
      </c>
      <c r="E98" s="54">
        <v>0</v>
      </c>
      <c r="F98" s="54">
        <v>9341.6</v>
      </c>
      <c r="G98" s="54">
        <v>8754.7000000000007</v>
      </c>
      <c r="H98" s="54">
        <v>0</v>
      </c>
      <c r="I98" s="54">
        <v>2396.1</v>
      </c>
      <c r="J98" s="54">
        <v>0</v>
      </c>
      <c r="K98" s="54">
        <v>6358.7</v>
      </c>
      <c r="L98" s="54">
        <v>8851.6</v>
      </c>
      <c r="M98" s="54">
        <v>35702.6</v>
      </c>
      <c r="N98" s="54">
        <v>42999</v>
      </c>
      <c r="O98" s="54">
        <v>7296.4</v>
      </c>
      <c r="P98" s="54">
        <v>16.97</v>
      </c>
      <c r="Q98">
        <f t="shared" si="12"/>
        <v>1</v>
      </c>
      <c r="S98" s="59" t="s">
        <v>247</v>
      </c>
      <c r="T98">
        <f t="shared" si="13"/>
        <v>-270.05</v>
      </c>
      <c r="AC98" s="53" t="s">
        <v>152</v>
      </c>
      <c r="AD98" s="54">
        <v>62415.4</v>
      </c>
      <c r="AE98" s="54">
        <v>0</v>
      </c>
      <c r="AF98" s="54">
        <v>62824.6</v>
      </c>
      <c r="AG98" s="54">
        <v>0</v>
      </c>
      <c r="AH98" s="54">
        <v>25746.3</v>
      </c>
      <c r="AI98" s="54">
        <v>1150.8</v>
      </c>
      <c r="AJ98" s="54">
        <v>0</v>
      </c>
      <c r="AK98" s="54">
        <v>0</v>
      </c>
      <c r="AL98" s="54">
        <v>0</v>
      </c>
      <c r="AM98" s="54">
        <v>6982.7</v>
      </c>
      <c r="AN98" s="54">
        <v>0</v>
      </c>
      <c r="AO98" s="54">
        <v>159119.79999999999</v>
      </c>
      <c r="AP98" s="54">
        <v>42999</v>
      </c>
      <c r="AQ98" s="54">
        <v>-116120.8</v>
      </c>
      <c r="AR98" s="54">
        <v>-270.05</v>
      </c>
    </row>
    <row r="99" spans="1:44" ht="13.8" thickBot="1">
      <c r="A99" s="53" t="s">
        <v>153</v>
      </c>
      <c r="B99" s="54">
        <v>0</v>
      </c>
      <c r="C99" s="54">
        <v>0</v>
      </c>
      <c r="D99" s="54">
        <v>0</v>
      </c>
      <c r="E99" s="54">
        <v>0</v>
      </c>
      <c r="F99" s="54">
        <v>0</v>
      </c>
      <c r="G99" s="54">
        <v>8754.7000000000007</v>
      </c>
      <c r="H99" s="54">
        <v>0</v>
      </c>
      <c r="I99" s="54">
        <v>2396.1</v>
      </c>
      <c r="J99" s="54">
        <v>0</v>
      </c>
      <c r="K99" s="54">
        <v>6358.7</v>
      </c>
      <c r="L99" s="54">
        <v>0</v>
      </c>
      <c r="M99" s="54">
        <v>17509.400000000001</v>
      </c>
      <c r="N99" s="54">
        <v>17900</v>
      </c>
      <c r="O99" s="54">
        <v>390.6</v>
      </c>
      <c r="P99" s="54">
        <v>2.1800000000000002</v>
      </c>
      <c r="Q99">
        <f t="shared" si="12"/>
        <v>1</v>
      </c>
      <c r="S99" s="59" t="s">
        <v>247</v>
      </c>
      <c r="T99">
        <f t="shared" si="13"/>
        <v>-788.94</v>
      </c>
      <c r="AC99" s="53" t="s">
        <v>153</v>
      </c>
      <c r="AD99" s="54">
        <v>62415.4</v>
      </c>
      <c r="AE99" s="54">
        <v>0</v>
      </c>
      <c r="AF99" s="54">
        <v>62824.6</v>
      </c>
      <c r="AG99" s="54">
        <v>0</v>
      </c>
      <c r="AH99" s="54">
        <v>25746.3</v>
      </c>
      <c r="AI99" s="54">
        <v>1150.8</v>
      </c>
      <c r="AJ99" s="54">
        <v>0</v>
      </c>
      <c r="AK99" s="54">
        <v>0</v>
      </c>
      <c r="AL99" s="54">
        <v>0</v>
      </c>
      <c r="AM99" s="54">
        <v>6982.7</v>
      </c>
      <c r="AN99" s="54">
        <v>0</v>
      </c>
      <c r="AO99" s="54">
        <v>159119.79999999999</v>
      </c>
      <c r="AP99" s="54">
        <v>17900</v>
      </c>
      <c r="AQ99" s="54">
        <v>-141219.79999999999</v>
      </c>
      <c r="AR99" s="54">
        <v>-788.94</v>
      </c>
    </row>
    <row r="100" spans="1:44" ht="13.8" thickBot="1">
      <c r="A100" s="53" t="s">
        <v>154</v>
      </c>
      <c r="B100" s="54">
        <v>0</v>
      </c>
      <c r="C100" s="54">
        <v>35215.5</v>
      </c>
      <c r="D100" s="54">
        <v>69940.399999999994</v>
      </c>
      <c r="E100" s="54">
        <v>0</v>
      </c>
      <c r="F100" s="54">
        <v>9341.6</v>
      </c>
      <c r="G100" s="54">
        <v>24405.599999999999</v>
      </c>
      <c r="H100" s="54">
        <v>7335.9</v>
      </c>
      <c r="I100" s="54">
        <v>6308.8</v>
      </c>
      <c r="J100" s="54">
        <v>74855.3</v>
      </c>
      <c r="K100" s="54">
        <v>6358.7</v>
      </c>
      <c r="L100" s="54">
        <v>8851.6</v>
      </c>
      <c r="M100" s="54">
        <v>242613.2</v>
      </c>
      <c r="N100" s="54">
        <v>227049</v>
      </c>
      <c r="O100" s="54">
        <v>-15564.2</v>
      </c>
      <c r="P100" s="54">
        <v>-6.85</v>
      </c>
      <c r="Q100">
        <f t="shared" si="12"/>
        <v>1</v>
      </c>
      <c r="S100" s="59" t="s">
        <v>247</v>
      </c>
      <c r="T100">
        <f t="shared" si="13"/>
        <v>57.91</v>
      </c>
      <c r="AC100" s="53" t="s">
        <v>154</v>
      </c>
      <c r="AD100" s="54">
        <v>0</v>
      </c>
      <c r="AE100" s="54">
        <v>0</v>
      </c>
      <c r="AF100" s="54">
        <v>62824.6</v>
      </c>
      <c r="AG100" s="54">
        <v>0</v>
      </c>
      <c r="AH100" s="54">
        <v>25746.3</v>
      </c>
      <c r="AI100" s="54">
        <v>0</v>
      </c>
      <c r="AJ100" s="54">
        <v>0</v>
      </c>
      <c r="AK100" s="54">
        <v>0</v>
      </c>
      <c r="AL100" s="54">
        <v>0</v>
      </c>
      <c r="AM100" s="54">
        <v>6982.7</v>
      </c>
      <c r="AN100" s="54">
        <v>0</v>
      </c>
      <c r="AO100" s="54">
        <v>95553.600000000006</v>
      </c>
      <c r="AP100" s="54">
        <v>227049</v>
      </c>
      <c r="AQ100" s="54">
        <v>131495.4</v>
      </c>
      <c r="AR100" s="54">
        <v>57.91</v>
      </c>
    </row>
    <row r="101" spans="1:44" ht="13.8" thickBot="1">
      <c r="A101" s="53" t="s">
        <v>155</v>
      </c>
      <c r="B101" s="54">
        <v>0</v>
      </c>
      <c r="C101" s="54">
        <v>35215.5</v>
      </c>
      <c r="D101" s="54">
        <v>36682.300000000003</v>
      </c>
      <c r="E101" s="54">
        <v>0</v>
      </c>
      <c r="F101" s="54">
        <v>9341.6</v>
      </c>
      <c r="G101" s="54">
        <v>8754.7000000000007</v>
      </c>
      <c r="H101" s="54">
        <v>0</v>
      </c>
      <c r="I101" s="54">
        <v>2396.1</v>
      </c>
      <c r="J101" s="54">
        <v>0</v>
      </c>
      <c r="K101" s="54">
        <v>6358.7</v>
      </c>
      <c r="L101" s="54">
        <v>8851.6</v>
      </c>
      <c r="M101" s="54">
        <v>107600.3</v>
      </c>
      <c r="N101" s="54">
        <v>110000</v>
      </c>
      <c r="O101" s="54">
        <v>2399.6999999999998</v>
      </c>
      <c r="P101" s="63">
        <v>2.1800000000000002</v>
      </c>
      <c r="Q101">
        <f t="shared" si="12"/>
        <v>0</v>
      </c>
      <c r="R101" s="64">
        <v>1</v>
      </c>
      <c r="S101" s="59" t="s">
        <v>247</v>
      </c>
      <c r="T101">
        <f t="shared" si="13"/>
        <v>12.09</v>
      </c>
      <c r="AC101" s="53" t="s">
        <v>155</v>
      </c>
      <c r="AD101" s="54">
        <v>0</v>
      </c>
      <c r="AE101" s="54">
        <v>0</v>
      </c>
      <c r="AF101" s="54">
        <v>62824.6</v>
      </c>
      <c r="AG101" s="54">
        <v>0</v>
      </c>
      <c r="AH101" s="54">
        <v>25746.3</v>
      </c>
      <c r="AI101" s="54">
        <v>1150.8</v>
      </c>
      <c r="AJ101" s="54">
        <v>0</v>
      </c>
      <c r="AK101" s="54">
        <v>0</v>
      </c>
      <c r="AL101" s="54">
        <v>0</v>
      </c>
      <c r="AM101" s="54">
        <v>6982.7</v>
      </c>
      <c r="AN101" s="54">
        <v>0</v>
      </c>
      <c r="AO101" s="54">
        <v>96704.4</v>
      </c>
      <c r="AP101" s="54">
        <v>110000</v>
      </c>
      <c r="AQ101" s="54">
        <v>13295.6</v>
      </c>
      <c r="AR101" s="54">
        <v>12.09</v>
      </c>
    </row>
    <row r="102" spans="1:44" ht="13.8" thickBot="1"/>
    <row r="103" spans="1:44" ht="13.8" thickBot="1">
      <c r="A103" s="55" t="s">
        <v>220</v>
      </c>
      <c r="B103" s="56">
        <v>344320.2</v>
      </c>
      <c r="AC103" s="55" t="s">
        <v>220</v>
      </c>
      <c r="AD103" s="56">
        <v>175542.5</v>
      </c>
    </row>
    <row r="104" spans="1:44" ht="13.8" thickBot="1">
      <c r="A104" s="55" t="s">
        <v>221</v>
      </c>
      <c r="B104" s="56">
        <v>0</v>
      </c>
      <c r="AC104" s="55" t="s">
        <v>221</v>
      </c>
      <c r="AD104" s="56">
        <v>69807.3</v>
      </c>
    </row>
    <row r="105" spans="1:44" ht="13.8" thickBot="1">
      <c r="A105" s="55" t="s">
        <v>222</v>
      </c>
      <c r="B105" s="56">
        <v>2809227.8</v>
      </c>
      <c r="AC105" s="55" t="s">
        <v>222</v>
      </c>
      <c r="AD105" s="56">
        <v>3049916.7</v>
      </c>
    </row>
    <row r="106" spans="1:44" ht="13.8" thickBot="1">
      <c r="A106" s="55" t="s">
        <v>223</v>
      </c>
      <c r="B106" s="56">
        <v>2807830</v>
      </c>
      <c r="AC106" s="55" t="s">
        <v>223</v>
      </c>
      <c r="AD106" s="56">
        <v>2807830</v>
      </c>
    </row>
    <row r="107" spans="1:44" ht="13.8" thickBot="1">
      <c r="A107" s="55" t="s">
        <v>224</v>
      </c>
      <c r="B107" s="56">
        <v>1397.8</v>
      </c>
      <c r="C107" s="61">
        <f>B107/B106</f>
        <v>4.9782216159810239E-4</v>
      </c>
      <c r="AC107" s="55" t="s">
        <v>224</v>
      </c>
      <c r="AD107" s="56">
        <v>242086.7</v>
      </c>
      <c r="AE107" s="61">
        <f>AD107/AD106</f>
        <v>8.6218432027580019E-2</v>
      </c>
    </row>
    <row r="108" spans="1:44" ht="13.8" thickBot="1">
      <c r="A108" s="55" t="s">
        <v>225</v>
      </c>
      <c r="B108" s="56"/>
      <c r="AC108" s="55" t="s">
        <v>225</v>
      </c>
      <c r="AD108" s="56"/>
    </row>
    <row r="109" spans="1:44" ht="13.8" thickBot="1">
      <c r="A109" s="55" t="s">
        <v>226</v>
      </c>
      <c r="B109" s="56"/>
      <c r="AC109" s="55" t="s">
        <v>226</v>
      </c>
      <c r="AD109" s="56"/>
    </row>
    <row r="110" spans="1:44" ht="13.8" thickBot="1">
      <c r="A110" s="55" t="s">
        <v>227</v>
      </c>
      <c r="B110" s="56">
        <v>0</v>
      </c>
      <c r="AC110" s="55" t="s">
        <v>227</v>
      </c>
      <c r="AD110" s="56">
        <v>0</v>
      </c>
    </row>
    <row r="112" spans="1:44">
      <c r="A112" s="57" t="s">
        <v>228</v>
      </c>
      <c r="AC112" s="57" t="s">
        <v>228</v>
      </c>
    </row>
    <row r="114" spans="1:29">
      <c r="A114" s="58" t="s">
        <v>229</v>
      </c>
      <c r="AC114" s="58" t="s">
        <v>242</v>
      </c>
    </row>
    <row r="115" spans="1:29">
      <c r="A115" s="58" t="s">
        <v>230</v>
      </c>
      <c r="AC115" s="58" t="s">
        <v>243</v>
      </c>
    </row>
  </sheetData>
  <mergeCells count="1">
    <mergeCell ref="V81:Z93"/>
  </mergeCells>
  <hyperlinks>
    <hyperlink ref="A112" r:id="rId1" display="https://miau.my-x.hu/myx-free/coco/test/648933020240520124023.html" xr:uid="{81141E0E-8BB0-4A77-9023-DB08287A76BF}"/>
    <hyperlink ref="AC112" r:id="rId2" display="https://miau.my-x.hu/myx-free/coco/test/213449220240520124302.html" xr:uid="{93CFEB8F-BF82-4A2F-B915-023A65998CC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Description</vt:lpstr>
      <vt:lpstr>OAM</vt:lpstr>
      <vt:lpstr>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2024-08-26T07:48:05Z</dcterms:modified>
</cp:coreProperties>
</file>