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202300"/>
  <mc:AlternateContent xmlns:mc="http://schemas.openxmlformats.org/markup-compatibility/2006">
    <mc:Choice Requires="x15">
      <x15ac:absPath xmlns:x15ac="http://schemas.microsoft.com/office/spreadsheetml/2010/11/ac" url="C:\Users\Latitude\AppData\Local\Temp\scp52942\var\www\miau\data\miau\315\"/>
    </mc:Choice>
  </mc:AlternateContent>
  <xr:revisionPtr revIDLastSave="0" documentId="13_ncr:1_{48250B2A-0F6D-4DD7-8171-D9FFD8FD2D32}" xr6:coauthVersionLast="47" xr6:coauthVersionMax="47" xr10:uidLastSave="{00000000-0000-0000-0000-000000000000}"/>
  <bookViews>
    <workbookView xWindow="-108" yWindow="-108" windowWidth="23256" windowHeight="12456" activeTab="4" xr2:uid="{D6D9203E-EEB1-4EA9-8273-78CB70FB0436}"/>
  </bookViews>
  <sheets>
    <sheet name="raw" sheetId="1" r:id="rId1"/>
    <sheet name="data_0" sheetId="2" r:id="rId2"/>
    <sheet name="data_1" sheetId="3" r:id="rId3"/>
    <sheet name="data_1 (2)" sheetId="4" r:id="rId4"/>
    <sheet name="data_1 (3)" sheetId="6" r:id="rId5"/>
    <sheet name="models" sheetId="7" r:id="rId6"/>
    <sheet name="best_one" sheetId="5" r:id="rId7"/>
  </sheets>
  <calcPr calcId="191029"/>
  <pivotCaches>
    <pivotCache cacheId="0" r:id="rId8"/>
    <pivotCache cacheId="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 l="1"/>
  <c r="A5" i="6"/>
  <c r="A6" i="6"/>
  <c r="A7" i="6"/>
  <c r="A8" i="6"/>
  <c r="A9" i="6"/>
  <c r="A10" i="6"/>
  <c r="A11" i="6"/>
  <c r="A12" i="6"/>
  <c r="A13" i="6"/>
  <c r="A14" i="6"/>
  <c r="A15" i="6"/>
  <c r="A16" i="6"/>
  <c r="A17" i="6"/>
  <c r="A18" i="6"/>
  <c r="A19" i="6"/>
  <c r="A20" i="6"/>
  <c r="A21" i="6"/>
  <c r="A22" i="6"/>
  <c r="A23" i="6"/>
  <c r="A24" i="6"/>
  <c r="A25" i="6"/>
  <c r="A26" i="6"/>
  <c r="A3" i="6"/>
  <c r="AF4" i="6"/>
  <c r="AF5" i="6"/>
  <c r="AF6" i="6"/>
  <c r="AF7" i="6"/>
  <c r="AF8" i="6"/>
  <c r="AF9" i="6"/>
  <c r="AF10" i="6"/>
  <c r="AF11" i="6"/>
  <c r="AF12" i="6"/>
  <c r="AF13" i="6"/>
  <c r="AF14" i="6"/>
  <c r="AF15" i="6"/>
  <c r="AF16" i="6"/>
  <c r="AF17" i="6"/>
  <c r="AF18" i="6"/>
  <c r="AF19" i="6"/>
  <c r="AF20" i="6"/>
  <c r="AF21" i="6"/>
  <c r="AF22" i="6"/>
  <c r="AF23" i="6"/>
  <c r="AF24" i="6"/>
  <c r="AF25" i="6"/>
  <c r="AF26" i="6"/>
  <c r="AF3" i="6"/>
  <c r="AE4" i="6"/>
  <c r="AG4" i="6" s="1"/>
  <c r="AE5" i="6"/>
  <c r="AG5" i="6" s="1"/>
  <c r="AE6" i="6"/>
  <c r="AG6" i="6" s="1"/>
  <c r="AE7" i="6"/>
  <c r="AG7" i="6" s="1"/>
  <c r="AE8" i="6"/>
  <c r="AG8" i="6" s="1"/>
  <c r="AE9" i="6"/>
  <c r="AG9" i="6" s="1"/>
  <c r="AE10" i="6"/>
  <c r="AG10" i="6" s="1"/>
  <c r="AE11" i="6"/>
  <c r="AG11" i="6" s="1"/>
  <c r="AE12" i="6"/>
  <c r="AG12" i="6" s="1"/>
  <c r="AE13" i="6"/>
  <c r="AG13" i="6" s="1"/>
  <c r="AE14" i="6"/>
  <c r="AG14" i="6" s="1"/>
  <c r="AE15" i="6"/>
  <c r="AG15" i="6" s="1"/>
  <c r="AE16" i="6"/>
  <c r="AG16" i="6" s="1"/>
  <c r="AE17" i="6"/>
  <c r="AG17" i="6" s="1"/>
  <c r="AE18" i="6"/>
  <c r="AG18" i="6" s="1"/>
  <c r="AE19" i="6"/>
  <c r="AG19" i="6" s="1"/>
  <c r="AE20" i="6"/>
  <c r="AG20" i="6" s="1"/>
  <c r="AE21" i="6"/>
  <c r="AG21" i="6" s="1"/>
  <c r="AE22" i="6"/>
  <c r="AG22" i="6" s="1"/>
  <c r="AE23" i="6"/>
  <c r="AG23" i="6" s="1"/>
  <c r="AE24" i="6"/>
  <c r="AG24" i="6" s="1"/>
  <c r="AE25" i="6"/>
  <c r="AG25" i="6" s="1"/>
  <c r="AE26" i="6"/>
  <c r="AG26" i="6" s="1"/>
  <c r="AE3" i="6"/>
  <c r="AG3" i="6" s="1"/>
  <c r="BB9" i="7"/>
  <c r="BB10" i="7"/>
  <c r="BB11" i="7"/>
  <c r="BB12" i="7"/>
  <c r="BB13" i="7"/>
  <c r="BB14" i="7"/>
  <c r="BB15" i="7"/>
  <c r="BB16" i="7"/>
  <c r="BB17" i="7"/>
  <c r="BB18" i="7"/>
  <c r="BB19" i="7"/>
  <c r="BB20" i="7"/>
  <c r="BB21" i="7"/>
  <c r="BB22" i="7"/>
  <c r="BB23" i="7"/>
  <c r="BB24" i="7"/>
  <c r="BB25" i="7"/>
  <c r="BB26" i="7"/>
  <c r="BB27" i="7"/>
  <c r="BB28" i="7"/>
  <c r="BB29" i="7"/>
  <c r="BB30" i="7"/>
  <c r="BB31" i="7"/>
  <c r="BB8" i="7"/>
  <c r="BA31" i="7"/>
  <c r="AZ31" i="7"/>
  <c r="AY31" i="7"/>
  <c r="AX31" i="7"/>
  <c r="AW31" i="7"/>
  <c r="AV31" i="7"/>
  <c r="AU31" i="7"/>
  <c r="AT31" i="7"/>
  <c r="AS31" i="7"/>
  <c r="AR31" i="7"/>
  <c r="AQ31" i="7"/>
  <c r="AP31" i="7"/>
  <c r="AO31" i="7"/>
  <c r="AN31" i="7"/>
  <c r="AM31" i="7"/>
  <c r="AL31" i="7"/>
  <c r="AK31" i="7"/>
  <c r="AJ31" i="7"/>
  <c r="AI31" i="7"/>
  <c r="AH31" i="7"/>
  <c r="AG31" i="7"/>
  <c r="AF31" i="7"/>
  <c r="AE31" i="7"/>
  <c r="AD31" i="7"/>
  <c r="AC31" i="7"/>
  <c r="BA30" i="7"/>
  <c r="AZ30" i="7"/>
  <c r="AY30" i="7"/>
  <c r="AX30" i="7"/>
  <c r="AW30" i="7"/>
  <c r="AV30" i="7"/>
  <c r="AU30" i="7"/>
  <c r="AT30" i="7"/>
  <c r="AS30" i="7"/>
  <c r="AR30" i="7"/>
  <c r="AQ30" i="7"/>
  <c r="AP30" i="7"/>
  <c r="AO30" i="7"/>
  <c r="AN30" i="7"/>
  <c r="AM30" i="7"/>
  <c r="AL30" i="7"/>
  <c r="AK30" i="7"/>
  <c r="AJ30" i="7"/>
  <c r="AI30" i="7"/>
  <c r="AH30" i="7"/>
  <c r="AG30" i="7"/>
  <c r="AF30" i="7"/>
  <c r="AE30" i="7"/>
  <c r="AD30" i="7"/>
  <c r="AC30" i="7"/>
  <c r="BA29" i="7"/>
  <c r="AZ29" i="7"/>
  <c r="AY29" i="7"/>
  <c r="AX29" i="7"/>
  <c r="AW29" i="7"/>
  <c r="AV29" i="7"/>
  <c r="AU29" i="7"/>
  <c r="AT29" i="7"/>
  <c r="AS29" i="7"/>
  <c r="AR29" i="7"/>
  <c r="AQ29" i="7"/>
  <c r="AP29" i="7"/>
  <c r="AO29" i="7"/>
  <c r="AN29" i="7"/>
  <c r="AM29" i="7"/>
  <c r="AL29" i="7"/>
  <c r="AK29" i="7"/>
  <c r="AJ29" i="7"/>
  <c r="AI29" i="7"/>
  <c r="AH29" i="7"/>
  <c r="AG29" i="7"/>
  <c r="AF29" i="7"/>
  <c r="AE29" i="7"/>
  <c r="AD29" i="7"/>
  <c r="AC29" i="7"/>
  <c r="BA28" i="7"/>
  <c r="AZ28" i="7"/>
  <c r="AY28" i="7"/>
  <c r="AX28" i="7"/>
  <c r="AW28" i="7"/>
  <c r="AV28" i="7"/>
  <c r="AU28" i="7"/>
  <c r="AT28" i="7"/>
  <c r="AS28" i="7"/>
  <c r="AR28" i="7"/>
  <c r="AQ28" i="7"/>
  <c r="AP28" i="7"/>
  <c r="AO28" i="7"/>
  <c r="AN28" i="7"/>
  <c r="AM28" i="7"/>
  <c r="AL28" i="7"/>
  <c r="AK28" i="7"/>
  <c r="AJ28" i="7"/>
  <c r="AI28" i="7"/>
  <c r="AH28" i="7"/>
  <c r="AG28" i="7"/>
  <c r="AF28" i="7"/>
  <c r="AE28" i="7"/>
  <c r="AD28" i="7"/>
  <c r="AC28" i="7"/>
  <c r="BA27" i="7"/>
  <c r="AZ27" i="7"/>
  <c r="AY27" i="7"/>
  <c r="AX27" i="7"/>
  <c r="AW27" i="7"/>
  <c r="AV27" i="7"/>
  <c r="AU27" i="7"/>
  <c r="AT27" i="7"/>
  <c r="AS27" i="7"/>
  <c r="AR27" i="7"/>
  <c r="AQ27" i="7"/>
  <c r="AP27" i="7"/>
  <c r="AO27" i="7"/>
  <c r="AN27" i="7"/>
  <c r="AM27" i="7"/>
  <c r="AL27" i="7"/>
  <c r="AK27" i="7"/>
  <c r="AJ27" i="7"/>
  <c r="AI27" i="7"/>
  <c r="AH27" i="7"/>
  <c r="AG27" i="7"/>
  <c r="AF27" i="7"/>
  <c r="AE27" i="7"/>
  <c r="AD27" i="7"/>
  <c r="AC27" i="7"/>
  <c r="BA26" i="7"/>
  <c r="AZ26" i="7"/>
  <c r="AY26" i="7"/>
  <c r="AX26" i="7"/>
  <c r="AW26" i="7"/>
  <c r="AV26" i="7"/>
  <c r="AU26" i="7"/>
  <c r="AT26" i="7"/>
  <c r="AS26" i="7"/>
  <c r="AR26" i="7"/>
  <c r="AQ26" i="7"/>
  <c r="AP26" i="7"/>
  <c r="AO26" i="7"/>
  <c r="AN26" i="7"/>
  <c r="AM26" i="7"/>
  <c r="AL26" i="7"/>
  <c r="AK26" i="7"/>
  <c r="AJ26" i="7"/>
  <c r="AI26" i="7"/>
  <c r="AH26" i="7"/>
  <c r="AG26" i="7"/>
  <c r="AF26" i="7"/>
  <c r="AE26" i="7"/>
  <c r="AD26" i="7"/>
  <c r="AC26" i="7"/>
  <c r="BA25" i="7"/>
  <c r="AZ25" i="7"/>
  <c r="AY25" i="7"/>
  <c r="AX25" i="7"/>
  <c r="AW25" i="7"/>
  <c r="AV25" i="7"/>
  <c r="AU25" i="7"/>
  <c r="AT25" i="7"/>
  <c r="AS25" i="7"/>
  <c r="AR25" i="7"/>
  <c r="AQ25" i="7"/>
  <c r="AP25" i="7"/>
  <c r="AO25" i="7"/>
  <c r="AN25" i="7"/>
  <c r="AM25" i="7"/>
  <c r="AL25" i="7"/>
  <c r="AK25" i="7"/>
  <c r="AJ25" i="7"/>
  <c r="AI25" i="7"/>
  <c r="AH25" i="7"/>
  <c r="AG25" i="7"/>
  <c r="AF25" i="7"/>
  <c r="AE25" i="7"/>
  <c r="AD25" i="7"/>
  <c r="AC25" i="7"/>
  <c r="BA24" i="7"/>
  <c r="AZ24" i="7"/>
  <c r="AY24" i="7"/>
  <c r="AX24" i="7"/>
  <c r="AW24" i="7"/>
  <c r="AV24" i="7"/>
  <c r="AU24" i="7"/>
  <c r="AT24" i="7"/>
  <c r="AS24" i="7"/>
  <c r="AR24" i="7"/>
  <c r="AQ24" i="7"/>
  <c r="AP24" i="7"/>
  <c r="AO24" i="7"/>
  <c r="AN24" i="7"/>
  <c r="AM24" i="7"/>
  <c r="AL24" i="7"/>
  <c r="AK24" i="7"/>
  <c r="AJ24" i="7"/>
  <c r="AI24" i="7"/>
  <c r="AH24" i="7"/>
  <c r="AG24" i="7"/>
  <c r="AF24" i="7"/>
  <c r="AE24" i="7"/>
  <c r="AD24" i="7"/>
  <c r="AC24" i="7"/>
  <c r="BA23" i="7"/>
  <c r="AZ23" i="7"/>
  <c r="AY23" i="7"/>
  <c r="AX23" i="7"/>
  <c r="AW23" i="7"/>
  <c r="AV23" i="7"/>
  <c r="AU23" i="7"/>
  <c r="AT23" i="7"/>
  <c r="AS23" i="7"/>
  <c r="AR23" i="7"/>
  <c r="AQ23" i="7"/>
  <c r="AP23" i="7"/>
  <c r="AO23" i="7"/>
  <c r="AN23" i="7"/>
  <c r="AM23" i="7"/>
  <c r="AL23" i="7"/>
  <c r="AK23" i="7"/>
  <c r="AJ23" i="7"/>
  <c r="AI23" i="7"/>
  <c r="AH23" i="7"/>
  <c r="AG23" i="7"/>
  <c r="AF23" i="7"/>
  <c r="AE23" i="7"/>
  <c r="AD23" i="7"/>
  <c r="AC23" i="7"/>
  <c r="BA22" i="7"/>
  <c r="AZ22" i="7"/>
  <c r="AY22" i="7"/>
  <c r="AX22" i="7"/>
  <c r="AW22" i="7"/>
  <c r="AV22" i="7"/>
  <c r="AU22" i="7"/>
  <c r="AT22" i="7"/>
  <c r="AS22" i="7"/>
  <c r="AR22" i="7"/>
  <c r="AQ22" i="7"/>
  <c r="AP22" i="7"/>
  <c r="AO22" i="7"/>
  <c r="AN22" i="7"/>
  <c r="AM22" i="7"/>
  <c r="AL22" i="7"/>
  <c r="AK22" i="7"/>
  <c r="AJ22" i="7"/>
  <c r="AI22" i="7"/>
  <c r="AH22" i="7"/>
  <c r="AG22" i="7"/>
  <c r="AF22" i="7"/>
  <c r="AE22" i="7"/>
  <c r="AD22" i="7"/>
  <c r="AC22" i="7"/>
  <c r="BA21" i="7"/>
  <c r="AZ21" i="7"/>
  <c r="AY21" i="7"/>
  <c r="AX21" i="7"/>
  <c r="AW21" i="7"/>
  <c r="AV21" i="7"/>
  <c r="AU21" i="7"/>
  <c r="AT21" i="7"/>
  <c r="AS21" i="7"/>
  <c r="AR21" i="7"/>
  <c r="AQ21" i="7"/>
  <c r="AP21" i="7"/>
  <c r="AO21" i="7"/>
  <c r="AN21" i="7"/>
  <c r="AM21" i="7"/>
  <c r="AL21" i="7"/>
  <c r="AK21" i="7"/>
  <c r="AJ21" i="7"/>
  <c r="AI21" i="7"/>
  <c r="AH21" i="7"/>
  <c r="AG21" i="7"/>
  <c r="AF21" i="7"/>
  <c r="AE21" i="7"/>
  <c r="AD21" i="7"/>
  <c r="AC21" i="7"/>
  <c r="BA20" i="7"/>
  <c r="AZ20" i="7"/>
  <c r="AY20" i="7"/>
  <c r="AX20" i="7"/>
  <c r="AW20" i="7"/>
  <c r="AV20" i="7"/>
  <c r="AU20" i="7"/>
  <c r="AT20" i="7"/>
  <c r="AS20" i="7"/>
  <c r="AR20" i="7"/>
  <c r="AQ20" i="7"/>
  <c r="AP20" i="7"/>
  <c r="AO20" i="7"/>
  <c r="AN20" i="7"/>
  <c r="AM20" i="7"/>
  <c r="AL20" i="7"/>
  <c r="AK20" i="7"/>
  <c r="AJ20" i="7"/>
  <c r="AI20" i="7"/>
  <c r="AH20" i="7"/>
  <c r="AG20" i="7"/>
  <c r="AF20" i="7"/>
  <c r="AE20" i="7"/>
  <c r="AD20" i="7"/>
  <c r="AC20" i="7"/>
  <c r="BA19" i="7"/>
  <c r="AZ19" i="7"/>
  <c r="AY19" i="7"/>
  <c r="AX19" i="7"/>
  <c r="AW19" i="7"/>
  <c r="AV19" i="7"/>
  <c r="AU19" i="7"/>
  <c r="AT19" i="7"/>
  <c r="AS19" i="7"/>
  <c r="AR19" i="7"/>
  <c r="AQ19" i="7"/>
  <c r="AP19" i="7"/>
  <c r="AO19" i="7"/>
  <c r="AN19" i="7"/>
  <c r="AM19" i="7"/>
  <c r="AL19" i="7"/>
  <c r="AK19" i="7"/>
  <c r="AJ19" i="7"/>
  <c r="AI19" i="7"/>
  <c r="AH19" i="7"/>
  <c r="AG19" i="7"/>
  <c r="AF19" i="7"/>
  <c r="AE19" i="7"/>
  <c r="AD19" i="7"/>
  <c r="AC19"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BA16" i="7"/>
  <c r="AZ16" i="7"/>
  <c r="AY16" i="7"/>
  <c r="AX16" i="7"/>
  <c r="AW16" i="7"/>
  <c r="AV16" i="7"/>
  <c r="AU16" i="7"/>
  <c r="AT16" i="7"/>
  <c r="AS16" i="7"/>
  <c r="AR16" i="7"/>
  <c r="AQ16" i="7"/>
  <c r="AP16" i="7"/>
  <c r="AO16" i="7"/>
  <c r="AN16" i="7"/>
  <c r="AM16" i="7"/>
  <c r="AL16" i="7"/>
  <c r="AK16" i="7"/>
  <c r="AJ16" i="7"/>
  <c r="AI16" i="7"/>
  <c r="AH16" i="7"/>
  <c r="AG16" i="7"/>
  <c r="AF16" i="7"/>
  <c r="AE16" i="7"/>
  <c r="AD16" i="7"/>
  <c r="AC16"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BA14" i="7"/>
  <c r="AZ14" i="7"/>
  <c r="AY14" i="7"/>
  <c r="AX14" i="7"/>
  <c r="AW14" i="7"/>
  <c r="AV14" i="7"/>
  <c r="AU14" i="7"/>
  <c r="AT14" i="7"/>
  <c r="AS14" i="7"/>
  <c r="AR14" i="7"/>
  <c r="AQ14" i="7"/>
  <c r="AP14" i="7"/>
  <c r="AO14" i="7"/>
  <c r="AN14" i="7"/>
  <c r="AM14" i="7"/>
  <c r="AL14" i="7"/>
  <c r="AK14" i="7"/>
  <c r="AJ14" i="7"/>
  <c r="AI14" i="7"/>
  <c r="AH14" i="7"/>
  <c r="AG14" i="7"/>
  <c r="AF14" i="7"/>
  <c r="AE14" i="7"/>
  <c r="AD14" i="7"/>
  <c r="AC14"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BA12" i="7"/>
  <c r="AZ12" i="7"/>
  <c r="AY12" i="7"/>
  <c r="AX12" i="7"/>
  <c r="AW12" i="7"/>
  <c r="AV12" i="7"/>
  <c r="AU12" i="7"/>
  <c r="AT12" i="7"/>
  <c r="AS12" i="7"/>
  <c r="AR12" i="7"/>
  <c r="AQ12" i="7"/>
  <c r="AP12" i="7"/>
  <c r="AO12" i="7"/>
  <c r="AN12" i="7"/>
  <c r="AM12" i="7"/>
  <c r="AL12" i="7"/>
  <c r="AK12" i="7"/>
  <c r="AJ12" i="7"/>
  <c r="AI12" i="7"/>
  <c r="AH12" i="7"/>
  <c r="AG12" i="7"/>
  <c r="AF12" i="7"/>
  <c r="AE12" i="7"/>
  <c r="AD12" i="7"/>
  <c r="AC12" i="7"/>
  <c r="BA11" i="7"/>
  <c r="AZ11" i="7"/>
  <c r="AY11" i="7"/>
  <c r="AX11" i="7"/>
  <c r="AW11" i="7"/>
  <c r="AV11" i="7"/>
  <c r="AU11" i="7"/>
  <c r="AT11" i="7"/>
  <c r="AS11" i="7"/>
  <c r="AR11" i="7"/>
  <c r="AQ11" i="7"/>
  <c r="AP11" i="7"/>
  <c r="AO11" i="7"/>
  <c r="AN11" i="7"/>
  <c r="AM11" i="7"/>
  <c r="AL11" i="7"/>
  <c r="AK11" i="7"/>
  <c r="AJ11" i="7"/>
  <c r="AI11" i="7"/>
  <c r="AH11" i="7"/>
  <c r="AG11" i="7"/>
  <c r="AF11" i="7"/>
  <c r="AE11" i="7"/>
  <c r="AD11" i="7"/>
  <c r="AC11" i="7"/>
  <c r="BA10" i="7"/>
  <c r="AZ10" i="7"/>
  <c r="AY10" i="7"/>
  <c r="AX10" i="7"/>
  <c r="AW10" i="7"/>
  <c r="AV10" i="7"/>
  <c r="AU10" i="7"/>
  <c r="AT10" i="7"/>
  <c r="AS10" i="7"/>
  <c r="AR10" i="7"/>
  <c r="AQ10" i="7"/>
  <c r="AP10" i="7"/>
  <c r="AO10" i="7"/>
  <c r="AN10" i="7"/>
  <c r="AM10" i="7"/>
  <c r="AL10" i="7"/>
  <c r="AK10" i="7"/>
  <c r="AJ10" i="7"/>
  <c r="AI10" i="7"/>
  <c r="AH10" i="7"/>
  <c r="AG10" i="7"/>
  <c r="AF10" i="7"/>
  <c r="AE10" i="7"/>
  <c r="AD10" i="7"/>
  <c r="AC10" i="7"/>
  <c r="BA9" i="7"/>
  <c r="AZ9" i="7"/>
  <c r="AY9" i="7"/>
  <c r="AX9" i="7"/>
  <c r="AW9" i="7"/>
  <c r="AV9" i="7"/>
  <c r="AU9" i="7"/>
  <c r="AT9" i="7"/>
  <c r="AS9" i="7"/>
  <c r="AR9" i="7"/>
  <c r="AQ9" i="7"/>
  <c r="AP9" i="7"/>
  <c r="AO9" i="7"/>
  <c r="AN9" i="7"/>
  <c r="AM9" i="7"/>
  <c r="AL9" i="7"/>
  <c r="AK9" i="7"/>
  <c r="AJ9" i="7"/>
  <c r="AI9" i="7"/>
  <c r="AH9" i="7"/>
  <c r="AG9" i="7"/>
  <c r="AF9" i="7"/>
  <c r="AE9" i="7"/>
  <c r="AD9" i="7"/>
  <c r="AC9" i="7"/>
  <c r="BA8" i="7"/>
  <c r="AZ8" i="7"/>
  <c r="AY8" i="7"/>
  <c r="AX8" i="7"/>
  <c r="AW8" i="7"/>
  <c r="AV8" i="7"/>
  <c r="AU8" i="7"/>
  <c r="AT8" i="7"/>
  <c r="AS8" i="7"/>
  <c r="AR8" i="7"/>
  <c r="AQ8" i="7"/>
  <c r="AP8" i="7"/>
  <c r="AO8" i="7"/>
  <c r="AN8" i="7"/>
  <c r="AM8" i="7"/>
  <c r="AL8" i="7"/>
  <c r="AK8" i="7"/>
  <c r="AJ8" i="7"/>
  <c r="AI8" i="7"/>
  <c r="AH8" i="7"/>
  <c r="AG8" i="7"/>
  <c r="AF8" i="7"/>
  <c r="AE8" i="7"/>
  <c r="AD8" i="7"/>
  <c r="AC8" i="7"/>
  <c r="AC26" i="6"/>
  <c r="AB26" i="6"/>
  <c r="AA26" i="6"/>
  <c r="Z26" i="6"/>
  <c r="Y26" i="6"/>
  <c r="X26" i="6"/>
  <c r="W26" i="6"/>
  <c r="V26" i="6"/>
  <c r="U26" i="6"/>
  <c r="T26" i="6"/>
  <c r="S26" i="6"/>
  <c r="R26" i="6"/>
  <c r="Q26" i="6"/>
  <c r="P26" i="6"/>
  <c r="O26" i="6"/>
  <c r="N26" i="6"/>
  <c r="M26" i="6"/>
  <c r="L26" i="6"/>
  <c r="K26" i="6"/>
  <c r="J26" i="6"/>
  <c r="I26" i="6"/>
  <c r="H26" i="6"/>
  <c r="G26" i="6"/>
  <c r="F26" i="6"/>
  <c r="E26" i="6"/>
  <c r="AC25" i="6"/>
  <c r="AB25" i="6"/>
  <c r="AA25" i="6"/>
  <c r="Z25" i="6"/>
  <c r="Y25" i="6"/>
  <c r="X25" i="6"/>
  <c r="W25" i="6"/>
  <c r="V25" i="6"/>
  <c r="U25" i="6"/>
  <c r="T25" i="6"/>
  <c r="S25" i="6"/>
  <c r="R25" i="6"/>
  <c r="Q25" i="6"/>
  <c r="P25" i="6"/>
  <c r="O25" i="6"/>
  <c r="N25" i="6"/>
  <c r="M25" i="6"/>
  <c r="L25" i="6"/>
  <c r="K25" i="6"/>
  <c r="J25" i="6"/>
  <c r="I25" i="6"/>
  <c r="H25" i="6"/>
  <c r="G25" i="6"/>
  <c r="F25" i="6"/>
  <c r="E25" i="6"/>
  <c r="AC24" i="6"/>
  <c r="AB24" i="6"/>
  <c r="AA24" i="6"/>
  <c r="Z24" i="6"/>
  <c r="Y24" i="6"/>
  <c r="X24" i="6"/>
  <c r="W24" i="6"/>
  <c r="V24" i="6"/>
  <c r="U24" i="6"/>
  <c r="T24" i="6"/>
  <c r="S24" i="6"/>
  <c r="R24" i="6"/>
  <c r="Q24" i="6"/>
  <c r="P24" i="6"/>
  <c r="O24" i="6"/>
  <c r="N24" i="6"/>
  <c r="M24" i="6"/>
  <c r="L24" i="6"/>
  <c r="K24" i="6"/>
  <c r="J24" i="6"/>
  <c r="I24" i="6"/>
  <c r="H24" i="6"/>
  <c r="G24" i="6"/>
  <c r="F24" i="6"/>
  <c r="E24" i="6"/>
  <c r="AC23" i="6"/>
  <c r="AB23" i="6"/>
  <c r="AA23" i="6"/>
  <c r="Z23" i="6"/>
  <c r="Y23" i="6"/>
  <c r="X23" i="6"/>
  <c r="W23" i="6"/>
  <c r="V23" i="6"/>
  <c r="U23" i="6"/>
  <c r="T23" i="6"/>
  <c r="S23" i="6"/>
  <c r="R23" i="6"/>
  <c r="Q23" i="6"/>
  <c r="P23" i="6"/>
  <c r="O23" i="6"/>
  <c r="N23" i="6"/>
  <c r="M23" i="6"/>
  <c r="L23" i="6"/>
  <c r="K23" i="6"/>
  <c r="J23" i="6"/>
  <c r="I23" i="6"/>
  <c r="H23" i="6"/>
  <c r="G23" i="6"/>
  <c r="F23" i="6"/>
  <c r="E23" i="6"/>
  <c r="AC22" i="6"/>
  <c r="AB22" i="6"/>
  <c r="AA22" i="6"/>
  <c r="Z22" i="6"/>
  <c r="Y22" i="6"/>
  <c r="X22" i="6"/>
  <c r="W22" i="6"/>
  <c r="V22" i="6"/>
  <c r="U22" i="6"/>
  <c r="T22" i="6"/>
  <c r="S22" i="6"/>
  <c r="R22" i="6"/>
  <c r="Q22" i="6"/>
  <c r="P22" i="6"/>
  <c r="O22" i="6"/>
  <c r="N22" i="6"/>
  <c r="M22" i="6"/>
  <c r="L22" i="6"/>
  <c r="K22" i="6"/>
  <c r="J22" i="6"/>
  <c r="I22" i="6"/>
  <c r="H22" i="6"/>
  <c r="G22" i="6"/>
  <c r="F22" i="6"/>
  <c r="E22" i="6"/>
  <c r="AC21" i="6"/>
  <c r="AB21" i="6"/>
  <c r="AA21" i="6"/>
  <c r="Z21" i="6"/>
  <c r="Y21" i="6"/>
  <c r="X21" i="6"/>
  <c r="W21" i="6"/>
  <c r="V21" i="6"/>
  <c r="U21" i="6"/>
  <c r="T21" i="6"/>
  <c r="S21" i="6"/>
  <c r="R21" i="6"/>
  <c r="Q21" i="6"/>
  <c r="P21" i="6"/>
  <c r="O21" i="6"/>
  <c r="N21" i="6"/>
  <c r="M21" i="6"/>
  <c r="L21" i="6"/>
  <c r="K21" i="6"/>
  <c r="J21" i="6"/>
  <c r="I21" i="6"/>
  <c r="H21" i="6"/>
  <c r="G21" i="6"/>
  <c r="F21" i="6"/>
  <c r="E21" i="6"/>
  <c r="AC20" i="6"/>
  <c r="AB20" i="6"/>
  <c r="AA20" i="6"/>
  <c r="Z20" i="6"/>
  <c r="Y20" i="6"/>
  <c r="X20" i="6"/>
  <c r="W20" i="6"/>
  <c r="V20" i="6"/>
  <c r="U20" i="6"/>
  <c r="T20" i="6"/>
  <c r="S20" i="6"/>
  <c r="R20" i="6"/>
  <c r="Q20" i="6"/>
  <c r="P20" i="6"/>
  <c r="O20" i="6"/>
  <c r="N20" i="6"/>
  <c r="M20" i="6"/>
  <c r="L20" i="6"/>
  <c r="K20" i="6"/>
  <c r="J20" i="6"/>
  <c r="I20" i="6"/>
  <c r="H20" i="6"/>
  <c r="G20" i="6"/>
  <c r="F20" i="6"/>
  <c r="E20" i="6"/>
  <c r="AC19" i="6"/>
  <c r="AB19" i="6"/>
  <c r="AA19" i="6"/>
  <c r="Z19" i="6"/>
  <c r="Y19" i="6"/>
  <c r="X19" i="6"/>
  <c r="W19" i="6"/>
  <c r="V19" i="6"/>
  <c r="U19" i="6"/>
  <c r="T19" i="6"/>
  <c r="S19" i="6"/>
  <c r="R19" i="6"/>
  <c r="Q19" i="6"/>
  <c r="P19" i="6"/>
  <c r="O19" i="6"/>
  <c r="N19" i="6"/>
  <c r="M19" i="6"/>
  <c r="L19" i="6"/>
  <c r="K19" i="6"/>
  <c r="J19" i="6"/>
  <c r="I19" i="6"/>
  <c r="H19" i="6"/>
  <c r="G19" i="6"/>
  <c r="F19" i="6"/>
  <c r="E19" i="6"/>
  <c r="AN19" i="6" s="1"/>
  <c r="AC18" i="6"/>
  <c r="AB18" i="6"/>
  <c r="AA18" i="6"/>
  <c r="Z18" i="6"/>
  <c r="Y18" i="6"/>
  <c r="X18" i="6"/>
  <c r="W18" i="6"/>
  <c r="V18" i="6"/>
  <c r="U18" i="6"/>
  <c r="T18" i="6"/>
  <c r="S18" i="6"/>
  <c r="R18" i="6"/>
  <c r="Q18" i="6"/>
  <c r="P18" i="6"/>
  <c r="O18" i="6"/>
  <c r="N18" i="6"/>
  <c r="M18" i="6"/>
  <c r="L18" i="6"/>
  <c r="K18" i="6"/>
  <c r="J18" i="6"/>
  <c r="I18" i="6"/>
  <c r="H18" i="6"/>
  <c r="G18" i="6"/>
  <c r="F18" i="6"/>
  <c r="E18" i="6"/>
  <c r="AC17" i="6"/>
  <c r="AB17" i="6"/>
  <c r="AA17" i="6"/>
  <c r="Z17" i="6"/>
  <c r="Y17" i="6"/>
  <c r="X17" i="6"/>
  <c r="W17" i="6"/>
  <c r="V17" i="6"/>
  <c r="U17" i="6"/>
  <c r="T17" i="6"/>
  <c r="S17" i="6"/>
  <c r="R17" i="6"/>
  <c r="Q17" i="6"/>
  <c r="P17" i="6"/>
  <c r="O17" i="6"/>
  <c r="N17" i="6"/>
  <c r="M17" i="6"/>
  <c r="L17" i="6"/>
  <c r="K17" i="6"/>
  <c r="J17" i="6"/>
  <c r="I17" i="6"/>
  <c r="H17" i="6"/>
  <c r="G17" i="6"/>
  <c r="F17" i="6"/>
  <c r="E17" i="6"/>
  <c r="AC16" i="6"/>
  <c r="AB16" i="6"/>
  <c r="AA16" i="6"/>
  <c r="Z16" i="6"/>
  <c r="Y16" i="6"/>
  <c r="X16" i="6"/>
  <c r="W16" i="6"/>
  <c r="V16" i="6"/>
  <c r="U16" i="6"/>
  <c r="T16" i="6"/>
  <c r="S16" i="6"/>
  <c r="R16" i="6"/>
  <c r="Q16" i="6"/>
  <c r="P16" i="6"/>
  <c r="O16" i="6"/>
  <c r="N16" i="6"/>
  <c r="M16" i="6"/>
  <c r="L16" i="6"/>
  <c r="K16" i="6"/>
  <c r="J16" i="6"/>
  <c r="I16" i="6"/>
  <c r="H16" i="6"/>
  <c r="G16" i="6"/>
  <c r="F16" i="6"/>
  <c r="E16" i="6"/>
  <c r="AC15" i="6"/>
  <c r="AB15" i="6"/>
  <c r="AA15" i="6"/>
  <c r="Z15" i="6"/>
  <c r="Y15" i="6"/>
  <c r="X15" i="6"/>
  <c r="W15" i="6"/>
  <c r="V15" i="6"/>
  <c r="U15" i="6"/>
  <c r="T15" i="6"/>
  <c r="S15" i="6"/>
  <c r="R15" i="6"/>
  <c r="Q15" i="6"/>
  <c r="P15" i="6"/>
  <c r="O15" i="6"/>
  <c r="N15" i="6"/>
  <c r="M15" i="6"/>
  <c r="L15" i="6"/>
  <c r="K15" i="6"/>
  <c r="J15" i="6"/>
  <c r="I15" i="6"/>
  <c r="H15" i="6"/>
  <c r="G15" i="6"/>
  <c r="F15" i="6"/>
  <c r="E15" i="6"/>
  <c r="AC14" i="6"/>
  <c r="AB14" i="6"/>
  <c r="AA14" i="6"/>
  <c r="Z14" i="6"/>
  <c r="Y14" i="6"/>
  <c r="X14" i="6"/>
  <c r="W14" i="6"/>
  <c r="V14" i="6"/>
  <c r="U14" i="6"/>
  <c r="T14" i="6"/>
  <c r="S14" i="6"/>
  <c r="R14" i="6"/>
  <c r="Q14" i="6"/>
  <c r="P14" i="6"/>
  <c r="O14" i="6"/>
  <c r="N14" i="6"/>
  <c r="M14" i="6"/>
  <c r="L14" i="6"/>
  <c r="K14" i="6"/>
  <c r="J14" i="6"/>
  <c r="I14" i="6"/>
  <c r="H14" i="6"/>
  <c r="G14" i="6"/>
  <c r="F14" i="6"/>
  <c r="E14" i="6"/>
  <c r="AC13" i="6"/>
  <c r="AB13" i="6"/>
  <c r="AA13" i="6"/>
  <c r="Z13" i="6"/>
  <c r="Y13" i="6"/>
  <c r="X13" i="6"/>
  <c r="W13" i="6"/>
  <c r="V13" i="6"/>
  <c r="U13" i="6"/>
  <c r="T13" i="6"/>
  <c r="S13" i="6"/>
  <c r="R13" i="6"/>
  <c r="Q13" i="6"/>
  <c r="P13" i="6"/>
  <c r="O13" i="6"/>
  <c r="N13" i="6"/>
  <c r="M13" i="6"/>
  <c r="L13" i="6"/>
  <c r="K13" i="6"/>
  <c r="J13" i="6"/>
  <c r="I13" i="6"/>
  <c r="H13" i="6"/>
  <c r="G13" i="6"/>
  <c r="F13" i="6"/>
  <c r="E13" i="6"/>
  <c r="AC12" i="6"/>
  <c r="AB12" i="6"/>
  <c r="AA12" i="6"/>
  <c r="Z12" i="6"/>
  <c r="Y12" i="6"/>
  <c r="X12" i="6"/>
  <c r="W12" i="6"/>
  <c r="V12" i="6"/>
  <c r="U12" i="6"/>
  <c r="T12" i="6"/>
  <c r="S12" i="6"/>
  <c r="R12" i="6"/>
  <c r="Q12" i="6"/>
  <c r="P12" i="6"/>
  <c r="O12" i="6"/>
  <c r="N12" i="6"/>
  <c r="M12" i="6"/>
  <c r="L12" i="6"/>
  <c r="K12" i="6"/>
  <c r="J12" i="6"/>
  <c r="I12" i="6"/>
  <c r="H12" i="6"/>
  <c r="G12" i="6"/>
  <c r="F12" i="6"/>
  <c r="E12" i="6"/>
  <c r="AC11" i="6"/>
  <c r="AB11" i="6"/>
  <c r="AA11" i="6"/>
  <c r="Z11" i="6"/>
  <c r="Y11" i="6"/>
  <c r="X11" i="6"/>
  <c r="W11" i="6"/>
  <c r="V11" i="6"/>
  <c r="U11" i="6"/>
  <c r="T11" i="6"/>
  <c r="S11" i="6"/>
  <c r="R11" i="6"/>
  <c r="Q11" i="6"/>
  <c r="P11" i="6"/>
  <c r="O11" i="6"/>
  <c r="N11" i="6"/>
  <c r="M11" i="6"/>
  <c r="L11" i="6"/>
  <c r="K11" i="6"/>
  <c r="J11" i="6"/>
  <c r="I11" i="6"/>
  <c r="H11" i="6"/>
  <c r="G11" i="6"/>
  <c r="F11" i="6"/>
  <c r="E11" i="6"/>
  <c r="AN11" i="6" s="1"/>
  <c r="AC10" i="6"/>
  <c r="AB10" i="6"/>
  <c r="AA10" i="6"/>
  <c r="Z10" i="6"/>
  <c r="Y10" i="6"/>
  <c r="X10" i="6"/>
  <c r="W10" i="6"/>
  <c r="V10" i="6"/>
  <c r="U10" i="6"/>
  <c r="T10" i="6"/>
  <c r="S10" i="6"/>
  <c r="R10" i="6"/>
  <c r="Q10" i="6"/>
  <c r="P10" i="6"/>
  <c r="O10" i="6"/>
  <c r="N10" i="6"/>
  <c r="M10" i="6"/>
  <c r="L10" i="6"/>
  <c r="K10" i="6"/>
  <c r="J10" i="6"/>
  <c r="I10" i="6"/>
  <c r="H10" i="6"/>
  <c r="G10" i="6"/>
  <c r="F10" i="6"/>
  <c r="E10" i="6"/>
  <c r="AC9" i="6"/>
  <c r="AB9" i="6"/>
  <c r="AA9" i="6"/>
  <c r="Z9" i="6"/>
  <c r="Y9" i="6"/>
  <c r="X9" i="6"/>
  <c r="W9" i="6"/>
  <c r="V9" i="6"/>
  <c r="U9" i="6"/>
  <c r="T9" i="6"/>
  <c r="S9" i="6"/>
  <c r="R9" i="6"/>
  <c r="Q9" i="6"/>
  <c r="P9" i="6"/>
  <c r="O9" i="6"/>
  <c r="N9" i="6"/>
  <c r="M9" i="6"/>
  <c r="L9" i="6"/>
  <c r="K9" i="6"/>
  <c r="J9" i="6"/>
  <c r="I9" i="6"/>
  <c r="H9" i="6"/>
  <c r="G9" i="6"/>
  <c r="F9" i="6"/>
  <c r="E9" i="6"/>
  <c r="AC8" i="6"/>
  <c r="AB8" i="6"/>
  <c r="AA8" i="6"/>
  <c r="Z8" i="6"/>
  <c r="Y8" i="6"/>
  <c r="X8" i="6"/>
  <c r="W8" i="6"/>
  <c r="V8" i="6"/>
  <c r="U8" i="6"/>
  <c r="T8" i="6"/>
  <c r="S8" i="6"/>
  <c r="R8" i="6"/>
  <c r="Q8" i="6"/>
  <c r="P8" i="6"/>
  <c r="O8" i="6"/>
  <c r="N8" i="6"/>
  <c r="M8" i="6"/>
  <c r="L8" i="6"/>
  <c r="K8" i="6"/>
  <c r="J8" i="6"/>
  <c r="I8" i="6"/>
  <c r="H8" i="6"/>
  <c r="G8" i="6"/>
  <c r="F8" i="6"/>
  <c r="E8" i="6"/>
  <c r="AC7" i="6"/>
  <c r="AB7" i="6"/>
  <c r="AA7" i="6"/>
  <c r="Z7" i="6"/>
  <c r="Y7" i="6"/>
  <c r="X7" i="6"/>
  <c r="W7" i="6"/>
  <c r="V7" i="6"/>
  <c r="U7" i="6"/>
  <c r="T7" i="6"/>
  <c r="S7" i="6"/>
  <c r="R7" i="6"/>
  <c r="Q7" i="6"/>
  <c r="P7" i="6"/>
  <c r="O7" i="6"/>
  <c r="N7" i="6"/>
  <c r="M7" i="6"/>
  <c r="L7" i="6"/>
  <c r="K7" i="6"/>
  <c r="J7" i="6"/>
  <c r="I7" i="6"/>
  <c r="H7" i="6"/>
  <c r="G7" i="6"/>
  <c r="F7" i="6"/>
  <c r="E7" i="6"/>
  <c r="AC6" i="6"/>
  <c r="AB6" i="6"/>
  <c r="AA6" i="6"/>
  <c r="Z6" i="6"/>
  <c r="Y6" i="6"/>
  <c r="X6" i="6"/>
  <c r="W6" i="6"/>
  <c r="V6" i="6"/>
  <c r="U6" i="6"/>
  <c r="T6" i="6"/>
  <c r="S6" i="6"/>
  <c r="R6" i="6"/>
  <c r="Q6" i="6"/>
  <c r="P6" i="6"/>
  <c r="O6" i="6"/>
  <c r="N6" i="6"/>
  <c r="M6" i="6"/>
  <c r="L6" i="6"/>
  <c r="K6" i="6"/>
  <c r="J6" i="6"/>
  <c r="I6" i="6"/>
  <c r="H6" i="6"/>
  <c r="G6" i="6"/>
  <c r="F6" i="6"/>
  <c r="E6" i="6"/>
  <c r="AC5" i="6"/>
  <c r="AB5" i="6"/>
  <c r="AA5" i="6"/>
  <c r="Z5" i="6"/>
  <c r="Y5" i="6"/>
  <c r="X5" i="6"/>
  <c r="W5" i="6"/>
  <c r="V5" i="6"/>
  <c r="U5" i="6"/>
  <c r="T5" i="6"/>
  <c r="S5" i="6"/>
  <c r="R5" i="6"/>
  <c r="Q5" i="6"/>
  <c r="P5" i="6"/>
  <c r="O5" i="6"/>
  <c r="N5" i="6"/>
  <c r="M5" i="6"/>
  <c r="L5" i="6"/>
  <c r="K5" i="6"/>
  <c r="J5" i="6"/>
  <c r="I5" i="6"/>
  <c r="H5" i="6"/>
  <c r="G5" i="6"/>
  <c r="F5" i="6"/>
  <c r="E5" i="6"/>
  <c r="AC4" i="6"/>
  <c r="AB4" i="6"/>
  <c r="AA4" i="6"/>
  <c r="Z4" i="6"/>
  <c r="Y4" i="6"/>
  <c r="X4" i="6"/>
  <c r="W4" i="6"/>
  <c r="V4" i="6"/>
  <c r="U4" i="6"/>
  <c r="T4" i="6"/>
  <c r="S4" i="6"/>
  <c r="R4" i="6"/>
  <c r="Q4" i="6"/>
  <c r="P4" i="6"/>
  <c r="O4" i="6"/>
  <c r="N4" i="6"/>
  <c r="M4" i="6"/>
  <c r="L4" i="6"/>
  <c r="K4" i="6"/>
  <c r="J4" i="6"/>
  <c r="I4" i="6"/>
  <c r="H4" i="6"/>
  <c r="G4" i="6"/>
  <c r="F4" i="6"/>
  <c r="E4" i="6"/>
  <c r="AC3" i="6"/>
  <c r="AB3" i="6"/>
  <c r="AA3" i="6"/>
  <c r="Z3" i="6"/>
  <c r="Y3" i="6"/>
  <c r="X3" i="6"/>
  <c r="W3" i="6"/>
  <c r="V3" i="6"/>
  <c r="U3" i="6"/>
  <c r="T3" i="6"/>
  <c r="S3" i="6"/>
  <c r="R3" i="6"/>
  <c r="Q3" i="6"/>
  <c r="P3" i="6"/>
  <c r="O3" i="6"/>
  <c r="N3" i="6"/>
  <c r="M3" i="6"/>
  <c r="L3" i="6"/>
  <c r="K3" i="6"/>
  <c r="J3" i="6"/>
  <c r="I3" i="6"/>
  <c r="H3" i="6"/>
  <c r="G3" i="6"/>
  <c r="F3" i="6"/>
  <c r="E3" i="6"/>
  <c r="AN3" i="6" s="1"/>
  <c r="AH26" i="6"/>
  <c r="D26" i="6"/>
  <c r="B26" i="6"/>
  <c r="AH25" i="6"/>
  <c r="D25" i="6"/>
  <c r="B25" i="6"/>
  <c r="AH24" i="6"/>
  <c r="D24" i="6"/>
  <c r="B24" i="6"/>
  <c r="AH23" i="6"/>
  <c r="D23" i="6"/>
  <c r="B23" i="6"/>
  <c r="AH22" i="6"/>
  <c r="D22" i="6"/>
  <c r="B22" i="6"/>
  <c r="AH21" i="6"/>
  <c r="D21" i="6"/>
  <c r="B21" i="6"/>
  <c r="AH20" i="6"/>
  <c r="D20" i="6"/>
  <c r="B20" i="6"/>
  <c r="AH19" i="6"/>
  <c r="D19" i="6"/>
  <c r="B19" i="6"/>
  <c r="AH18" i="6"/>
  <c r="D18" i="6"/>
  <c r="B18" i="6"/>
  <c r="AH17" i="6"/>
  <c r="D17" i="6"/>
  <c r="B17" i="6"/>
  <c r="AH16" i="6"/>
  <c r="D16" i="6"/>
  <c r="B16" i="6"/>
  <c r="AH15" i="6"/>
  <c r="D15" i="6"/>
  <c r="B15" i="6"/>
  <c r="AH14" i="6"/>
  <c r="D14" i="6"/>
  <c r="B14" i="6"/>
  <c r="AH13" i="6"/>
  <c r="D13" i="6"/>
  <c r="B13" i="6"/>
  <c r="AH12" i="6"/>
  <c r="D12" i="6"/>
  <c r="B12" i="6"/>
  <c r="AH11" i="6"/>
  <c r="D11" i="6"/>
  <c r="B11" i="6"/>
  <c r="AH10" i="6"/>
  <c r="D10" i="6"/>
  <c r="B10" i="6"/>
  <c r="AH9" i="6"/>
  <c r="D9" i="6"/>
  <c r="B9" i="6"/>
  <c r="AH8" i="6"/>
  <c r="D8" i="6"/>
  <c r="B8" i="6"/>
  <c r="AH7" i="6"/>
  <c r="D7" i="6"/>
  <c r="B7" i="6"/>
  <c r="AH6" i="6"/>
  <c r="D6" i="6"/>
  <c r="B6" i="6"/>
  <c r="AH5" i="6"/>
  <c r="D5" i="6"/>
  <c r="B5" i="6"/>
  <c r="AH4" i="6"/>
  <c r="D4" i="6"/>
  <c r="B4" i="6"/>
  <c r="AH3" i="6"/>
  <c r="D3" i="6"/>
  <c r="B3" i="6"/>
  <c r="AI2" i="6"/>
  <c r="AH2" i="6"/>
  <c r="AI26" i="3"/>
  <c r="AI25" i="3"/>
  <c r="AI24" i="3"/>
  <c r="AI23" i="3"/>
  <c r="AI22" i="3"/>
  <c r="AI21" i="3"/>
  <c r="AI20" i="3"/>
  <c r="AI19" i="3"/>
  <c r="AI18" i="3"/>
  <c r="AI17" i="3"/>
  <c r="AI16" i="3"/>
  <c r="AI15" i="3"/>
  <c r="AI14" i="3"/>
  <c r="AI13" i="3"/>
  <c r="AI12" i="3"/>
  <c r="AI11" i="3"/>
  <c r="AI10" i="3"/>
  <c r="AI9" i="3"/>
  <c r="AI8" i="3"/>
  <c r="AI7" i="3"/>
  <c r="AI6" i="3"/>
  <c r="AI5" i="3"/>
  <c r="AI4" i="3"/>
  <c r="AI3" i="3"/>
  <c r="AB31" i="3"/>
  <c r="AA31" i="3"/>
  <c r="Z31" i="3"/>
  <c r="Y31" i="3"/>
  <c r="X31" i="3"/>
  <c r="W31" i="3"/>
  <c r="V31" i="3"/>
  <c r="U31" i="3"/>
  <c r="T31" i="3"/>
  <c r="S31" i="3"/>
  <c r="R31" i="3"/>
  <c r="Q31" i="3"/>
  <c r="P31" i="3"/>
  <c r="O31" i="3"/>
  <c r="N31" i="3"/>
  <c r="M31" i="3"/>
  <c r="L31" i="3"/>
  <c r="K31" i="3"/>
  <c r="J31" i="3"/>
  <c r="I31" i="3"/>
  <c r="H31" i="3"/>
  <c r="G31" i="3"/>
  <c r="F31" i="3"/>
  <c r="E31" i="3"/>
  <c r="D31" i="3"/>
  <c r="C31" i="3"/>
  <c r="AC26" i="4"/>
  <c r="AB26" i="4"/>
  <c r="AA26" i="4"/>
  <c r="Z26" i="4"/>
  <c r="Y26" i="4"/>
  <c r="X26" i="4"/>
  <c r="W26" i="4"/>
  <c r="V26" i="4"/>
  <c r="U26" i="4"/>
  <c r="T26" i="4"/>
  <c r="S26" i="4"/>
  <c r="R26" i="4"/>
  <c r="Q26" i="4"/>
  <c r="P26" i="4"/>
  <c r="O26" i="4"/>
  <c r="N26" i="4"/>
  <c r="M26" i="4"/>
  <c r="L26" i="4"/>
  <c r="K26" i="4"/>
  <c r="J26" i="4"/>
  <c r="I26" i="4"/>
  <c r="H26" i="4"/>
  <c r="G26" i="4"/>
  <c r="F26" i="4"/>
  <c r="E26" i="4"/>
  <c r="D26" i="4"/>
  <c r="AE26" i="4" s="1"/>
  <c r="AF26" i="4" s="1"/>
  <c r="C26" i="4"/>
  <c r="A26" i="4"/>
  <c r="AC25" i="4"/>
  <c r="AB25" i="4"/>
  <c r="AA25" i="4"/>
  <c r="Z25" i="4"/>
  <c r="Y25" i="4"/>
  <c r="X25" i="4"/>
  <c r="W25" i="4"/>
  <c r="V25" i="4"/>
  <c r="U25" i="4"/>
  <c r="T25" i="4"/>
  <c r="S25" i="4"/>
  <c r="R25" i="4"/>
  <c r="Q25" i="4"/>
  <c r="P25" i="4"/>
  <c r="O25" i="4"/>
  <c r="N25" i="4"/>
  <c r="M25" i="4"/>
  <c r="L25" i="4"/>
  <c r="K25" i="4"/>
  <c r="J25" i="4"/>
  <c r="I25" i="4"/>
  <c r="H25" i="4"/>
  <c r="G25" i="4"/>
  <c r="F25" i="4"/>
  <c r="E25" i="4"/>
  <c r="AE25" i="4" s="1"/>
  <c r="AF25" i="4" s="1"/>
  <c r="D25" i="4"/>
  <c r="C25" i="4"/>
  <c r="A25" i="4"/>
  <c r="AC24" i="4"/>
  <c r="AB24" i="4"/>
  <c r="AA24" i="4"/>
  <c r="Z24" i="4"/>
  <c r="Y24" i="4"/>
  <c r="X24" i="4"/>
  <c r="W24" i="4"/>
  <c r="V24" i="4"/>
  <c r="U24" i="4"/>
  <c r="T24" i="4"/>
  <c r="S24" i="4"/>
  <c r="R24" i="4"/>
  <c r="Q24" i="4"/>
  <c r="P24" i="4"/>
  <c r="O24" i="4"/>
  <c r="N24" i="4"/>
  <c r="M24" i="4"/>
  <c r="L24" i="4"/>
  <c r="K24" i="4"/>
  <c r="J24" i="4"/>
  <c r="I24" i="4"/>
  <c r="H24" i="4"/>
  <c r="G24" i="4"/>
  <c r="F24" i="4"/>
  <c r="E24" i="4"/>
  <c r="AE24" i="4" s="1"/>
  <c r="AF24" i="4" s="1"/>
  <c r="D24" i="4"/>
  <c r="C24" i="4"/>
  <c r="A24" i="4"/>
  <c r="AC23" i="4"/>
  <c r="AB23" i="4"/>
  <c r="AA23" i="4"/>
  <c r="Z23" i="4"/>
  <c r="Y23" i="4"/>
  <c r="X23" i="4"/>
  <c r="W23" i="4"/>
  <c r="V23" i="4"/>
  <c r="U23" i="4"/>
  <c r="T23" i="4"/>
  <c r="S23" i="4"/>
  <c r="R23" i="4"/>
  <c r="Q23" i="4"/>
  <c r="P23" i="4"/>
  <c r="O23" i="4"/>
  <c r="N23" i="4"/>
  <c r="M23" i="4"/>
  <c r="L23" i="4"/>
  <c r="K23" i="4"/>
  <c r="J23" i="4"/>
  <c r="I23" i="4"/>
  <c r="H23" i="4"/>
  <c r="G23" i="4"/>
  <c r="F23" i="4"/>
  <c r="E23" i="4"/>
  <c r="D23" i="4"/>
  <c r="AE23" i="4" s="1"/>
  <c r="AF23" i="4" s="1"/>
  <c r="C23" i="4"/>
  <c r="A23" i="4"/>
  <c r="AC22" i="4"/>
  <c r="AB22" i="4"/>
  <c r="AA22" i="4"/>
  <c r="Z22" i="4"/>
  <c r="Y22" i="4"/>
  <c r="X22" i="4"/>
  <c r="W22" i="4"/>
  <c r="V22" i="4"/>
  <c r="U22" i="4"/>
  <c r="T22" i="4"/>
  <c r="S22" i="4"/>
  <c r="R22" i="4"/>
  <c r="Q22" i="4"/>
  <c r="P22" i="4"/>
  <c r="O22" i="4"/>
  <c r="N22" i="4"/>
  <c r="M22" i="4"/>
  <c r="L22" i="4"/>
  <c r="K22" i="4"/>
  <c r="J22" i="4"/>
  <c r="I22" i="4"/>
  <c r="H22" i="4"/>
  <c r="G22" i="4"/>
  <c r="F22" i="4"/>
  <c r="E22" i="4"/>
  <c r="D22" i="4"/>
  <c r="AE22" i="4" s="1"/>
  <c r="AF22" i="4" s="1"/>
  <c r="C22" i="4"/>
  <c r="A22" i="4"/>
  <c r="AC21" i="4"/>
  <c r="AB21" i="4"/>
  <c r="AA21" i="4"/>
  <c r="Z21" i="4"/>
  <c r="Y21" i="4"/>
  <c r="X21" i="4"/>
  <c r="W21" i="4"/>
  <c r="V21" i="4"/>
  <c r="U21" i="4"/>
  <c r="T21" i="4"/>
  <c r="S21" i="4"/>
  <c r="R21" i="4"/>
  <c r="Q21" i="4"/>
  <c r="P21" i="4"/>
  <c r="O21" i="4"/>
  <c r="N21" i="4"/>
  <c r="M21" i="4"/>
  <c r="L21" i="4"/>
  <c r="K21" i="4"/>
  <c r="J21" i="4"/>
  <c r="I21" i="4"/>
  <c r="H21" i="4"/>
  <c r="G21" i="4"/>
  <c r="F21" i="4"/>
  <c r="E21" i="4"/>
  <c r="AE21" i="4" s="1"/>
  <c r="AF21" i="4" s="1"/>
  <c r="D21" i="4"/>
  <c r="C21" i="4"/>
  <c r="A21" i="4"/>
  <c r="AC20" i="4"/>
  <c r="AB20" i="4"/>
  <c r="AA20" i="4"/>
  <c r="Z20" i="4"/>
  <c r="Y20" i="4"/>
  <c r="X20" i="4"/>
  <c r="W20" i="4"/>
  <c r="V20" i="4"/>
  <c r="U20" i="4"/>
  <c r="T20" i="4"/>
  <c r="S20" i="4"/>
  <c r="R20" i="4"/>
  <c r="Q20" i="4"/>
  <c r="P20" i="4"/>
  <c r="O20" i="4"/>
  <c r="N20" i="4"/>
  <c r="M20" i="4"/>
  <c r="L20" i="4"/>
  <c r="K20" i="4"/>
  <c r="J20" i="4"/>
  <c r="I20" i="4"/>
  <c r="H20" i="4"/>
  <c r="G20" i="4"/>
  <c r="F20" i="4"/>
  <c r="E20" i="4"/>
  <c r="AE20" i="4" s="1"/>
  <c r="AF20" i="4" s="1"/>
  <c r="D20" i="4"/>
  <c r="C20" i="4"/>
  <c r="A20" i="4"/>
  <c r="AC19" i="4"/>
  <c r="AB19" i="4"/>
  <c r="AA19" i="4"/>
  <c r="Z19" i="4"/>
  <c r="Y19" i="4"/>
  <c r="X19" i="4"/>
  <c r="W19" i="4"/>
  <c r="V19" i="4"/>
  <c r="U19" i="4"/>
  <c r="T19" i="4"/>
  <c r="S19" i="4"/>
  <c r="R19" i="4"/>
  <c r="Q19" i="4"/>
  <c r="P19" i="4"/>
  <c r="O19" i="4"/>
  <c r="N19" i="4"/>
  <c r="M19" i="4"/>
  <c r="L19" i="4"/>
  <c r="K19" i="4"/>
  <c r="J19" i="4"/>
  <c r="I19" i="4"/>
  <c r="H19" i="4"/>
  <c r="G19" i="4"/>
  <c r="F19" i="4"/>
  <c r="E19" i="4"/>
  <c r="D19" i="4"/>
  <c r="AE19" i="4" s="1"/>
  <c r="AF19" i="4" s="1"/>
  <c r="C19" i="4"/>
  <c r="A19" i="4"/>
  <c r="AC18" i="4"/>
  <c r="AB18" i="4"/>
  <c r="AA18" i="4"/>
  <c r="Z18" i="4"/>
  <c r="Y18" i="4"/>
  <c r="X18" i="4"/>
  <c r="W18" i="4"/>
  <c r="V18" i="4"/>
  <c r="U18" i="4"/>
  <c r="T18" i="4"/>
  <c r="S18" i="4"/>
  <c r="R18" i="4"/>
  <c r="Q18" i="4"/>
  <c r="P18" i="4"/>
  <c r="O18" i="4"/>
  <c r="N18" i="4"/>
  <c r="M18" i="4"/>
  <c r="L18" i="4"/>
  <c r="K18" i="4"/>
  <c r="J18" i="4"/>
  <c r="I18" i="4"/>
  <c r="H18" i="4"/>
  <c r="G18" i="4"/>
  <c r="F18" i="4"/>
  <c r="E18" i="4"/>
  <c r="D18" i="4"/>
  <c r="AE18" i="4" s="1"/>
  <c r="AF18" i="4" s="1"/>
  <c r="C18" i="4"/>
  <c r="A18" i="4"/>
  <c r="AC17" i="4"/>
  <c r="AB17" i="4"/>
  <c r="AA17" i="4"/>
  <c r="Z17" i="4"/>
  <c r="Y17" i="4"/>
  <c r="X17" i="4"/>
  <c r="W17" i="4"/>
  <c r="V17" i="4"/>
  <c r="U17" i="4"/>
  <c r="T17" i="4"/>
  <c r="S17" i="4"/>
  <c r="R17" i="4"/>
  <c r="Q17" i="4"/>
  <c r="P17" i="4"/>
  <c r="O17" i="4"/>
  <c r="N17" i="4"/>
  <c r="M17" i="4"/>
  <c r="L17" i="4"/>
  <c r="K17" i="4"/>
  <c r="J17" i="4"/>
  <c r="I17" i="4"/>
  <c r="H17" i="4"/>
  <c r="G17" i="4"/>
  <c r="F17" i="4"/>
  <c r="E17" i="4"/>
  <c r="AE17" i="4" s="1"/>
  <c r="AF17" i="4" s="1"/>
  <c r="D17" i="4"/>
  <c r="C17" i="4"/>
  <c r="A17" i="4"/>
  <c r="AC16" i="4"/>
  <c r="AB16" i="4"/>
  <c r="AA16" i="4"/>
  <c r="Z16" i="4"/>
  <c r="Y16" i="4"/>
  <c r="X16" i="4"/>
  <c r="W16" i="4"/>
  <c r="V16" i="4"/>
  <c r="U16" i="4"/>
  <c r="T16" i="4"/>
  <c r="S16" i="4"/>
  <c r="R16" i="4"/>
  <c r="Q16" i="4"/>
  <c r="P16" i="4"/>
  <c r="O16" i="4"/>
  <c r="N16" i="4"/>
  <c r="M16" i="4"/>
  <c r="L16" i="4"/>
  <c r="K16" i="4"/>
  <c r="J16" i="4"/>
  <c r="I16" i="4"/>
  <c r="H16" i="4"/>
  <c r="G16" i="4"/>
  <c r="F16" i="4"/>
  <c r="E16" i="4"/>
  <c r="AE16" i="4" s="1"/>
  <c r="AF16" i="4" s="1"/>
  <c r="D16" i="4"/>
  <c r="C16" i="4"/>
  <c r="A16" i="4"/>
  <c r="AC15" i="4"/>
  <c r="AB15" i="4"/>
  <c r="AA15" i="4"/>
  <c r="Z15" i="4"/>
  <c r="Y15" i="4"/>
  <c r="X15" i="4"/>
  <c r="W15" i="4"/>
  <c r="V15" i="4"/>
  <c r="U15" i="4"/>
  <c r="T15" i="4"/>
  <c r="S15" i="4"/>
  <c r="R15" i="4"/>
  <c r="Q15" i="4"/>
  <c r="P15" i="4"/>
  <c r="O15" i="4"/>
  <c r="N15" i="4"/>
  <c r="M15" i="4"/>
  <c r="L15" i="4"/>
  <c r="K15" i="4"/>
  <c r="J15" i="4"/>
  <c r="I15" i="4"/>
  <c r="H15" i="4"/>
  <c r="G15" i="4"/>
  <c r="F15" i="4"/>
  <c r="E15" i="4"/>
  <c r="D15" i="4"/>
  <c r="AE15" i="4" s="1"/>
  <c r="AF15" i="4" s="1"/>
  <c r="C15" i="4"/>
  <c r="A15" i="4"/>
  <c r="AC14" i="4"/>
  <c r="AB14" i="4"/>
  <c r="AA14" i="4"/>
  <c r="Z14" i="4"/>
  <c r="Y14" i="4"/>
  <c r="X14" i="4"/>
  <c r="W14" i="4"/>
  <c r="V14" i="4"/>
  <c r="U14" i="4"/>
  <c r="T14" i="4"/>
  <c r="S14" i="4"/>
  <c r="R14" i="4"/>
  <c r="Q14" i="4"/>
  <c r="P14" i="4"/>
  <c r="O14" i="4"/>
  <c r="N14" i="4"/>
  <c r="M14" i="4"/>
  <c r="L14" i="4"/>
  <c r="K14" i="4"/>
  <c r="J14" i="4"/>
  <c r="I14" i="4"/>
  <c r="H14" i="4"/>
  <c r="G14" i="4"/>
  <c r="F14" i="4"/>
  <c r="E14" i="4"/>
  <c r="AE14" i="4" s="1"/>
  <c r="AF14" i="4" s="1"/>
  <c r="D14" i="4"/>
  <c r="C14" i="4"/>
  <c r="A14" i="4"/>
  <c r="AC13" i="4"/>
  <c r="AB13" i="4"/>
  <c r="AA13" i="4"/>
  <c r="Z13" i="4"/>
  <c r="Y13" i="4"/>
  <c r="X13" i="4"/>
  <c r="W13" i="4"/>
  <c r="V13" i="4"/>
  <c r="U13" i="4"/>
  <c r="T13" i="4"/>
  <c r="S13" i="4"/>
  <c r="R13" i="4"/>
  <c r="Q13" i="4"/>
  <c r="P13" i="4"/>
  <c r="O13" i="4"/>
  <c r="N13" i="4"/>
  <c r="M13" i="4"/>
  <c r="L13" i="4"/>
  <c r="K13" i="4"/>
  <c r="J13" i="4"/>
  <c r="I13" i="4"/>
  <c r="H13" i="4"/>
  <c r="G13" i="4"/>
  <c r="F13" i="4"/>
  <c r="E13" i="4"/>
  <c r="AE13" i="4" s="1"/>
  <c r="AF13" i="4" s="1"/>
  <c r="D13" i="4"/>
  <c r="C13" i="4"/>
  <c r="A13" i="4"/>
  <c r="AC12" i="4"/>
  <c r="AB12" i="4"/>
  <c r="AA12" i="4"/>
  <c r="Z12" i="4"/>
  <c r="Y12" i="4"/>
  <c r="X12" i="4"/>
  <c r="W12" i="4"/>
  <c r="V12" i="4"/>
  <c r="U12" i="4"/>
  <c r="T12" i="4"/>
  <c r="S12" i="4"/>
  <c r="R12" i="4"/>
  <c r="Q12" i="4"/>
  <c r="P12" i="4"/>
  <c r="O12" i="4"/>
  <c r="N12" i="4"/>
  <c r="M12" i="4"/>
  <c r="L12" i="4"/>
  <c r="K12" i="4"/>
  <c r="J12" i="4"/>
  <c r="I12" i="4"/>
  <c r="H12" i="4"/>
  <c r="G12" i="4"/>
  <c r="F12" i="4"/>
  <c r="E12" i="4"/>
  <c r="AE12" i="4" s="1"/>
  <c r="AF12" i="4" s="1"/>
  <c r="D12" i="4"/>
  <c r="C12" i="4"/>
  <c r="A12" i="4"/>
  <c r="AC11" i="4"/>
  <c r="AB11" i="4"/>
  <c r="AA11" i="4"/>
  <c r="Z11" i="4"/>
  <c r="Y11" i="4"/>
  <c r="X11" i="4"/>
  <c r="W11" i="4"/>
  <c r="V11" i="4"/>
  <c r="U11" i="4"/>
  <c r="T11" i="4"/>
  <c r="S11" i="4"/>
  <c r="R11" i="4"/>
  <c r="Q11" i="4"/>
  <c r="P11" i="4"/>
  <c r="O11" i="4"/>
  <c r="N11" i="4"/>
  <c r="M11" i="4"/>
  <c r="L11" i="4"/>
  <c r="K11" i="4"/>
  <c r="J11" i="4"/>
  <c r="I11" i="4"/>
  <c r="H11" i="4"/>
  <c r="G11" i="4"/>
  <c r="F11" i="4"/>
  <c r="E11" i="4"/>
  <c r="D11" i="4"/>
  <c r="AE11" i="4" s="1"/>
  <c r="AF11" i="4" s="1"/>
  <c r="C11" i="4"/>
  <c r="A11" i="4"/>
  <c r="AC10" i="4"/>
  <c r="AB10" i="4"/>
  <c r="AA10" i="4"/>
  <c r="Z10" i="4"/>
  <c r="Y10" i="4"/>
  <c r="X10" i="4"/>
  <c r="W10" i="4"/>
  <c r="V10" i="4"/>
  <c r="U10" i="4"/>
  <c r="T10" i="4"/>
  <c r="S10" i="4"/>
  <c r="R10" i="4"/>
  <c r="Q10" i="4"/>
  <c r="P10" i="4"/>
  <c r="O10" i="4"/>
  <c r="N10" i="4"/>
  <c r="M10" i="4"/>
  <c r="L10" i="4"/>
  <c r="K10" i="4"/>
  <c r="J10" i="4"/>
  <c r="I10" i="4"/>
  <c r="H10" i="4"/>
  <c r="G10" i="4"/>
  <c r="F10" i="4"/>
  <c r="E10" i="4"/>
  <c r="AE10" i="4" s="1"/>
  <c r="AF10" i="4" s="1"/>
  <c r="D10" i="4"/>
  <c r="C10" i="4"/>
  <c r="A10" i="4"/>
  <c r="AC9" i="4"/>
  <c r="AB9" i="4"/>
  <c r="AA9" i="4"/>
  <c r="Z9" i="4"/>
  <c r="Y9" i="4"/>
  <c r="X9" i="4"/>
  <c r="W9" i="4"/>
  <c r="V9" i="4"/>
  <c r="U9" i="4"/>
  <c r="T9" i="4"/>
  <c r="S9" i="4"/>
  <c r="R9" i="4"/>
  <c r="Q9" i="4"/>
  <c r="P9" i="4"/>
  <c r="O9" i="4"/>
  <c r="N9" i="4"/>
  <c r="M9" i="4"/>
  <c r="L9" i="4"/>
  <c r="K9" i="4"/>
  <c r="J9" i="4"/>
  <c r="I9" i="4"/>
  <c r="H9" i="4"/>
  <c r="G9" i="4"/>
  <c r="F9" i="4"/>
  <c r="E9" i="4"/>
  <c r="AE9" i="4" s="1"/>
  <c r="AF9" i="4" s="1"/>
  <c r="D9" i="4"/>
  <c r="C9" i="4"/>
  <c r="A9" i="4"/>
  <c r="AC8" i="4"/>
  <c r="AB8" i="4"/>
  <c r="AA8" i="4"/>
  <c r="Z8" i="4"/>
  <c r="Y8" i="4"/>
  <c r="X8" i="4"/>
  <c r="W8" i="4"/>
  <c r="V8" i="4"/>
  <c r="U8" i="4"/>
  <c r="T8" i="4"/>
  <c r="S8" i="4"/>
  <c r="R8" i="4"/>
  <c r="Q8" i="4"/>
  <c r="P8" i="4"/>
  <c r="O8" i="4"/>
  <c r="N8" i="4"/>
  <c r="M8" i="4"/>
  <c r="L8" i="4"/>
  <c r="K8" i="4"/>
  <c r="J8" i="4"/>
  <c r="I8" i="4"/>
  <c r="H8" i="4"/>
  <c r="G8" i="4"/>
  <c r="F8" i="4"/>
  <c r="E8" i="4"/>
  <c r="AE8" i="4" s="1"/>
  <c r="AF8" i="4" s="1"/>
  <c r="D8" i="4"/>
  <c r="C8" i="4"/>
  <c r="A8" i="4"/>
  <c r="AC7" i="4"/>
  <c r="AB7" i="4"/>
  <c r="AA7" i="4"/>
  <c r="Z7" i="4"/>
  <c r="Y7" i="4"/>
  <c r="X7" i="4"/>
  <c r="W7" i="4"/>
  <c r="V7" i="4"/>
  <c r="U7" i="4"/>
  <c r="T7" i="4"/>
  <c r="S7" i="4"/>
  <c r="R7" i="4"/>
  <c r="Q7" i="4"/>
  <c r="P7" i="4"/>
  <c r="O7" i="4"/>
  <c r="N7" i="4"/>
  <c r="M7" i="4"/>
  <c r="L7" i="4"/>
  <c r="K7" i="4"/>
  <c r="J7" i="4"/>
  <c r="I7" i="4"/>
  <c r="H7" i="4"/>
  <c r="G7" i="4"/>
  <c r="F7" i="4"/>
  <c r="E7" i="4"/>
  <c r="D7" i="4"/>
  <c r="AE7" i="4" s="1"/>
  <c r="AF7" i="4" s="1"/>
  <c r="C7" i="4"/>
  <c r="A7" i="4"/>
  <c r="AC6" i="4"/>
  <c r="AB6" i="4"/>
  <c r="AA6" i="4"/>
  <c r="Z6" i="4"/>
  <c r="Y6" i="4"/>
  <c r="X6" i="4"/>
  <c r="W6" i="4"/>
  <c r="V6" i="4"/>
  <c r="U6" i="4"/>
  <c r="T6" i="4"/>
  <c r="S6" i="4"/>
  <c r="R6" i="4"/>
  <c r="Q6" i="4"/>
  <c r="P6" i="4"/>
  <c r="O6" i="4"/>
  <c r="N6" i="4"/>
  <c r="M6" i="4"/>
  <c r="L6" i="4"/>
  <c r="K6" i="4"/>
  <c r="J6" i="4"/>
  <c r="I6" i="4"/>
  <c r="H6" i="4"/>
  <c r="G6" i="4"/>
  <c r="F6" i="4"/>
  <c r="E6" i="4"/>
  <c r="AE6" i="4" s="1"/>
  <c r="AF6" i="4" s="1"/>
  <c r="D6" i="4"/>
  <c r="C6" i="4"/>
  <c r="A6" i="4"/>
  <c r="AC5" i="4"/>
  <c r="AB5" i="4"/>
  <c r="AA5" i="4"/>
  <c r="Z5" i="4"/>
  <c r="Y5" i="4"/>
  <c r="X5" i="4"/>
  <c r="W5" i="4"/>
  <c r="V5" i="4"/>
  <c r="U5" i="4"/>
  <c r="T5" i="4"/>
  <c r="S5" i="4"/>
  <c r="R5" i="4"/>
  <c r="Q5" i="4"/>
  <c r="P5" i="4"/>
  <c r="O5" i="4"/>
  <c r="N5" i="4"/>
  <c r="M5" i="4"/>
  <c r="L5" i="4"/>
  <c r="K5" i="4"/>
  <c r="J5" i="4"/>
  <c r="I5" i="4"/>
  <c r="H5" i="4"/>
  <c r="G5" i="4"/>
  <c r="F5" i="4"/>
  <c r="E5" i="4"/>
  <c r="AE5" i="4" s="1"/>
  <c r="AF5" i="4" s="1"/>
  <c r="D5" i="4"/>
  <c r="C5" i="4"/>
  <c r="A5" i="4"/>
  <c r="AC4" i="4"/>
  <c r="AB4" i="4"/>
  <c r="AA4" i="4"/>
  <c r="Z4" i="4"/>
  <c r="Y4" i="4"/>
  <c r="X4" i="4"/>
  <c r="W4" i="4"/>
  <c r="V4" i="4"/>
  <c r="U4" i="4"/>
  <c r="T4" i="4"/>
  <c r="S4" i="4"/>
  <c r="R4" i="4"/>
  <c r="Q4" i="4"/>
  <c r="P4" i="4"/>
  <c r="O4" i="4"/>
  <c r="N4" i="4"/>
  <c r="M4" i="4"/>
  <c r="L4" i="4"/>
  <c r="K4" i="4"/>
  <c r="J4" i="4"/>
  <c r="I4" i="4"/>
  <c r="H4" i="4"/>
  <c r="G4" i="4"/>
  <c r="F4" i="4"/>
  <c r="E4" i="4"/>
  <c r="AE4" i="4" s="1"/>
  <c r="AF4" i="4" s="1"/>
  <c r="D4" i="4"/>
  <c r="C4" i="4"/>
  <c r="A4" i="4"/>
  <c r="AC3" i="4"/>
  <c r="AC28" i="4" s="1"/>
  <c r="AB3" i="4"/>
  <c r="AB28" i="4" s="1"/>
  <c r="AA3" i="4"/>
  <c r="AA28" i="4" s="1"/>
  <c r="Z3" i="4"/>
  <c r="Z28" i="4" s="1"/>
  <c r="Y3" i="4"/>
  <c r="Y28" i="4" s="1"/>
  <c r="X3" i="4"/>
  <c r="X28" i="4" s="1"/>
  <c r="W3" i="4"/>
  <c r="W28" i="4" s="1"/>
  <c r="V3" i="4"/>
  <c r="V28" i="4" s="1"/>
  <c r="U3" i="4"/>
  <c r="U28" i="4" s="1"/>
  <c r="T3" i="4"/>
  <c r="T28" i="4" s="1"/>
  <c r="S3" i="4"/>
  <c r="S28" i="4" s="1"/>
  <c r="R3" i="4"/>
  <c r="R28" i="4" s="1"/>
  <c r="Q3" i="4"/>
  <c r="Q28" i="4" s="1"/>
  <c r="P3" i="4"/>
  <c r="P28" i="4" s="1"/>
  <c r="O3" i="4"/>
  <c r="O28" i="4" s="1"/>
  <c r="N3" i="4"/>
  <c r="N28" i="4" s="1"/>
  <c r="M3" i="4"/>
  <c r="M28" i="4" s="1"/>
  <c r="L3" i="4"/>
  <c r="L28" i="4" s="1"/>
  <c r="K3" i="4"/>
  <c r="K28" i="4" s="1"/>
  <c r="J3" i="4"/>
  <c r="J28" i="4" s="1"/>
  <c r="I3" i="4"/>
  <c r="I28" i="4" s="1"/>
  <c r="H3" i="4"/>
  <c r="H28" i="4" s="1"/>
  <c r="G3" i="4"/>
  <c r="G28" i="4" s="1"/>
  <c r="F3" i="4"/>
  <c r="F28" i="4" s="1"/>
  <c r="E3" i="4"/>
  <c r="E28" i="4" s="1"/>
  <c r="D3" i="4"/>
  <c r="D28" i="4" s="1"/>
  <c r="C3" i="4"/>
  <c r="C28" i="4" s="1"/>
  <c r="A3" i="4"/>
  <c r="AD2" i="4"/>
  <c r="AC2" i="4"/>
  <c r="A26" i="3"/>
  <c r="A25" i="3"/>
  <c r="A24" i="3"/>
  <c r="A23" i="3"/>
  <c r="A22" i="3"/>
  <c r="A21" i="3"/>
  <c r="A20" i="3"/>
  <c r="A19" i="3"/>
  <c r="A18" i="3"/>
  <c r="A17" i="3"/>
  <c r="A16" i="3"/>
  <c r="A15" i="3"/>
  <c r="A14" i="3"/>
  <c r="A13" i="3"/>
  <c r="A12" i="3"/>
  <c r="A11" i="3"/>
  <c r="A10" i="3"/>
  <c r="A9" i="3"/>
  <c r="A8" i="3"/>
  <c r="A7" i="3"/>
  <c r="A6" i="3"/>
  <c r="A5" i="3"/>
  <c r="A4" i="3"/>
  <c r="A3" i="3"/>
  <c r="AD2" i="3"/>
  <c r="AC26" i="3"/>
  <c r="AB26" i="3"/>
  <c r="AA26" i="3"/>
  <c r="Z26" i="3"/>
  <c r="Y26" i="3"/>
  <c r="X26" i="3"/>
  <c r="W26" i="3"/>
  <c r="V26" i="3"/>
  <c r="U26" i="3"/>
  <c r="T26" i="3"/>
  <c r="S26" i="3"/>
  <c r="R26" i="3"/>
  <c r="Q26" i="3"/>
  <c r="P26" i="3"/>
  <c r="O26" i="3"/>
  <c r="N26" i="3"/>
  <c r="M26" i="3"/>
  <c r="L26" i="3"/>
  <c r="K26" i="3"/>
  <c r="J26" i="3"/>
  <c r="I26" i="3"/>
  <c r="H26" i="3"/>
  <c r="G26" i="3"/>
  <c r="F26" i="3"/>
  <c r="E26" i="3"/>
  <c r="D26" i="3"/>
  <c r="AE26" i="3" s="1"/>
  <c r="AF26" i="3" s="1"/>
  <c r="C26" i="3"/>
  <c r="AC25" i="3"/>
  <c r="AB25" i="3"/>
  <c r="AA25" i="3"/>
  <c r="Z25" i="3"/>
  <c r="Y25" i="3"/>
  <c r="X25" i="3"/>
  <c r="W25" i="3"/>
  <c r="V25" i="3"/>
  <c r="U25" i="3"/>
  <c r="T25" i="3"/>
  <c r="S25" i="3"/>
  <c r="R25" i="3"/>
  <c r="Q25" i="3"/>
  <c r="P25" i="3"/>
  <c r="O25" i="3"/>
  <c r="N25" i="3"/>
  <c r="M25" i="3"/>
  <c r="L25" i="3"/>
  <c r="K25" i="3"/>
  <c r="J25" i="3"/>
  <c r="I25" i="3"/>
  <c r="H25" i="3"/>
  <c r="G25" i="3"/>
  <c r="F25" i="3"/>
  <c r="E25" i="3"/>
  <c r="D25" i="3"/>
  <c r="AE25" i="3" s="1"/>
  <c r="AF25" i="3" s="1"/>
  <c r="C25" i="3"/>
  <c r="AC24" i="3"/>
  <c r="AB24" i="3"/>
  <c r="AA24" i="3"/>
  <c r="Z24" i="3"/>
  <c r="Y24" i="3"/>
  <c r="X24" i="3"/>
  <c r="W24" i="3"/>
  <c r="V24" i="3"/>
  <c r="U24" i="3"/>
  <c r="T24" i="3"/>
  <c r="S24" i="3"/>
  <c r="R24" i="3"/>
  <c r="Q24" i="3"/>
  <c r="P24" i="3"/>
  <c r="O24" i="3"/>
  <c r="N24" i="3"/>
  <c r="M24" i="3"/>
  <c r="L24" i="3"/>
  <c r="K24" i="3"/>
  <c r="J24" i="3"/>
  <c r="I24" i="3"/>
  <c r="H24" i="3"/>
  <c r="G24" i="3"/>
  <c r="F24" i="3"/>
  <c r="E24" i="3"/>
  <c r="D24" i="3"/>
  <c r="AE24" i="3" s="1"/>
  <c r="AF24" i="3" s="1"/>
  <c r="C24" i="3"/>
  <c r="AC23" i="3"/>
  <c r="AB23" i="3"/>
  <c r="AA23" i="3"/>
  <c r="Z23" i="3"/>
  <c r="Y23" i="3"/>
  <c r="X23" i="3"/>
  <c r="W23" i="3"/>
  <c r="V23" i="3"/>
  <c r="U23" i="3"/>
  <c r="T23" i="3"/>
  <c r="S23" i="3"/>
  <c r="R23" i="3"/>
  <c r="Q23" i="3"/>
  <c r="P23" i="3"/>
  <c r="O23" i="3"/>
  <c r="N23" i="3"/>
  <c r="M23" i="3"/>
  <c r="L23" i="3"/>
  <c r="K23" i="3"/>
  <c r="J23" i="3"/>
  <c r="I23" i="3"/>
  <c r="H23" i="3"/>
  <c r="G23" i="3"/>
  <c r="F23" i="3"/>
  <c r="E23" i="3"/>
  <c r="D23" i="3"/>
  <c r="AE23" i="3" s="1"/>
  <c r="AF23" i="3" s="1"/>
  <c r="C23" i="3"/>
  <c r="AC22" i="3"/>
  <c r="AB22" i="3"/>
  <c r="AA22" i="3"/>
  <c r="Z22" i="3"/>
  <c r="Y22" i="3"/>
  <c r="X22" i="3"/>
  <c r="W22" i="3"/>
  <c r="V22" i="3"/>
  <c r="U22" i="3"/>
  <c r="T22" i="3"/>
  <c r="S22" i="3"/>
  <c r="R22" i="3"/>
  <c r="Q22" i="3"/>
  <c r="P22" i="3"/>
  <c r="O22" i="3"/>
  <c r="N22" i="3"/>
  <c r="M22" i="3"/>
  <c r="L22" i="3"/>
  <c r="K22" i="3"/>
  <c r="J22" i="3"/>
  <c r="I22" i="3"/>
  <c r="H22" i="3"/>
  <c r="G22" i="3"/>
  <c r="F22" i="3"/>
  <c r="E22" i="3"/>
  <c r="D22" i="3"/>
  <c r="AE22" i="3" s="1"/>
  <c r="AF22" i="3" s="1"/>
  <c r="C22" i="3"/>
  <c r="AC21" i="3"/>
  <c r="AB21" i="3"/>
  <c r="AA21" i="3"/>
  <c r="Z21" i="3"/>
  <c r="Y21" i="3"/>
  <c r="X21" i="3"/>
  <c r="W21" i="3"/>
  <c r="V21" i="3"/>
  <c r="U21" i="3"/>
  <c r="T21" i="3"/>
  <c r="S21" i="3"/>
  <c r="R21" i="3"/>
  <c r="Q21" i="3"/>
  <c r="P21" i="3"/>
  <c r="O21" i="3"/>
  <c r="N21" i="3"/>
  <c r="M21" i="3"/>
  <c r="L21" i="3"/>
  <c r="K21" i="3"/>
  <c r="J21" i="3"/>
  <c r="I21" i="3"/>
  <c r="H21" i="3"/>
  <c r="G21" i="3"/>
  <c r="F21" i="3"/>
  <c r="E21" i="3"/>
  <c r="D21" i="3"/>
  <c r="AE21" i="3" s="1"/>
  <c r="AF21" i="3" s="1"/>
  <c r="C21" i="3"/>
  <c r="AC20" i="3"/>
  <c r="AB20" i="3"/>
  <c r="AA20" i="3"/>
  <c r="Z20" i="3"/>
  <c r="Y20" i="3"/>
  <c r="X20" i="3"/>
  <c r="W20" i="3"/>
  <c r="V20" i="3"/>
  <c r="U20" i="3"/>
  <c r="T20" i="3"/>
  <c r="S20" i="3"/>
  <c r="R20" i="3"/>
  <c r="Q20" i="3"/>
  <c r="P20" i="3"/>
  <c r="O20" i="3"/>
  <c r="N20" i="3"/>
  <c r="M20" i="3"/>
  <c r="L20" i="3"/>
  <c r="K20" i="3"/>
  <c r="J20" i="3"/>
  <c r="I20" i="3"/>
  <c r="H20" i="3"/>
  <c r="G20" i="3"/>
  <c r="F20" i="3"/>
  <c r="E20" i="3"/>
  <c r="D20" i="3"/>
  <c r="AE20" i="3" s="1"/>
  <c r="AF20" i="3" s="1"/>
  <c r="C20" i="3"/>
  <c r="AC19" i="3"/>
  <c r="AB19" i="3"/>
  <c r="AA19" i="3"/>
  <c r="Z19" i="3"/>
  <c r="Y19" i="3"/>
  <c r="X19" i="3"/>
  <c r="W19" i="3"/>
  <c r="V19" i="3"/>
  <c r="U19" i="3"/>
  <c r="T19" i="3"/>
  <c r="S19" i="3"/>
  <c r="R19" i="3"/>
  <c r="Q19" i="3"/>
  <c r="P19" i="3"/>
  <c r="O19" i="3"/>
  <c r="N19" i="3"/>
  <c r="M19" i="3"/>
  <c r="L19" i="3"/>
  <c r="K19" i="3"/>
  <c r="J19" i="3"/>
  <c r="I19" i="3"/>
  <c r="H19" i="3"/>
  <c r="G19" i="3"/>
  <c r="AE19" i="3" s="1"/>
  <c r="AF19" i="3" s="1"/>
  <c r="F19" i="3"/>
  <c r="E19" i="3"/>
  <c r="D19" i="3"/>
  <c r="C19" i="3"/>
  <c r="AC18" i="3"/>
  <c r="AB18" i="3"/>
  <c r="AA18" i="3"/>
  <c r="Z18" i="3"/>
  <c r="Y18" i="3"/>
  <c r="X18" i="3"/>
  <c r="W18" i="3"/>
  <c r="V18" i="3"/>
  <c r="U18" i="3"/>
  <c r="T18" i="3"/>
  <c r="S18" i="3"/>
  <c r="R18" i="3"/>
  <c r="Q18" i="3"/>
  <c r="P18" i="3"/>
  <c r="O18" i="3"/>
  <c r="N18" i="3"/>
  <c r="M18" i="3"/>
  <c r="L18" i="3"/>
  <c r="K18" i="3"/>
  <c r="J18" i="3"/>
  <c r="I18" i="3"/>
  <c r="H18" i="3"/>
  <c r="G18" i="3"/>
  <c r="F18" i="3"/>
  <c r="E18" i="3"/>
  <c r="D18" i="3"/>
  <c r="AE18" i="3" s="1"/>
  <c r="AF18" i="3" s="1"/>
  <c r="C18" i="3"/>
  <c r="AC17" i="3"/>
  <c r="AB17" i="3"/>
  <c r="AA17" i="3"/>
  <c r="Z17" i="3"/>
  <c r="Y17" i="3"/>
  <c r="X17" i="3"/>
  <c r="W17" i="3"/>
  <c r="V17" i="3"/>
  <c r="U17" i="3"/>
  <c r="T17" i="3"/>
  <c r="S17" i="3"/>
  <c r="R17" i="3"/>
  <c r="Q17" i="3"/>
  <c r="P17" i="3"/>
  <c r="O17" i="3"/>
  <c r="N17" i="3"/>
  <c r="M17" i="3"/>
  <c r="L17" i="3"/>
  <c r="K17" i="3"/>
  <c r="J17" i="3"/>
  <c r="I17" i="3"/>
  <c r="H17" i="3"/>
  <c r="G17" i="3"/>
  <c r="F17" i="3"/>
  <c r="E17" i="3"/>
  <c r="D17" i="3"/>
  <c r="AE17" i="3" s="1"/>
  <c r="AF17" i="3" s="1"/>
  <c r="C17" i="3"/>
  <c r="AC16" i="3"/>
  <c r="AB16" i="3"/>
  <c r="AA16" i="3"/>
  <c r="Z16" i="3"/>
  <c r="Y16" i="3"/>
  <c r="X16" i="3"/>
  <c r="W16" i="3"/>
  <c r="V16" i="3"/>
  <c r="U16" i="3"/>
  <c r="T16" i="3"/>
  <c r="S16" i="3"/>
  <c r="R16" i="3"/>
  <c r="Q16" i="3"/>
  <c r="P16" i="3"/>
  <c r="O16" i="3"/>
  <c r="N16" i="3"/>
  <c r="M16" i="3"/>
  <c r="L16" i="3"/>
  <c r="K16" i="3"/>
  <c r="J16" i="3"/>
  <c r="I16" i="3"/>
  <c r="H16" i="3"/>
  <c r="G16" i="3"/>
  <c r="F16" i="3"/>
  <c r="E16" i="3"/>
  <c r="D16" i="3"/>
  <c r="AE16" i="3" s="1"/>
  <c r="AF16" i="3" s="1"/>
  <c r="C16" i="3"/>
  <c r="AC15" i="3"/>
  <c r="AB15" i="3"/>
  <c r="AA15" i="3"/>
  <c r="Z15" i="3"/>
  <c r="Y15" i="3"/>
  <c r="X15" i="3"/>
  <c r="W15" i="3"/>
  <c r="V15" i="3"/>
  <c r="U15" i="3"/>
  <c r="T15" i="3"/>
  <c r="S15" i="3"/>
  <c r="R15" i="3"/>
  <c r="Q15" i="3"/>
  <c r="P15" i="3"/>
  <c r="O15" i="3"/>
  <c r="N15" i="3"/>
  <c r="M15" i="3"/>
  <c r="L15" i="3"/>
  <c r="K15" i="3"/>
  <c r="J15" i="3"/>
  <c r="I15" i="3"/>
  <c r="H15" i="3"/>
  <c r="G15" i="3"/>
  <c r="F15" i="3"/>
  <c r="E15" i="3"/>
  <c r="D15" i="3"/>
  <c r="AE15" i="3" s="1"/>
  <c r="AF15" i="3" s="1"/>
  <c r="C15" i="3"/>
  <c r="AC14" i="3"/>
  <c r="AB14" i="3"/>
  <c r="AA14" i="3"/>
  <c r="Z14" i="3"/>
  <c r="Y14" i="3"/>
  <c r="X14" i="3"/>
  <c r="W14" i="3"/>
  <c r="V14" i="3"/>
  <c r="U14" i="3"/>
  <c r="T14" i="3"/>
  <c r="S14" i="3"/>
  <c r="R14" i="3"/>
  <c r="Q14" i="3"/>
  <c r="P14" i="3"/>
  <c r="O14" i="3"/>
  <c r="N14" i="3"/>
  <c r="M14" i="3"/>
  <c r="L14" i="3"/>
  <c r="K14" i="3"/>
  <c r="J14" i="3"/>
  <c r="I14" i="3"/>
  <c r="H14" i="3"/>
  <c r="G14" i="3"/>
  <c r="F14" i="3"/>
  <c r="E14" i="3"/>
  <c r="D14" i="3"/>
  <c r="AE14" i="3" s="1"/>
  <c r="AF14" i="3" s="1"/>
  <c r="C14" i="3"/>
  <c r="AC13" i="3"/>
  <c r="AB13" i="3"/>
  <c r="AA13" i="3"/>
  <c r="Z13" i="3"/>
  <c r="Y13" i="3"/>
  <c r="X13" i="3"/>
  <c r="W13" i="3"/>
  <c r="V13" i="3"/>
  <c r="U13" i="3"/>
  <c r="T13" i="3"/>
  <c r="S13" i="3"/>
  <c r="R13" i="3"/>
  <c r="Q13" i="3"/>
  <c r="P13" i="3"/>
  <c r="O13" i="3"/>
  <c r="N13" i="3"/>
  <c r="M13" i="3"/>
  <c r="L13" i="3"/>
  <c r="K13" i="3"/>
  <c r="J13" i="3"/>
  <c r="I13" i="3"/>
  <c r="H13" i="3"/>
  <c r="G13" i="3"/>
  <c r="F13" i="3"/>
  <c r="E13" i="3"/>
  <c r="D13" i="3"/>
  <c r="AE13" i="3" s="1"/>
  <c r="AF13" i="3" s="1"/>
  <c r="C13" i="3"/>
  <c r="AC12" i="3"/>
  <c r="AB12" i="3"/>
  <c r="AA12" i="3"/>
  <c r="Z12" i="3"/>
  <c r="Y12" i="3"/>
  <c r="X12" i="3"/>
  <c r="W12" i="3"/>
  <c r="V12" i="3"/>
  <c r="U12" i="3"/>
  <c r="T12" i="3"/>
  <c r="S12" i="3"/>
  <c r="R12" i="3"/>
  <c r="Q12" i="3"/>
  <c r="P12" i="3"/>
  <c r="O12" i="3"/>
  <c r="N12" i="3"/>
  <c r="M12" i="3"/>
  <c r="L12" i="3"/>
  <c r="K12" i="3"/>
  <c r="J12" i="3"/>
  <c r="I12" i="3"/>
  <c r="H12" i="3"/>
  <c r="G12" i="3"/>
  <c r="F12" i="3"/>
  <c r="E12" i="3"/>
  <c r="D12" i="3"/>
  <c r="AE12" i="3" s="1"/>
  <c r="AF12" i="3" s="1"/>
  <c r="C12" i="3"/>
  <c r="AC11" i="3"/>
  <c r="AB11" i="3"/>
  <c r="AA11" i="3"/>
  <c r="Z11" i="3"/>
  <c r="Y11" i="3"/>
  <c r="X11" i="3"/>
  <c r="W11" i="3"/>
  <c r="V11" i="3"/>
  <c r="U11" i="3"/>
  <c r="T11" i="3"/>
  <c r="S11" i="3"/>
  <c r="R11" i="3"/>
  <c r="Q11" i="3"/>
  <c r="P11" i="3"/>
  <c r="O11" i="3"/>
  <c r="N11" i="3"/>
  <c r="M11" i="3"/>
  <c r="L11" i="3"/>
  <c r="K11" i="3"/>
  <c r="J11" i="3"/>
  <c r="I11" i="3"/>
  <c r="H11" i="3"/>
  <c r="G11" i="3"/>
  <c r="AE11" i="3" s="1"/>
  <c r="AF11" i="3" s="1"/>
  <c r="F11" i="3"/>
  <c r="E11" i="3"/>
  <c r="D11" i="3"/>
  <c r="C11" i="3"/>
  <c r="AC10" i="3"/>
  <c r="AB10" i="3"/>
  <c r="AA10" i="3"/>
  <c r="Z10" i="3"/>
  <c r="Y10" i="3"/>
  <c r="X10" i="3"/>
  <c r="W10" i="3"/>
  <c r="V10" i="3"/>
  <c r="U10" i="3"/>
  <c r="T10" i="3"/>
  <c r="S10" i="3"/>
  <c r="R10" i="3"/>
  <c r="Q10" i="3"/>
  <c r="P10" i="3"/>
  <c r="O10" i="3"/>
  <c r="N10" i="3"/>
  <c r="M10" i="3"/>
  <c r="L10" i="3"/>
  <c r="K10" i="3"/>
  <c r="J10" i="3"/>
  <c r="I10" i="3"/>
  <c r="H10" i="3"/>
  <c r="G10" i="3"/>
  <c r="F10" i="3"/>
  <c r="E10" i="3"/>
  <c r="D10" i="3"/>
  <c r="AE10" i="3" s="1"/>
  <c r="AF10" i="3" s="1"/>
  <c r="C10" i="3"/>
  <c r="AC9" i="3"/>
  <c r="AB9" i="3"/>
  <c r="AA9" i="3"/>
  <c r="Z9" i="3"/>
  <c r="Y9" i="3"/>
  <c r="X9" i="3"/>
  <c r="W9" i="3"/>
  <c r="V9" i="3"/>
  <c r="U9" i="3"/>
  <c r="T9" i="3"/>
  <c r="S9" i="3"/>
  <c r="R9" i="3"/>
  <c r="Q9" i="3"/>
  <c r="P9" i="3"/>
  <c r="O9" i="3"/>
  <c r="N9" i="3"/>
  <c r="M9" i="3"/>
  <c r="L9" i="3"/>
  <c r="K9" i="3"/>
  <c r="J9" i="3"/>
  <c r="I9" i="3"/>
  <c r="H9" i="3"/>
  <c r="G9" i="3"/>
  <c r="F9" i="3"/>
  <c r="E9" i="3"/>
  <c r="D9" i="3"/>
  <c r="AE9" i="3" s="1"/>
  <c r="AF9" i="3" s="1"/>
  <c r="C9" i="3"/>
  <c r="AC8" i="3"/>
  <c r="AB8" i="3"/>
  <c r="AA8" i="3"/>
  <c r="Z8" i="3"/>
  <c r="Y8" i="3"/>
  <c r="X8" i="3"/>
  <c r="W8" i="3"/>
  <c r="V8" i="3"/>
  <c r="U8" i="3"/>
  <c r="T8" i="3"/>
  <c r="S8" i="3"/>
  <c r="R8" i="3"/>
  <c r="Q8" i="3"/>
  <c r="P8" i="3"/>
  <c r="O8" i="3"/>
  <c r="N8" i="3"/>
  <c r="M8" i="3"/>
  <c r="L8" i="3"/>
  <c r="K8" i="3"/>
  <c r="J8" i="3"/>
  <c r="I8" i="3"/>
  <c r="H8" i="3"/>
  <c r="G8" i="3"/>
  <c r="F8" i="3"/>
  <c r="E8" i="3"/>
  <c r="D8" i="3"/>
  <c r="AE8" i="3" s="1"/>
  <c r="AF8" i="3" s="1"/>
  <c r="C8" i="3"/>
  <c r="AC7" i="3"/>
  <c r="AB7" i="3"/>
  <c r="AA7" i="3"/>
  <c r="Z7" i="3"/>
  <c r="Y7" i="3"/>
  <c r="X7" i="3"/>
  <c r="W7" i="3"/>
  <c r="V7" i="3"/>
  <c r="U7" i="3"/>
  <c r="T7" i="3"/>
  <c r="S7" i="3"/>
  <c r="R7" i="3"/>
  <c r="Q7" i="3"/>
  <c r="P7" i="3"/>
  <c r="O7" i="3"/>
  <c r="N7" i="3"/>
  <c r="M7" i="3"/>
  <c r="L7" i="3"/>
  <c r="K7" i="3"/>
  <c r="J7" i="3"/>
  <c r="I7" i="3"/>
  <c r="H7" i="3"/>
  <c r="G7" i="3"/>
  <c r="F7" i="3"/>
  <c r="E7" i="3"/>
  <c r="D7" i="3"/>
  <c r="AE7" i="3" s="1"/>
  <c r="AF7" i="3" s="1"/>
  <c r="C7" i="3"/>
  <c r="AC6" i="3"/>
  <c r="AB6" i="3"/>
  <c r="AA6" i="3"/>
  <c r="Z6" i="3"/>
  <c r="Y6" i="3"/>
  <c r="X6" i="3"/>
  <c r="W6" i="3"/>
  <c r="V6" i="3"/>
  <c r="U6" i="3"/>
  <c r="T6" i="3"/>
  <c r="S6" i="3"/>
  <c r="R6" i="3"/>
  <c r="Q6" i="3"/>
  <c r="P6" i="3"/>
  <c r="O6" i="3"/>
  <c r="N6" i="3"/>
  <c r="M6" i="3"/>
  <c r="L6" i="3"/>
  <c r="K6" i="3"/>
  <c r="J6" i="3"/>
  <c r="I6" i="3"/>
  <c r="H6" i="3"/>
  <c r="G6" i="3"/>
  <c r="F6" i="3"/>
  <c r="E6" i="3"/>
  <c r="D6" i="3"/>
  <c r="AE6" i="3" s="1"/>
  <c r="AF6" i="3" s="1"/>
  <c r="C6" i="3"/>
  <c r="AC5" i="3"/>
  <c r="AB5" i="3"/>
  <c r="AA5" i="3"/>
  <c r="Z5" i="3"/>
  <c r="Y5" i="3"/>
  <c r="X5" i="3"/>
  <c r="W5" i="3"/>
  <c r="V5" i="3"/>
  <c r="U5" i="3"/>
  <c r="T5" i="3"/>
  <c r="S5" i="3"/>
  <c r="R5" i="3"/>
  <c r="Q5" i="3"/>
  <c r="P5" i="3"/>
  <c r="O5" i="3"/>
  <c r="N5" i="3"/>
  <c r="M5" i="3"/>
  <c r="L5" i="3"/>
  <c r="K5" i="3"/>
  <c r="J5" i="3"/>
  <c r="I5" i="3"/>
  <c r="H5" i="3"/>
  <c r="G5" i="3"/>
  <c r="F5" i="3"/>
  <c r="E5" i="3"/>
  <c r="D5" i="3"/>
  <c r="AE5" i="3" s="1"/>
  <c r="AF5" i="3" s="1"/>
  <c r="C5" i="3"/>
  <c r="AC4" i="3"/>
  <c r="AB4" i="3"/>
  <c r="AA4" i="3"/>
  <c r="Z4" i="3"/>
  <c r="Y4" i="3"/>
  <c r="X4" i="3"/>
  <c r="W4" i="3"/>
  <c r="V4" i="3"/>
  <c r="U4" i="3"/>
  <c r="T4" i="3"/>
  <c r="S4" i="3"/>
  <c r="R4" i="3"/>
  <c r="Q4" i="3"/>
  <c r="P4" i="3"/>
  <c r="O4" i="3"/>
  <c r="N4" i="3"/>
  <c r="M4" i="3"/>
  <c r="L4" i="3"/>
  <c r="K4" i="3"/>
  <c r="J4" i="3"/>
  <c r="I4" i="3"/>
  <c r="H4" i="3"/>
  <c r="G4" i="3"/>
  <c r="F4" i="3"/>
  <c r="E4" i="3"/>
  <c r="D4" i="3"/>
  <c r="AE4" i="3" s="1"/>
  <c r="AF4" i="3" s="1"/>
  <c r="C4" i="3"/>
  <c r="AC3" i="3"/>
  <c r="AC28" i="3" s="1"/>
  <c r="AB3" i="3"/>
  <c r="AB28" i="3" s="1"/>
  <c r="AA3" i="3"/>
  <c r="AA28" i="3" s="1"/>
  <c r="Z3" i="3"/>
  <c r="Z28" i="3" s="1"/>
  <c r="Y3" i="3"/>
  <c r="Y28" i="3" s="1"/>
  <c r="X3" i="3"/>
  <c r="X28" i="3" s="1"/>
  <c r="W3" i="3"/>
  <c r="W28" i="3" s="1"/>
  <c r="V3" i="3"/>
  <c r="V28" i="3" s="1"/>
  <c r="U3" i="3"/>
  <c r="U28" i="3" s="1"/>
  <c r="T3" i="3"/>
  <c r="T28" i="3" s="1"/>
  <c r="S3" i="3"/>
  <c r="S28" i="3" s="1"/>
  <c r="R3" i="3"/>
  <c r="R28" i="3" s="1"/>
  <c r="Q3" i="3"/>
  <c r="Q28" i="3" s="1"/>
  <c r="P3" i="3"/>
  <c r="P28" i="3" s="1"/>
  <c r="O3" i="3"/>
  <c r="O28" i="3" s="1"/>
  <c r="N3" i="3"/>
  <c r="N28" i="3" s="1"/>
  <c r="M3" i="3"/>
  <c r="M28" i="3" s="1"/>
  <c r="L3" i="3"/>
  <c r="L28" i="3" s="1"/>
  <c r="K3" i="3"/>
  <c r="K28" i="3" s="1"/>
  <c r="J3" i="3"/>
  <c r="J28" i="3" s="1"/>
  <c r="I3" i="3"/>
  <c r="I28" i="3" s="1"/>
  <c r="H3" i="3"/>
  <c r="H28" i="3" s="1"/>
  <c r="G3" i="3"/>
  <c r="G28" i="3" s="1"/>
  <c r="F3" i="3"/>
  <c r="F28" i="3" s="1"/>
  <c r="E3" i="3"/>
  <c r="E28" i="3" s="1"/>
  <c r="D3" i="3"/>
  <c r="D28" i="3" s="1"/>
  <c r="C3" i="3"/>
  <c r="C28" i="3" s="1"/>
  <c r="AC2" i="3"/>
  <c r="AB26" i="2"/>
  <c r="AA26" i="2"/>
  <c r="Z26" i="2"/>
  <c r="Y26" i="2"/>
  <c r="X26" i="2"/>
  <c r="W26" i="2"/>
  <c r="V26" i="2"/>
  <c r="U26" i="2"/>
  <c r="T26" i="2"/>
  <c r="S26" i="2"/>
  <c r="R26" i="2"/>
  <c r="Q26" i="2"/>
  <c r="P26" i="2"/>
  <c r="O26" i="2"/>
  <c r="N26" i="2"/>
  <c r="M26" i="2"/>
  <c r="L26" i="2"/>
  <c r="K26" i="2"/>
  <c r="J26" i="2"/>
  <c r="I26" i="2"/>
  <c r="H26" i="2"/>
  <c r="G26" i="2"/>
  <c r="F26" i="2"/>
  <c r="E26" i="2"/>
  <c r="D26" i="2"/>
  <c r="C26" i="2"/>
  <c r="B26" i="2"/>
  <c r="AB25" i="2"/>
  <c r="AA25" i="2"/>
  <c r="Z25" i="2"/>
  <c r="Y25" i="2"/>
  <c r="X25" i="2"/>
  <c r="W25" i="2"/>
  <c r="V25" i="2"/>
  <c r="U25" i="2"/>
  <c r="T25" i="2"/>
  <c r="S25" i="2"/>
  <c r="R25" i="2"/>
  <c r="Q25" i="2"/>
  <c r="P25" i="2"/>
  <c r="O25" i="2"/>
  <c r="N25" i="2"/>
  <c r="M25" i="2"/>
  <c r="L25" i="2"/>
  <c r="K25" i="2"/>
  <c r="J25" i="2"/>
  <c r="I25" i="2"/>
  <c r="H25" i="2"/>
  <c r="G25" i="2"/>
  <c r="F25" i="2"/>
  <c r="E25" i="2"/>
  <c r="D25" i="2"/>
  <c r="C25" i="2"/>
  <c r="B25" i="2"/>
  <c r="AB24" i="2"/>
  <c r="AA24" i="2"/>
  <c r="Z24" i="2"/>
  <c r="Y24" i="2"/>
  <c r="X24" i="2"/>
  <c r="W24" i="2"/>
  <c r="V24" i="2"/>
  <c r="U24" i="2"/>
  <c r="T24" i="2"/>
  <c r="S24" i="2"/>
  <c r="R24" i="2"/>
  <c r="Q24" i="2"/>
  <c r="P24" i="2"/>
  <c r="O24" i="2"/>
  <c r="N24" i="2"/>
  <c r="M24" i="2"/>
  <c r="L24" i="2"/>
  <c r="K24" i="2"/>
  <c r="J24" i="2"/>
  <c r="I24" i="2"/>
  <c r="H24" i="2"/>
  <c r="G24" i="2"/>
  <c r="F24" i="2"/>
  <c r="E24" i="2"/>
  <c r="D24" i="2"/>
  <c r="C24" i="2"/>
  <c r="B24" i="2"/>
  <c r="AB23" i="2"/>
  <c r="AA23" i="2"/>
  <c r="Z23" i="2"/>
  <c r="Y23" i="2"/>
  <c r="X23" i="2"/>
  <c r="W23" i="2"/>
  <c r="V23" i="2"/>
  <c r="U23" i="2"/>
  <c r="T23" i="2"/>
  <c r="S23" i="2"/>
  <c r="R23" i="2"/>
  <c r="Q23" i="2"/>
  <c r="P23" i="2"/>
  <c r="O23" i="2"/>
  <c r="N23" i="2"/>
  <c r="M23" i="2"/>
  <c r="L23" i="2"/>
  <c r="K23" i="2"/>
  <c r="J23" i="2"/>
  <c r="I23" i="2"/>
  <c r="H23" i="2"/>
  <c r="G23" i="2"/>
  <c r="F23" i="2"/>
  <c r="E23" i="2"/>
  <c r="D23" i="2"/>
  <c r="C23" i="2"/>
  <c r="B23" i="2"/>
  <c r="AB22" i="2"/>
  <c r="AA22" i="2"/>
  <c r="Z22" i="2"/>
  <c r="Y22" i="2"/>
  <c r="X22" i="2"/>
  <c r="W22" i="2"/>
  <c r="V22" i="2"/>
  <c r="U22" i="2"/>
  <c r="T22" i="2"/>
  <c r="S22" i="2"/>
  <c r="R22" i="2"/>
  <c r="Q22" i="2"/>
  <c r="P22" i="2"/>
  <c r="O22" i="2"/>
  <c r="N22" i="2"/>
  <c r="M22" i="2"/>
  <c r="L22" i="2"/>
  <c r="K22" i="2"/>
  <c r="J22" i="2"/>
  <c r="I22" i="2"/>
  <c r="H22" i="2"/>
  <c r="G22" i="2"/>
  <c r="F22" i="2"/>
  <c r="E22" i="2"/>
  <c r="D22" i="2"/>
  <c r="C22" i="2"/>
  <c r="B22" i="2"/>
  <c r="AB21" i="2"/>
  <c r="AA21" i="2"/>
  <c r="Z21" i="2"/>
  <c r="Y21" i="2"/>
  <c r="X21" i="2"/>
  <c r="W21" i="2"/>
  <c r="V21" i="2"/>
  <c r="U21" i="2"/>
  <c r="T21" i="2"/>
  <c r="S21" i="2"/>
  <c r="R21" i="2"/>
  <c r="Q21" i="2"/>
  <c r="P21" i="2"/>
  <c r="O21" i="2"/>
  <c r="N21" i="2"/>
  <c r="M21" i="2"/>
  <c r="L21" i="2"/>
  <c r="K21" i="2"/>
  <c r="J21" i="2"/>
  <c r="I21" i="2"/>
  <c r="H21" i="2"/>
  <c r="G21" i="2"/>
  <c r="F21" i="2"/>
  <c r="E21" i="2"/>
  <c r="D21" i="2"/>
  <c r="C21" i="2"/>
  <c r="B21" i="2"/>
  <c r="AB20" i="2"/>
  <c r="AA20" i="2"/>
  <c r="Z20" i="2"/>
  <c r="Y20" i="2"/>
  <c r="X20" i="2"/>
  <c r="W20" i="2"/>
  <c r="V20" i="2"/>
  <c r="U20" i="2"/>
  <c r="T20" i="2"/>
  <c r="S20" i="2"/>
  <c r="R20" i="2"/>
  <c r="Q20" i="2"/>
  <c r="P20" i="2"/>
  <c r="O20" i="2"/>
  <c r="N20" i="2"/>
  <c r="M20" i="2"/>
  <c r="L20" i="2"/>
  <c r="K20" i="2"/>
  <c r="J20" i="2"/>
  <c r="I20" i="2"/>
  <c r="H20" i="2"/>
  <c r="G20" i="2"/>
  <c r="F20" i="2"/>
  <c r="E20" i="2"/>
  <c r="D20" i="2"/>
  <c r="C20" i="2"/>
  <c r="B20"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B18" i="2"/>
  <c r="AA18" i="2"/>
  <c r="Z18" i="2"/>
  <c r="Y18" i="2"/>
  <c r="X18" i="2"/>
  <c r="W18" i="2"/>
  <c r="V18" i="2"/>
  <c r="U18" i="2"/>
  <c r="T18" i="2"/>
  <c r="S18" i="2"/>
  <c r="R18" i="2"/>
  <c r="Q18" i="2"/>
  <c r="P18" i="2"/>
  <c r="O18" i="2"/>
  <c r="N18" i="2"/>
  <c r="M18" i="2"/>
  <c r="L18" i="2"/>
  <c r="K18" i="2"/>
  <c r="J18" i="2"/>
  <c r="I18" i="2"/>
  <c r="H18" i="2"/>
  <c r="G18" i="2"/>
  <c r="F18" i="2"/>
  <c r="E18" i="2"/>
  <c r="D18" i="2"/>
  <c r="C18" i="2"/>
  <c r="B18"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B15" i="2"/>
  <c r="AA15" i="2"/>
  <c r="Z15" i="2"/>
  <c r="Y15" i="2"/>
  <c r="X15" i="2"/>
  <c r="W15" i="2"/>
  <c r="V15" i="2"/>
  <c r="U15" i="2"/>
  <c r="T15" i="2"/>
  <c r="S15" i="2"/>
  <c r="R15" i="2"/>
  <c r="Q15" i="2"/>
  <c r="P15" i="2"/>
  <c r="O15" i="2"/>
  <c r="N15" i="2"/>
  <c r="M15" i="2"/>
  <c r="L15" i="2"/>
  <c r="K15" i="2"/>
  <c r="J15" i="2"/>
  <c r="I15" i="2"/>
  <c r="H15" i="2"/>
  <c r="G15" i="2"/>
  <c r="F15" i="2"/>
  <c r="E15" i="2"/>
  <c r="D15" i="2"/>
  <c r="C15" i="2"/>
  <c r="B15"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B12" i="2"/>
  <c r="AA12" i="2"/>
  <c r="Z12" i="2"/>
  <c r="Y12" i="2"/>
  <c r="X12" i="2"/>
  <c r="W12" i="2"/>
  <c r="V12" i="2"/>
  <c r="U12" i="2"/>
  <c r="T12" i="2"/>
  <c r="S12" i="2"/>
  <c r="R12" i="2"/>
  <c r="Q12" i="2"/>
  <c r="P12" i="2"/>
  <c r="O12" i="2"/>
  <c r="N12" i="2"/>
  <c r="M12" i="2"/>
  <c r="L12" i="2"/>
  <c r="K12" i="2"/>
  <c r="J12" i="2"/>
  <c r="I12" i="2"/>
  <c r="H12" i="2"/>
  <c r="G12" i="2"/>
  <c r="F12" i="2"/>
  <c r="E12" i="2"/>
  <c r="D12" i="2"/>
  <c r="C12" i="2"/>
  <c r="B12"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B9" i="2"/>
  <c r="AA9" i="2"/>
  <c r="Z9" i="2"/>
  <c r="Y9" i="2"/>
  <c r="X9" i="2"/>
  <c r="W9" i="2"/>
  <c r="V9" i="2"/>
  <c r="U9" i="2"/>
  <c r="T9" i="2"/>
  <c r="S9" i="2"/>
  <c r="R9" i="2"/>
  <c r="Q9" i="2"/>
  <c r="P9" i="2"/>
  <c r="O9" i="2"/>
  <c r="N9" i="2"/>
  <c r="M9" i="2"/>
  <c r="L9" i="2"/>
  <c r="K9" i="2"/>
  <c r="J9" i="2"/>
  <c r="I9" i="2"/>
  <c r="H9" i="2"/>
  <c r="G9" i="2"/>
  <c r="F9" i="2"/>
  <c r="E9" i="2"/>
  <c r="D9" i="2"/>
  <c r="C9" i="2"/>
  <c r="B9" i="2"/>
  <c r="AB8" i="2"/>
  <c r="AA8" i="2"/>
  <c r="Z8" i="2"/>
  <c r="Y8" i="2"/>
  <c r="X8" i="2"/>
  <c r="W8" i="2"/>
  <c r="V8" i="2"/>
  <c r="U8" i="2"/>
  <c r="T8" i="2"/>
  <c r="S8" i="2"/>
  <c r="R8" i="2"/>
  <c r="Q8" i="2"/>
  <c r="P8" i="2"/>
  <c r="O8" i="2"/>
  <c r="N8" i="2"/>
  <c r="M8" i="2"/>
  <c r="L8" i="2"/>
  <c r="K8" i="2"/>
  <c r="J8" i="2"/>
  <c r="I8" i="2"/>
  <c r="H8" i="2"/>
  <c r="G8" i="2"/>
  <c r="F8" i="2"/>
  <c r="E8" i="2"/>
  <c r="D8" i="2"/>
  <c r="C8" i="2"/>
  <c r="B8" i="2"/>
  <c r="AB7" i="2"/>
  <c r="AA7" i="2"/>
  <c r="Z7" i="2"/>
  <c r="Y7" i="2"/>
  <c r="X7" i="2"/>
  <c r="W7" i="2"/>
  <c r="V7" i="2"/>
  <c r="U7" i="2"/>
  <c r="T7" i="2"/>
  <c r="S7" i="2"/>
  <c r="R7" i="2"/>
  <c r="Q7" i="2"/>
  <c r="P7" i="2"/>
  <c r="O7" i="2"/>
  <c r="N7" i="2"/>
  <c r="M7" i="2"/>
  <c r="L7" i="2"/>
  <c r="K7" i="2"/>
  <c r="J7" i="2"/>
  <c r="I7" i="2"/>
  <c r="H7" i="2"/>
  <c r="G7" i="2"/>
  <c r="F7" i="2"/>
  <c r="E7" i="2"/>
  <c r="D7" i="2"/>
  <c r="C7" i="2"/>
  <c r="B7" i="2"/>
  <c r="AB6" i="2"/>
  <c r="AA6" i="2"/>
  <c r="Z6" i="2"/>
  <c r="Y6" i="2"/>
  <c r="X6" i="2"/>
  <c r="W6" i="2"/>
  <c r="V6" i="2"/>
  <c r="U6" i="2"/>
  <c r="T6" i="2"/>
  <c r="S6" i="2"/>
  <c r="R6" i="2"/>
  <c r="Q6" i="2"/>
  <c r="P6" i="2"/>
  <c r="O6" i="2"/>
  <c r="N6" i="2"/>
  <c r="M6" i="2"/>
  <c r="L6" i="2"/>
  <c r="K6" i="2"/>
  <c r="J6" i="2"/>
  <c r="I6" i="2"/>
  <c r="H6" i="2"/>
  <c r="G6" i="2"/>
  <c r="F6" i="2"/>
  <c r="E6" i="2"/>
  <c r="D6" i="2"/>
  <c r="C6" i="2"/>
  <c r="B6" i="2"/>
  <c r="AB5" i="2"/>
  <c r="AA5" i="2"/>
  <c r="Z5" i="2"/>
  <c r="Y5" i="2"/>
  <c r="X5" i="2"/>
  <c r="W5" i="2"/>
  <c r="V5" i="2"/>
  <c r="U5" i="2"/>
  <c r="T5" i="2"/>
  <c r="S5" i="2"/>
  <c r="R5" i="2"/>
  <c r="Q5" i="2"/>
  <c r="P5" i="2"/>
  <c r="O5" i="2"/>
  <c r="N5" i="2"/>
  <c r="M5" i="2"/>
  <c r="L5" i="2"/>
  <c r="K5" i="2"/>
  <c r="J5" i="2"/>
  <c r="I5" i="2"/>
  <c r="H5" i="2"/>
  <c r="G5" i="2"/>
  <c r="F5" i="2"/>
  <c r="E5" i="2"/>
  <c r="D5" i="2"/>
  <c r="C5" i="2"/>
  <c r="B5" i="2"/>
  <c r="AB4" i="2"/>
  <c r="AA4" i="2"/>
  <c r="Z4" i="2"/>
  <c r="Y4" i="2"/>
  <c r="X4" i="2"/>
  <c r="W4" i="2"/>
  <c r="V4" i="2"/>
  <c r="U4" i="2"/>
  <c r="T4" i="2"/>
  <c r="S4" i="2"/>
  <c r="R4" i="2"/>
  <c r="Q4" i="2"/>
  <c r="P4" i="2"/>
  <c r="O4" i="2"/>
  <c r="N4" i="2"/>
  <c r="M4" i="2"/>
  <c r="L4" i="2"/>
  <c r="K4" i="2"/>
  <c r="J4" i="2"/>
  <c r="I4" i="2"/>
  <c r="H4" i="2"/>
  <c r="G4" i="2"/>
  <c r="F4" i="2"/>
  <c r="E4" i="2"/>
  <c r="D4" i="2"/>
  <c r="C4" i="2"/>
  <c r="B4" i="2"/>
  <c r="AB3" i="2"/>
  <c r="AA3" i="2"/>
  <c r="Z3" i="2"/>
  <c r="Y3" i="2"/>
  <c r="X3" i="2"/>
  <c r="W3" i="2"/>
  <c r="V3" i="2"/>
  <c r="U3" i="2"/>
  <c r="T3" i="2"/>
  <c r="S3" i="2"/>
  <c r="R3" i="2"/>
  <c r="Q3" i="2"/>
  <c r="P3" i="2"/>
  <c r="O3" i="2"/>
  <c r="N3" i="2"/>
  <c r="M3" i="2"/>
  <c r="L3" i="2"/>
  <c r="K3" i="2"/>
  <c r="J3" i="2"/>
  <c r="I3" i="2"/>
  <c r="H3" i="2"/>
  <c r="G3" i="2"/>
  <c r="F3" i="2"/>
  <c r="E3" i="2"/>
  <c r="D3" i="2"/>
  <c r="C3" i="2"/>
  <c r="B3" i="2"/>
  <c r="AB2" i="2"/>
  <c r="AB2" i="1"/>
  <c r="O10" i="5"/>
  <c r="O7" i="5"/>
  <c r="N7" i="5"/>
  <c r="N10" i="5"/>
  <c r="H9" i="5"/>
  <c r="H7" i="5"/>
  <c r="G9" i="5"/>
  <c r="G7" i="5"/>
  <c r="AN5" i="6" l="1"/>
  <c r="AN13" i="6"/>
  <c r="AN21" i="6"/>
  <c r="AN6" i="6"/>
  <c r="AN14" i="6"/>
  <c r="AN22" i="6"/>
  <c r="AN7" i="6"/>
  <c r="AN15" i="6"/>
  <c r="AN23" i="6"/>
  <c r="AN4" i="6"/>
  <c r="AN8" i="6"/>
  <c r="AN16" i="6"/>
  <c r="AN24" i="6"/>
  <c r="AN9" i="6"/>
  <c r="AN17" i="6"/>
  <c r="AN25" i="6"/>
  <c r="AN12" i="6"/>
  <c r="AN20" i="6"/>
  <c r="AN10" i="6"/>
  <c r="AN18" i="6"/>
  <c r="AN26" i="6"/>
  <c r="E31" i="6"/>
  <c r="M31" i="6"/>
  <c r="U31" i="6"/>
  <c r="AC31" i="6"/>
  <c r="L31" i="6"/>
  <c r="T31" i="6"/>
  <c r="AB31" i="6"/>
  <c r="AA31" i="6"/>
  <c r="AJ7" i="6"/>
  <c r="AK7" i="6" s="1"/>
  <c r="Q31" i="6"/>
  <c r="Y31" i="6"/>
  <c r="AJ8" i="6"/>
  <c r="AK8" i="6" s="1"/>
  <c r="P28" i="6"/>
  <c r="X28" i="6"/>
  <c r="G28" i="6"/>
  <c r="O28" i="6"/>
  <c r="W28" i="6"/>
  <c r="N28" i="6"/>
  <c r="V28" i="6"/>
  <c r="AJ11" i="6"/>
  <c r="AK11" i="6" s="1"/>
  <c r="AJ15" i="6"/>
  <c r="AK15" i="6" s="1"/>
  <c r="AJ16" i="6"/>
  <c r="AK16" i="6" s="1"/>
  <c r="AJ19" i="6"/>
  <c r="AK19" i="6" s="1"/>
  <c r="AJ20" i="6"/>
  <c r="AK20" i="6" s="1"/>
  <c r="AJ24" i="6"/>
  <c r="AK24" i="6" s="1"/>
  <c r="D31" i="6"/>
  <c r="AJ25" i="6"/>
  <c r="AK25" i="6" s="1"/>
  <c r="AJ9" i="6"/>
  <c r="AK9" i="6" s="1"/>
  <c r="H28" i="6"/>
  <c r="AJ23" i="6"/>
  <c r="AK23" i="6" s="1"/>
  <c r="J31" i="6"/>
  <c r="R31" i="6"/>
  <c r="Z31" i="6"/>
  <c r="K31" i="6"/>
  <c r="S31" i="6"/>
  <c r="AH28" i="6"/>
  <c r="I31" i="6"/>
  <c r="AJ4" i="6"/>
  <c r="AK4" i="6" s="1"/>
  <c r="AJ18" i="6"/>
  <c r="AK18" i="6" s="1"/>
  <c r="AJ10" i="6"/>
  <c r="AK10" i="6" s="1"/>
  <c r="AJ17" i="6"/>
  <c r="AK17" i="6" s="1"/>
  <c r="F28" i="6"/>
  <c r="AJ12" i="6"/>
  <c r="AK12" i="6" s="1"/>
  <c r="AJ26" i="6"/>
  <c r="AK26" i="6" s="1"/>
  <c r="I28" i="6"/>
  <c r="Q28" i="6"/>
  <c r="Y28" i="6"/>
  <c r="F31" i="6"/>
  <c r="N31" i="6"/>
  <c r="V31" i="6"/>
  <c r="J28" i="6"/>
  <c r="R28" i="6"/>
  <c r="Z28" i="6"/>
  <c r="G31" i="6"/>
  <c r="O31" i="6"/>
  <c r="W31" i="6"/>
  <c r="K28" i="6"/>
  <c r="S28" i="6"/>
  <c r="AA28" i="6"/>
  <c r="H31" i="6"/>
  <c r="P31" i="6"/>
  <c r="X31" i="6"/>
  <c r="D28" i="6"/>
  <c r="L28" i="6"/>
  <c r="T28" i="6"/>
  <c r="AB28" i="6"/>
  <c r="AJ6" i="6"/>
  <c r="AK6" i="6" s="1"/>
  <c r="AJ14" i="6"/>
  <c r="AK14" i="6" s="1"/>
  <c r="AJ22" i="6"/>
  <c r="AK22" i="6" s="1"/>
  <c r="E28" i="6"/>
  <c r="M28" i="6"/>
  <c r="U28" i="6"/>
  <c r="AC28" i="6"/>
  <c r="AJ5" i="6"/>
  <c r="AK5" i="6" s="1"/>
  <c r="AJ13" i="6"/>
  <c r="AK13" i="6" s="1"/>
  <c r="AJ21" i="6"/>
  <c r="AK21" i="6" s="1"/>
  <c r="AJ3" i="6"/>
  <c r="AK3" i="6" s="1"/>
  <c r="AE3" i="4"/>
  <c r="AF3" i="4" s="1"/>
  <c r="AE3" i="3"/>
  <c r="AF3" i="3" s="1"/>
</calcChain>
</file>

<file path=xl/sharedStrings.xml><?xml version="1.0" encoding="utf-8"?>
<sst xmlns="http://schemas.openxmlformats.org/spreadsheetml/2006/main" count="2822" uniqueCount="604">
  <si>
    <t>Amarsanaa Amgalanbaatar:LM9NNF:x</t>
  </si>
  <si>
    <t>Ankhbold Amin-Erdene:DUBJW0:x</t>
  </si>
  <si>
    <t>Batbayar Munkh-Orgil:B8OIEW:x</t>
  </si>
  <si>
    <t>Bayanmunkh Ganbat:H4TNN5:x</t>
  </si>
  <si>
    <t>Belhadj Abderrahmane:BWJPX0:x</t>
  </si>
  <si>
    <t>Byekbolat Nurbol:IQBQH8:x</t>
  </si>
  <si>
    <t>Cabral de Noronha e Menezes Furtado António Maria:G4VH8T:x</t>
  </si>
  <si>
    <t>Dangiwa Japheth Jerry:GIGNRA:x</t>
  </si>
  <si>
    <t>Enkhtur Yaruu-Aldar:LQTKVC:x</t>
  </si>
  <si>
    <t>Gankhuyag Bilegt:MSHYET:x</t>
  </si>
  <si>
    <t>Ganzorig Boldsukh:CCFBQX:x</t>
  </si>
  <si>
    <t>Honti Benjámin:Y9KENY:x</t>
  </si>
  <si>
    <t>Lévai Márk Zsigmond:B5C2UE:x</t>
  </si>
  <si>
    <t>MD Adnan Hossain Alif:BJT86N:x</t>
  </si>
  <si>
    <t>MD Shahriar Islam:D5MUMA:x</t>
  </si>
  <si>
    <t>Mortazavi Mahshid:E68IAT:x</t>
  </si>
  <si>
    <t>Munkhjargal Ariunbold:AUJ3PC:x</t>
  </si>
  <si>
    <t>Nyambaatar Zandangarav:LJANRL:x</t>
  </si>
  <si>
    <t>Öztürk Gülsah:DJU2DF:x</t>
  </si>
  <si>
    <t>Rajesh Aadi:SKANN0:x</t>
  </si>
  <si>
    <t>Sukh-Ochir Dulguun:DKRV8N:x</t>
  </si>
  <si>
    <t>Tsetsegsuren Namjiljav:BEVGH5:x</t>
  </si>
  <si>
    <t>Turtogtokh Shagai:COV22Y:x</t>
  </si>
  <si>
    <t>Tuyatsetseg Battuguldur:BVX1GK:x</t>
  </si>
  <si>
    <t>demo</t>
  </si>
  <si>
    <t>id</t>
  </si>
  <si>
    <t>Amarsanaa Amgalanbaatar</t>
  </si>
  <si>
    <t>LM9NNF</t>
  </si>
  <si>
    <t>x</t>
  </si>
  <si>
    <t>Ankhbold Amin-Erdene</t>
  </si>
  <si>
    <t>DUBJW0</t>
  </si>
  <si>
    <t>Batbayar Munkh-Orgil</t>
  </si>
  <si>
    <t>B8OIEW</t>
  </si>
  <si>
    <t>Bayanmunkh Ganbat</t>
  </si>
  <si>
    <t>H4TNN5</t>
  </si>
  <si>
    <t>Belhadj Abderrahmane</t>
  </si>
  <si>
    <t>BWJPX0</t>
  </si>
  <si>
    <t>Byekbolat Nurbol</t>
  </si>
  <si>
    <t>IQBQH8</t>
  </si>
  <si>
    <t>Cabral de Noronha e Menezes Furtado António Maria</t>
  </si>
  <si>
    <t>G4VH8T</t>
  </si>
  <si>
    <t>Dangiwa Japheth Jerry</t>
  </si>
  <si>
    <t>GIGNRA</t>
  </si>
  <si>
    <t>Enkhtur Yaruu-Aldar</t>
  </si>
  <si>
    <t>LQTKVC</t>
  </si>
  <si>
    <t>Gankhuyag Bilegt</t>
  </si>
  <si>
    <t>MSHYET</t>
  </si>
  <si>
    <t>Ganzorig Boldsukh</t>
  </si>
  <si>
    <t>CCFBQX</t>
  </si>
  <si>
    <t>Honti Benjámin</t>
  </si>
  <si>
    <t>Y9KENY</t>
  </si>
  <si>
    <t>Lévai Márk Zsigmond</t>
  </si>
  <si>
    <t>B5C2UE</t>
  </si>
  <si>
    <t>MD Adnan Hossain Alif</t>
  </si>
  <si>
    <t>BJT86N</t>
  </si>
  <si>
    <t>MD Shahriar Islam</t>
  </si>
  <si>
    <t>D5MUMA</t>
  </si>
  <si>
    <t>Mortazavi Mahshid</t>
  </si>
  <si>
    <t>E68IAT</t>
  </si>
  <si>
    <t>Munkhjargal Ariunbold</t>
  </si>
  <si>
    <t>AUJ3PC</t>
  </si>
  <si>
    <t>Nyambaatar Zandangarav</t>
  </si>
  <si>
    <t>LJANRL</t>
  </si>
  <si>
    <t>Öztürk Gülsah</t>
  </si>
  <si>
    <t>DJU2DF</t>
  </si>
  <si>
    <t>Rajesh Aadi</t>
  </si>
  <si>
    <t>SKANN0</t>
  </si>
  <si>
    <t>Sukh-Ochir Dulguun</t>
  </si>
  <si>
    <t>DKRV8N</t>
  </si>
  <si>
    <t>Tsetsegsuren Namjiljav</t>
  </si>
  <si>
    <t>BEVGH5</t>
  </si>
  <si>
    <t>Turtogtokh Shagai</t>
  </si>
  <si>
    <t>COV22Y</t>
  </si>
  <si>
    <t>Tuyatsetseg Battuguldur</t>
  </si>
  <si>
    <t>BVX1GK</t>
  </si>
  <si>
    <t>Amarsanaa Amgalanbaatar:LM9NNF:7</t>
  </si>
  <si>
    <t>Ankhbold Amin-Erdene:DUBJW0:8</t>
  </si>
  <si>
    <t>Batbayar Munkh-Orgil:B8OIEW:6</t>
  </si>
  <si>
    <t>Bayanmunkh Ganbat:H4TNN5:7</t>
  </si>
  <si>
    <t>Byekbolat Nurbol:IQBQH8:6</t>
  </si>
  <si>
    <t>Cabral de Noronha e Menezes Furtado António Maria:G4VH8T :x</t>
  </si>
  <si>
    <t>Enkhtur Yaruu-Aldar:LQTKVC:7</t>
  </si>
  <si>
    <t>Gankhuyag Bilegt:MSHYET:7</t>
  </si>
  <si>
    <t>Ganzorig Boldsukh:CCFBQX:8</t>
  </si>
  <si>
    <t>Benjámin Honti:Y9KENY:8</t>
  </si>
  <si>
    <t>Zsigmond Márk Lévai:B5C2UE:7</t>
  </si>
  <si>
    <t>Munkhjargal Ariunbold:AUJ3PC:7</t>
  </si>
  <si>
    <t>Nyambaatar Zandangarav:LJANRL:8</t>
  </si>
  <si>
    <t>Rajesh Aadi:SKANN0:8</t>
  </si>
  <si>
    <t>Sukh-Ochir Dulguun:DKRV8N:7</t>
  </si>
  <si>
    <t>Tsetsegsuren Namjiljav:BEVGH5:6</t>
  </si>
  <si>
    <t>Turtogtokh Shagai:COV22Y:8</t>
  </si>
  <si>
    <t>Tuyatsetseg Battuguldur:BVX1GK:7</t>
  </si>
  <si>
    <t>Amarsanaa Amgalanbaatar:LM9NNF:6</t>
  </si>
  <si>
    <t>Ankhbold Amin-Erdene:DUBJW0:6</t>
  </si>
  <si>
    <t>Batbayar Munkh-Orgil:B8OIEW:x6</t>
  </si>
  <si>
    <t>Byekbolat Nurbol:IQBQH8:8</t>
  </si>
  <si>
    <t>Enkhtur Yaruu-Aldar:LQTKVC:8</t>
  </si>
  <si>
    <t>Ganzorig Boldsukh:CCFBQX:7</t>
  </si>
  <si>
    <t>Honti Benjámin:Y9KENY:8</t>
  </si>
  <si>
    <t>Lévai Márk Zsigmond:B5C2UE:7</t>
  </si>
  <si>
    <t>Munkhjargal Ariunbold:AUJ3PC:9</t>
  </si>
  <si>
    <t>Nyambaatar Zandangarav:LJANRL:6</t>
  </si>
  <si>
    <t>Öztürk Gülsah:DJU2DF:7</t>
  </si>
  <si>
    <t>Tsetsegsuren Namjiljav:BEVGH5:7</t>
  </si>
  <si>
    <t>Turtogtokh Shagai:COV22Y:7</t>
  </si>
  <si>
    <t>Tuyatsetseg Battuguldur:BVX1GK:9</t>
  </si>
  <si>
    <t>Ankhbold Amin-Erdene:DUBJW0:7</t>
  </si>
  <si>
    <t>Bayanmunkh Ganbat:H4TNN5:8</t>
  </si>
  <si>
    <t>Byekbolat Nurbol:IQBQH8:7</t>
  </si>
  <si>
    <t>Gankhuyag Bilegt:MSHYET:6</t>
  </si>
  <si>
    <t>Honti Benjámin:Y9KENY:7</t>
  </si>
  <si>
    <t>Munkhjargal Ariunbold:AUJ3PC:8</t>
  </si>
  <si>
    <t>Nyambaatar Zandangarav:LJANRL:7</t>
  </si>
  <si>
    <t>Öztürk Gülsah:DJU2DF:6</t>
  </si>
  <si>
    <t>Sukh-Ochir Dulguun:DKRV8N:6</t>
  </si>
  <si>
    <t>Tuyatsetseg Battuguldur:BVX1GK:6</t>
  </si>
  <si>
    <t>Amarsanaa Amgalanbaatar:LM9NNF:8</t>
  </si>
  <si>
    <t>Batbayar Munkh-Orgil:B8OIEW:7</t>
  </si>
  <si>
    <t>Benjámin Honti:Y9KENY:7</t>
  </si>
  <si>
    <t>Zsigmond Márk Lévai:B5C2UE:6</t>
  </si>
  <si>
    <t>Mortazavi Mahshid :E68IAT:x</t>
  </si>
  <si>
    <t>Turtogtokh Shagai:COV22Y:x8</t>
  </si>
  <si>
    <t>Batbayar Munkh-Orgil:B8OIEW:8</t>
  </si>
  <si>
    <t>Honti Benjámin:Y9KENY:9</t>
  </si>
  <si>
    <t>Rajesh Aadi:SKANN0:7</t>
  </si>
  <si>
    <t>Enkhtur Yaruu-Aldar:LQTKVC:9</t>
  </si>
  <si>
    <t>Honti Benjámin:Y9KENY:6</t>
  </si>
  <si>
    <t>Lévai Márk Zsigmond:B5C2UE:8</t>
  </si>
  <si>
    <t>Turtogtokh Shagai:COV22Y:9</t>
  </si>
  <si>
    <t>Belhadj Abderrahmane:BWJPX0:4</t>
  </si>
  <si>
    <t>Cabral de Noronha e Menezes Furtado António Maria:G4VH8T:4</t>
  </si>
  <si>
    <t>Dangiwa Japheth Jerry:GIGNRA:5</t>
  </si>
  <si>
    <t>MD Adnan Hossain Alif:BJT86N:5</t>
  </si>
  <si>
    <t>MD Shahriar Islam:D5MUMA:5</t>
  </si>
  <si>
    <t>Mortazavi Mahshid:E68IAT:6</t>
  </si>
  <si>
    <t>Sukh-Ochir Dulguun:DKRV8N:8</t>
  </si>
  <si>
    <t>Bayanmunkh Ganbat:H4TNN5:6</t>
  </si>
  <si>
    <t>Belhadj Abderrahmane:BWJPX0:7</t>
  </si>
  <si>
    <t>Byekbolat Nurbol:IQBQH8:5</t>
  </si>
  <si>
    <t>Dangiwa Japheth Jerry:GIGNRA:4</t>
  </si>
  <si>
    <t>Honti Benjamin:Y9KENY:6</t>
  </si>
  <si>
    <t>Lévai Mark Zsigmond:B5C2UE:7</t>
  </si>
  <si>
    <t>MD Adnan Hossain Alif:BJT86N:4</t>
  </si>
  <si>
    <t>Mortazavi Mahshid:E68IAT:7</t>
  </si>
  <si>
    <t>Munkhjargal Ariunbold:AUJ3PC:6</t>
  </si>
  <si>
    <t>Tsetsegsuren Namjiljav:BEVGH5:8</t>
  </si>
  <si>
    <t>Turtogtokh Shagai:COV22Y:6</t>
  </si>
  <si>
    <t>Tuyatsetseg Battuguldur:BVX1GK:5</t>
  </si>
  <si>
    <t>Amarsanaa Amgalanbaatar: LM9NNF - 8</t>
  </si>
  <si>
    <t>Ankhbold Amin-Erdene: DUBJW0 - 7</t>
  </si>
  <si>
    <t>Batbayar Munkh-Orgil: B8OIEW - 7</t>
  </si>
  <si>
    <t>Bayanmunkh Ganbat: H4TNN5 - 7</t>
  </si>
  <si>
    <t>Belhadj Abderrahmane: BWJPX0 - x</t>
  </si>
  <si>
    <t>Byekbolat Nurbol: IQBQH8 - 7</t>
  </si>
  <si>
    <t>Cabral de Noronha e Menezes Furtado António Maria: G4VH8T - x</t>
  </si>
  <si>
    <t>Dangiwa Japheth Jerry: GIGNRA - x</t>
  </si>
  <si>
    <t>Enkhtur Yaruu-Aldar: LQTKVC - 7</t>
  </si>
  <si>
    <t>Gankhuyag Bilegt: MSHYET - 7</t>
  </si>
  <si>
    <t>Ganzorig Boldsukh: CCFBQX - 8</t>
  </si>
  <si>
    <t>Benjámin Honti: Y9KENY - 8</t>
  </si>
  <si>
    <t>Zsigmond Márk Lévai: B5C2UE - 7</t>
  </si>
  <si>
    <t>MD Adnan Hossain Alif: BJT86N - x</t>
  </si>
  <si>
    <t>MD Shahriar Islam: D5MUMA - x</t>
  </si>
  <si>
    <t>Mortazavi Mahshid: E68IAT - x</t>
  </si>
  <si>
    <t>Munkhjargal Ariunbold: AUJ3PC - 7</t>
  </si>
  <si>
    <t>Nyambaatar Zandangarav: LJANRL - 7</t>
  </si>
  <si>
    <t>Öztürk Gülsah: DJU2DF - 7</t>
  </si>
  <si>
    <t>Rajesh Aadi: SKANN0 - x</t>
  </si>
  <si>
    <t>Sukh-Ochir Dulguun: DKRV8N - 7</t>
  </si>
  <si>
    <t>Tsetsegsuren Namjiljav: BEVGH5 - 7</t>
  </si>
  <si>
    <t>Turtogtokh Shagai: COV22Y - 8</t>
  </si>
  <si>
    <t>Tuyatsetseg Battuguldur: BVX1GK - 7</t>
  </si>
  <si>
    <t>Ankhbold Amin-Erdene:DUBJW0:x7</t>
  </si>
  <si>
    <t>Batbayar Munkh-Orgil:B8OIEW:x8</t>
  </si>
  <si>
    <t>Bayanmunkh Ganbat:H4TNN5:x7</t>
  </si>
  <si>
    <t>Lévai Márk Zsigmond:B5C2UE:6</t>
  </si>
  <si>
    <t>Tuyatsetseg Battuguldur:BVX1GK:8</t>
  </si>
  <si>
    <t>Benjámin Honti:Y9KENY:6</t>
  </si>
  <si>
    <t>Bayanmunkh Ganbat:H4TNN5:5</t>
  </si>
  <si>
    <t>Byekbolat Nurbol:IQBQH8:3</t>
  </si>
  <si>
    <t>Cabral de Noronha e Menezes Furtado António Maria:G4VH8T:9</t>
  </si>
  <si>
    <t>Ganzorig Boldsukh:CCFBQX:5</t>
  </si>
  <si>
    <t>Lévai Mark Zsigmond:B5C2UE:8</t>
  </si>
  <si>
    <t>MD Shahriar Islam:D5MUMA:6</t>
  </si>
  <si>
    <t>Munkhjargal Ariunbold:AUJ3PC:5</t>
  </si>
  <si>
    <t>Öztürk Gülsah:DJU2DF:3</t>
  </si>
  <si>
    <t>Rajesh Aadi:SKANN0:6</t>
  </si>
  <si>
    <t>Tsetsegsuren Namjiljav:BEVGH5:9</t>
  </si>
  <si>
    <t>?</t>
  </si>
  <si>
    <t>Enkhtur Yaruu-Aldar:LQTKVC:6</t>
  </si>
  <si>
    <t>Zsigmond Márk Lévai:B5C2UE:5</t>
  </si>
  <si>
    <t>Nyambaatar Zandangarav:LJANRL:5</t>
  </si>
  <si>
    <t>Tsetsegsuren Namjiljav:BEVGH5:5</t>
  </si>
  <si>
    <t>Tuyatsetseg Battuguldur:BVX1GK:4</t>
  </si>
  <si>
    <t xml:space="preserve">Muhammad Khuram Latif </t>
  </si>
  <si>
    <t>12_2 (?)</t>
  </si>
  <si>
    <t>source (time)</t>
  </si>
  <si>
    <t>average</t>
  </si>
  <si>
    <t>average2</t>
  </si>
  <si>
    <t>targeted person (row)/evaluator (column)</t>
  </si>
  <si>
    <t>problem?</t>
  </si>
  <si>
    <t>evaluator</t>
  </si>
  <si>
    <t>targeted</t>
  </si>
  <si>
    <t>self-evaluation</t>
  </si>
  <si>
    <t>private document forgery?</t>
  </si>
  <si>
    <t>???</t>
  </si>
  <si>
    <t>source/time</t>
  </si>
  <si>
    <t>WHY?</t>
  </si>
  <si>
    <t>WHY? (K18)</t>
  </si>
  <si>
    <t>WHY? (N18)</t>
  </si>
  <si>
    <t>WHY? (V18)</t>
  </si>
  <si>
    <t>WHY? (AB18)</t>
  </si>
  <si>
    <t>Tárgy: Re: Quasi Exam II.</t>
  </si>
  <si>
    <t>by Bilegt Gankhuyag - Tuesday, 12 November 2024, 5:56 PM</t>
  </si>
  <si>
    <t>Ganzorig Boldsukh is the best one.</t>
  </si>
  <si>
    <t>WHY: He has the highest average score out of us, indicating his response and explanation was understood and respected the most by us.</t>
  </si>
  <si>
    <t>PermalinkShow parentEditSplitDeleteReply</t>
  </si>
  <si>
    <t>In reply to László Pitlik</t>
  </si>
  <si>
    <t>by Márk Zsigmond Lévai - Tuesday, 12 November 2024, 6:21 PM</t>
  </si>
  <si>
    <t>Munkhjargal Ariunbold stands out as the top performer with a total score of 137. This high score highlights their consistents across various evaluative criteria.</t>
  </si>
  <si>
    <t>Why Munkhjargal Ariunbold?</t>
  </si>
  <si>
    <t>Munkhjargal received consistently high ratings from nearly all evaluators, reflecting broad approval. Unlike other high scorers, Munkhjargal’s scores show little variability, suggesting a universal appreciation for their contributions.</t>
  </si>
  <si>
    <t>Comparison with Others</t>
  </si>
  <si>
    <t>Other top scorers, such as Enkhtur Yaruu-Aldar (136) and Ganzorig Boldsukh (129), also performed well, but with more score variability. Munkhjargal’s consistently high ratings across all evaluators.</t>
  </si>
  <si>
    <t>Re: Quasi Exam II.</t>
  </si>
  <si>
    <t>by Shagai Turtogtokh - Tuesday, 12 November 2024, 6:36 PM</t>
  </si>
  <si>
    <t>According to an average of received scores from others, Shagai Turtogtokh has a value of 5.2 (SUM 138) which is the highest performance in class compared to others moreover he tends to agree with other peers' ideas.</t>
  </si>
  <si>
    <t>Secondly, Munkhjargal Ariunbold has an average score of 5.12 (SUM 137) and tends to agree with others having a value of 0 on column "problem?"</t>
  </si>
  <si>
    <t>Generally, these two individuals have positive perspectives toward other peers and tend to receive higher scores as well.</t>
  </si>
  <si>
    <t>by Gülsah Öztürk - Tuesday, 12 November 2024, 8:30 PM</t>
  </si>
  <si>
    <t>Munkhjargal Ariunbold stands out as the top performer with a total score of 137, marked by consistent high ratings and alignment with peers (a “problem?” score of 0), indicating broad approval and reliability. While Ganzorig Boldsukh also excelled with the highest average score, reflecting clear and respected responses, Munkhjargal’s steady, high ratings across all evaluators underscore a well-rounded, widely appreciated approach.</t>
  </si>
  <si>
    <t>by Benjámin Honti - Tuesday, 12 November 2024, 8:46 PM</t>
  </si>
  <si>
    <t>The primary issue in assessing this question is that many participants either didn’t submit responses or ran out of time, resulting in numerous scores of zero. However, I believe Shagai Turtogtokh stands out as the best.</t>
  </si>
  <si>
    <t>WHY? In Quasi Exam I, even though I typically prefer more elaborate answers, I found his response particularly impressive. This is also reflected in the evaluations, as he achieved a high score, likely due to the logical and clear way he explained each point, and not only the best in terms of scores, but also in terms of logic.</t>
  </si>
  <si>
    <t>by Amgalanbaatar Amarsanaa - Tuesday, 12 November 2024, 9:09 PM</t>
  </si>
  <si>
    <t>After adding up all of the scores that are available and looking for pattern:</t>
  </si>
  <si>
    <t>1.Munkhjargal Ariunbold and Turtogtokh Shagai emerge as top performers:</t>
  </si>
  <si>
    <t>Both consistently received high scores (7-9 range)</t>
  </si>
  <si>
    <t>Multiple evaluators gave them 8-9 scores</t>
  </si>
  <si>
    <t>They maintained high scores across different evaluators</t>
  </si>
  <si>
    <t>2. Enkhtur Yaruu-Aldar also shows strong performance:</t>
  </si>
  <si>
    <t>Consistently received 7-8 scores</t>
  </si>
  <si>
    <t>No significantly low scores</t>
  </si>
  <si>
    <t>Stable evaluation across different reviewers</t>
  </si>
  <si>
    <t>by Ariunbold Munkhjargal - Tuesday, 12 November 2024, 9:29 PM</t>
  </si>
  <si>
    <t>After going through all the evaluations, I took a closer look at the scores for each person to figure out who stands out as the best. Here’s what I found:</t>
  </si>
  <si>
    <t>Based on the evaluations, I found that Turtogtokh Shagai has an average score of 5.2 (with a total of 138), which is indeed the highest in the class. This indicates not only strong performance but also a positive reception from peers.</t>
  </si>
  <si>
    <t>In comparison, Munkhjargal Ariunbold has an average score of 5.12 (with a total of 137), which is also impressive. It’s interesting to note that both individuals have shown a tendency to agree with their peers, as mentioned in the evaluations. This collaborative spirit likely contributes to their high scores, as they foster positive interactions and support within the group.</t>
  </si>
  <si>
    <t>by Boldsukh Ganzorig - Tuesday, 12 November 2024, 9:52 PM</t>
  </si>
  <si>
    <t>Turtogtokh Shagai has the highest average score (8.25) among the others. After that, Munkhjargal Ariunbold placed the second (8.00). Obviously Turtogtokh Shagai stands out as the best.</t>
  </si>
  <si>
    <t>WHY: In QUASY exam 1, Turtogtokh Shagai's answer appreciated by the most of students and he brought the strongest argument and perspective, and he contrived logically accurate argument, even though Munkhjargal Ariunbold and Enkhtur Yaruu-Aldar have also the logical arguments.</t>
  </si>
  <si>
    <t>by Zandangarav Nyambaatar - Tuesday, 12 November 2024, 11:39 PM</t>
  </si>
  <si>
    <t>Based on the available data, Munhjargal Ariunbold is the best, as he received scores from the highest number of attendees, with 18 individuals providing evaluations. Munhjargal accumulated a total of 139 points, resulting in an average score of 7.7.</t>
  </si>
  <si>
    <t>by Nurbol Byekbolat - Tuesday, 12 November 2024, 11:51 PM</t>
  </si>
  <si>
    <t>Turtogtokh Shagai stands out with the highest score of 138, which highlights not only exceptional individual achievement but also the positive regard from peers. This score reflects both solid performance and the ability to contribute positively to the group dynamic.</t>
  </si>
  <si>
    <t>Munkhjargal Ariunbold follows closely with a total of 137 points. Like Turtogtokh Shagai, Munkhjargal Aruinbold demonstrates a strong ability to collaborate with peers. Their shared focus on teamwork likely contributes to the high regard both have received, fostering a supportive and effective group environment.</t>
  </si>
  <si>
    <t>by Yaruu-Aldar Enkhtur - Tuesday, 12 November 2024, 11:59 PM</t>
  </si>
  <si>
    <t>Shagai Turtogtokh stands out for maintaining a high average score of 5.2 (total 138) across multiple evaluations, showcasing consistent approval from peers. His scores demonstrate low variability, indicating that evaluators consistently recognized his contributions positively. This suggests a reliable performance that peers valued uniformly.</t>
  </si>
  <si>
    <t>Munkhjargal Ariunbold, with an average of 5.12 (total 137), also shows strong performance but with slightly more score consistency. The minimal variability in Munkhjargal’s scores indicates steady recognition from different evaluators, highlighting his dependable and cooperative nature.</t>
  </si>
  <si>
    <t>Overall, while both individuals exhibit strong consistency, Turtogtokh’s slightly higher aggregate score and uniformly positive evaluations position him as the top performer.</t>
  </si>
  <si>
    <t>by Bilegt Gankhuyag </t>
  </si>
  <si>
    <t>by Márk Zsigmond Lévai </t>
  </si>
  <si>
    <t>by Shagai Turtogtokh </t>
  </si>
  <si>
    <t>by Gülsah Öztürk </t>
  </si>
  <si>
    <t>by Amgalanbaatar Amarsanaa </t>
  </si>
  <si>
    <t>by Ariunbold Munkhjargal </t>
  </si>
  <si>
    <t>by Boldsukh Ganzorig </t>
  </si>
  <si>
    <t>by Zandangarav Nyambaatar </t>
  </si>
  <si>
    <t>by Nurbol Byekbolat </t>
  </si>
  <si>
    <t>by Yaruu</t>
  </si>
  <si>
    <t>FROM</t>
  </si>
  <si>
    <t>FOR</t>
  </si>
  <si>
    <t>Shagai Turtogtokh</t>
  </si>
  <si>
    <t>Munkhjargal Ariunbold and Turtogtokh Shagai</t>
  </si>
  <si>
    <t>Munhjargal Ariunbold</t>
  </si>
  <si>
    <t>total</t>
  </si>
  <si>
    <t>Sorcímkék</t>
  </si>
  <si>
    <t>(üres)</t>
  </si>
  <si>
    <t>Végösszeg</t>
  </si>
  <si>
    <t>Mennyiség / FOR</t>
  </si>
  <si>
    <t>votes</t>
  </si>
  <si>
    <t>Munkhjargal Ariunbold 1</t>
  </si>
  <si>
    <t>Shagai Turtogtokh 1</t>
  </si>
  <si>
    <t>Munkhjargal Ariunbold 2</t>
  </si>
  <si>
    <t>Turtogtokh Shagai 1</t>
  </si>
  <si>
    <t>Munhjargal Ariunbold 2</t>
  </si>
  <si>
    <t>winner</t>
  </si>
  <si>
    <t>Y</t>
  </si>
  <si>
    <t>Azonosító:</t>
  </si>
  <si>
    <t>Objektumok:</t>
  </si>
  <si>
    <t>Attribútumok:</t>
  </si>
  <si>
    <t>Lépcsôk:</t>
  </si>
  <si>
    <t>Eltolás:</t>
  </si>
  <si>
    <t>Leírás:</t>
  </si>
  <si>
    <t>COCO Y0: 6190238</t>
  </si>
  <si>
    <t>Rangsor</t>
  </si>
  <si>
    <t>X(A1)</t>
  </si>
  <si>
    <t>X(A2)</t>
  </si>
  <si>
    <t>X(A3)</t>
  </si>
  <si>
    <t>X(A4)</t>
  </si>
  <si>
    <t>X(A5)</t>
  </si>
  <si>
    <t>X(A6)</t>
  </si>
  <si>
    <t>X(A7)</t>
  </si>
  <si>
    <t>X(A8)</t>
  </si>
  <si>
    <t>X(A9)</t>
  </si>
  <si>
    <t>X(A10)</t>
  </si>
  <si>
    <t>X(A11)</t>
  </si>
  <si>
    <t>X(A12)</t>
  </si>
  <si>
    <t>X(A13)</t>
  </si>
  <si>
    <t>X(A14)</t>
  </si>
  <si>
    <t>X(A15)</t>
  </si>
  <si>
    <t>X(A16)</t>
  </si>
  <si>
    <t>X(A17)</t>
  </si>
  <si>
    <t>X(A18)</t>
  </si>
  <si>
    <t>X(A19)</t>
  </si>
  <si>
    <t>X(A20)</t>
  </si>
  <si>
    <t>X(A21)</t>
  </si>
  <si>
    <t>X(A22)</t>
  </si>
  <si>
    <t>X(A23)</t>
  </si>
  <si>
    <t>X(A24)</t>
  </si>
  <si>
    <t>X(A25)</t>
  </si>
  <si>
    <t>Y(A26)</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</si>
  <si>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</si>
  <si>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</si>
  <si>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</si>
  <si>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</si>
  <si>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</si>
  <si>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</si>
  <si>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</si>
  <si>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</si>
  <si>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</si>
  <si>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</si>
  <si>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</si>
  <si>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</si>
  <si>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</si>
  <si>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</si>
  <si>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</si>
  <si>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</si>
  <si>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</si>
  <si>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</si>
  <si>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</si>
  <si>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</si>
  <si>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</si>
  <si>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</si>
  <si>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</si>
  <si>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</si>
  <si>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Lépcsôk(1)</t>
  </si>
  <si>
    <t>S1</t>
  </si>
  <si>
    <t>(22.4+22.4)/(2)=22.35</t>
  </si>
  <si>
    <t>(87.5+145.9)/(2)=116.7</t>
  </si>
  <si>
    <t>(470.7+67.1)/(2)=268.9</t>
  </si>
  <si>
    <t>(33.1+22.4)/(2)=27.7</t>
  </si>
  <si>
    <t>(37+22.4)/(2)=29.65</t>
  </si>
  <si>
    <t>(61.3+590.4)/(2)=325.8</t>
  </si>
  <si>
    <t>(30.2+22.4)/(2)=26.25</t>
  </si>
  <si>
    <t>S2</t>
  </si>
  <si>
    <t>(21.4+21.4)/(2)=21.4</t>
  </si>
  <si>
    <t>(31.1+116.7)/(2)=73.9</t>
  </si>
  <si>
    <t>(469.8+66.1)/(2)=267.95</t>
  </si>
  <si>
    <t>(36+21.4)/(2)=28.7</t>
  </si>
  <si>
    <t>(21.4+589.4)/(2)=305.4</t>
  </si>
  <si>
    <t>(29.2+21.4)/(2)=25.3</t>
  </si>
  <si>
    <t>S3</t>
  </si>
  <si>
    <t>(20.4+20.4)/(2)=20.4</t>
  </si>
  <si>
    <t>(30.2+115.7)/(2)=72.95</t>
  </si>
  <si>
    <t>(468.8+65.2)/(2)=267</t>
  </si>
  <si>
    <t>(20.4+588.4)/(2)=304.4</t>
  </si>
  <si>
    <t>(28.2+20.4)/(2)=24.3</t>
  </si>
  <si>
    <t>S4</t>
  </si>
  <si>
    <t>(19.5+19.5)/(2)=19.45</t>
  </si>
  <si>
    <t>(29.2+114.8)/(2)=71.95</t>
  </si>
  <si>
    <t>(467.8+64.2)/(2)=266</t>
  </si>
  <si>
    <t>(19.5+587.4)/(2)=303.45</t>
  </si>
  <si>
    <t>(27.2+19.5)/(2)=23.35</t>
  </si>
  <si>
    <t>S5</t>
  </si>
  <si>
    <t>(18.5+18.5)/(2)=18.5</t>
  </si>
  <si>
    <t>(28.2+113.8)/(2)=71</t>
  </si>
  <si>
    <t>(466.8+63.2)/(2)=265.05</t>
  </si>
  <si>
    <t>(18.5+586.5)/(2)=302.5</t>
  </si>
  <si>
    <t>(26.3+18.5)/(2)=22.35</t>
  </si>
  <si>
    <t>S6</t>
  </si>
  <si>
    <t>(17.5+17.5)/(2)=17.5</t>
  </si>
  <si>
    <t>(27.2+112.8)/(2)=70.05</t>
  </si>
  <si>
    <t>(465.9+62.2)/(2)=264.05</t>
  </si>
  <si>
    <t>(17.5+585.5)/(2)=301.5</t>
  </si>
  <si>
    <t>(25.3+17.5)/(2)=21.4</t>
  </si>
  <si>
    <t>S7</t>
  </si>
  <si>
    <t>(16.5+16.5)/(2)=16.55</t>
  </si>
  <si>
    <t>(26.3+111.8)/(2)=69.05</t>
  </si>
  <si>
    <t>(464.9+61.3)/(2)=263.1</t>
  </si>
  <si>
    <t>(16.5+584.5)/(2)=300.55</t>
  </si>
  <si>
    <t>S8</t>
  </si>
  <si>
    <t>(15.6+15.6)/(2)=15.55</t>
  </si>
  <si>
    <t>(25.3+110.9)/(2)=68.1</t>
  </si>
  <si>
    <t>(463.9+60.3)/(2)=262.1</t>
  </si>
  <si>
    <t>(15.6+583.6)/(2)=299.55</t>
  </si>
  <si>
    <t>S9</t>
  </si>
  <si>
    <t>(14.6+14.6)/(2)=14.6</t>
  </si>
  <si>
    <t>(14.6+109.9)/(2)=62.25</t>
  </si>
  <si>
    <t>(463+59.3)/(2)=261.15</t>
  </si>
  <si>
    <t>(14.6+582.6)/(2)=298.6</t>
  </si>
  <si>
    <t>S10</t>
  </si>
  <si>
    <t>(13.6+13.6)/(2)=13.6</t>
  </si>
  <si>
    <t>(13.6+108.9)/(2)=61.25</t>
  </si>
  <si>
    <t>(462+58.4)/(2)=260.15</t>
  </si>
  <si>
    <t>(13.6+581.6)/(2)=297.6</t>
  </si>
  <si>
    <t>S11</t>
  </si>
  <si>
    <t>(12.6+12.6)/(2)=12.65</t>
  </si>
  <si>
    <t>(12.6+108)/(2)=60.3</t>
  </si>
  <si>
    <t>(461+57.4)/(2)=259.2</t>
  </si>
  <si>
    <t>(12.6+580.6)/(2)=296.65</t>
  </si>
  <si>
    <t>S12</t>
  </si>
  <si>
    <t>(11.7+11.7)/(2)=11.65</t>
  </si>
  <si>
    <t>(11.7+107)/(2)=59.35</t>
  </si>
  <si>
    <t>(460+56.4)/(2)=258.2</t>
  </si>
  <si>
    <t>(11.7+579.7)/(2)=295.65</t>
  </si>
  <si>
    <t>S13</t>
  </si>
  <si>
    <t>(10.7+10.7)/(2)=10.7</t>
  </si>
  <si>
    <t>(10.7+106)/(2)=58.35</t>
  </si>
  <si>
    <t>(459.1+55.4)/(2)=257.25</t>
  </si>
  <si>
    <t>(10.7+578.7)/(2)=294.7</t>
  </si>
  <si>
    <t>S14</t>
  </si>
  <si>
    <t>(9.7+9.7)/(2)=9.75</t>
  </si>
  <si>
    <t>(9.7+105)/(2)=57.4</t>
  </si>
  <si>
    <t>(458.1+54.5)/(2)=256.3</t>
  </si>
  <si>
    <t>(9.7+577.7)/(2)=293.7</t>
  </si>
  <si>
    <t>S15</t>
  </si>
  <si>
    <t>(8.8+8.8)/(2)=8.75</t>
  </si>
  <si>
    <t>(8.8+104.1)/(2)=56.4</t>
  </si>
  <si>
    <t>(457.1+53.5)/(2)=255.3</t>
  </si>
  <si>
    <t>(8.8+576.7)/(2)=292.75</t>
  </si>
  <si>
    <t>S16</t>
  </si>
  <si>
    <t>(7.8+7.8)/(2)=7.8</t>
  </si>
  <si>
    <t>(7.8+103.1)/(2)=55.45</t>
  </si>
  <si>
    <t>(456.1+52.5)/(2)=254.35</t>
  </si>
  <si>
    <t>(7.8+575.8)/(2)=291.8</t>
  </si>
  <si>
    <t>S17</t>
  </si>
  <si>
    <t>(6.8+6.8)/(2)=6.8</t>
  </si>
  <si>
    <t>(6.8+102.1)/(2)=54.45</t>
  </si>
  <si>
    <t>(455.2+51.5)/(2)=253.35</t>
  </si>
  <si>
    <t>(6.8+574.8)/(2)=290.8</t>
  </si>
  <si>
    <t>S18</t>
  </si>
  <si>
    <t>(5.8+5.8)/(2)=5.85</t>
  </si>
  <si>
    <t>(5.8+101.1)/(2)=53.5</t>
  </si>
  <si>
    <t>(454.2+50.6)/(2)=252.4</t>
  </si>
  <si>
    <t>(5.8+573.8)/(2)=289.85</t>
  </si>
  <si>
    <t>S19</t>
  </si>
  <si>
    <t>(4.9+4.9)/(2)=4.85</t>
  </si>
  <si>
    <t>(4.9+100.2)/(2)=52.5</t>
  </si>
  <si>
    <t>(453.2+49.6)/(2)=251.4</t>
  </si>
  <si>
    <t>S20</t>
  </si>
  <si>
    <t>(3.9+3.9)/(2)=3.9</t>
  </si>
  <si>
    <t>(3.9+99.2)/(2)=51.55</t>
  </si>
  <si>
    <t>(452.3+48.6)/(2)=250.45</t>
  </si>
  <si>
    <t>S21</t>
  </si>
  <si>
    <t>(2.9+2.9)/(2)=2.9</t>
  </si>
  <si>
    <t>(2.9+98.2)/(2)=50.55</t>
  </si>
  <si>
    <t>(451.3+47.7)/(2)=249.45</t>
  </si>
  <si>
    <t>S22</t>
  </si>
  <si>
    <t>(1.9+1.9)/(2)=1.95</t>
  </si>
  <si>
    <t>(450.3+46.7)/(2)=248.5</t>
  </si>
  <si>
    <t>S23</t>
  </si>
  <si>
    <t>(1+1)/(2)=0.95</t>
  </si>
  <si>
    <t>(449.3+1)/(2)=225.15</t>
  </si>
  <si>
    <t>S24</t>
  </si>
  <si>
    <t>(0+0)/(2)=0</t>
  </si>
  <si>
    <t>(448.4+0)/(2)=224.2</t>
  </si>
  <si>
    <t>Lépcsôk(2)</t>
  </si>
  <si>
    <t>COCO:Y0</t>
  </si>
  <si>
    <t>Becslés</t>
  </si>
  <si>
    <t>Tény+0</t>
  </si>
  <si>
    <t>Delta</t>
  </si>
  <si>
    <t>Delta/Tény</t>
  </si>
  <si>
    <t>S1 összeg:</t>
  </si>
  <si>
    <t>S24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</si>
  <si>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</si>
  <si>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</si>
  <si>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</si>
  <si>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</si>
  <si>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</si>
  <si>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</si>
  <si>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</si>
  <si>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1.49 Mb</t>
    </r>
  </si>
  <si>
    <r>
      <t>A futtatás idôtartama: </t>
    </r>
    <r>
      <rPr>
        <b/>
        <sz val="7"/>
        <color rgb="FF333333"/>
        <rFont val="Verdana"/>
        <family val="2"/>
        <charset val="238"/>
      </rPr>
      <t>0.26 mp (0 p)</t>
    </r>
  </si>
  <si>
    <t>inverse</t>
  </si>
  <si>
    <t>COCO Y0: 3031363</t>
  </si>
  <si>
    <t>(23.7+23.7)/(2)=23.7</t>
  </si>
  <si>
    <t>(124.6+955.7)/(2)=540.15</t>
  </si>
  <si>
    <t>(41.2+23.7)/(2)=32.45</t>
  </si>
  <si>
    <t>(23.7+50.5)/(2)=37.1</t>
  </si>
  <si>
    <t>(741.5+49.4)/(2)=395.45</t>
  </si>
  <si>
    <t>(23.7+47.4)/(2)=35.55</t>
  </si>
  <si>
    <t>(22.7+22.7)/(2)=22.65</t>
  </si>
  <si>
    <t>(123.6+954.7)/(2)=539.15</t>
  </si>
  <si>
    <t>(40.2+22.7)/(2)=31.4</t>
  </si>
  <si>
    <t>(22.7+49.4)/(2)=36.05</t>
  </si>
  <si>
    <t>(740.5+48.4)/(2)=394.45</t>
  </si>
  <si>
    <t>(22.7+46.3)/(2)=34.5</t>
  </si>
  <si>
    <t>(21.6+21.6)/(2)=21.65</t>
  </si>
  <si>
    <t>(21.6+953.7)/(2)=487.65</t>
  </si>
  <si>
    <t>(21.6+48.4)/(2)=35</t>
  </si>
  <si>
    <t>(739.4+47.4)/(2)=393.4</t>
  </si>
  <si>
    <t>(21.6+45.3)/(2)=33.45</t>
  </si>
  <si>
    <t>(20.6+20.6)/(2)=20.6</t>
  </si>
  <si>
    <t>(20.6+952.6)/(2)=486.6</t>
  </si>
  <si>
    <t>(20.6+47.4)/(2)=34</t>
  </si>
  <si>
    <t>(738.4+46.3)/(2)=392.4</t>
  </si>
  <si>
    <t>(20.6+44.3)/(2)=32.45</t>
  </si>
  <si>
    <t>(19.6+19.6)/(2)=19.55</t>
  </si>
  <si>
    <t>(19.6+951.6)/(2)=485.6</t>
  </si>
  <si>
    <t>(19.6+46.3)/(2)=32.95</t>
  </si>
  <si>
    <t>(737.4+45.3)/(2)=391.35</t>
  </si>
  <si>
    <t>(19.6+43.3)/(2)=31.4</t>
  </si>
  <si>
    <t>(18.5+18.5)/(2)=18.55</t>
  </si>
  <si>
    <t>(18.5+950.6)/(2)=484.55</t>
  </si>
  <si>
    <t>(18.5+45.3)/(2)=31.95</t>
  </si>
  <si>
    <t>(736.4+44.3)/(2)=390.3</t>
  </si>
  <si>
    <t>(18.5+42.2)/(2)=30.4</t>
  </si>
  <si>
    <t>(17.5+949.5)/(2)=483.5</t>
  </si>
  <si>
    <t>(17.5+44.3)/(2)=30.9</t>
  </si>
  <si>
    <t>(735.3+43.3)/(2)=389.3</t>
  </si>
  <si>
    <t>(17.5+41.2)/(2)=29.35</t>
  </si>
  <si>
    <t>(16.5+16.5)/(2)=16.5</t>
  </si>
  <si>
    <t>(16.5+948.5)/(2)=482.5</t>
  </si>
  <si>
    <t>(16.5+43.3)/(2)=29.85</t>
  </si>
  <si>
    <t>(734.3+42.2)/(2)=388.25</t>
  </si>
  <si>
    <t>(16.5+40.2)/(2)=28.3</t>
  </si>
  <si>
    <t>(15.4+15.4)/(2)=15.45</t>
  </si>
  <si>
    <t>(15.4+947.5)/(2)=481.45</t>
  </si>
  <si>
    <t>(15.4+42.2)/(2)=28.85</t>
  </si>
  <si>
    <t>(733.3+41.2)/(2)=387.25</t>
  </si>
  <si>
    <t>(15.4+39.1)/(2)=27.3</t>
  </si>
  <si>
    <t>(14.4+14.4)/(2)=14.4</t>
  </si>
  <si>
    <t>(14.4+931)/(2)=472.7</t>
  </si>
  <si>
    <t>(14.4+41.2)/(2)=27.8</t>
  </si>
  <si>
    <t>(732.2+40.2)/(2)=386.2</t>
  </si>
  <si>
    <t>(14.4+38.1)/(2)=26.25</t>
  </si>
  <si>
    <t>(13.4+13.4)/(2)=13.4</t>
  </si>
  <si>
    <t>(13.4+930)/(2)=471.7</t>
  </si>
  <si>
    <t>(13.4+40.2)/(2)=26.8</t>
  </si>
  <si>
    <t>(731.2+39.1)/(2)=385.15</t>
  </si>
  <si>
    <t>(13.4+37.1)/(2)=25.25</t>
  </si>
  <si>
    <t>(12.4+12.4)/(2)=12.35</t>
  </si>
  <si>
    <t>(12.4+928.9)/(2)=470.65</t>
  </si>
  <si>
    <t>(12.4+39.1)/(2)=25.75</t>
  </si>
  <si>
    <t>(730.2+38.1)/(2)=384.15</t>
  </si>
  <si>
    <t>(12.4+36)/(2)=24.2</t>
  </si>
  <si>
    <t>(11.3+11.3)/(2)=11.35</t>
  </si>
  <si>
    <t>(11.3+927.9)/(2)=469.6</t>
  </si>
  <si>
    <t>(11.3+38.1)/(2)=24.7</t>
  </si>
  <si>
    <t>(729.1+37.1)/(2)=383.1</t>
  </si>
  <si>
    <t>(11.3+35)/(2)=23.15</t>
  </si>
  <si>
    <t>(10.3+10.3)/(2)=10.3</t>
  </si>
  <si>
    <t>(10.3+926.9)/(2)=468.6</t>
  </si>
  <si>
    <t>(10.3+37.1)/(2)=23.7</t>
  </si>
  <si>
    <t>(728.1+36)/(2)=382.1</t>
  </si>
  <si>
    <t>(10.3+34)/(2)=22.15</t>
  </si>
  <si>
    <t>(9.3+9.3)/(2)=9.25</t>
  </si>
  <si>
    <t>(9.3+925.8)/(2)=467.55</t>
  </si>
  <si>
    <t>(9.3+36)/(2)=22.65</t>
  </si>
  <si>
    <t>(727.1+35)/(2)=381.05</t>
  </si>
  <si>
    <t>(9.3+33)/(2)=21.1</t>
  </si>
  <si>
    <t>(8.2+8.2)/(2)=8.25</t>
  </si>
  <si>
    <t>(8.2+924.8)/(2)=466.55</t>
  </si>
  <si>
    <t>(8.2+35)/(2)=21.65</t>
  </si>
  <si>
    <t>(726.1+34)/(2)=380</t>
  </si>
  <si>
    <t>(8.2+31.9)/(2)=20.1</t>
  </si>
  <si>
    <t>(7.2+7.2)/(2)=7.2</t>
  </si>
  <si>
    <t>(7.2+913.5)/(2)=460.35</t>
  </si>
  <si>
    <t>(7.2+34)/(2)=20.6</t>
  </si>
  <si>
    <t>(725+33)/(2)=379</t>
  </si>
  <si>
    <t>(7.2+30.9)/(2)=19.05</t>
  </si>
  <si>
    <t>(6.2+6.2)/(2)=6.2</t>
  </si>
  <si>
    <t>(6.2+912.5)/(2)=459.3</t>
  </si>
  <si>
    <t>(6.2+33)/(2)=19.55</t>
  </si>
  <si>
    <t>(724+31.9)/(2)=377.95</t>
  </si>
  <si>
    <t>(5.1+5.1)/(2)=5.15</t>
  </si>
  <si>
    <t>(5.1+911.4)/(2)=458.3</t>
  </si>
  <si>
    <t>(5.1+31.9)/(2)=18.55</t>
  </si>
  <si>
    <t>(723+30.9)/(2)=376.95</t>
  </si>
  <si>
    <t>(4.1+4.1)/(2)=4.1</t>
  </si>
  <si>
    <t>(4.1+910.4)/(2)=457.25</t>
  </si>
  <si>
    <t>(4.1+30.9)/(2)=17.5</t>
  </si>
  <si>
    <t>(721.9+29.9)/(2)=375.9</t>
  </si>
  <si>
    <t>(3.1+3.1)/(2)=3.1</t>
  </si>
  <si>
    <t>(3.1+909.4)/(2)=456.25</t>
  </si>
  <si>
    <t>(3.1+29.9)/(2)=16.5</t>
  </si>
  <si>
    <t>(720.9+28.8)/(2)=374.85</t>
  </si>
  <si>
    <t>(2.1+2.1)/(2)=2.05</t>
  </si>
  <si>
    <t>(2.1+908.3)/(2)=455.2</t>
  </si>
  <si>
    <t>(2.1+28.8)/(2)=15.45</t>
  </si>
  <si>
    <t>(719.9+27.8)/(2)=373.85</t>
  </si>
  <si>
    <t>(1+1)/(2)=1.05</t>
  </si>
  <si>
    <t>(1+907.3)/(2)=454.15</t>
  </si>
  <si>
    <t>(1+27.8)/(2)=14.4</t>
  </si>
  <si>
    <t>(718.8+26.8)/(2)=372.8</t>
  </si>
  <si>
    <t>(0+832.1)/(2)=416.05</t>
  </si>
  <si>
    <t>(717.8+0)/(2)=358.9</t>
  </si>
  <si>
    <r>
      <t>A futtatás idôtartama: </t>
    </r>
    <r>
      <rPr>
        <b/>
        <sz val="7"/>
        <color rgb="FF333333"/>
        <rFont val="Verdana"/>
        <family val="2"/>
        <charset val="238"/>
      </rPr>
      <t>0.27 mp (0 p)</t>
    </r>
  </si>
  <si>
    <t>Estimation</t>
  </si>
  <si>
    <t>validation</t>
  </si>
  <si>
    <t>rank</t>
  </si>
  <si>
    <t>optimized group opinion based on subjective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</si>
</sst>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charset val="238"/>
      <scheme val="minor"/>
    </font>
    <font>
      <sz val="9"/>
      <color rgb="FF1D2125"/>
      <name val="Segoe UI"/>
      <family val="2"/>
      <charset val="238"/>
    </font>
    <font>
      <sz val="9"/>
      <color rgb="FF178ACF"/>
      <name val="Segoe UI"/>
      <family val="2"/>
      <charset val="238"/>
    </font>
    <font>
      <sz val="11"/>
      <color rgb="FF178ACF"/>
      <name val="Aptos Narrow"/>
      <family val="2"/>
      <charset val="238"/>
      <scheme val="minor"/>
    </font>
    <font>
      <sz val="11"/>
      <color theme="0" tint="-0.34998626667073579"/>
      <name val="Aptos Narrow"/>
      <family val="2"/>
      <charset val="238"/>
      <scheme val="minor"/>
    </font>
    <font>
      <sz val="9"/>
      <color theme="0" tint="-0.34998626667073579"/>
      <name val="Segoe UI"/>
      <family val="2"/>
      <charset val="238"/>
    </font>
    <font>
      <b/>
      <sz val="13.5"/>
      <color theme="1"/>
      <name val="Aptos Narrow"/>
      <family val="2"/>
      <charset val="238"/>
      <scheme val="minor"/>
    </font>
    <font>
      <u/>
      <sz val="11"/>
      <color theme="10"/>
      <name val="Aptos Narrow"/>
      <family val="2"/>
      <charset val="238"/>
      <scheme val="minor"/>
    </font>
    <font>
      <sz val="9"/>
      <color rgb="FFFFFF00"/>
      <name val="Segoe UI"/>
      <family val="2"/>
      <charset val="238"/>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
      <sz val="9"/>
      <color theme="1"/>
      <name val="Segoe UI"/>
      <family val="2"/>
      <charset val="238"/>
    </font>
  </fonts>
  <fills count="9">
    <fill>
      <patternFill patternType="none"/>
    </fill>
    <fill>
      <patternFill patternType="gray125"/>
    </fill>
    <fill>
      <patternFill patternType="solid">
        <fgColor rgb="FF00B0F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7030A0"/>
        <bgColor indexed="64"/>
      </patternFill>
    </fill>
    <fill>
      <patternFill patternType="solid">
        <fgColor rgb="FF333333"/>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5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wrapText="1"/>
    </xf>
    <xf numFmtId="0" fontId="1" fillId="0" borderId="0" xfId="0" applyFont="1" applyAlignment="1">
      <alignment wrapText="1"/>
    </xf>
    <xf numFmtId="0" fontId="3" fillId="0" borderId="0" xfId="0" applyFont="1" applyAlignment="1">
      <alignment wrapText="1"/>
    </xf>
    <xf numFmtId="0" fontId="4" fillId="0" borderId="0" xfId="0" applyFont="1"/>
    <xf numFmtId="0" fontId="4" fillId="0" borderId="0" xfId="0" applyFont="1" applyAlignment="1">
      <alignment wrapText="1"/>
    </xf>
    <xf numFmtId="0" fontId="5" fillId="0" borderId="0" xfId="0" applyFont="1" applyAlignment="1">
      <alignment wrapText="1"/>
    </xf>
    <xf numFmtId="1" fontId="1" fillId="0" borderId="0" xfId="0" applyNumberFormat="1" applyFont="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wrapText="1"/>
    </xf>
    <xf numFmtId="0" fontId="4" fillId="0" borderId="0" xfId="0" applyFont="1" applyAlignment="1">
      <alignment horizontal="center" wrapText="1"/>
    </xf>
    <xf numFmtId="1" fontId="1" fillId="0" borderId="1" xfId="0" applyNumberFormat="1" applyFont="1" applyBorder="1" applyAlignment="1">
      <alignment horizontal="center" vertical="center" wrapText="1"/>
    </xf>
    <xf numFmtId="1" fontId="0" fillId="0" borderId="0" xfId="0" applyNumberFormat="1" applyAlignment="1">
      <alignment horizontal="center"/>
    </xf>
    <xf numFmtId="1" fontId="0" fillId="0" borderId="1" xfId="0" applyNumberFormat="1" applyBorder="1" applyAlignment="1">
      <alignment horizontal="center"/>
    </xf>
    <xf numFmtId="0" fontId="0" fillId="0" borderId="0" xfId="0" applyAlignment="1">
      <alignment horizontal="center" vertical="center" wrapText="1"/>
    </xf>
    <xf numFmtId="1" fontId="1" fillId="2" borderId="1" xfId="0" applyNumberFormat="1" applyFont="1" applyFill="1" applyBorder="1" applyAlignment="1">
      <alignment horizontal="center" vertical="center" wrapText="1"/>
    </xf>
    <xf numFmtId="0" fontId="0" fillId="2" borderId="0" xfId="0" applyFill="1" applyAlignment="1">
      <alignment horizontal="center" vertical="center" wrapText="1"/>
    </xf>
    <xf numFmtId="1" fontId="1" fillId="3" borderId="1" xfId="0" applyNumberFormat="1" applyFont="1" applyFill="1" applyBorder="1" applyAlignment="1">
      <alignment horizontal="center" vertical="center" wrapText="1"/>
    </xf>
    <xf numFmtId="0" fontId="0" fillId="0" borderId="0" xfId="0" applyAlignment="1">
      <alignment horizontal="center" vertical="center"/>
    </xf>
    <xf numFmtId="0" fontId="6" fillId="0" borderId="0" xfId="0" applyFont="1" applyAlignment="1">
      <alignment vertical="center" wrapText="1"/>
    </xf>
    <xf numFmtId="0" fontId="7" fillId="0" borderId="0" xfId="1" applyAlignment="1">
      <alignment wrapText="1"/>
    </xf>
    <xf numFmtId="0" fontId="0" fillId="0" borderId="0" xfId="0" applyAlignment="1">
      <alignment horizontal="left" vertical="center" wrapText="1"/>
    </xf>
    <xf numFmtId="0" fontId="7" fillId="4" borderId="0" xfId="1" applyFill="1" applyAlignment="1">
      <alignment wrapText="1"/>
    </xf>
    <xf numFmtId="0" fontId="0" fillId="4" borderId="0" xfId="0" applyFill="1" applyAlignment="1">
      <alignment wrapText="1"/>
    </xf>
    <xf numFmtId="0" fontId="0" fillId="5" borderId="0" xfId="0" applyFill="1" applyAlignment="1">
      <alignment wrapText="1"/>
    </xf>
    <xf numFmtId="0" fontId="7" fillId="5" borderId="0" xfId="1" applyFill="1" applyAlignment="1">
      <alignment wrapText="1"/>
    </xf>
    <xf numFmtId="0" fontId="0" fillId="0" borderId="0" xfId="0" pivotButton="1"/>
    <xf numFmtId="0" fontId="0" fillId="0" borderId="0" xfId="0" applyAlignment="1">
      <alignment horizontal="left"/>
    </xf>
    <xf numFmtId="0" fontId="0" fillId="5" borderId="0" xfId="0" applyFill="1"/>
    <xf numFmtId="0" fontId="0" fillId="4" borderId="0" xfId="0" applyFill="1"/>
    <xf numFmtId="1" fontId="0" fillId="0" borderId="0" xfId="0" applyNumberFormat="1" applyBorder="1" applyAlignment="1">
      <alignment horizontal="center"/>
    </xf>
    <xf numFmtId="1" fontId="8" fillId="6" borderId="1" xfId="0" applyNumberFormat="1" applyFont="1" applyFill="1" applyBorder="1" applyAlignment="1">
      <alignment horizontal="center" vertical="center" wrapText="1"/>
    </xf>
    <xf numFmtId="1" fontId="8" fillId="6" borderId="0" xfId="0" applyNumberFormat="1" applyFont="1" applyFill="1" applyBorder="1" applyAlignment="1">
      <alignment horizontal="center" vertical="center" wrapText="1"/>
    </xf>
    <xf numFmtId="0" fontId="9"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right" vertical="center" wrapText="1"/>
    </xf>
    <xf numFmtId="0" fontId="10" fillId="0" borderId="0" xfId="0" applyFont="1" applyAlignment="1">
      <alignment vertical="center" wrapText="1"/>
    </xf>
    <xf numFmtId="0" fontId="12" fillId="7" borderId="2"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2" fillId="7" borderId="2" xfId="0" applyFont="1" applyFill="1" applyBorder="1" applyAlignment="1">
      <alignment horizontal="left" vertical="center" wrapText="1"/>
    </xf>
    <xf numFmtId="0" fontId="14" fillId="8" borderId="3" xfId="0" applyFont="1" applyFill="1" applyBorder="1" applyAlignment="1">
      <alignment horizontal="center" vertical="center" wrapText="1"/>
    </xf>
    <xf numFmtId="0" fontId="7" fillId="0" borderId="0" xfId="1"/>
    <xf numFmtId="0" fontId="15" fillId="0" borderId="0" xfId="0" applyFont="1"/>
    <xf numFmtId="0" fontId="12" fillId="7" borderId="4" xfId="0" applyFont="1" applyFill="1" applyBorder="1" applyAlignment="1">
      <alignment horizontal="center" vertical="center" wrapText="1"/>
    </xf>
    <xf numFmtId="1" fontId="17" fillId="6" borderId="0" xfId="0" applyNumberFormat="1" applyFont="1" applyFill="1" applyBorder="1" applyAlignment="1">
      <alignment horizontal="center" vertical="center" wrapText="1"/>
    </xf>
    <xf numFmtId="0" fontId="0" fillId="0" borderId="5" xfId="0" applyBorder="1"/>
    <xf numFmtId="0" fontId="0" fillId="0" borderId="0" xfId="0" applyAlignment="1">
      <alignment horizontal="right"/>
    </xf>
  </cellXfs>
  <cellStyles count="2">
    <cellStyle name="Hivatkozás" xfId="1" builtinId="8"/>
    <cellStyle name="Normál" xfId="0" builtinId="0"/>
  </cellStyles>
  <dxfs count="2">
    <dxf>
      <fill>
        <patternFill patternType="solid">
          <bgColor rgb="FFFFFF00"/>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22860</xdr:rowOff>
    </xdr:to>
    <xdr:pic>
      <xdr:nvPicPr>
        <xdr:cNvPr id="2" name="Kép 1" descr="COCO">
          <a:extLst>
            <a:ext uri="{FF2B5EF4-FFF2-40B4-BE49-F238E27FC236}">
              <a16:creationId xmlns:a16="http://schemas.microsoft.com/office/drawing/2014/main" id="{DD307E27-83B0-E12D-F785-3D8DB3520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3</xdr:col>
      <xdr:colOff>76200</xdr:colOff>
      <xdr:row>133</xdr:row>
      <xdr:rowOff>22860</xdr:rowOff>
    </xdr:to>
    <xdr:pic>
      <xdr:nvPicPr>
        <xdr:cNvPr id="3" name="Kép 2" descr="COCO">
          <a:extLst>
            <a:ext uri="{FF2B5EF4-FFF2-40B4-BE49-F238E27FC236}">
              <a16:creationId xmlns:a16="http://schemas.microsoft.com/office/drawing/2014/main" id="{180A63BD-5CCB-DF31-F24B-F40074CAD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0978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ttd" refreshedDate="45609.780140856485" createdVersion="8" refreshedVersion="8" minRefreshableVersion="3" recordCount="95" xr:uid="{F6670582-D583-41D8-8920-FCF40060A967}">
  <cacheSource type="worksheet">
    <worksheetSource ref="C1:C1048576" sheet="best_one"/>
  </cacheSource>
  <cacheFields count="1">
    <cacheField name="FOR" numFmtId="0">
      <sharedItems containsBlank="1" count="8">
        <m/>
        <s v="Ganzorig Boldsukh"/>
        <s v="Munkhjargal Ariunbold"/>
        <s v="Shagai Turtogtokh"/>
        <s v="Munkhjargal Ariunbold and Turtogtokh Shagai"/>
        <s v="Enkhtur Yaruu-Aldar"/>
        <s v="Turtogtokh Shagai"/>
        <s v="Munhjargal Ariunbold"/>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ttd" refreshedDate="45609.78223449074" createdVersion="8" refreshedVersion="8" minRefreshableVersion="3" recordCount="97" xr:uid="{6D7A68D0-FFC4-4FCF-A9F5-654BE7946211}">
  <cacheSource type="worksheet">
    <worksheetSource ref="J1:J1048576" sheet="best_one"/>
  </cacheSource>
  <cacheFields count="1">
    <cacheField name="FOR" numFmtId="0">
      <sharedItems containsBlank="1" count="9">
        <m/>
        <s v="Ganzorig Boldsukh"/>
        <s v="Munkhjargal Ariunbold 1"/>
        <s v="Shagai Turtogtokh 1"/>
        <s v="Munkhjargal Ariunbold 2"/>
        <s v="Munkhjargal Ariunbold and Turtogtokh Shagai"/>
        <s v="Enkhtur Yaruu-Aldar"/>
        <s v="Turtogtokh Shagai 1"/>
        <s v="Munhjargal Ariunbold 2"/>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x v="0"/>
  </r>
  <r>
    <x v="1"/>
  </r>
  <r>
    <x v="0"/>
  </r>
  <r>
    <x v="0"/>
  </r>
  <r>
    <x v="0"/>
  </r>
  <r>
    <x v="0"/>
  </r>
  <r>
    <x v="0"/>
  </r>
  <r>
    <x v="0"/>
  </r>
  <r>
    <x v="2"/>
  </r>
  <r>
    <x v="0"/>
  </r>
  <r>
    <x v="0"/>
  </r>
  <r>
    <x v="0"/>
  </r>
  <r>
    <x v="0"/>
  </r>
  <r>
    <x v="0"/>
  </r>
  <r>
    <x v="0"/>
  </r>
  <r>
    <x v="0"/>
  </r>
  <r>
    <x v="0"/>
  </r>
  <r>
    <x v="0"/>
  </r>
  <r>
    <x v="0"/>
  </r>
  <r>
    <x v="0"/>
  </r>
  <r>
    <x v="3"/>
  </r>
  <r>
    <x v="0"/>
  </r>
  <r>
    <x v="2"/>
  </r>
  <r>
    <x v="0"/>
  </r>
  <r>
    <x v="0"/>
  </r>
  <r>
    <x v="0"/>
  </r>
  <r>
    <x v="0"/>
  </r>
  <r>
    <x v="0"/>
  </r>
  <r>
    <x v="0"/>
  </r>
  <r>
    <x v="2"/>
  </r>
  <r>
    <x v="1"/>
  </r>
  <r>
    <x v="0"/>
  </r>
  <r>
    <x v="0"/>
  </r>
  <r>
    <x v="0"/>
  </r>
  <r>
    <x v="0"/>
  </r>
  <r>
    <x v="3"/>
  </r>
  <r>
    <x v="0"/>
  </r>
  <r>
    <x v="0"/>
  </r>
  <r>
    <x v="0"/>
  </r>
  <r>
    <x v="0"/>
  </r>
  <r>
    <x v="0"/>
  </r>
  <r>
    <x v="0"/>
  </r>
  <r>
    <x v="0"/>
  </r>
  <r>
    <x v="4"/>
  </r>
  <r>
    <x v="0"/>
  </r>
  <r>
    <x v="0"/>
  </r>
  <r>
    <x v="0"/>
  </r>
  <r>
    <x v="0"/>
  </r>
  <r>
    <x v="0"/>
  </r>
  <r>
    <x v="5"/>
  </r>
  <r>
    <x v="0"/>
  </r>
  <r>
    <x v="0"/>
  </r>
  <r>
    <x v="0"/>
  </r>
  <r>
    <x v="0"/>
  </r>
  <r>
    <x v="0"/>
  </r>
  <r>
    <x v="0"/>
  </r>
  <r>
    <x v="0"/>
  </r>
  <r>
    <x v="0"/>
  </r>
  <r>
    <x v="0"/>
  </r>
  <r>
    <x v="0"/>
  </r>
  <r>
    <x v="6"/>
  </r>
  <r>
    <x v="0"/>
  </r>
  <r>
    <x v="2"/>
  </r>
  <r>
    <x v="0"/>
  </r>
  <r>
    <x v="0"/>
  </r>
  <r>
    <x v="0"/>
  </r>
  <r>
    <x v="0"/>
  </r>
  <r>
    <x v="0"/>
  </r>
  <r>
    <x v="0"/>
  </r>
  <r>
    <x v="0"/>
  </r>
  <r>
    <x v="6"/>
  </r>
  <r>
    <x v="2"/>
  </r>
  <r>
    <x v="0"/>
  </r>
  <r>
    <x v="0"/>
  </r>
  <r>
    <x v="0"/>
  </r>
  <r>
    <x v="0"/>
  </r>
  <r>
    <x v="0"/>
  </r>
  <r>
    <x v="7"/>
  </r>
  <r>
    <x v="0"/>
  </r>
  <r>
    <x v="0"/>
  </r>
  <r>
    <x v="0"/>
  </r>
  <r>
    <x v="0"/>
  </r>
  <r>
    <x v="0"/>
  </r>
  <r>
    <x v="6"/>
  </r>
  <r>
    <x v="0"/>
  </r>
  <r>
    <x v="2"/>
  </r>
  <r>
    <x v="0"/>
  </r>
  <r>
    <x v="0"/>
  </r>
  <r>
    <x v="0"/>
  </r>
  <r>
    <x v="0"/>
  </r>
  <r>
    <x v="0"/>
  </r>
  <r>
    <x v="3"/>
  </r>
  <r>
    <x v="0"/>
  </r>
  <r>
    <x v="2"/>
  </r>
  <r>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x v="0"/>
  </r>
  <r>
    <x v="1"/>
  </r>
  <r>
    <x v="0"/>
  </r>
  <r>
    <x v="0"/>
  </r>
  <r>
    <x v="0"/>
  </r>
  <r>
    <x v="0"/>
  </r>
  <r>
    <x v="0"/>
  </r>
  <r>
    <x v="0"/>
  </r>
  <r>
    <x v="2"/>
  </r>
  <r>
    <x v="0"/>
  </r>
  <r>
    <x v="0"/>
  </r>
  <r>
    <x v="0"/>
  </r>
  <r>
    <x v="0"/>
  </r>
  <r>
    <x v="0"/>
  </r>
  <r>
    <x v="0"/>
  </r>
  <r>
    <x v="0"/>
  </r>
  <r>
    <x v="0"/>
  </r>
  <r>
    <x v="0"/>
  </r>
  <r>
    <x v="0"/>
  </r>
  <r>
    <x v="0"/>
  </r>
  <r>
    <x v="3"/>
  </r>
  <r>
    <x v="0"/>
  </r>
  <r>
    <x v="4"/>
  </r>
  <r>
    <x v="0"/>
  </r>
  <r>
    <x v="0"/>
  </r>
  <r>
    <x v="0"/>
  </r>
  <r>
    <x v="0"/>
  </r>
  <r>
    <x v="0"/>
  </r>
  <r>
    <x v="0"/>
  </r>
  <r>
    <x v="2"/>
  </r>
  <r>
    <x v="1"/>
  </r>
  <r>
    <x v="0"/>
  </r>
  <r>
    <x v="0"/>
  </r>
  <r>
    <x v="0"/>
  </r>
  <r>
    <x v="0"/>
  </r>
  <r>
    <x v="3"/>
  </r>
  <r>
    <x v="0"/>
  </r>
  <r>
    <x v="0"/>
  </r>
  <r>
    <x v="0"/>
  </r>
  <r>
    <x v="0"/>
  </r>
  <r>
    <x v="0"/>
  </r>
  <r>
    <x v="0"/>
  </r>
  <r>
    <x v="0"/>
  </r>
  <r>
    <x v="5"/>
  </r>
  <r>
    <x v="0"/>
  </r>
  <r>
    <x v="0"/>
  </r>
  <r>
    <x v="0"/>
  </r>
  <r>
    <x v="0"/>
  </r>
  <r>
    <x v="0"/>
  </r>
  <r>
    <x v="6"/>
  </r>
  <r>
    <x v="0"/>
  </r>
  <r>
    <x v="0"/>
  </r>
  <r>
    <x v="0"/>
  </r>
  <r>
    <x v="0"/>
  </r>
  <r>
    <x v="0"/>
  </r>
  <r>
    <x v="0"/>
  </r>
  <r>
    <x v="0"/>
  </r>
  <r>
    <x v="0"/>
  </r>
  <r>
    <x v="0"/>
  </r>
  <r>
    <x v="0"/>
  </r>
  <r>
    <x v="7"/>
  </r>
  <r>
    <x v="0"/>
  </r>
  <r>
    <x v="4"/>
  </r>
  <r>
    <x v="0"/>
  </r>
  <r>
    <x v="0"/>
  </r>
  <r>
    <x v="0"/>
  </r>
  <r>
    <x v="0"/>
  </r>
  <r>
    <x v="0"/>
  </r>
  <r>
    <x v="0"/>
  </r>
  <r>
    <x v="0"/>
  </r>
  <r>
    <x v="7"/>
  </r>
  <r>
    <x v="4"/>
  </r>
  <r>
    <x v="0"/>
  </r>
  <r>
    <x v="0"/>
  </r>
  <r>
    <x v="0"/>
  </r>
  <r>
    <x v="0"/>
  </r>
  <r>
    <x v="0"/>
  </r>
  <r>
    <x v="8"/>
  </r>
  <r>
    <x v="0"/>
  </r>
  <r>
    <x v="0"/>
  </r>
  <r>
    <x v="0"/>
  </r>
  <r>
    <x v="0"/>
  </r>
  <r>
    <x v="0"/>
  </r>
  <r>
    <x v="7"/>
  </r>
  <r>
    <x v="0"/>
  </r>
  <r>
    <x v="4"/>
  </r>
  <r>
    <x v="0"/>
  </r>
  <r>
    <x v="0"/>
  </r>
  <r>
    <x v="0"/>
  </r>
  <r>
    <x v="0"/>
  </r>
  <r>
    <x v="0"/>
  </r>
  <r>
    <x v="3"/>
  </r>
  <r>
    <x v="0"/>
  </r>
  <r>
    <x v="4"/>
  </r>
  <r>
    <x v="0"/>
  </r>
  <r>
    <x v="0"/>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8F1C33-90F9-47CB-B881-22C97285D44C}" name="Kimutatás2" cacheId="1" applyNumberFormats="0" applyBorderFormats="0" applyFontFormats="0" applyPatternFormats="0" applyAlignmentFormats="0" applyWidthHeightFormats="1" dataCaption="Értékek" updatedVersion="8" minRefreshableVersion="3" useAutoFormatting="1" itemPrintTitles="1" createdVersion="8" indent="0" outline="1" outlineData="1" multipleFieldFilters="0">
  <location ref="L3:M13" firstHeaderRow="1" firstDataRow="1" firstDataCol="1"/>
  <pivotFields count="1">
    <pivotField axis="axisRow" dataField="1" showAll="0">
      <items count="10">
        <item x="6"/>
        <item x="1"/>
        <item x="8"/>
        <item x="2"/>
        <item x="4"/>
        <item x="5"/>
        <item x="3"/>
        <item x="7"/>
        <item x="0"/>
        <item t="default"/>
      </items>
    </pivotField>
  </pivotFields>
  <rowFields count="1">
    <field x="0"/>
  </rowFields>
  <rowItems count="10">
    <i>
      <x/>
    </i>
    <i>
      <x v="1"/>
    </i>
    <i>
      <x v="2"/>
    </i>
    <i>
      <x v="3"/>
    </i>
    <i>
      <x v="4"/>
    </i>
    <i>
      <x v="5"/>
    </i>
    <i>
      <x v="6"/>
    </i>
    <i>
      <x v="7"/>
    </i>
    <i>
      <x v="8"/>
    </i>
    <i t="grand">
      <x/>
    </i>
  </rowItems>
  <colItems count="1">
    <i/>
  </colItems>
  <dataFields count="1">
    <dataField name="Mennyiség / FOR" fld="0" subtotal="count" baseField="0" baseItem="0"/>
  </dataFields>
  <formats count="2">
    <format dxfId="1">
      <pivotArea collapsedLevelsAreSubtotals="1" fieldPosition="0">
        <references count="1">
          <reference field="0" count="1">
            <x v="3"/>
          </reference>
        </references>
      </pivotArea>
    </format>
    <format dxfId="0">
      <pivotArea collapsedLevelsAreSubtotals="1" fieldPosition="0">
        <references count="1">
          <reference field="0" count="2">
            <x v="6"/>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380E129-D185-4B78-A841-9929152295F9}" name="Kimutatás1" cacheId="0" applyNumberFormats="0" applyBorderFormats="0" applyFontFormats="0" applyPatternFormats="0" applyAlignmentFormats="0" applyWidthHeightFormats="1" dataCaption="Értékek" updatedVersion="8" minRefreshableVersion="3" useAutoFormatting="1" itemPrintTitles="1" createdVersion="8" indent="0" outline="1" outlineData="1" multipleFieldFilters="0">
  <location ref="E3:F12" firstHeaderRow="1" firstDataRow="1" firstDataCol="1"/>
  <pivotFields count="1">
    <pivotField axis="axisRow" dataField="1" showAll="0">
      <items count="9">
        <item x="5"/>
        <item x="1"/>
        <item x="7"/>
        <item x="2"/>
        <item x="4"/>
        <item x="3"/>
        <item x="6"/>
        <item x="0"/>
        <item t="default"/>
      </items>
    </pivotField>
  </pivotFields>
  <rowFields count="1">
    <field x="0"/>
  </rowFields>
  <rowItems count="9">
    <i>
      <x/>
    </i>
    <i>
      <x v="1"/>
    </i>
    <i>
      <x v="2"/>
    </i>
    <i>
      <x v="3"/>
    </i>
    <i>
      <x v="4"/>
    </i>
    <i>
      <x v="5"/>
    </i>
    <i>
      <x v="6"/>
    </i>
    <i>
      <x v="7"/>
    </i>
    <i t="grand">
      <x/>
    </i>
  </rowItems>
  <colItems count="1">
    <i/>
  </colItems>
  <dataFields count="1">
    <dataField name="Mennyiség / FOR"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miau.my-x.hu/myx-free/coco/test/303136320241116095608.html" TargetMode="External"/><Relationship Id="rId1" Type="http://schemas.openxmlformats.org/officeDocument/2006/relationships/hyperlink" Target="https://miau.my-x.hu/myx-free/coco/test/619023820241116095500.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oodle.kodolanyi.hu/user/view.php?id=46681&amp;course=17814" TargetMode="External"/><Relationship Id="rId13" Type="http://schemas.openxmlformats.org/officeDocument/2006/relationships/hyperlink" Target="https://moodle.kodolanyi.hu/user/view.php?id=46682&amp;course=17814" TargetMode="External"/><Relationship Id="rId18" Type="http://schemas.openxmlformats.org/officeDocument/2006/relationships/hyperlink" Target="https://moodle.kodolanyi.hu/user/view.php?id=46683&amp;course=17814" TargetMode="External"/><Relationship Id="rId3" Type="http://schemas.openxmlformats.org/officeDocument/2006/relationships/hyperlink" Target="https://moodle.kodolanyi.hu/user/view.php?id=46683&amp;course=17814" TargetMode="External"/><Relationship Id="rId21" Type="http://schemas.openxmlformats.org/officeDocument/2006/relationships/hyperlink" Target="https://moodle.kodolanyi.hu/user/view.php?id=46683&amp;course=17814" TargetMode="External"/><Relationship Id="rId7" Type="http://schemas.openxmlformats.org/officeDocument/2006/relationships/hyperlink" Target="https://moodle.kodolanyi.hu/user/view.php?id=47139&amp;course=17814" TargetMode="External"/><Relationship Id="rId12" Type="http://schemas.openxmlformats.org/officeDocument/2006/relationships/hyperlink" Target="https://moodle.kodolanyi.hu/user/view.php?id=46678&amp;course=17814" TargetMode="External"/><Relationship Id="rId17" Type="http://schemas.openxmlformats.org/officeDocument/2006/relationships/hyperlink" Target="https://moodle.kodolanyi.hu/user/view.php?id=46683&amp;course=17814" TargetMode="External"/><Relationship Id="rId2" Type="http://schemas.openxmlformats.org/officeDocument/2006/relationships/pivotTable" Target="../pivotTables/pivotTable2.xml"/><Relationship Id="rId16" Type="http://schemas.openxmlformats.org/officeDocument/2006/relationships/hyperlink" Target="https://moodle.kodolanyi.hu/user/view.php?id=46683&amp;course=17814" TargetMode="External"/><Relationship Id="rId20" Type="http://schemas.openxmlformats.org/officeDocument/2006/relationships/hyperlink" Target="https://moodle.kodolanyi.hu/user/view.php?id=46683&amp;course=17814" TargetMode="External"/><Relationship Id="rId1" Type="http://schemas.openxmlformats.org/officeDocument/2006/relationships/pivotTable" Target="../pivotTables/pivotTable1.xml"/><Relationship Id="rId6" Type="http://schemas.openxmlformats.org/officeDocument/2006/relationships/hyperlink" Target="https://moodle.kodolanyi.hu/user/view.php?id=48825&amp;course=17814" TargetMode="External"/><Relationship Id="rId11" Type="http://schemas.openxmlformats.org/officeDocument/2006/relationships/hyperlink" Target="https://moodle.kodolanyi.hu/user/view.php?id=46680&amp;course=17814" TargetMode="External"/><Relationship Id="rId5" Type="http://schemas.openxmlformats.org/officeDocument/2006/relationships/hyperlink" Target="https://moodle.kodolanyi.hu/user/view.php?id=46675&amp;course=17814" TargetMode="External"/><Relationship Id="rId15" Type="http://schemas.openxmlformats.org/officeDocument/2006/relationships/hyperlink" Target="https://moodle.kodolanyi.hu/user/view.php?id=46683&amp;course=17814" TargetMode="External"/><Relationship Id="rId23" Type="http://schemas.openxmlformats.org/officeDocument/2006/relationships/hyperlink" Target="https://moodle.kodolanyi.hu/user/view.php?id=46683&amp;course=17814" TargetMode="External"/><Relationship Id="rId10" Type="http://schemas.openxmlformats.org/officeDocument/2006/relationships/hyperlink" Target="https://moodle.kodolanyi.hu/user/view.php?id=46674&amp;course=17814" TargetMode="External"/><Relationship Id="rId19" Type="http://schemas.openxmlformats.org/officeDocument/2006/relationships/hyperlink" Target="https://moodle.kodolanyi.hu/user/view.php?id=46683&amp;course=17814" TargetMode="External"/><Relationship Id="rId4" Type="http://schemas.openxmlformats.org/officeDocument/2006/relationships/hyperlink" Target="https://moodle.kodolanyi.hu/user/view.php?id=45293&amp;course=17814" TargetMode="External"/><Relationship Id="rId9" Type="http://schemas.openxmlformats.org/officeDocument/2006/relationships/hyperlink" Target="https://moodle.kodolanyi.hu/user/view.php?id=46671&amp;course=17814" TargetMode="External"/><Relationship Id="rId14" Type="http://schemas.openxmlformats.org/officeDocument/2006/relationships/hyperlink" Target="https://moodle.kodolanyi.hu/user/view.php?id=46683&amp;course=17814" TargetMode="External"/><Relationship Id="rId22" Type="http://schemas.openxmlformats.org/officeDocument/2006/relationships/hyperlink" Target="https://moodle.kodolanyi.hu/user/view.php?id=46683&amp;course=178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65E3-783C-46A6-8E69-651BDEF5CB5C}">
  <dimension ref="A1:AB54"/>
  <sheetViews>
    <sheetView zoomScale="17" workbookViewId="0"/>
  </sheetViews>
  <sheetFormatPr defaultColWidth="9.44140625" defaultRowHeight="14.4" x14ac:dyDescent="0.3"/>
  <cols>
    <col min="1" max="1" width="10.77734375" bestFit="1" customWidth="1"/>
  </cols>
  <sheetData>
    <row r="1" spans="1:28" x14ac:dyDescent="0.3">
      <c r="A1" t="s">
        <v>207</v>
      </c>
      <c r="B1">
        <v>0</v>
      </c>
      <c r="C1">
        <v>15</v>
      </c>
      <c r="D1" t="s">
        <v>28</v>
      </c>
      <c r="E1">
        <v>6</v>
      </c>
      <c r="F1">
        <v>3</v>
      </c>
      <c r="G1" t="s">
        <v>28</v>
      </c>
      <c r="H1">
        <v>4</v>
      </c>
      <c r="I1" t="s">
        <v>28</v>
      </c>
      <c r="J1" t="s">
        <v>189</v>
      </c>
      <c r="K1">
        <v>14</v>
      </c>
      <c r="L1">
        <v>1</v>
      </c>
      <c r="M1">
        <v>9</v>
      </c>
      <c r="N1">
        <v>2</v>
      </c>
      <c r="O1">
        <v>11</v>
      </c>
      <c r="P1" t="s">
        <v>28</v>
      </c>
      <c r="Q1" t="s">
        <v>28</v>
      </c>
      <c r="R1" t="s">
        <v>28</v>
      </c>
      <c r="S1">
        <v>8</v>
      </c>
      <c r="T1" t="s">
        <v>28</v>
      </c>
      <c r="U1">
        <v>10</v>
      </c>
      <c r="V1" t="s">
        <v>28</v>
      </c>
      <c r="W1">
        <v>5</v>
      </c>
      <c r="X1">
        <v>12</v>
      </c>
      <c r="Y1">
        <v>7</v>
      </c>
      <c r="Z1">
        <v>13</v>
      </c>
      <c r="AA1" t="s">
        <v>189</v>
      </c>
      <c r="AB1" s="6" t="s">
        <v>196</v>
      </c>
    </row>
    <row r="2" spans="1:28" ht="86.4" x14ac:dyDescent="0.3">
      <c r="A2" t="s">
        <v>25</v>
      </c>
      <c r="B2" t="s">
        <v>24</v>
      </c>
      <c r="C2" s="3" t="s">
        <v>26</v>
      </c>
      <c r="D2" s="3" t="s">
        <v>29</v>
      </c>
      <c r="E2" s="3" t="s">
        <v>31</v>
      </c>
      <c r="F2" s="3" t="s">
        <v>33</v>
      </c>
      <c r="G2" s="3" t="s">
        <v>35</v>
      </c>
      <c r="H2" s="3" t="s">
        <v>37</v>
      </c>
      <c r="I2" s="3" t="s">
        <v>39</v>
      </c>
      <c r="J2" s="3" t="s">
        <v>41</v>
      </c>
      <c r="K2" s="3" t="s">
        <v>43</v>
      </c>
      <c r="L2" s="3" t="s">
        <v>45</v>
      </c>
      <c r="M2" s="3" t="s">
        <v>47</v>
      </c>
      <c r="N2" s="3" t="s">
        <v>49</v>
      </c>
      <c r="O2" s="3" t="s">
        <v>51</v>
      </c>
      <c r="P2" s="3" t="s">
        <v>53</v>
      </c>
      <c r="Q2" s="3" t="s">
        <v>55</v>
      </c>
      <c r="R2" s="3" t="s">
        <v>57</v>
      </c>
      <c r="S2" s="3" t="s">
        <v>59</v>
      </c>
      <c r="T2" s="3" t="s">
        <v>61</v>
      </c>
      <c r="U2" s="3" t="s">
        <v>63</v>
      </c>
      <c r="V2" s="3" t="s">
        <v>65</v>
      </c>
      <c r="W2" s="3" t="s">
        <v>67</v>
      </c>
      <c r="X2" s="3" t="s">
        <v>69</v>
      </c>
      <c r="Y2" s="3" t="s">
        <v>71</v>
      </c>
      <c r="Z2" s="3" t="s">
        <v>73</v>
      </c>
      <c r="AA2" s="3" t="s">
        <v>195</v>
      </c>
      <c r="AB2" s="7" t="str">
        <f>X2</f>
        <v>Tsetsegsuren Namjiljav</v>
      </c>
    </row>
    <row r="3" spans="1:28" ht="66" x14ac:dyDescent="0.3">
      <c r="A3">
        <v>1</v>
      </c>
      <c r="B3" s="1" t="s">
        <v>0</v>
      </c>
      <c r="C3" s="4" t="s">
        <v>117</v>
      </c>
      <c r="D3" t="s">
        <v>28</v>
      </c>
      <c r="E3" s="4" t="s">
        <v>75</v>
      </c>
      <c r="F3" s="4" t="s">
        <v>75</v>
      </c>
      <c r="G3" t="s">
        <v>28</v>
      </c>
      <c r="H3" s="4" t="s">
        <v>117</v>
      </c>
      <c r="I3" t="s">
        <v>28</v>
      </c>
      <c r="J3" s="4" t="s">
        <v>93</v>
      </c>
      <c r="K3" s="1" t="s">
        <v>75</v>
      </c>
      <c r="L3" s="1" t="s">
        <v>75</v>
      </c>
      <c r="M3" s="4" t="s">
        <v>75</v>
      </c>
      <c r="N3" s="4" t="s">
        <v>93</v>
      </c>
      <c r="O3" s="4" t="s">
        <v>149</v>
      </c>
      <c r="P3" t="s">
        <v>28</v>
      </c>
      <c r="Q3" t="s">
        <v>28</v>
      </c>
      <c r="R3" t="s">
        <v>28</v>
      </c>
      <c r="S3" s="4" t="s">
        <v>75</v>
      </c>
      <c r="U3" s="4" t="s">
        <v>75</v>
      </c>
      <c r="V3" t="s">
        <v>28</v>
      </c>
      <c r="W3" s="4" t="s">
        <v>75</v>
      </c>
      <c r="X3" s="4" t="s">
        <v>117</v>
      </c>
      <c r="Y3" s="4" t="s">
        <v>93</v>
      </c>
      <c r="Z3" s="4" t="s">
        <v>75</v>
      </c>
      <c r="AA3" s="1" t="s">
        <v>75</v>
      </c>
      <c r="AB3" s="8" t="s">
        <v>117</v>
      </c>
    </row>
    <row r="4" spans="1:28" ht="66" x14ac:dyDescent="0.3">
      <c r="A4">
        <v>2</v>
      </c>
      <c r="B4" s="1" t="s">
        <v>1</v>
      </c>
      <c r="C4" s="4" t="s">
        <v>107</v>
      </c>
      <c r="D4" t="s">
        <v>28</v>
      </c>
      <c r="E4" s="4" t="s">
        <v>107</v>
      </c>
      <c r="F4" s="4" t="s">
        <v>107</v>
      </c>
      <c r="G4" t="s">
        <v>28</v>
      </c>
      <c r="H4" s="4" t="s">
        <v>107</v>
      </c>
      <c r="I4" t="s">
        <v>28</v>
      </c>
      <c r="J4" s="4" t="s">
        <v>76</v>
      </c>
      <c r="K4" s="1" t="s">
        <v>107</v>
      </c>
      <c r="L4" s="1" t="s">
        <v>76</v>
      </c>
      <c r="M4" s="4" t="s">
        <v>107</v>
      </c>
      <c r="N4" s="4" t="s">
        <v>94</v>
      </c>
      <c r="O4" s="4" t="s">
        <v>150</v>
      </c>
      <c r="P4" t="s">
        <v>28</v>
      </c>
      <c r="Q4" t="s">
        <v>28</v>
      </c>
      <c r="R4" t="s">
        <v>28</v>
      </c>
      <c r="S4" s="4" t="s">
        <v>107</v>
      </c>
      <c r="U4" s="4" t="s">
        <v>76</v>
      </c>
      <c r="V4" t="s">
        <v>28</v>
      </c>
      <c r="W4" s="4" t="s">
        <v>107</v>
      </c>
      <c r="X4" s="4" t="s">
        <v>173</v>
      </c>
      <c r="Y4" s="4" t="s">
        <v>94</v>
      </c>
      <c r="Z4" s="4" t="s">
        <v>76</v>
      </c>
      <c r="AA4" s="1" t="s">
        <v>76</v>
      </c>
      <c r="AB4" s="8" t="s">
        <v>173</v>
      </c>
    </row>
    <row r="5" spans="1:28" ht="52.8" x14ac:dyDescent="0.3">
      <c r="A5">
        <v>3</v>
      </c>
      <c r="B5" s="1" t="s">
        <v>2</v>
      </c>
      <c r="C5" s="4" t="s">
        <v>118</v>
      </c>
      <c r="D5" t="s">
        <v>28</v>
      </c>
      <c r="E5" s="4" t="s">
        <v>118</v>
      </c>
      <c r="F5" s="4" t="s">
        <v>77</v>
      </c>
      <c r="G5" t="s">
        <v>28</v>
      </c>
      <c r="H5" s="4" t="s">
        <v>118</v>
      </c>
      <c r="I5" t="s">
        <v>28</v>
      </c>
      <c r="J5" s="4" t="s">
        <v>118</v>
      </c>
      <c r="K5" s="1" t="s">
        <v>77</v>
      </c>
      <c r="L5" s="1" t="s">
        <v>77</v>
      </c>
      <c r="M5" s="4" t="s">
        <v>118</v>
      </c>
      <c r="N5" s="4" t="s">
        <v>95</v>
      </c>
      <c r="O5" s="4" t="s">
        <v>151</v>
      </c>
      <c r="P5" t="s">
        <v>28</v>
      </c>
      <c r="Q5" t="s">
        <v>28</v>
      </c>
      <c r="R5" t="s">
        <v>28</v>
      </c>
      <c r="S5" s="4" t="s">
        <v>118</v>
      </c>
      <c r="U5" s="4" t="s">
        <v>118</v>
      </c>
      <c r="V5" t="s">
        <v>28</v>
      </c>
      <c r="W5" s="4" t="s">
        <v>123</v>
      </c>
      <c r="X5" s="4" t="s">
        <v>174</v>
      </c>
      <c r="Y5" s="4" t="s">
        <v>77</v>
      </c>
      <c r="Z5" s="4" t="s">
        <v>118</v>
      </c>
      <c r="AA5" s="1" t="s">
        <v>77</v>
      </c>
      <c r="AB5" s="8" t="s">
        <v>174</v>
      </c>
    </row>
    <row r="6" spans="1:28" ht="52.8" x14ac:dyDescent="0.3">
      <c r="A6">
        <v>4</v>
      </c>
      <c r="B6" s="1" t="s">
        <v>3</v>
      </c>
      <c r="C6" s="4" t="s">
        <v>78</v>
      </c>
      <c r="D6" t="s">
        <v>28</v>
      </c>
      <c r="E6" s="4" t="s">
        <v>78</v>
      </c>
      <c r="F6" s="4" t="s">
        <v>108</v>
      </c>
      <c r="G6" t="s">
        <v>28</v>
      </c>
      <c r="H6" s="4" t="s">
        <v>78</v>
      </c>
      <c r="I6" t="s">
        <v>28</v>
      </c>
      <c r="J6" s="4" t="s">
        <v>179</v>
      </c>
      <c r="K6" s="1" t="s">
        <v>78</v>
      </c>
      <c r="L6" s="1" t="s">
        <v>78</v>
      </c>
      <c r="M6" s="4" t="s">
        <v>108</v>
      </c>
      <c r="N6" s="4" t="s">
        <v>78</v>
      </c>
      <c r="O6" s="4" t="s">
        <v>152</v>
      </c>
      <c r="P6" t="s">
        <v>28</v>
      </c>
      <c r="Q6" t="s">
        <v>28</v>
      </c>
      <c r="R6" t="s">
        <v>28</v>
      </c>
      <c r="S6" s="4" t="s">
        <v>78</v>
      </c>
      <c r="U6" s="4" t="s">
        <v>137</v>
      </c>
      <c r="V6" t="s">
        <v>28</v>
      </c>
      <c r="W6" s="4" t="s">
        <v>78</v>
      </c>
      <c r="X6" s="4" t="s">
        <v>175</v>
      </c>
      <c r="Y6" s="4" t="s">
        <v>108</v>
      </c>
      <c r="Z6" s="4" t="s">
        <v>137</v>
      </c>
      <c r="AA6" s="1" t="s">
        <v>179</v>
      </c>
      <c r="AB6" s="8" t="s">
        <v>175</v>
      </c>
    </row>
    <row r="7" spans="1:28" ht="52.8" x14ac:dyDescent="0.3">
      <c r="A7">
        <v>5</v>
      </c>
      <c r="B7" s="1" t="s">
        <v>4</v>
      </c>
      <c r="C7" s="4" t="s">
        <v>4</v>
      </c>
      <c r="D7" t="s">
        <v>28</v>
      </c>
      <c r="E7" s="4" t="s">
        <v>4</v>
      </c>
      <c r="F7" s="4" t="s">
        <v>4</v>
      </c>
      <c r="G7" t="s">
        <v>28</v>
      </c>
      <c r="H7" s="4" t="s">
        <v>4</v>
      </c>
      <c r="I7" t="s">
        <v>28</v>
      </c>
      <c r="J7" s="4" t="s">
        <v>138</v>
      </c>
      <c r="K7" s="1" t="s">
        <v>4</v>
      </c>
      <c r="L7" s="1" t="s">
        <v>4</v>
      </c>
      <c r="M7" s="4" t="s">
        <v>130</v>
      </c>
      <c r="N7" s="4" t="s">
        <v>4</v>
      </c>
      <c r="O7" s="4" t="s">
        <v>153</v>
      </c>
      <c r="P7" t="s">
        <v>28</v>
      </c>
      <c r="Q7" t="s">
        <v>28</v>
      </c>
      <c r="R7" t="s">
        <v>28</v>
      </c>
      <c r="S7" s="4" t="s">
        <v>4</v>
      </c>
      <c r="U7" s="4" t="s">
        <v>138</v>
      </c>
      <c r="V7" t="s">
        <v>28</v>
      </c>
      <c r="W7" s="4" t="s">
        <v>4</v>
      </c>
      <c r="X7" s="4" t="s">
        <v>4</v>
      </c>
      <c r="Y7" s="4" t="s">
        <v>4</v>
      </c>
      <c r="Z7" s="4" t="s">
        <v>4</v>
      </c>
      <c r="AA7" s="1" t="s">
        <v>138</v>
      </c>
      <c r="AB7" s="8" t="s">
        <v>4</v>
      </c>
    </row>
    <row r="8" spans="1:28" ht="39.6" x14ac:dyDescent="0.3">
      <c r="A8">
        <v>6</v>
      </c>
      <c r="B8" s="1" t="s">
        <v>5</v>
      </c>
      <c r="C8" s="4" t="s">
        <v>96</v>
      </c>
      <c r="D8" t="s">
        <v>28</v>
      </c>
      <c r="E8" s="4" t="s">
        <v>109</v>
      </c>
      <c r="F8" s="4" t="s">
        <v>109</v>
      </c>
      <c r="G8" t="s">
        <v>28</v>
      </c>
      <c r="H8" s="4" t="s">
        <v>96</v>
      </c>
      <c r="I8" t="s">
        <v>28</v>
      </c>
      <c r="J8" s="4" t="s">
        <v>180</v>
      </c>
      <c r="K8" s="1" t="s">
        <v>96</v>
      </c>
      <c r="L8" s="1" t="s">
        <v>79</v>
      </c>
      <c r="M8" s="4" t="s">
        <v>109</v>
      </c>
      <c r="N8" s="4" t="s">
        <v>96</v>
      </c>
      <c r="O8" s="4" t="s">
        <v>154</v>
      </c>
      <c r="P8" t="s">
        <v>28</v>
      </c>
      <c r="Q8" t="s">
        <v>28</v>
      </c>
      <c r="R8" t="s">
        <v>28</v>
      </c>
      <c r="S8" s="4" t="s">
        <v>109</v>
      </c>
      <c r="U8" s="4" t="s">
        <v>139</v>
      </c>
      <c r="V8" t="s">
        <v>28</v>
      </c>
      <c r="W8" s="4" t="s">
        <v>109</v>
      </c>
      <c r="X8" s="4" t="s">
        <v>109</v>
      </c>
      <c r="Y8" s="4" t="s">
        <v>96</v>
      </c>
      <c r="Z8" s="4" t="s">
        <v>109</v>
      </c>
      <c r="AA8" s="1" t="s">
        <v>79</v>
      </c>
      <c r="AB8" s="8" t="s">
        <v>109</v>
      </c>
    </row>
    <row r="9" spans="1:28" ht="92.4" x14ac:dyDescent="0.3">
      <c r="A9">
        <v>7</v>
      </c>
      <c r="B9" s="1" t="s">
        <v>6</v>
      </c>
      <c r="C9" s="4" t="s">
        <v>80</v>
      </c>
      <c r="D9" t="s">
        <v>28</v>
      </c>
      <c r="E9" s="4" t="s">
        <v>6</v>
      </c>
      <c r="F9" s="4" t="s">
        <v>6</v>
      </c>
      <c r="G9" t="s">
        <v>28</v>
      </c>
      <c r="H9" s="4" t="s">
        <v>80</v>
      </c>
      <c r="I9" t="s">
        <v>28</v>
      </c>
      <c r="J9" s="4" t="s">
        <v>181</v>
      </c>
      <c r="K9" s="1" t="s">
        <v>80</v>
      </c>
      <c r="L9" s="1" t="s">
        <v>80</v>
      </c>
      <c r="M9" s="4" t="s">
        <v>131</v>
      </c>
      <c r="N9" s="4" t="s">
        <v>6</v>
      </c>
      <c r="O9" s="4" t="s">
        <v>155</v>
      </c>
      <c r="P9" t="s">
        <v>28</v>
      </c>
      <c r="Q9" t="s">
        <v>28</v>
      </c>
      <c r="R9" t="s">
        <v>28</v>
      </c>
      <c r="S9" s="4" t="s">
        <v>6</v>
      </c>
      <c r="U9" s="4" t="s">
        <v>131</v>
      </c>
      <c r="V9" t="s">
        <v>28</v>
      </c>
      <c r="W9" s="4" t="s">
        <v>6</v>
      </c>
      <c r="X9" s="4" t="s">
        <v>6</v>
      </c>
      <c r="Y9" s="4" t="s">
        <v>6</v>
      </c>
      <c r="Z9" s="4" t="s">
        <v>6</v>
      </c>
      <c r="AA9" s="1" t="s">
        <v>131</v>
      </c>
      <c r="AB9" s="8" t="s">
        <v>6</v>
      </c>
    </row>
    <row r="10" spans="1:28" ht="52.8" x14ac:dyDescent="0.3">
      <c r="A10">
        <v>8</v>
      </c>
      <c r="B10" s="1" t="s">
        <v>7</v>
      </c>
      <c r="C10" s="4" t="s">
        <v>7</v>
      </c>
      <c r="D10" t="s">
        <v>28</v>
      </c>
      <c r="E10" s="4" t="s">
        <v>7</v>
      </c>
      <c r="F10" s="4" t="s">
        <v>7</v>
      </c>
      <c r="G10" t="s">
        <v>28</v>
      </c>
      <c r="H10" s="4" t="s">
        <v>7</v>
      </c>
      <c r="I10" t="s">
        <v>28</v>
      </c>
      <c r="J10" s="4" t="s">
        <v>140</v>
      </c>
      <c r="K10" s="1" t="s">
        <v>7</v>
      </c>
      <c r="L10" s="1" t="s">
        <v>7</v>
      </c>
      <c r="M10" s="4" t="s">
        <v>132</v>
      </c>
      <c r="N10" s="4" t="s">
        <v>7</v>
      </c>
      <c r="O10" s="4" t="s">
        <v>156</v>
      </c>
      <c r="P10" t="s">
        <v>28</v>
      </c>
      <c r="Q10" t="s">
        <v>28</v>
      </c>
      <c r="R10" t="s">
        <v>28</v>
      </c>
      <c r="S10" s="4" t="s">
        <v>7</v>
      </c>
      <c r="U10" s="4" t="s">
        <v>140</v>
      </c>
      <c r="V10" t="s">
        <v>28</v>
      </c>
      <c r="W10" s="4" t="s">
        <v>7</v>
      </c>
      <c r="X10" s="4" t="s">
        <v>7</v>
      </c>
      <c r="Y10" s="4" t="s">
        <v>7</v>
      </c>
      <c r="Z10" s="4" t="s">
        <v>7</v>
      </c>
      <c r="AA10" s="1" t="s">
        <v>132</v>
      </c>
      <c r="AB10" s="8" t="s">
        <v>7</v>
      </c>
    </row>
    <row r="11" spans="1:28" ht="52.8" x14ac:dyDescent="0.3">
      <c r="A11">
        <v>9</v>
      </c>
      <c r="B11" s="1" t="s">
        <v>8</v>
      </c>
      <c r="C11" s="4" t="s">
        <v>97</v>
      </c>
      <c r="D11" t="s">
        <v>28</v>
      </c>
      <c r="E11" s="4" t="s">
        <v>81</v>
      </c>
      <c r="F11" s="4" t="s">
        <v>97</v>
      </c>
      <c r="G11" t="s">
        <v>28</v>
      </c>
      <c r="H11" s="4" t="s">
        <v>97</v>
      </c>
      <c r="I11" t="s">
        <v>28</v>
      </c>
      <c r="J11" s="4" t="s">
        <v>97</v>
      </c>
      <c r="K11" s="1" t="s">
        <v>97</v>
      </c>
      <c r="L11" s="1" t="s">
        <v>81</v>
      </c>
      <c r="M11" s="4" t="s">
        <v>81</v>
      </c>
      <c r="N11" s="4" t="s">
        <v>97</v>
      </c>
      <c r="O11" s="4" t="s">
        <v>157</v>
      </c>
      <c r="P11" t="s">
        <v>28</v>
      </c>
      <c r="Q11" t="s">
        <v>28</v>
      </c>
      <c r="R11" t="s">
        <v>28</v>
      </c>
      <c r="S11" s="4" t="s">
        <v>97</v>
      </c>
      <c r="U11" s="4" t="s">
        <v>81</v>
      </c>
      <c r="V11" t="s">
        <v>28</v>
      </c>
      <c r="W11" s="4" t="s">
        <v>81</v>
      </c>
      <c r="X11" s="4" t="s">
        <v>81</v>
      </c>
      <c r="Y11" s="4" t="s">
        <v>126</v>
      </c>
      <c r="Z11" s="4" t="s">
        <v>97</v>
      </c>
      <c r="AA11" s="1" t="s">
        <v>190</v>
      </c>
      <c r="AB11" s="8" t="s">
        <v>81</v>
      </c>
    </row>
    <row r="12" spans="1:28" ht="39.6" x14ac:dyDescent="0.3">
      <c r="A12">
        <v>10</v>
      </c>
      <c r="B12" s="1" t="s">
        <v>9</v>
      </c>
      <c r="C12" s="4" t="s">
        <v>110</v>
      </c>
      <c r="D12" t="s">
        <v>28</v>
      </c>
      <c r="E12" s="4" t="s">
        <v>82</v>
      </c>
      <c r="F12" s="4" t="s">
        <v>110</v>
      </c>
      <c r="G12" t="s">
        <v>28</v>
      </c>
      <c r="H12" s="4" t="s">
        <v>110</v>
      </c>
      <c r="I12" t="s">
        <v>28</v>
      </c>
      <c r="J12" s="4" t="s">
        <v>110</v>
      </c>
      <c r="K12" s="1" t="s">
        <v>82</v>
      </c>
      <c r="L12" s="1" t="s">
        <v>82</v>
      </c>
      <c r="M12" s="4" t="s">
        <v>82</v>
      </c>
      <c r="N12" s="4" t="s">
        <v>82</v>
      </c>
      <c r="O12" s="4" t="s">
        <v>158</v>
      </c>
      <c r="P12" t="s">
        <v>28</v>
      </c>
      <c r="Q12" t="s">
        <v>28</v>
      </c>
      <c r="R12" t="s">
        <v>28</v>
      </c>
      <c r="S12" s="4" t="s">
        <v>82</v>
      </c>
      <c r="U12" s="4" t="s">
        <v>110</v>
      </c>
      <c r="V12" t="s">
        <v>28</v>
      </c>
      <c r="W12" s="4" t="s">
        <v>82</v>
      </c>
      <c r="X12" s="4" t="s">
        <v>110</v>
      </c>
      <c r="Y12" s="4" t="s">
        <v>82</v>
      </c>
      <c r="Z12" s="4" t="s">
        <v>82</v>
      </c>
      <c r="AA12" s="1" t="s">
        <v>82</v>
      </c>
      <c r="AB12" s="8" t="s">
        <v>110</v>
      </c>
    </row>
    <row r="13" spans="1:28" ht="39.6" x14ac:dyDescent="0.3">
      <c r="A13">
        <v>11</v>
      </c>
      <c r="B13" s="1" t="s">
        <v>10</v>
      </c>
      <c r="C13" s="4" t="s">
        <v>98</v>
      </c>
      <c r="D13" t="s">
        <v>28</v>
      </c>
      <c r="E13" s="4" t="s">
        <v>98</v>
      </c>
      <c r="F13" s="4" t="s">
        <v>83</v>
      </c>
      <c r="G13" t="s">
        <v>28</v>
      </c>
      <c r="H13" s="4" t="s">
        <v>98</v>
      </c>
      <c r="I13" t="s">
        <v>28</v>
      </c>
      <c r="J13" s="4" t="s">
        <v>182</v>
      </c>
      <c r="K13" s="1" t="s">
        <v>83</v>
      </c>
      <c r="L13" s="1" t="s">
        <v>83</v>
      </c>
      <c r="M13" s="4" t="s">
        <v>83</v>
      </c>
      <c r="N13" s="4" t="s">
        <v>98</v>
      </c>
      <c r="O13" s="4" t="s">
        <v>159</v>
      </c>
      <c r="P13" t="s">
        <v>28</v>
      </c>
      <c r="Q13" t="s">
        <v>28</v>
      </c>
      <c r="R13" t="s">
        <v>28</v>
      </c>
      <c r="S13" s="4" t="s">
        <v>98</v>
      </c>
      <c r="U13" s="4" t="s">
        <v>98</v>
      </c>
      <c r="V13" t="s">
        <v>28</v>
      </c>
      <c r="W13" s="4" t="s">
        <v>83</v>
      </c>
      <c r="X13" s="4" t="s">
        <v>83</v>
      </c>
      <c r="Y13" s="4" t="s">
        <v>83</v>
      </c>
      <c r="Z13" s="4" t="s">
        <v>83</v>
      </c>
      <c r="AA13" s="1" t="s">
        <v>83</v>
      </c>
      <c r="AB13" s="8" t="s">
        <v>83</v>
      </c>
    </row>
    <row r="14" spans="1:28" ht="39.6" x14ac:dyDescent="0.3">
      <c r="A14">
        <v>12</v>
      </c>
      <c r="B14" s="1" t="s">
        <v>11</v>
      </c>
      <c r="C14" s="4" t="s">
        <v>119</v>
      </c>
      <c r="D14" t="s">
        <v>28</v>
      </c>
      <c r="E14" s="4" t="s">
        <v>111</v>
      </c>
      <c r="F14" s="4" t="s">
        <v>111</v>
      </c>
      <c r="G14" t="s">
        <v>28</v>
      </c>
      <c r="H14" s="4" t="s">
        <v>119</v>
      </c>
      <c r="I14" t="s">
        <v>28</v>
      </c>
      <c r="J14" s="4" t="s">
        <v>141</v>
      </c>
      <c r="K14" s="1" t="s">
        <v>178</v>
      </c>
      <c r="L14" s="1" t="s">
        <v>84</v>
      </c>
      <c r="M14" s="4" t="s">
        <v>111</v>
      </c>
      <c r="N14" s="4" t="s">
        <v>99</v>
      </c>
      <c r="O14" s="4" t="s">
        <v>160</v>
      </c>
      <c r="P14" t="s">
        <v>28</v>
      </c>
      <c r="Q14" t="s">
        <v>28</v>
      </c>
      <c r="R14" t="s">
        <v>28</v>
      </c>
      <c r="S14" s="4" t="s">
        <v>111</v>
      </c>
      <c r="U14" s="4" t="s">
        <v>141</v>
      </c>
      <c r="V14" t="s">
        <v>28</v>
      </c>
      <c r="W14" s="4" t="s">
        <v>124</v>
      </c>
      <c r="X14" s="4" t="s">
        <v>111</v>
      </c>
      <c r="Y14" s="4" t="s">
        <v>127</v>
      </c>
      <c r="Z14" s="4" t="s">
        <v>111</v>
      </c>
      <c r="AA14" s="1" t="s">
        <v>119</v>
      </c>
      <c r="AB14" s="8" t="s">
        <v>111</v>
      </c>
    </row>
    <row r="15" spans="1:28" ht="52.8" x14ac:dyDescent="0.3">
      <c r="A15">
        <v>13</v>
      </c>
      <c r="B15" s="1" t="s">
        <v>12</v>
      </c>
      <c r="C15" s="4" t="s">
        <v>120</v>
      </c>
      <c r="D15" t="s">
        <v>28</v>
      </c>
      <c r="E15" s="4" t="s">
        <v>100</v>
      </c>
      <c r="F15" s="4" t="s">
        <v>100</v>
      </c>
      <c r="G15" t="s">
        <v>28</v>
      </c>
      <c r="H15" s="4" t="s">
        <v>120</v>
      </c>
      <c r="I15" t="s">
        <v>28</v>
      </c>
      <c r="J15" s="4" t="s">
        <v>183</v>
      </c>
      <c r="K15" s="1" t="s">
        <v>85</v>
      </c>
      <c r="L15" s="1" t="s">
        <v>85</v>
      </c>
      <c r="M15" s="4" t="s">
        <v>100</v>
      </c>
      <c r="N15" s="4" t="s">
        <v>100</v>
      </c>
      <c r="O15" s="4" t="s">
        <v>161</v>
      </c>
      <c r="P15" t="s">
        <v>28</v>
      </c>
      <c r="Q15" t="s">
        <v>28</v>
      </c>
      <c r="R15" t="s">
        <v>28</v>
      </c>
      <c r="S15" s="4" t="s">
        <v>100</v>
      </c>
      <c r="U15" s="4" t="s">
        <v>142</v>
      </c>
      <c r="V15" t="s">
        <v>28</v>
      </c>
      <c r="W15" s="4" t="s">
        <v>100</v>
      </c>
      <c r="X15" s="4" t="s">
        <v>100</v>
      </c>
      <c r="Y15" s="4" t="s">
        <v>128</v>
      </c>
      <c r="Z15" s="4" t="s">
        <v>176</v>
      </c>
      <c r="AA15" s="1" t="s">
        <v>191</v>
      </c>
      <c r="AB15" s="8" t="s">
        <v>100</v>
      </c>
    </row>
    <row r="16" spans="1:28" ht="52.8" x14ac:dyDescent="0.3">
      <c r="A16">
        <v>14</v>
      </c>
      <c r="B16" s="1" t="s">
        <v>13</v>
      </c>
      <c r="C16" s="4" t="s">
        <v>13</v>
      </c>
      <c r="D16" t="s">
        <v>28</v>
      </c>
      <c r="E16" s="4" t="s">
        <v>13</v>
      </c>
      <c r="F16" s="4" t="s">
        <v>13</v>
      </c>
      <c r="G16" t="s">
        <v>28</v>
      </c>
      <c r="H16" s="4" t="s">
        <v>13</v>
      </c>
      <c r="I16" t="s">
        <v>28</v>
      </c>
      <c r="J16" s="4" t="s">
        <v>143</v>
      </c>
      <c r="K16" s="1" t="s">
        <v>13</v>
      </c>
      <c r="L16" s="1" t="s">
        <v>13</v>
      </c>
      <c r="M16" s="4" t="s">
        <v>133</v>
      </c>
      <c r="N16" s="4" t="s">
        <v>13</v>
      </c>
      <c r="O16" s="4" t="s">
        <v>162</v>
      </c>
      <c r="P16" t="s">
        <v>28</v>
      </c>
      <c r="Q16" t="s">
        <v>28</v>
      </c>
      <c r="R16" t="s">
        <v>28</v>
      </c>
      <c r="S16" s="4" t="s">
        <v>13</v>
      </c>
      <c r="U16" s="4" t="s">
        <v>143</v>
      </c>
      <c r="V16" t="s">
        <v>28</v>
      </c>
      <c r="W16" s="4" t="s">
        <v>13</v>
      </c>
      <c r="X16" s="4" t="s">
        <v>13</v>
      </c>
      <c r="Y16" s="4" t="s">
        <v>13</v>
      </c>
      <c r="Z16" s="4" t="s">
        <v>13</v>
      </c>
      <c r="AA16" s="1" t="s">
        <v>143</v>
      </c>
      <c r="AB16" s="8" t="s">
        <v>13</v>
      </c>
    </row>
    <row r="17" spans="1:28" ht="66" x14ac:dyDescent="0.3">
      <c r="A17">
        <v>15</v>
      </c>
      <c r="B17" s="1" t="s">
        <v>14</v>
      </c>
      <c r="C17" s="4" t="s">
        <v>14</v>
      </c>
      <c r="D17" t="s">
        <v>28</v>
      </c>
      <c r="E17" s="4" t="s">
        <v>14</v>
      </c>
      <c r="F17" s="4" t="s">
        <v>14</v>
      </c>
      <c r="G17" t="s">
        <v>28</v>
      </c>
      <c r="H17" s="4" t="s">
        <v>14</v>
      </c>
      <c r="I17" t="s">
        <v>28</v>
      </c>
      <c r="J17" s="4" t="s">
        <v>184</v>
      </c>
      <c r="K17" s="1" t="s">
        <v>14</v>
      </c>
      <c r="L17" s="1" t="s">
        <v>14</v>
      </c>
      <c r="M17" s="4" t="s">
        <v>134</v>
      </c>
      <c r="N17" s="4" t="s">
        <v>14</v>
      </c>
      <c r="O17" s="4" t="s">
        <v>163</v>
      </c>
      <c r="P17" t="s">
        <v>28</v>
      </c>
      <c r="Q17" t="s">
        <v>28</v>
      </c>
      <c r="R17" t="s">
        <v>28</v>
      </c>
      <c r="S17" s="4" t="s">
        <v>14</v>
      </c>
      <c r="U17" s="4" t="s">
        <v>134</v>
      </c>
      <c r="V17" t="s">
        <v>28</v>
      </c>
      <c r="W17" s="4" t="s">
        <v>14</v>
      </c>
      <c r="X17" s="4" t="s">
        <v>14</v>
      </c>
      <c r="Y17" s="4" t="s">
        <v>14</v>
      </c>
      <c r="Z17" s="4" t="s">
        <v>14</v>
      </c>
      <c r="AA17" s="1" t="s">
        <v>184</v>
      </c>
      <c r="AB17" s="8" t="s">
        <v>14</v>
      </c>
    </row>
    <row r="18" spans="1:28" ht="39.6" x14ac:dyDescent="0.3">
      <c r="A18">
        <v>16</v>
      </c>
      <c r="B18" s="1" t="s">
        <v>15</v>
      </c>
      <c r="C18" s="4" t="s">
        <v>121</v>
      </c>
      <c r="D18" t="s">
        <v>28</v>
      </c>
      <c r="E18" s="4" t="s">
        <v>15</v>
      </c>
      <c r="F18" s="4" t="s">
        <v>15</v>
      </c>
      <c r="G18" t="s">
        <v>28</v>
      </c>
      <c r="H18" s="4" t="s">
        <v>121</v>
      </c>
      <c r="I18" t="s">
        <v>28</v>
      </c>
      <c r="J18" s="4" t="s">
        <v>144</v>
      </c>
      <c r="K18" s="1" t="s">
        <v>121</v>
      </c>
      <c r="L18" s="1" t="s">
        <v>15</v>
      </c>
      <c r="M18" s="4" t="s">
        <v>135</v>
      </c>
      <c r="N18" s="4" t="s">
        <v>15</v>
      </c>
      <c r="O18" s="4" t="s">
        <v>164</v>
      </c>
      <c r="P18" t="s">
        <v>28</v>
      </c>
      <c r="Q18" t="s">
        <v>28</v>
      </c>
      <c r="R18" t="s">
        <v>28</v>
      </c>
      <c r="S18" s="4" t="s">
        <v>15</v>
      </c>
      <c r="U18" s="4" t="s">
        <v>144</v>
      </c>
      <c r="V18" t="s">
        <v>28</v>
      </c>
      <c r="W18" s="4" t="s">
        <v>15</v>
      </c>
      <c r="X18" s="4" t="s">
        <v>15</v>
      </c>
      <c r="Y18" s="4" t="s">
        <v>15</v>
      </c>
      <c r="Z18" s="4" t="s">
        <v>15</v>
      </c>
      <c r="AA18" s="1" t="s">
        <v>144</v>
      </c>
      <c r="AB18" s="8" t="s">
        <v>15</v>
      </c>
    </row>
    <row r="19" spans="1:28" ht="52.8" x14ac:dyDescent="0.3">
      <c r="A19">
        <v>17</v>
      </c>
      <c r="B19" s="1" t="s">
        <v>16</v>
      </c>
      <c r="C19" s="4" t="s">
        <v>112</v>
      </c>
      <c r="D19" t="s">
        <v>28</v>
      </c>
      <c r="E19" s="4" t="s">
        <v>86</v>
      </c>
      <c r="F19" s="4" t="s">
        <v>112</v>
      </c>
      <c r="G19" t="s">
        <v>28</v>
      </c>
      <c r="H19" s="4" t="s">
        <v>112</v>
      </c>
      <c r="I19" t="s">
        <v>28</v>
      </c>
      <c r="J19" s="4" t="s">
        <v>185</v>
      </c>
      <c r="K19" s="1" t="s">
        <v>101</v>
      </c>
      <c r="L19" s="1" t="s">
        <v>86</v>
      </c>
      <c r="M19" s="4" t="s">
        <v>112</v>
      </c>
      <c r="N19" s="4" t="s">
        <v>101</v>
      </c>
      <c r="O19" s="4" t="s">
        <v>165</v>
      </c>
      <c r="P19" t="s">
        <v>28</v>
      </c>
      <c r="Q19" t="s">
        <v>28</v>
      </c>
      <c r="R19" t="s">
        <v>28</v>
      </c>
      <c r="S19" s="4" t="s">
        <v>112</v>
      </c>
      <c r="U19" s="4" t="s">
        <v>145</v>
      </c>
      <c r="V19" t="s">
        <v>28</v>
      </c>
      <c r="W19" s="4" t="s">
        <v>112</v>
      </c>
      <c r="X19" s="4" t="s">
        <v>112</v>
      </c>
      <c r="Y19" s="4" t="s">
        <v>101</v>
      </c>
      <c r="Z19" s="4" t="s">
        <v>112</v>
      </c>
      <c r="AA19" s="1" t="s">
        <v>145</v>
      </c>
      <c r="AB19" s="8" t="s">
        <v>112</v>
      </c>
    </row>
    <row r="20" spans="1:28" ht="66" x14ac:dyDescent="0.3">
      <c r="A20">
        <v>18</v>
      </c>
      <c r="B20" s="1" t="s">
        <v>17</v>
      </c>
      <c r="C20" s="4" t="s">
        <v>113</v>
      </c>
      <c r="D20" t="s">
        <v>28</v>
      </c>
      <c r="E20" s="4" t="s">
        <v>113</v>
      </c>
      <c r="F20" s="4" t="s">
        <v>113</v>
      </c>
      <c r="G20" t="s">
        <v>28</v>
      </c>
      <c r="H20" s="4" t="s">
        <v>113</v>
      </c>
      <c r="I20" t="s">
        <v>28</v>
      </c>
      <c r="J20" s="4" t="s">
        <v>113</v>
      </c>
      <c r="K20" s="1" t="s">
        <v>102</v>
      </c>
      <c r="L20" s="1" t="s">
        <v>87</v>
      </c>
      <c r="M20" s="4" t="s">
        <v>87</v>
      </c>
      <c r="N20" s="4" t="s">
        <v>102</v>
      </c>
      <c r="O20" s="4" t="s">
        <v>166</v>
      </c>
      <c r="P20" t="s">
        <v>28</v>
      </c>
      <c r="Q20" t="s">
        <v>28</v>
      </c>
      <c r="R20" t="s">
        <v>28</v>
      </c>
      <c r="S20" s="4" t="s">
        <v>113</v>
      </c>
      <c r="U20" s="4" t="s">
        <v>102</v>
      </c>
      <c r="V20" t="s">
        <v>28</v>
      </c>
      <c r="W20" s="4" t="s">
        <v>102</v>
      </c>
      <c r="X20" s="4" t="s">
        <v>113</v>
      </c>
      <c r="Y20" s="4" t="s">
        <v>113</v>
      </c>
      <c r="Z20" s="4" t="s">
        <v>113</v>
      </c>
      <c r="AA20" s="1" t="s">
        <v>192</v>
      </c>
      <c r="AB20" s="8" t="s">
        <v>113</v>
      </c>
    </row>
    <row r="21" spans="1:28" ht="39.6" x14ac:dyDescent="0.3">
      <c r="A21">
        <v>19</v>
      </c>
      <c r="B21" s="1" t="s">
        <v>18</v>
      </c>
      <c r="C21" s="4" t="s">
        <v>114</v>
      </c>
      <c r="D21" t="s">
        <v>28</v>
      </c>
      <c r="E21" s="4" t="s">
        <v>114</v>
      </c>
      <c r="F21" s="4" t="s">
        <v>114</v>
      </c>
      <c r="G21" t="s">
        <v>28</v>
      </c>
      <c r="H21" s="4" t="s">
        <v>114</v>
      </c>
      <c r="I21" t="s">
        <v>28</v>
      </c>
      <c r="J21" s="4" t="s">
        <v>186</v>
      </c>
      <c r="K21" s="1" t="s">
        <v>114</v>
      </c>
      <c r="L21" s="1" t="s">
        <v>18</v>
      </c>
      <c r="M21" s="4" t="s">
        <v>114</v>
      </c>
      <c r="N21" s="4" t="s">
        <v>103</v>
      </c>
      <c r="O21" s="4" t="s">
        <v>167</v>
      </c>
      <c r="P21" t="s">
        <v>28</v>
      </c>
      <c r="Q21" t="s">
        <v>28</v>
      </c>
      <c r="R21" t="s">
        <v>28</v>
      </c>
      <c r="S21" s="4" t="s">
        <v>114</v>
      </c>
      <c r="U21" s="4" t="s">
        <v>114</v>
      </c>
      <c r="V21" t="s">
        <v>28</v>
      </c>
      <c r="W21" s="4" t="s">
        <v>114</v>
      </c>
      <c r="X21" s="4" t="s">
        <v>103</v>
      </c>
      <c r="Y21" s="4" t="s">
        <v>114</v>
      </c>
      <c r="Z21" s="4" t="s">
        <v>103</v>
      </c>
      <c r="AA21" s="1" t="s">
        <v>114</v>
      </c>
      <c r="AB21" s="8" t="s">
        <v>103</v>
      </c>
    </row>
    <row r="22" spans="1:28" ht="39.6" x14ac:dyDescent="0.3">
      <c r="A22">
        <v>20</v>
      </c>
      <c r="B22" s="1" t="s">
        <v>19</v>
      </c>
      <c r="C22" s="4" t="s">
        <v>19</v>
      </c>
      <c r="D22" t="s">
        <v>28</v>
      </c>
      <c r="E22" s="4" t="s">
        <v>125</v>
      </c>
      <c r="F22" s="4" t="s">
        <v>19</v>
      </c>
      <c r="G22" t="s">
        <v>28</v>
      </c>
      <c r="H22" s="4" t="s">
        <v>19</v>
      </c>
      <c r="I22" t="s">
        <v>28</v>
      </c>
      <c r="J22" s="4" t="s">
        <v>187</v>
      </c>
      <c r="K22" s="1" t="s">
        <v>19</v>
      </c>
      <c r="L22" s="1" t="s">
        <v>88</v>
      </c>
      <c r="M22" s="4" t="s">
        <v>125</v>
      </c>
      <c r="N22" s="4" t="s">
        <v>19</v>
      </c>
      <c r="O22" s="4" t="s">
        <v>168</v>
      </c>
      <c r="P22" t="s">
        <v>28</v>
      </c>
      <c r="Q22" t="s">
        <v>28</v>
      </c>
      <c r="R22" t="s">
        <v>28</v>
      </c>
      <c r="S22" s="4" t="s">
        <v>19</v>
      </c>
      <c r="U22" s="4" t="s">
        <v>88</v>
      </c>
      <c r="V22" t="s">
        <v>28</v>
      </c>
      <c r="W22" s="4" t="s">
        <v>19</v>
      </c>
      <c r="X22" s="4" t="s">
        <v>19</v>
      </c>
      <c r="Y22" s="4" t="s">
        <v>19</v>
      </c>
      <c r="Z22" s="4" t="s">
        <v>19</v>
      </c>
      <c r="AA22" s="1" t="s">
        <v>88</v>
      </c>
      <c r="AB22" s="8" t="s">
        <v>19</v>
      </c>
    </row>
    <row r="23" spans="1:28" ht="52.8" x14ac:dyDescent="0.3">
      <c r="A23">
        <v>21</v>
      </c>
      <c r="B23" s="1" t="s">
        <v>20</v>
      </c>
      <c r="C23" s="4" t="s">
        <v>89</v>
      </c>
      <c r="D23" t="s">
        <v>28</v>
      </c>
      <c r="E23" s="4" t="s">
        <v>89</v>
      </c>
      <c r="F23" s="4" t="s">
        <v>115</v>
      </c>
      <c r="G23" t="s">
        <v>28</v>
      </c>
      <c r="H23" s="4" t="s">
        <v>89</v>
      </c>
      <c r="I23" t="s">
        <v>28</v>
      </c>
      <c r="J23" s="4" t="s">
        <v>136</v>
      </c>
      <c r="K23" s="1" t="s">
        <v>89</v>
      </c>
      <c r="L23" s="1" t="s">
        <v>89</v>
      </c>
      <c r="M23" s="4" t="s">
        <v>136</v>
      </c>
      <c r="N23" s="4" t="s">
        <v>89</v>
      </c>
      <c r="O23" s="4" t="s">
        <v>169</v>
      </c>
      <c r="P23" t="s">
        <v>28</v>
      </c>
      <c r="Q23" t="s">
        <v>28</v>
      </c>
      <c r="R23" t="s">
        <v>28</v>
      </c>
      <c r="S23" s="4" t="s">
        <v>89</v>
      </c>
      <c r="U23" s="4" t="s">
        <v>136</v>
      </c>
      <c r="V23" t="s">
        <v>28</v>
      </c>
      <c r="W23" s="4" t="s">
        <v>89</v>
      </c>
      <c r="X23" s="4" t="s">
        <v>136</v>
      </c>
      <c r="Y23" s="4" t="s">
        <v>115</v>
      </c>
      <c r="Z23" s="4" t="s">
        <v>89</v>
      </c>
      <c r="AA23" s="1" t="s">
        <v>89</v>
      </c>
      <c r="AB23" s="8" t="s">
        <v>136</v>
      </c>
    </row>
    <row r="24" spans="1:28" ht="52.8" x14ac:dyDescent="0.3">
      <c r="A24">
        <v>22</v>
      </c>
      <c r="B24" s="1" t="s">
        <v>21</v>
      </c>
      <c r="C24" s="4" t="s">
        <v>104</v>
      </c>
      <c r="D24" t="s">
        <v>28</v>
      </c>
      <c r="E24" s="4" t="s">
        <v>104</v>
      </c>
      <c r="F24" s="4" t="s">
        <v>90</v>
      </c>
      <c r="G24" t="s">
        <v>28</v>
      </c>
      <c r="H24" s="4" t="s">
        <v>104</v>
      </c>
      <c r="I24" t="s">
        <v>28</v>
      </c>
      <c r="J24" s="4" t="s">
        <v>188</v>
      </c>
      <c r="K24" s="1" t="s">
        <v>90</v>
      </c>
      <c r="L24" s="1" t="s">
        <v>90</v>
      </c>
      <c r="M24" s="4" t="s">
        <v>90</v>
      </c>
      <c r="N24" s="4" t="s">
        <v>104</v>
      </c>
      <c r="O24" s="4" t="s">
        <v>170</v>
      </c>
      <c r="P24" t="s">
        <v>28</v>
      </c>
      <c r="Q24" t="s">
        <v>28</v>
      </c>
      <c r="R24" t="s">
        <v>28</v>
      </c>
      <c r="S24" s="4" t="s">
        <v>104</v>
      </c>
      <c r="U24" s="4" t="s">
        <v>146</v>
      </c>
      <c r="V24" t="s">
        <v>28</v>
      </c>
      <c r="W24" s="4" t="s">
        <v>104</v>
      </c>
      <c r="X24" s="4" t="s">
        <v>104</v>
      </c>
      <c r="Y24" s="4" t="s">
        <v>90</v>
      </c>
      <c r="Z24" s="4" t="s">
        <v>104</v>
      </c>
      <c r="AA24" s="1" t="s">
        <v>193</v>
      </c>
      <c r="AB24" s="8" t="s">
        <v>104</v>
      </c>
    </row>
    <row r="25" spans="1:28" ht="39.6" x14ac:dyDescent="0.3">
      <c r="A25">
        <v>23</v>
      </c>
      <c r="B25" s="1" t="s">
        <v>22</v>
      </c>
      <c r="C25" s="4" t="s">
        <v>122</v>
      </c>
      <c r="D25" t="s">
        <v>28</v>
      </c>
      <c r="E25" s="4" t="s">
        <v>105</v>
      </c>
      <c r="F25" s="4" t="s">
        <v>91</v>
      </c>
      <c r="G25" t="s">
        <v>28</v>
      </c>
      <c r="H25" s="4" t="s">
        <v>122</v>
      </c>
      <c r="I25" t="s">
        <v>28</v>
      </c>
      <c r="J25" s="4" t="s">
        <v>147</v>
      </c>
      <c r="K25" s="1" t="s">
        <v>129</v>
      </c>
      <c r="L25" s="1" t="s">
        <v>91</v>
      </c>
      <c r="M25" s="4" t="s">
        <v>91</v>
      </c>
      <c r="N25" s="4" t="s">
        <v>105</v>
      </c>
      <c r="O25" s="4" t="s">
        <v>171</v>
      </c>
      <c r="P25" t="s">
        <v>28</v>
      </c>
      <c r="Q25" t="s">
        <v>28</v>
      </c>
      <c r="R25" t="s">
        <v>28</v>
      </c>
      <c r="S25" s="4" t="s">
        <v>91</v>
      </c>
      <c r="U25" s="4" t="s">
        <v>147</v>
      </c>
      <c r="V25" t="s">
        <v>28</v>
      </c>
      <c r="W25" s="4" t="s">
        <v>91</v>
      </c>
      <c r="X25" s="4" t="s">
        <v>91</v>
      </c>
      <c r="Y25" s="4" t="s">
        <v>129</v>
      </c>
      <c r="Z25" s="4" t="s">
        <v>91</v>
      </c>
      <c r="AA25" s="1" t="s">
        <v>147</v>
      </c>
      <c r="AB25" s="8" t="s">
        <v>91</v>
      </c>
    </row>
    <row r="26" spans="1:28" ht="52.8" x14ac:dyDescent="0.3">
      <c r="A26">
        <v>24</v>
      </c>
      <c r="B26" s="1" t="s">
        <v>23</v>
      </c>
      <c r="C26" s="4" t="s">
        <v>92</v>
      </c>
      <c r="D26" t="s">
        <v>28</v>
      </c>
      <c r="E26" s="4" t="s">
        <v>92</v>
      </c>
      <c r="F26" s="4" t="s">
        <v>116</v>
      </c>
      <c r="G26" t="s">
        <v>28</v>
      </c>
      <c r="H26" s="4" t="s">
        <v>92</v>
      </c>
      <c r="I26" t="s">
        <v>28</v>
      </c>
      <c r="J26" s="4" t="s">
        <v>148</v>
      </c>
      <c r="K26" s="1" t="s">
        <v>92</v>
      </c>
      <c r="L26" s="1" t="s">
        <v>92</v>
      </c>
      <c r="M26" s="4" t="s">
        <v>92</v>
      </c>
      <c r="N26" s="4" t="s">
        <v>106</v>
      </c>
      <c r="O26" s="4" t="s">
        <v>172</v>
      </c>
      <c r="P26" t="s">
        <v>28</v>
      </c>
      <c r="Q26" t="s">
        <v>28</v>
      </c>
      <c r="R26" t="s">
        <v>28</v>
      </c>
      <c r="S26" s="4" t="s">
        <v>92</v>
      </c>
      <c r="U26" s="4" t="s">
        <v>148</v>
      </c>
      <c r="V26" t="s">
        <v>28</v>
      </c>
      <c r="W26" s="4" t="s">
        <v>92</v>
      </c>
      <c r="X26" s="4" t="s">
        <v>92</v>
      </c>
      <c r="Y26" s="4" t="s">
        <v>92</v>
      </c>
      <c r="Z26" s="4" t="s">
        <v>177</v>
      </c>
      <c r="AA26" s="1" t="s">
        <v>194</v>
      </c>
      <c r="AB26" s="8" t="s">
        <v>92</v>
      </c>
    </row>
    <row r="27" spans="1:28" x14ac:dyDescent="0.3">
      <c r="B27" s="2"/>
      <c r="E27" s="5"/>
      <c r="K27" s="5"/>
      <c r="L27" s="2"/>
      <c r="U27" s="4"/>
      <c r="AA27" s="2"/>
    </row>
    <row r="31" spans="1:28" ht="39.6" x14ac:dyDescent="0.3">
      <c r="B31" s="1" t="s">
        <v>26</v>
      </c>
      <c r="C31" t="s">
        <v>27</v>
      </c>
      <c r="D31" t="s">
        <v>28</v>
      </c>
    </row>
    <row r="32" spans="1:28" ht="39.6" x14ac:dyDescent="0.3">
      <c r="B32" s="1" t="s">
        <v>29</v>
      </c>
      <c r="C32" t="s">
        <v>30</v>
      </c>
      <c r="D32" t="s">
        <v>28</v>
      </c>
    </row>
    <row r="33" spans="2:4" ht="39.6" x14ac:dyDescent="0.3">
      <c r="B33" s="1" t="s">
        <v>31</v>
      </c>
      <c r="C33" t="s">
        <v>32</v>
      </c>
      <c r="D33" t="s">
        <v>28</v>
      </c>
    </row>
    <row r="34" spans="2:4" ht="26.4" x14ac:dyDescent="0.3">
      <c r="B34" s="1" t="s">
        <v>33</v>
      </c>
      <c r="C34" t="s">
        <v>34</v>
      </c>
      <c r="D34" t="s">
        <v>28</v>
      </c>
    </row>
    <row r="35" spans="2:4" ht="39.6" x14ac:dyDescent="0.3">
      <c r="B35" s="1" t="s">
        <v>35</v>
      </c>
      <c r="C35" t="s">
        <v>36</v>
      </c>
      <c r="D35" t="s">
        <v>28</v>
      </c>
    </row>
    <row r="36" spans="2:4" ht="26.4" x14ac:dyDescent="0.3">
      <c r="B36" s="1" t="s">
        <v>37</v>
      </c>
      <c r="C36" t="s">
        <v>38</v>
      </c>
      <c r="D36" t="s">
        <v>28</v>
      </c>
    </row>
    <row r="37" spans="2:4" ht="79.2" x14ac:dyDescent="0.3">
      <c r="B37" s="1" t="s">
        <v>39</v>
      </c>
      <c r="C37" t="s">
        <v>40</v>
      </c>
      <c r="D37" t="s">
        <v>28</v>
      </c>
    </row>
    <row r="38" spans="2:4" ht="39.6" x14ac:dyDescent="0.3">
      <c r="B38" s="1" t="s">
        <v>41</v>
      </c>
      <c r="C38" t="s">
        <v>42</v>
      </c>
      <c r="D38" t="s">
        <v>28</v>
      </c>
    </row>
    <row r="39" spans="2:4" ht="39.6" x14ac:dyDescent="0.3">
      <c r="B39" s="1" t="s">
        <v>43</v>
      </c>
      <c r="C39" t="s">
        <v>44</v>
      </c>
      <c r="D39" t="s">
        <v>28</v>
      </c>
    </row>
    <row r="40" spans="2:4" ht="26.4" x14ac:dyDescent="0.3">
      <c r="B40" s="1" t="s">
        <v>45</v>
      </c>
      <c r="C40" t="s">
        <v>46</v>
      </c>
      <c r="D40" t="s">
        <v>28</v>
      </c>
    </row>
    <row r="41" spans="2:4" ht="26.4" x14ac:dyDescent="0.3">
      <c r="B41" s="1" t="s">
        <v>47</v>
      </c>
      <c r="C41" t="s">
        <v>48</v>
      </c>
      <c r="D41" t="s">
        <v>28</v>
      </c>
    </row>
    <row r="42" spans="2:4" ht="26.4" x14ac:dyDescent="0.3">
      <c r="B42" s="1" t="s">
        <v>49</v>
      </c>
      <c r="C42" t="s">
        <v>50</v>
      </c>
      <c r="D42" t="s">
        <v>28</v>
      </c>
    </row>
    <row r="43" spans="2:4" ht="26.4" x14ac:dyDescent="0.3">
      <c r="B43" s="1" t="s">
        <v>51</v>
      </c>
      <c r="C43" t="s">
        <v>52</v>
      </c>
      <c r="D43" t="s">
        <v>28</v>
      </c>
    </row>
    <row r="44" spans="2:4" ht="39.6" x14ac:dyDescent="0.3">
      <c r="B44" s="1" t="s">
        <v>53</v>
      </c>
      <c r="C44" t="s">
        <v>54</v>
      </c>
      <c r="D44" t="s">
        <v>28</v>
      </c>
    </row>
    <row r="45" spans="2:4" ht="39.6" x14ac:dyDescent="0.3">
      <c r="B45" s="1" t="s">
        <v>55</v>
      </c>
      <c r="C45" t="s">
        <v>56</v>
      </c>
      <c r="D45" t="s">
        <v>28</v>
      </c>
    </row>
    <row r="46" spans="2:4" ht="26.4" x14ac:dyDescent="0.3">
      <c r="B46" s="1" t="s">
        <v>57</v>
      </c>
      <c r="C46" t="s">
        <v>58</v>
      </c>
      <c r="D46" t="s">
        <v>28</v>
      </c>
    </row>
    <row r="47" spans="2:4" ht="26.4" x14ac:dyDescent="0.3">
      <c r="B47" s="1" t="s">
        <v>59</v>
      </c>
      <c r="C47" t="s">
        <v>60</v>
      </c>
      <c r="D47" t="s">
        <v>28</v>
      </c>
    </row>
    <row r="48" spans="2:4" ht="52.8" x14ac:dyDescent="0.3">
      <c r="B48" s="1" t="s">
        <v>61</v>
      </c>
      <c r="C48" t="s">
        <v>62</v>
      </c>
      <c r="D48" t="s">
        <v>28</v>
      </c>
    </row>
    <row r="49" spans="2:4" ht="26.4" x14ac:dyDescent="0.3">
      <c r="B49" s="1" t="s">
        <v>63</v>
      </c>
      <c r="C49" t="s">
        <v>64</v>
      </c>
      <c r="D49" t="s">
        <v>28</v>
      </c>
    </row>
    <row r="50" spans="2:4" x14ac:dyDescent="0.3">
      <c r="B50" s="1" t="s">
        <v>65</v>
      </c>
      <c r="C50" t="s">
        <v>66</v>
      </c>
      <c r="D50" t="s">
        <v>28</v>
      </c>
    </row>
    <row r="51" spans="2:4" ht="26.4" x14ac:dyDescent="0.3">
      <c r="B51" s="1" t="s">
        <v>67</v>
      </c>
      <c r="C51" t="s">
        <v>68</v>
      </c>
      <c r="D51" t="s">
        <v>28</v>
      </c>
    </row>
    <row r="52" spans="2:4" ht="26.4" x14ac:dyDescent="0.3">
      <c r="B52" s="1" t="s">
        <v>69</v>
      </c>
      <c r="C52" t="s">
        <v>70</v>
      </c>
      <c r="D52" t="s">
        <v>28</v>
      </c>
    </row>
    <row r="53" spans="2:4" ht="26.4" x14ac:dyDescent="0.3">
      <c r="B53" s="1" t="s">
        <v>71</v>
      </c>
      <c r="C53" t="s">
        <v>72</v>
      </c>
      <c r="D53" t="s">
        <v>28</v>
      </c>
    </row>
    <row r="54" spans="2:4" ht="26.4" x14ac:dyDescent="0.3">
      <c r="B54" s="1" t="s">
        <v>73</v>
      </c>
      <c r="C54" t="s">
        <v>74</v>
      </c>
      <c r="D54"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0EBF-83CA-4422-81DD-B473787C7D1C}">
  <dimension ref="A1:AB54"/>
  <sheetViews>
    <sheetView zoomScale="60" workbookViewId="0"/>
  </sheetViews>
  <sheetFormatPr defaultColWidth="9.44140625" defaultRowHeight="14.4" x14ac:dyDescent="0.3"/>
  <cols>
    <col min="1" max="1" width="10.77734375" bestFit="1" customWidth="1"/>
  </cols>
  <sheetData>
    <row r="1" spans="1:28" x14ac:dyDescent="0.3">
      <c r="A1" t="s">
        <v>207</v>
      </c>
      <c r="B1">
        <v>0</v>
      </c>
      <c r="C1">
        <v>15</v>
      </c>
      <c r="D1" t="s">
        <v>28</v>
      </c>
      <c r="E1">
        <v>6</v>
      </c>
      <c r="F1">
        <v>3</v>
      </c>
      <c r="G1" t="s">
        <v>28</v>
      </c>
      <c r="H1">
        <v>4</v>
      </c>
      <c r="I1" t="s">
        <v>28</v>
      </c>
      <c r="J1" t="s">
        <v>189</v>
      </c>
      <c r="K1">
        <v>14</v>
      </c>
      <c r="L1">
        <v>1</v>
      </c>
      <c r="M1">
        <v>9</v>
      </c>
      <c r="N1">
        <v>2</v>
      </c>
      <c r="O1">
        <v>11</v>
      </c>
      <c r="P1" t="s">
        <v>28</v>
      </c>
      <c r="Q1" t="s">
        <v>28</v>
      </c>
      <c r="R1" t="s">
        <v>28</v>
      </c>
      <c r="S1">
        <v>8</v>
      </c>
      <c r="T1" t="s">
        <v>28</v>
      </c>
      <c r="U1">
        <v>10</v>
      </c>
      <c r="V1" t="s">
        <v>28</v>
      </c>
      <c r="W1">
        <v>5</v>
      </c>
      <c r="X1">
        <v>12</v>
      </c>
      <c r="Y1">
        <v>7</v>
      </c>
      <c r="Z1">
        <v>13</v>
      </c>
      <c r="AA1" t="s">
        <v>189</v>
      </c>
      <c r="AB1" s="6" t="s">
        <v>196</v>
      </c>
    </row>
    <row r="2" spans="1:28" ht="86.4" x14ac:dyDescent="0.3">
      <c r="A2" t="s">
        <v>25</v>
      </c>
      <c r="B2" t="s">
        <v>24</v>
      </c>
      <c r="C2" s="3" t="s">
        <v>26</v>
      </c>
      <c r="D2" s="3" t="s">
        <v>29</v>
      </c>
      <c r="E2" s="3" t="s">
        <v>31</v>
      </c>
      <c r="F2" s="3" t="s">
        <v>33</v>
      </c>
      <c r="G2" s="3" t="s">
        <v>35</v>
      </c>
      <c r="H2" s="3" t="s">
        <v>37</v>
      </c>
      <c r="I2" s="3" t="s">
        <v>39</v>
      </c>
      <c r="J2" s="3" t="s">
        <v>41</v>
      </c>
      <c r="K2" s="3" t="s">
        <v>43</v>
      </c>
      <c r="L2" s="3" t="s">
        <v>45</v>
      </c>
      <c r="M2" s="3" t="s">
        <v>47</v>
      </c>
      <c r="N2" s="3" t="s">
        <v>49</v>
      </c>
      <c r="O2" s="3" t="s">
        <v>51</v>
      </c>
      <c r="P2" s="3" t="s">
        <v>53</v>
      </c>
      <c r="Q2" s="3" t="s">
        <v>55</v>
      </c>
      <c r="R2" s="3" t="s">
        <v>57</v>
      </c>
      <c r="S2" s="3" t="s">
        <v>59</v>
      </c>
      <c r="T2" s="3" t="s">
        <v>61</v>
      </c>
      <c r="U2" s="3" t="s">
        <v>63</v>
      </c>
      <c r="V2" s="3" t="s">
        <v>65</v>
      </c>
      <c r="W2" s="3" t="s">
        <v>67</v>
      </c>
      <c r="X2" s="3" t="s">
        <v>69</v>
      </c>
      <c r="Y2" s="3" t="s">
        <v>71</v>
      </c>
      <c r="Z2" s="3" t="s">
        <v>73</v>
      </c>
      <c r="AA2" s="3" t="s">
        <v>195</v>
      </c>
      <c r="AB2" s="7" t="str">
        <f>X2</f>
        <v>Tsetsegsuren Namjiljav</v>
      </c>
    </row>
    <row r="3" spans="1:28" x14ac:dyDescent="0.3">
      <c r="A3">
        <v>1</v>
      </c>
      <c r="B3" s="1" t="str">
        <f>RIGHT(raw!B3,1)</f>
        <v>x</v>
      </c>
      <c r="C3" s="1" t="str">
        <f>RIGHT(raw!C3,1)</f>
        <v>8</v>
      </c>
      <c r="D3" s="1" t="str">
        <f>RIGHT(raw!D3,1)</f>
        <v>x</v>
      </c>
      <c r="E3" s="1" t="str">
        <f>RIGHT(raw!E3,1)</f>
        <v>7</v>
      </c>
      <c r="F3" s="1" t="str">
        <f>RIGHT(raw!F3,1)</f>
        <v>7</v>
      </c>
      <c r="G3" s="1" t="str">
        <f>RIGHT(raw!G3,1)</f>
        <v>x</v>
      </c>
      <c r="H3" s="1" t="str">
        <f>RIGHT(raw!H3,1)</f>
        <v>8</v>
      </c>
      <c r="I3" s="1" t="str">
        <f>RIGHT(raw!I3,1)</f>
        <v>x</v>
      </c>
      <c r="J3" s="1" t="str">
        <f>RIGHT(raw!J3,1)</f>
        <v>6</v>
      </c>
      <c r="K3" s="1" t="str">
        <f>RIGHT(raw!K3,1)</f>
        <v>7</v>
      </c>
      <c r="L3" s="1" t="str">
        <f>RIGHT(raw!L3,1)</f>
        <v>7</v>
      </c>
      <c r="M3" s="1" t="str">
        <f>RIGHT(raw!M3,1)</f>
        <v>7</v>
      </c>
      <c r="N3" s="1" t="str">
        <f>RIGHT(raw!N3,1)</f>
        <v>6</v>
      </c>
      <c r="O3" s="1" t="str">
        <f>RIGHT(raw!O3,1)</f>
        <v>8</v>
      </c>
      <c r="P3" s="1" t="str">
        <f>RIGHT(raw!P3,1)</f>
        <v>x</v>
      </c>
      <c r="Q3" s="1" t="str">
        <f>RIGHT(raw!Q3,1)</f>
        <v>x</v>
      </c>
      <c r="R3" s="1" t="str">
        <f>RIGHT(raw!R3,1)</f>
        <v>x</v>
      </c>
      <c r="S3" s="1" t="str">
        <f>RIGHT(raw!S3,1)</f>
        <v>7</v>
      </c>
      <c r="T3" s="1" t="str">
        <f>RIGHT(raw!T3,1)</f>
        <v/>
      </c>
      <c r="U3" s="1" t="str">
        <f>RIGHT(raw!U3,1)</f>
        <v>7</v>
      </c>
      <c r="V3" s="1" t="str">
        <f>RIGHT(raw!V3,1)</f>
        <v>x</v>
      </c>
      <c r="W3" s="1" t="str">
        <f>RIGHT(raw!W3,1)</f>
        <v>7</v>
      </c>
      <c r="X3" s="1" t="str">
        <f>RIGHT(raw!X3,1)</f>
        <v>8</v>
      </c>
      <c r="Y3" s="1" t="str">
        <f>RIGHT(raw!Y3,1)</f>
        <v>6</v>
      </c>
      <c r="Z3" s="1" t="str">
        <f>RIGHT(raw!Z3,1)</f>
        <v>7</v>
      </c>
      <c r="AA3" s="1" t="str">
        <f>RIGHT(raw!AA3,1)</f>
        <v>7</v>
      </c>
      <c r="AB3" s="1" t="str">
        <f>RIGHT(raw!AB3,1)</f>
        <v>8</v>
      </c>
    </row>
    <row r="4" spans="1:28" x14ac:dyDescent="0.3">
      <c r="A4">
        <v>2</v>
      </c>
      <c r="B4" s="1" t="str">
        <f>RIGHT(raw!B4,1)</f>
        <v>x</v>
      </c>
      <c r="C4" s="1" t="str">
        <f>RIGHT(raw!C4,1)</f>
        <v>7</v>
      </c>
      <c r="D4" s="1" t="str">
        <f>RIGHT(raw!D4,1)</f>
        <v>x</v>
      </c>
      <c r="E4" s="1" t="str">
        <f>RIGHT(raw!E4,1)</f>
        <v>7</v>
      </c>
      <c r="F4" s="1" t="str">
        <f>RIGHT(raw!F4,1)</f>
        <v>7</v>
      </c>
      <c r="G4" s="1" t="str">
        <f>RIGHT(raw!G4,1)</f>
        <v>x</v>
      </c>
      <c r="H4" s="1" t="str">
        <f>RIGHT(raw!H4,1)</f>
        <v>7</v>
      </c>
      <c r="I4" s="1" t="str">
        <f>RIGHT(raw!I4,1)</f>
        <v>x</v>
      </c>
      <c r="J4" s="1" t="str">
        <f>RIGHT(raw!J4,1)</f>
        <v>8</v>
      </c>
      <c r="K4" s="1" t="str">
        <f>RIGHT(raw!K4,1)</f>
        <v>7</v>
      </c>
      <c r="L4" s="1" t="str">
        <f>RIGHT(raw!L4,1)</f>
        <v>8</v>
      </c>
      <c r="M4" s="1" t="str">
        <f>RIGHT(raw!M4,1)</f>
        <v>7</v>
      </c>
      <c r="N4" s="1" t="str">
        <f>RIGHT(raw!N4,1)</f>
        <v>6</v>
      </c>
      <c r="O4" s="1" t="str">
        <f>RIGHT(raw!O4,1)</f>
        <v>7</v>
      </c>
      <c r="P4" s="1" t="str">
        <f>RIGHT(raw!P4,1)</f>
        <v>x</v>
      </c>
      <c r="Q4" s="1" t="str">
        <f>RIGHT(raw!Q4,1)</f>
        <v>x</v>
      </c>
      <c r="R4" s="1" t="str">
        <f>RIGHT(raw!R4,1)</f>
        <v>x</v>
      </c>
      <c r="S4" s="1" t="str">
        <f>RIGHT(raw!S4,1)</f>
        <v>7</v>
      </c>
      <c r="T4" s="1" t="str">
        <f>RIGHT(raw!T4,1)</f>
        <v/>
      </c>
      <c r="U4" s="1" t="str">
        <f>RIGHT(raw!U4,1)</f>
        <v>8</v>
      </c>
      <c r="V4" s="1" t="str">
        <f>RIGHT(raw!V4,1)</f>
        <v>x</v>
      </c>
      <c r="W4" s="1" t="str">
        <f>RIGHT(raw!W4,1)</f>
        <v>7</v>
      </c>
      <c r="X4" s="1" t="str">
        <f>RIGHT(raw!X4,1)</f>
        <v>7</v>
      </c>
      <c r="Y4" s="1" t="str">
        <f>RIGHT(raw!Y4,1)</f>
        <v>6</v>
      </c>
      <c r="Z4" s="1" t="str">
        <f>RIGHT(raw!Z4,1)</f>
        <v>8</v>
      </c>
      <c r="AA4" s="1" t="str">
        <f>RIGHT(raw!AA4,1)</f>
        <v>8</v>
      </c>
      <c r="AB4" s="1" t="str">
        <f>RIGHT(raw!AB4,1)</f>
        <v>7</v>
      </c>
    </row>
    <row r="5" spans="1:28" x14ac:dyDescent="0.3">
      <c r="A5">
        <v>3</v>
      </c>
      <c r="B5" s="1" t="str">
        <f>RIGHT(raw!B5,1)</f>
        <v>x</v>
      </c>
      <c r="C5" s="1" t="str">
        <f>RIGHT(raw!C5,1)</f>
        <v>7</v>
      </c>
      <c r="D5" s="1" t="str">
        <f>RIGHT(raw!D5,1)</f>
        <v>x</v>
      </c>
      <c r="E5" s="1" t="str">
        <f>RIGHT(raw!E5,1)</f>
        <v>7</v>
      </c>
      <c r="F5" s="1" t="str">
        <f>RIGHT(raw!F5,1)</f>
        <v>6</v>
      </c>
      <c r="G5" s="1" t="str">
        <f>RIGHT(raw!G5,1)</f>
        <v>x</v>
      </c>
      <c r="H5" s="1" t="str">
        <f>RIGHT(raw!H5,1)</f>
        <v>7</v>
      </c>
      <c r="I5" s="1" t="str">
        <f>RIGHT(raw!I5,1)</f>
        <v>x</v>
      </c>
      <c r="J5" s="1" t="str">
        <f>RIGHT(raw!J5,1)</f>
        <v>7</v>
      </c>
      <c r="K5" s="1" t="str">
        <f>RIGHT(raw!K5,1)</f>
        <v>6</v>
      </c>
      <c r="L5" s="1" t="str">
        <f>RIGHT(raw!L5,1)</f>
        <v>6</v>
      </c>
      <c r="M5" s="1" t="str">
        <f>RIGHT(raw!M5,1)</f>
        <v>7</v>
      </c>
      <c r="N5" s="1" t="str">
        <f>RIGHT(raw!N5,1)</f>
        <v>6</v>
      </c>
      <c r="O5" s="1" t="str">
        <f>RIGHT(raw!O5,1)</f>
        <v>7</v>
      </c>
      <c r="P5" s="1" t="str">
        <f>RIGHT(raw!P5,1)</f>
        <v>x</v>
      </c>
      <c r="Q5" s="1" t="str">
        <f>RIGHT(raw!Q5,1)</f>
        <v>x</v>
      </c>
      <c r="R5" s="1" t="str">
        <f>RIGHT(raw!R5,1)</f>
        <v>x</v>
      </c>
      <c r="S5" s="1" t="str">
        <f>RIGHT(raw!S5,1)</f>
        <v>7</v>
      </c>
      <c r="T5" s="1" t="str">
        <f>RIGHT(raw!T5,1)</f>
        <v/>
      </c>
      <c r="U5" s="1" t="str">
        <f>RIGHT(raw!U5,1)</f>
        <v>7</v>
      </c>
      <c r="V5" s="1" t="str">
        <f>RIGHT(raw!V5,1)</f>
        <v>x</v>
      </c>
      <c r="W5" s="1" t="str">
        <f>RIGHT(raw!W5,1)</f>
        <v>8</v>
      </c>
      <c r="X5" s="1" t="str">
        <f>RIGHT(raw!X5,1)</f>
        <v>8</v>
      </c>
      <c r="Y5" s="1" t="str">
        <f>RIGHT(raw!Y5,1)</f>
        <v>6</v>
      </c>
      <c r="Z5" s="1" t="str">
        <f>RIGHT(raw!Z5,1)</f>
        <v>7</v>
      </c>
      <c r="AA5" s="1" t="str">
        <f>RIGHT(raw!AA5,1)</f>
        <v>6</v>
      </c>
      <c r="AB5" s="1" t="str">
        <f>RIGHT(raw!AB5,1)</f>
        <v>8</v>
      </c>
    </row>
    <row r="6" spans="1:28" x14ac:dyDescent="0.3">
      <c r="A6">
        <v>4</v>
      </c>
      <c r="B6" s="1" t="str">
        <f>RIGHT(raw!B6,1)</f>
        <v>x</v>
      </c>
      <c r="C6" s="1" t="str">
        <f>RIGHT(raw!C6,1)</f>
        <v>7</v>
      </c>
      <c r="D6" s="1" t="str">
        <f>RIGHT(raw!D6,1)</f>
        <v>x</v>
      </c>
      <c r="E6" s="1" t="str">
        <f>RIGHT(raw!E6,1)</f>
        <v>7</v>
      </c>
      <c r="F6" s="1" t="str">
        <f>RIGHT(raw!F6,1)</f>
        <v>8</v>
      </c>
      <c r="G6" s="1" t="str">
        <f>RIGHT(raw!G6,1)</f>
        <v>x</v>
      </c>
      <c r="H6" s="1" t="str">
        <f>RIGHT(raw!H6,1)</f>
        <v>7</v>
      </c>
      <c r="I6" s="1" t="str">
        <f>RIGHT(raw!I6,1)</f>
        <v>x</v>
      </c>
      <c r="J6" s="1" t="str">
        <f>RIGHT(raw!J6,1)</f>
        <v>5</v>
      </c>
      <c r="K6" s="1" t="str">
        <f>RIGHT(raw!K6,1)</f>
        <v>7</v>
      </c>
      <c r="L6" s="1" t="str">
        <f>RIGHT(raw!L6,1)</f>
        <v>7</v>
      </c>
      <c r="M6" s="1" t="str">
        <f>RIGHT(raw!M6,1)</f>
        <v>8</v>
      </c>
      <c r="N6" s="1" t="str">
        <f>RIGHT(raw!N6,1)</f>
        <v>7</v>
      </c>
      <c r="O6" s="1" t="str">
        <f>RIGHT(raw!O6,1)</f>
        <v>7</v>
      </c>
      <c r="P6" s="1" t="str">
        <f>RIGHT(raw!P6,1)</f>
        <v>x</v>
      </c>
      <c r="Q6" s="1" t="str">
        <f>RIGHT(raw!Q6,1)</f>
        <v>x</v>
      </c>
      <c r="R6" s="1" t="str">
        <f>RIGHT(raw!R6,1)</f>
        <v>x</v>
      </c>
      <c r="S6" s="1" t="str">
        <f>RIGHT(raw!S6,1)</f>
        <v>7</v>
      </c>
      <c r="T6" s="1" t="str">
        <f>RIGHT(raw!T6,1)</f>
        <v/>
      </c>
      <c r="U6" s="1" t="str">
        <f>RIGHT(raw!U6,1)</f>
        <v>6</v>
      </c>
      <c r="V6" s="1" t="str">
        <f>RIGHT(raw!V6,1)</f>
        <v>x</v>
      </c>
      <c r="W6" s="1" t="str">
        <f>RIGHT(raw!W6,1)</f>
        <v>7</v>
      </c>
      <c r="X6" s="1" t="str">
        <f>RIGHT(raw!X6,1)</f>
        <v>7</v>
      </c>
      <c r="Y6" s="1" t="str">
        <f>RIGHT(raw!Y6,1)</f>
        <v>8</v>
      </c>
      <c r="Z6" s="1" t="str">
        <f>RIGHT(raw!Z6,1)</f>
        <v>6</v>
      </c>
      <c r="AA6" s="1" t="str">
        <f>RIGHT(raw!AA6,1)</f>
        <v>5</v>
      </c>
      <c r="AB6" s="1" t="str">
        <f>RIGHT(raw!AB6,1)</f>
        <v>7</v>
      </c>
    </row>
    <row r="7" spans="1:28" x14ac:dyDescent="0.3">
      <c r="A7">
        <v>5</v>
      </c>
      <c r="B7" s="1" t="str">
        <f>RIGHT(raw!B7,1)</f>
        <v>x</v>
      </c>
      <c r="C7" s="1" t="str">
        <f>RIGHT(raw!C7,1)</f>
        <v>x</v>
      </c>
      <c r="D7" s="1" t="str">
        <f>RIGHT(raw!D7,1)</f>
        <v>x</v>
      </c>
      <c r="E7" s="1" t="str">
        <f>RIGHT(raw!E7,1)</f>
        <v>x</v>
      </c>
      <c r="F7" s="1" t="str">
        <f>RIGHT(raw!F7,1)</f>
        <v>x</v>
      </c>
      <c r="G7" s="1" t="str">
        <f>RIGHT(raw!G7,1)</f>
        <v>x</v>
      </c>
      <c r="H7" s="1" t="str">
        <f>RIGHT(raw!H7,1)</f>
        <v>x</v>
      </c>
      <c r="I7" s="1" t="str">
        <f>RIGHT(raw!I7,1)</f>
        <v>x</v>
      </c>
      <c r="J7" s="1" t="str">
        <f>RIGHT(raw!J7,1)</f>
        <v>7</v>
      </c>
      <c r="K7" s="1" t="str">
        <f>RIGHT(raw!K7,1)</f>
        <v>x</v>
      </c>
      <c r="L7" s="1" t="str">
        <f>RIGHT(raw!L7,1)</f>
        <v>x</v>
      </c>
      <c r="M7" s="1" t="str">
        <f>RIGHT(raw!M7,1)</f>
        <v>4</v>
      </c>
      <c r="N7" s="1" t="str">
        <f>RIGHT(raw!N7,1)</f>
        <v>x</v>
      </c>
      <c r="O7" s="1" t="str">
        <f>RIGHT(raw!O7,1)</f>
        <v>x</v>
      </c>
      <c r="P7" s="1" t="str">
        <f>RIGHT(raw!P7,1)</f>
        <v>x</v>
      </c>
      <c r="Q7" s="1" t="str">
        <f>RIGHT(raw!Q7,1)</f>
        <v>x</v>
      </c>
      <c r="R7" s="1" t="str">
        <f>RIGHT(raw!R7,1)</f>
        <v>x</v>
      </c>
      <c r="S7" s="1" t="str">
        <f>RIGHT(raw!S7,1)</f>
        <v>x</v>
      </c>
      <c r="T7" s="1" t="str">
        <f>RIGHT(raw!T7,1)</f>
        <v/>
      </c>
      <c r="U7" s="1" t="str">
        <f>RIGHT(raw!U7,1)</f>
        <v>7</v>
      </c>
      <c r="V7" s="1" t="str">
        <f>RIGHT(raw!V7,1)</f>
        <v>x</v>
      </c>
      <c r="W7" s="1" t="str">
        <f>RIGHT(raw!W7,1)</f>
        <v>x</v>
      </c>
      <c r="X7" s="1" t="str">
        <f>RIGHT(raw!X7,1)</f>
        <v>x</v>
      </c>
      <c r="Y7" s="1" t="str">
        <f>RIGHT(raw!Y7,1)</f>
        <v>x</v>
      </c>
      <c r="Z7" s="1" t="str">
        <f>RIGHT(raw!Z7,1)</f>
        <v>x</v>
      </c>
      <c r="AA7" s="1" t="str">
        <f>RIGHT(raw!AA7,1)</f>
        <v>7</v>
      </c>
      <c r="AB7" s="1" t="str">
        <f>RIGHT(raw!AB7,1)</f>
        <v>x</v>
      </c>
    </row>
    <row r="8" spans="1:28" x14ac:dyDescent="0.3">
      <c r="A8">
        <v>6</v>
      </c>
      <c r="B8" s="1" t="str">
        <f>RIGHT(raw!B8,1)</f>
        <v>x</v>
      </c>
      <c r="C8" s="1" t="str">
        <f>RIGHT(raw!C8,1)</f>
        <v>8</v>
      </c>
      <c r="D8" s="1" t="str">
        <f>RIGHT(raw!D8,1)</f>
        <v>x</v>
      </c>
      <c r="E8" s="1" t="str">
        <f>RIGHT(raw!E8,1)</f>
        <v>7</v>
      </c>
      <c r="F8" s="1" t="str">
        <f>RIGHT(raw!F8,1)</f>
        <v>7</v>
      </c>
      <c r="G8" s="1" t="str">
        <f>RIGHT(raw!G8,1)</f>
        <v>x</v>
      </c>
      <c r="H8" s="1" t="str">
        <f>RIGHT(raw!H8,1)</f>
        <v>8</v>
      </c>
      <c r="I8" s="1" t="str">
        <f>RIGHT(raw!I8,1)</f>
        <v>x</v>
      </c>
      <c r="J8" s="1" t="str">
        <f>RIGHT(raw!J8,1)</f>
        <v>3</v>
      </c>
      <c r="K8" s="1" t="str">
        <f>RIGHT(raw!K8,1)</f>
        <v>8</v>
      </c>
      <c r="L8" s="1" t="str">
        <f>RIGHT(raw!L8,1)</f>
        <v>6</v>
      </c>
      <c r="M8" s="1" t="str">
        <f>RIGHT(raw!M8,1)</f>
        <v>7</v>
      </c>
      <c r="N8" s="1" t="str">
        <f>RIGHT(raw!N8,1)</f>
        <v>8</v>
      </c>
      <c r="O8" s="1" t="str">
        <f>RIGHT(raw!O8,1)</f>
        <v>7</v>
      </c>
      <c r="P8" s="1" t="str">
        <f>RIGHT(raw!P8,1)</f>
        <v>x</v>
      </c>
      <c r="Q8" s="1" t="str">
        <f>RIGHT(raw!Q8,1)</f>
        <v>x</v>
      </c>
      <c r="R8" s="1" t="str">
        <f>RIGHT(raw!R8,1)</f>
        <v>x</v>
      </c>
      <c r="S8" s="1" t="str">
        <f>RIGHT(raw!S8,1)</f>
        <v>7</v>
      </c>
      <c r="T8" s="1" t="str">
        <f>RIGHT(raw!T8,1)</f>
        <v/>
      </c>
      <c r="U8" s="1" t="str">
        <f>RIGHT(raw!U8,1)</f>
        <v>5</v>
      </c>
      <c r="V8" s="1" t="str">
        <f>RIGHT(raw!V8,1)</f>
        <v>x</v>
      </c>
      <c r="W8" s="1" t="str">
        <f>RIGHT(raw!W8,1)</f>
        <v>7</v>
      </c>
      <c r="X8" s="1" t="str">
        <f>RIGHT(raw!X8,1)</f>
        <v>7</v>
      </c>
      <c r="Y8" s="1" t="str">
        <f>RIGHT(raw!Y8,1)</f>
        <v>8</v>
      </c>
      <c r="Z8" s="1" t="str">
        <f>RIGHT(raw!Z8,1)</f>
        <v>7</v>
      </c>
      <c r="AA8" s="1" t="str">
        <f>RIGHT(raw!AA8,1)</f>
        <v>6</v>
      </c>
      <c r="AB8" s="1" t="str">
        <f>RIGHT(raw!AB8,1)</f>
        <v>7</v>
      </c>
    </row>
    <row r="9" spans="1:28" x14ac:dyDescent="0.3">
      <c r="A9">
        <v>7</v>
      </c>
      <c r="B9" s="1" t="str">
        <f>RIGHT(raw!B9,1)</f>
        <v>x</v>
      </c>
      <c r="C9" s="1" t="str">
        <f>RIGHT(raw!C9,1)</f>
        <v>x</v>
      </c>
      <c r="D9" s="1" t="str">
        <f>RIGHT(raw!D9,1)</f>
        <v>x</v>
      </c>
      <c r="E9" s="1" t="str">
        <f>RIGHT(raw!E9,1)</f>
        <v>x</v>
      </c>
      <c r="F9" s="1" t="str">
        <f>RIGHT(raw!F9,1)</f>
        <v>x</v>
      </c>
      <c r="G9" s="1" t="str">
        <f>RIGHT(raw!G9,1)</f>
        <v>x</v>
      </c>
      <c r="H9" s="1" t="str">
        <f>RIGHT(raw!H9,1)</f>
        <v>x</v>
      </c>
      <c r="I9" s="1" t="str">
        <f>RIGHT(raw!I9,1)</f>
        <v>x</v>
      </c>
      <c r="J9" s="1" t="str">
        <f>RIGHT(raw!J9,1)</f>
        <v>9</v>
      </c>
      <c r="K9" s="1" t="str">
        <f>RIGHT(raw!K9,1)</f>
        <v>x</v>
      </c>
      <c r="L9" s="1" t="str">
        <f>RIGHT(raw!L9,1)</f>
        <v>x</v>
      </c>
      <c r="M9" s="1" t="str">
        <f>RIGHT(raw!M9,1)</f>
        <v>4</v>
      </c>
      <c r="N9" s="1" t="str">
        <f>RIGHT(raw!N9,1)</f>
        <v>x</v>
      </c>
      <c r="O9" s="1" t="str">
        <f>RIGHT(raw!O9,1)</f>
        <v>x</v>
      </c>
      <c r="P9" s="1" t="str">
        <f>RIGHT(raw!P9,1)</f>
        <v>x</v>
      </c>
      <c r="Q9" s="1" t="str">
        <f>RIGHT(raw!Q9,1)</f>
        <v>x</v>
      </c>
      <c r="R9" s="1" t="str">
        <f>RIGHT(raw!R9,1)</f>
        <v>x</v>
      </c>
      <c r="S9" s="1" t="str">
        <f>RIGHT(raw!S9,1)</f>
        <v>x</v>
      </c>
      <c r="T9" s="1" t="str">
        <f>RIGHT(raw!T9,1)</f>
        <v/>
      </c>
      <c r="U9" s="1" t="str">
        <f>RIGHT(raw!U9,1)</f>
        <v>4</v>
      </c>
      <c r="V9" s="1" t="str">
        <f>RIGHT(raw!V9,1)</f>
        <v>x</v>
      </c>
      <c r="W9" s="1" t="str">
        <f>RIGHT(raw!W9,1)</f>
        <v>x</v>
      </c>
      <c r="X9" s="1" t="str">
        <f>RIGHT(raw!X9,1)</f>
        <v>x</v>
      </c>
      <c r="Y9" s="1" t="str">
        <f>RIGHT(raw!Y9,1)</f>
        <v>x</v>
      </c>
      <c r="Z9" s="1" t="str">
        <f>RIGHT(raw!Z9,1)</f>
        <v>x</v>
      </c>
      <c r="AA9" s="1" t="str">
        <f>RIGHT(raw!AA9,1)</f>
        <v>4</v>
      </c>
      <c r="AB9" s="1" t="str">
        <f>RIGHT(raw!AB9,1)</f>
        <v>x</v>
      </c>
    </row>
    <row r="10" spans="1:28" x14ac:dyDescent="0.3">
      <c r="A10">
        <v>8</v>
      </c>
      <c r="B10" s="1" t="str">
        <f>RIGHT(raw!B10,1)</f>
        <v>x</v>
      </c>
      <c r="C10" s="1" t="str">
        <f>RIGHT(raw!C10,1)</f>
        <v>x</v>
      </c>
      <c r="D10" s="1" t="str">
        <f>RIGHT(raw!D10,1)</f>
        <v>x</v>
      </c>
      <c r="E10" s="1" t="str">
        <f>RIGHT(raw!E10,1)</f>
        <v>x</v>
      </c>
      <c r="F10" s="1" t="str">
        <f>RIGHT(raw!F10,1)</f>
        <v>x</v>
      </c>
      <c r="G10" s="1" t="str">
        <f>RIGHT(raw!G10,1)</f>
        <v>x</v>
      </c>
      <c r="H10" s="1" t="str">
        <f>RIGHT(raw!H10,1)</f>
        <v>x</v>
      </c>
      <c r="I10" s="1" t="str">
        <f>RIGHT(raw!I10,1)</f>
        <v>x</v>
      </c>
      <c r="J10" s="1" t="str">
        <f>RIGHT(raw!J10,1)</f>
        <v>4</v>
      </c>
      <c r="K10" s="1" t="str">
        <f>RIGHT(raw!K10,1)</f>
        <v>x</v>
      </c>
      <c r="L10" s="1" t="str">
        <f>RIGHT(raw!L10,1)</f>
        <v>x</v>
      </c>
      <c r="M10" s="1" t="str">
        <f>RIGHT(raw!M10,1)</f>
        <v>5</v>
      </c>
      <c r="N10" s="1" t="str">
        <f>RIGHT(raw!N10,1)</f>
        <v>x</v>
      </c>
      <c r="O10" s="1" t="str">
        <f>RIGHT(raw!O10,1)</f>
        <v>x</v>
      </c>
      <c r="P10" s="1" t="str">
        <f>RIGHT(raw!P10,1)</f>
        <v>x</v>
      </c>
      <c r="Q10" s="1" t="str">
        <f>RIGHT(raw!Q10,1)</f>
        <v>x</v>
      </c>
      <c r="R10" s="1" t="str">
        <f>RIGHT(raw!R10,1)</f>
        <v>x</v>
      </c>
      <c r="S10" s="1" t="str">
        <f>RIGHT(raw!S10,1)</f>
        <v>x</v>
      </c>
      <c r="T10" s="1" t="str">
        <f>RIGHT(raw!T10,1)</f>
        <v/>
      </c>
      <c r="U10" s="1" t="str">
        <f>RIGHT(raw!U10,1)</f>
        <v>4</v>
      </c>
      <c r="V10" s="1" t="str">
        <f>RIGHT(raw!V10,1)</f>
        <v>x</v>
      </c>
      <c r="W10" s="1" t="str">
        <f>RIGHT(raw!W10,1)</f>
        <v>x</v>
      </c>
      <c r="X10" s="1" t="str">
        <f>RIGHT(raw!X10,1)</f>
        <v>x</v>
      </c>
      <c r="Y10" s="1" t="str">
        <f>RIGHT(raw!Y10,1)</f>
        <v>x</v>
      </c>
      <c r="Z10" s="1" t="str">
        <f>RIGHT(raw!Z10,1)</f>
        <v>x</v>
      </c>
      <c r="AA10" s="1" t="str">
        <f>RIGHT(raw!AA10,1)</f>
        <v>5</v>
      </c>
      <c r="AB10" s="1" t="str">
        <f>RIGHT(raw!AB10,1)</f>
        <v>x</v>
      </c>
    </row>
    <row r="11" spans="1:28" x14ac:dyDescent="0.3">
      <c r="A11">
        <v>9</v>
      </c>
      <c r="B11" s="1" t="str">
        <f>RIGHT(raw!B11,1)</f>
        <v>x</v>
      </c>
      <c r="C11" s="1" t="str">
        <f>RIGHT(raw!C11,1)</f>
        <v>8</v>
      </c>
      <c r="D11" s="1" t="str">
        <f>RIGHT(raw!D11,1)</f>
        <v>x</v>
      </c>
      <c r="E11" s="1" t="str">
        <f>RIGHT(raw!E11,1)</f>
        <v>7</v>
      </c>
      <c r="F11" s="1" t="str">
        <f>RIGHT(raw!F11,1)</f>
        <v>8</v>
      </c>
      <c r="G11" s="1" t="str">
        <f>RIGHT(raw!G11,1)</f>
        <v>x</v>
      </c>
      <c r="H11" s="1" t="str">
        <f>RIGHT(raw!H11,1)</f>
        <v>8</v>
      </c>
      <c r="I11" s="1" t="str">
        <f>RIGHT(raw!I11,1)</f>
        <v>x</v>
      </c>
      <c r="J11" s="1" t="str">
        <f>RIGHT(raw!J11,1)</f>
        <v>8</v>
      </c>
      <c r="K11" s="1" t="str">
        <f>RIGHT(raw!K11,1)</f>
        <v>8</v>
      </c>
      <c r="L11" s="1" t="str">
        <f>RIGHT(raw!L11,1)</f>
        <v>7</v>
      </c>
      <c r="M11" s="1" t="str">
        <f>RIGHT(raw!M11,1)</f>
        <v>7</v>
      </c>
      <c r="N11" s="1" t="str">
        <f>RIGHT(raw!N11,1)</f>
        <v>8</v>
      </c>
      <c r="O11" s="1" t="str">
        <f>RIGHT(raw!O11,1)</f>
        <v>7</v>
      </c>
      <c r="P11" s="1" t="str">
        <f>RIGHT(raw!P11,1)</f>
        <v>x</v>
      </c>
      <c r="Q11" s="1" t="str">
        <f>RIGHT(raw!Q11,1)</f>
        <v>x</v>
      </c>
      <c r="R11" s="1" t="str">
        <f>RIGHT(raw!R11,1)</f>
        <v>x</v>
      </c>
      <c r="S11" s="1" t="str">
        <f>RIGHT(raw!S11,1)</f>
        <v>8</v>
      </c>
      <c r="T11" s="1" t="str">
        <f>RIGHT(raw!T11,1)</f>
        <v/>
      </c>
      <c r="U11" s="1" t="str">
        <f>RIGHT(raw!U11,1)</f>
        <v>7</v>
      </c>
      <c r="V11" s="1" t="str">
        <f>RIGHT(raw!V11,1)</f>
        <v>x</v>
      </c>
      <c r="W11" s="1" t="str">
        <f>RIGHT(raw!W11,1)</f>
        <v>7</v>
      </c>
      <c r="X11" s="1" t="str">
        <f>RIGHT(raw!X11,1)</f>
        <v>7</v>
      </c>
      <c r="Y11" s="1" t="str">
        <f>RIGHT(raw!Y11,1)</f>
        <v>9</v>
      </c>
      <c r="Z11" s="1" t="str">
        <f>RIGHT(raw!Z11,1)</f>
        <v>8</v>
      </c>
      <c r="AA11" s="1" t="str">
        <f>RIGHT(raw!AA11,1)</f>
        <v>6</v>
      </c>
      <c r="AB11" s="1" t="str">
        <f>RIGHT(raw!AB11,1)</f>
        <v>7</v>
      </c>
    </row>
    <row r="12" spans="1:28" x14ac:dyDescent="0.3">
      <c r="A12">
        <v>10</v>
      </c>
      <c r="B12" s="1" t="str">
        <f>RIGHT(raw!B12,1)</f>
        <v>x</v>
      </c>
      <c r="C12" s="1" t="str">
        <f>RIGHT(raw!C12,1)</f>
        <v>6</v>
      </c>
      <c r="D12" s="1" t="str">
        <f>RIGHT(raw!D12,1)</f>
        <v>x</v>
      </c>
      <c r="E12" s="1" t="str">
        <f>RIGHT(raw!E12,1)</f>
        <v>7</v>
      </c>
      <c r="F12" s="1" t="str">
        <f>RIGHT(raw!F12,1)</f>
        <v>6</v>
      </c>
      <c r="G12" s="1" t="str">
        <f>RIGHT(raw!G12,1)</f>
        <v>x</v>
      </c>
      <c r="H12" s="1" t="str">
        <f>RIGHT(raw!H12,1)</f>
        <v>6</v>
      </c>
      <c r="I12" s="1" t="str">
        <f>RIGHT(raw!I12,1)</f>
        <v>x</v>
      </c>
      <c r="J12" s="1" t="str">
        <f>RIGHT(raw!J12,1)</f>
        <v>6</v>
      </c>
      <c r="K12" s="1" t="str">
        <f>RIGHT(raw!K12,1)</f>
        <v>7</v>
      </c>
      <c r="L12" s="1" t="str">
        <f>RIGHT(raw!L12,1)</f>
        <v>7</v>
      </c>
      <c r="M12" s="1" t="str">
        <f>RIGHT(raw!M12,1)</f>
        <v>7</v>
      </c>
      <c r="N12" s="1" t="str">
        <f>RIGHT(raw!N12,1)</f>
        <v>7</v>
      </c>
      <c r="O12" s="1" t="str">
        <f>RIGHT(raw!O12,1)</f>
        <v>7</v>
      </c>
      <c r="P12" s="1" t="str">
        <f>RIGHT(raw!P12,1)</f>
        <v>x</v>
      </c>
      <c r="Q12" s="1" t="str">
        <f>RIGHT(raw!Q12,1)</f>
        <v>x</v>
      </c>
      <c r="R12" s="1" t="str">
        <f>RIGHT(raw!R12,1)</f>
        <v>x</v>
      </c>
      <c r="S12" s="1" t="str">
        <f>RIGHT(raw!S12,1)</f>
        <v>7</v>
      </c>
      <c r="T12" s="1" t="str">
        <f>RIGHT(raw!T12,1)</f>
        <v/>
      </c>
      <c r="U12" s="1" t="str">
        <f>RIGHT(raw!U12,1)</f>
        <v>6</v>
      </c>
      <c r="V12" s="1" t="str">
        <f>RIGHT(raw!V12,1)</f>
        <v>x</v>
      </c>
      <c r="W12" s="1" t="str">
        <f>RIGHT(raw!W12,1)</f>
        <v>7</v>
      </c>
      <c r="X12" s="1" t="str">
        <f>RIGHT(raw!X12,1)</f>
        <v>6</v>
      </c>
      <c r="Y12" s="1" t="str">
        <f>RIGHT(raw!Y12,1)</f>
        <v>7</v>
      </c>
      <c r="Z12" s="1" t="str">
        <f>RIGHT(raw!Z12,1)</f>
        <v>7</v>
      </c>
      <c r="AA12" s="1" t="str">
        <f>RIGHT(raw!AA12,1)</f>
        <v>7</v>
      </c>
      <c r="AB12" s="1" t="str">
        <f>RIGHT(raw!AB12,1)</f>
        <v>6</v>
      </c>
    </row>
    <row r="13" spans="1:28" x14ac:dyDescent="0.3">
      <c r="A13">
        <v>11</v>
      </c>
      <c r="B13" s="1" t="str">
        <f>RIGHT(raw!B13,1)</f>
        <v>x</v>
      </c>
      <c r="C13" s="1" t="str">
        <f>RIGHT(raw!C13,1)</f>
        <v>7</v>
      </c>
      <c r="D13" s="1" t="str">
        <f>RIGHT(raw!D13,1)</f>
        <v>x</v>
      </c>
      <c r="E13" s="1" t="str">
        <f>RIGHT(raw!E13,1)</f>
        <v>7</v>
      </c>
      <c r="F13" s="1" t="str">
        <f>RIGHT(raw!F13,1)</f>
        <v>8</v>
      </c>
      <c r="G13" s="1" t="str">
        <f>RIGHT(raw!G13,1)</f>
        <v>x</v>
      </c>
      <c r="H13" s="1" t="str">
        <f>RIGHT(raw!H13,1)</f>
        <v>7</v>
      </c>
      <c r="I13" s="1" t="str">
        <f>RIGHT(raw!I13,1)</f>
        <v>x</v>
      </c>
      <c r="J13" s="1" t="str">
        <f>RIGHT(raw!J13,1)</f>
        <v>5</v>
      </c>
      <c r="K13" s="1" t="str">
        <f>RIGHT(raw!K13,1)</f>
        <v>8</v>
      </c>
      <c r="L13" s="1" t="str">
        <f>RIGHT(raw!L13,1)</f>
        <v>8</v>
      </c>
      <c r="M13" s="1" t="str">
        <f>RIGHT(raw!M13,1)</f>
        <v>8</v>
      </c>
      <c r="N13" s="1" t="str">
        <f>RIGHT(raw!N13,1)</f>
        <v>7</v>
      </c>
      <c r="O13" s="1" t="str">
        <f>RIGHT(raw!O13,1)</f>
        <v>8</v>
      </c>
      <c r="P13" s="1" t="str">
        <f>RIGHT(raw!P13,1)</f>
        <v>x</v>
      </c>
      <c r="Q13" s="1" t="str">
        <f>RIGHT(raw!Q13,1)</f>
        <v>x</v>
      </c>
      <c r="R13" s="1" t="str">
        <f>RIGHT(raw!R13,1)</f>
        <v>x</v>
      </c>
      <c r="S13" s="1" t="str">
        <f>RIGHT(raw!S13,1)</f>
        <v>7</v>
      </c>
      <c r="T13" s="1" t="str">
        <f>RIGHT(raw!T13,1)</f>
        <v/>
      </c>
      <c r="U13" s="1" t="str">
        <f>RIGHT(raw!U13,1)</f>
        <v>7</v>
      </c>
      <c r="V13" s="1" t="str">
        <f>RIGHT(raw!V13,1)</f>
        <v>x</v>
      </c>
      <c r="W13" s="1" t="str">
        <f>RIGHT(raw!W13,1)</f>
        <v>8</v>
      </c>
      <c r="X13" s="1" t="str">
        <f>RIGHT(raw!X13,1)</f>
        <v>8</v>
      </c>
      <c r="Y13" s="1" t="str">
        <f>RIGHT(raw!Y13,1)</f>
        <v>8</v>
      </c>
      <c r="Z13" s="1" t="str">
        <f>RIGHT(raw!Z13,1)</f>
        <v>8</v>
      </c>
      <c r="AA13" s="1" t="str">
        <f>RIGHT(raw!AA13,1)</f>
        <v>8</v>
      </c>
      <c r="AB13" s="1" t="str">
        <f>RIGHT(raw!AB13,1)</f>
        <v>8</v>
      </c>
    </row>
    <row r="14" spans="1:28" x14ac:dyDescent="0.3">
      <c r="A14">
        <v>12</v>
      </c>
      <c r="B14" s="1" t="str">
        <f>RIGHT(raw!B14,1)</f>
        <v>x</v>
      </c>
      <c r="C14" s="1" t="str">
        <f>RIGHT(raw!C14,1)</f>
        <v>7</v>
      </c>
      <c r="D14" s="1" t="str">
        <f>RIGHT(raw!D14,1)</f>
        <v>x</v>
      </c>
      <c r="E14" s="1" t="str">
        <f>RIGHT(raw!E14,1)</f>
        <v>7</v>
      </c>
      <c r="F14" s="1" t="str">
        <f>RIGHT(raw!F14,1)</f>
        <v>7</v>
      </c>
      <c r="G14" s="1" t="str">
        <f>RIGHT(raw!G14,1)</f>
        <v>x</v>
      </c>
      <c r="H14" s="1" t="str">
        <f>RIGHT(raw!H14,1)</f>
        <v>7</v>
      </c>
      <c r="I14" s="1" t="str">
        <f>RIGHT(raw!I14,1)</f>
        <v>x</v>
      </c>
      <c r="J14" s="1" t="str">
        <f>RIGHT(raw!J14,1)</f>
        <v>6</v>
      </c>
      <c r="K14" s="1" t="str">
        <f>RIGHT(raw!K14,1)</f>
        <v>6</v>
      </c>
      <c r="L14" s="1" t="str">
        <f>RIGHT(raw!L14,1)</f>
        <v>8</v>
      </c>
      <c r="M14" s="1" t="str">
        <f>RIGHT(raw!M14,1)</f>
        <v>7</v>
      </c>
      <c r="N14" s="1" t="str">
        <f>RIGHT(raw!N14,1)</f>
        <v>8</v>
      </c>
      <c r="O14" s="1" t="str">
        <f>RIGHT(raw!O14,1)</f>
        <v>8</v>
      </c>
      <c r="P14" s="1" t="str">
        <f>RIGHT(raw!P14,1)</f>
        <v>x</v>
      </c>
      <c r="Q14" s="1" t="str">
        <f>RIGHT(raw!Q14,1)</f>
        <v>x</v>
      </c>
      <c r="R14" s="1" t="str">
        <f>RIGHT(raw!R14,1)</f>
        <v>x</v>
      </c>
      <c r="S14" s="1" t="str">
        <f>RIGHT(raw!S14,1)</f>
        <v>7</v>
      </c>
      <c r="T14" s="1" t="str">
        <f>RIGHT(raw!T14,1)</f>
        <v/>
      </c>
      <c r="U14" s="1" t="str">
        <f>RIGHT(raw!U14,1)</f>
        <v>6</v>
      </c>
      <c r="V14" s="1" t="str">
        <f>RIGHT(raw!V14,1)</f>
        <v>x</v>
      </c>
      <c r="W14" s="1" t="str">
        <f>RIGHT(raw!W14,1)</f>
        <v>9</v>
      </c>
      <c r="X14" s="1" t="str">
        <f>RIGHT(raw!X14,1)</f>
        <v>7</v>
      </c>
      <c r="Y14" s="1" t="str">
        <f>RIGHT(raw!Y14,1)</f>
        <v>6</v>
      </c>
      <c r="Z14" s="1" t="str">
        <f>RIGHT(raw!Z14,1)</f>
        <v>7</v>
      </c>
      <c r="AA14" s="1" t="str">
        <f>RIGHT(raw!AA14,1)</f>
        <v>7</v>
      </c>
      <c r="AB14" s="1" t="str">
        <f>RIGHT(raw!AB14,1)</f>
        <v>7</v>
      </c>
    </row>
    <row r="15" spans="1:28" x14ac:dyDescent="0.3">
      <c r="A15">
        <v>13</v>
      </c>
      <c r="B15" s="1" t="str">
        <f>RIGHT(raw!B15,1)</f>
        <v>x</v>
      </c>
      <c r="C15" s="1" t="str">
        <f>RIGHT(raw!C15,1)</f>
        <v>6</v>
      </c>
      <c r="D15" s="1" t="str">
        <f>RIGHT(raw!D15,1)</f>
        <v>x</v>
      </c>
      <c r="E15" s="1" t="str">
        <f>RIGHT(raw!E15,1)</f>
        <v>7</v>
      </c>
      <c r="F15" s="1" t="str">
        <f>RIGHT(raw!F15,1)</f>
        <v>7</v>
      </c>
      <c r="G15" s="1" t="str">
        <f>RIGHT(raw!G15,1)</f>
        <v>x</v>
      </c>
      <c r="H15" s="1" t="str">
        <f>RIGHT(raw!H15,1)</f>
        <v>6</v>
      </c>
      <c r="I15" s="1" t="str">
        <f>RIGHT(raw!I15,1)</f>
        <v>x</v>
      </c>
      <c r="J15" s="1" t="str">
        <f>RIGHT(raw!J15,1)</f>
        <v>8</v>
      </c>
      <c r="K15" s="1" t="str">
        <f>RIGHT(raw!K15,1)</f>
        <v>7</v>
      </c>
      <c r="L15" s="1" t="str">
        <f>RIGHT(raw!L15,1)</f>
        <v>7</v>
      </c>
      <c r="M15" s="1" t="str">
        <f>RIGHT(raw!M15,1)</f>
        <v>7</v>
      </c>
      <c r="N15" s="1" t="str">
        <f>RIGHT(raw!N15,1)</f>
        <v>7</v>
      </c>
      <c r="O15" s="1" t="str">
        <f>RIGHT(raw!O15,1)</f>
        <v>7</v>
      </c>
      <c r="P15" s="1" t="str">
        <f>RIGHT(raw!P15,1)</f>
        <v>x</v>
      </c>
      <c r="Q15" s="1" t="str">
        <f>RIGHT(raw!Q15,1)</f>
        <v>x</v>
      </c>
      <c r="R15" s="1" t="str">
        <f>RIGHT(raw!R15,1)</f>
        <v>x</v>
      </c>
      <c r="S15" s="1" t="str">
        <f>RIGHT(raw!S15,1)</f>
        <v>7</v>
      </c>
      <c r="T15" s="1" t="str">
        <f>RIGHT(raw!T15,1)</f>
        <v/>
      </c>
      <c r="U15" s="1" t="str">
        <f>RIGHT(raw!U15,1)</f>
        <v>7</v>
      </c>
      <c r="V15" s="1" t="str">
        <f>RIGHT(raw!V15,1)</f>
        <v>x</v>
      </c>
      <c r="W15" s="1" t="str">
        <f>RIGHT(raw!W15,1)</f>
        <v>7</v>
      </c>
      <c r="X15" s="1" t="str">
        <f>RIGHT(raw!X15,1)</f>
        <v>7</v>
      </c>
      <c r="Y15" s="1" t="str">
        <f>RIGHT(raw!Y15,1)</f>
        <v>8</v>
      </c>
      <c r="Z15" s="1" t="str">
        <f>RIGHT(raw!Z15,1)</f>
        <v>6</v>
      </c>
      <c r="AA15" s="1" t="str">
        <f>RIGHT(raw!AA15,1)</f>
        <v>5</v>
      </c>
      <c r="AB15" s="1" t="str">
        <f>RIGHT(raw!AB15,1)</f>
        <v>7</v>
      </c>
    </row>
    <row r="16" spans="1:28" x14ac:dyDescent="0.3">
      <c r="A16">
        <v>14</v>
      </c>
      <c r="B16" s="1" t="str">
        <f>RIGHT(raw!B16,1)</f>
        <v>x</v>
      </c>
      <c r="C16" s="1" t="str">
        <f>RIGHT(raw!C16,1)</f>
        <v>x</v>
      </c>
      <c r="D16" s="1" t="str">
        <f>RIGHT(raw!D16,1)</f>
        <v>x</v>
      </c>
      <c r="E16" s="1" t="str">
        <f>RIGHT(raw!E16,1)</f>
        <v>x</v>
      </c>
      <c r="F16" s="1" t="str">
        <f>RIGHT(raw!F16,1)</f>
        <v>x</v>
      </c>
      <c r="G16" s="1" t="str">
        <f>RIGHT(raw!G16,1)</f>
        <v>x</v>
      </c>
      <c r="H16" s="1" t="str">
        <f>RIGHT(raw!H16,1)</f>
        <v>x</v>
      </c>
      <c r="I16" s="1" t="str">
        <f>RIGHT(raw!I16,1)</f>
        <v>x</v>
      </c>
      <c r="J16" s="1" t="str">
        <f>RIGHT(raw!J16,1)</f>
        <v>4</v>
      </c>
      <c r="K16" s="1" t="str">
        <f>RIGHT(raw!K16,1)</f>
        <v>x</v>
      </c>
      <c r="L16" s="1" t="str">
        <f>RIGHT(raw!L16,1)</f>
        <v>x</v>
      </c>
      <c r="M16" s="1" t="str">
        <f>RIGHT(raw!M16,1)</f>
        <v>5</v>
      </c>
      <c r="N16" s="1" t="str">
        <f>RIGHT(raw!N16,1)</f>
        <v>x</v>
      </c>
      <c r="O16" s="1" t="str">
        <f>RIGHT(raw!O16,1)</f>
        <v>x</v>
      </c>
      <c r="P16" s="1" t="str">
        <f>RIGHT(raw!P16,1)</f>
        <v>x</v>
      </c>
      <c r="Q16" s="1" t="str">
        <f>RIGHT(raw!Q16,1)</f>
        <v>x</v>
      </c>
      <c r="R16" s="1" t="str">
        <f>RIGHT(raw!R16,1)</f>
        <v>x</v>
      </c>
      <c r="S16" s="1" t="str">
        <f>RIGHT(raw!S16,1)</f>
        <v>x</v>
      </c>
      <c r="T16" s="1" t="str">
        <f>RIGHT(raw!T16,1)</f>
        <v/>
      </c>
      <c r="U16" s="1" t="str">
        <f>RIGHT(raw!U16,1)</f>
        <v>4</v>
      </c>
      <c r="V16" s="1" t="str">
        <f>RIGHT(raw!V16,1)</f>
        <v>x</v>
      </c>
      <c r="W16" s="1" t="str">
        <f>RIGHT(raw!W16,1)</f>
        <v>x</v>
      </c>
      <c r="X16" s="1" t="str">
        <f>RIGHT(raw!X16,1)</f>
        <v>x</v>
      </c>
      <c r="Y16" s="1" t="str">
        <f>RIGHT(raw!Y16,1)</f>
        <v>x</v>
      </c>
      <c r="Z16" s="1" t="str">
        <f>RIGHT(raw!Z16,1)</f>
        <v>x</v>
      </c>
      <c r="AA16" s="1" t="str">
        <f>RIGHT(raw!AA16,1)</f>
        <v>4</v>
      </c>
      <c r="AB16" s="1" t="str">
        <f>RIGHT(raw!AB16,1)</f>
        <v>x</v>
      </c>
    </row>
    <row r="17" spans="1:28" x14ac:dyDescent="0.3">
      <c r="A17">
        <v>15</v>
      </c>
      <c r="B17" s="1" t="str">
        <f>RIGHT(raw!B17,1)</f>
        <v>x</v>
      </c>
      <c r="C17" s="1" t="str">
        <f>RIGHT(raw!C17,1)</f>
        <v>x</v>
      </c>
      <c r="D17" s="1" t="str">
        <f>RIGHT(raw!D17,1)</f>
        <v>x</v>
      </c>
      <c r="E17" s="1" t="str">
        <f>RIGHT(raw!E17,1)</f>
        <v>x</v>
      </c>
      <c r="F17" s="1" t="str">
        <f>RIGHT(raw!F17,1)</f>
        <v>x</v>
      </c>
      <c r="G17" s="1" t="str">
        <f>RIGHT(raw!G17,1)</f>
        <v>x</v>
      </c>
      <c r="H17" s="1" t="str">
        <f>RIGHT(raw!H17,1)</f>
        <v>x</v>
      </c>
      <c r="I17" s="1" t="str">
        <f>RIGHT(raw!I17,1)</f>
        <v>x</v>
      </c>
      <c r="J17" s="1" t="str">
        <f>RIGHT(raw!J17,1)</f>
        <v>6</v>
      </c>
      <c r="K17" s="1" t="str">
        <f>RIGHT(raw!K17,1)</f>
        <v>x</v>
      </c>
      <c r="L17" s="1" t="str">
        <f>RIGHT(raw!L17,1)</f>
        <v>x</v>
      </c>
      <c r="M17" s="1" t="str">
        <f>RIGHT(raw!M17,1)</f>
        <v>5</v>
      </c>
      <c r="N17" s="1" t="str">
        <f>RIGHT(raw!N17,1)</f>
        <v>x</v>
      </c>
      <c r="O17" s="1" t="str">
        <f>RIGHT(raw!O17,1)</f>
        <v>x</v>
      </c>
      <c r="P17" s="1" t="str">
        <f>RIGHT(raw!P17,1)</f>
        <v>x</v>
      </c>
      <c r="Q17" s="1" t="str">
        <f>RIGHT(raw!Q17,1)</f>
        <v>x</v>
      </c>
      <c r="R17" s="1" t="str">
        <f>RIGHT(raw!R17,1)</f>
        <v>x</v>
      </c>
      <c r="S17" s="1" t="str">
        <f>RIGHT(raw!S17,1)</f>
        <v>x</v>
      </c>
      <c r="T17" s="1" t="str">
        <f>RIGHT(raw!T17,1)</f>
        <v/>
      </c>
      <c r="U17" s="1" t="str">
        <f>RIGHT(raw!U17,1)</f>
        <v>5</v>
      </c>
      <c r="V17" s="1" t="str">
        <f>RIGHT(raw!V17,1)</f>
        <v>x</v>
      </c>
      <c r="W17" s="1" t="str">
        <f>RIGHT(raw!W17,1)</f>
        <v>x</v>
      </c>
      <c r="X17" s="1" t="str">
        <f>RIGHT(raw!X17,1)</f>
        <v>x</v>
      </c>
      <c r="Y17" s="1" t="str">
        <f>RIGHT(raw!Y17,1)</f>
        <v>x</v>
      </c>
      <c r="Z17" s="1" t="str">
        <f>RIGHT(raw!Z17,1)</f>
        <v>x</v>
      </c>
      <c r="AA17" s="1" t="str">
        <f>RIGHT(raw!AA17,1)</f>
        <v>6</v>
      </c>
      <c r="AB17" s="1" t="str">
        <f>RIGHT(raw!AB17,1)</f>
        <v>x</v>
      </c>
    </row>
    <row r="18" spans="1:28" x14ac:dyDescent="0.3">
      <c r="A18">
        <v>16</v>
      </c>
      <c r="B18" s="1" t="str">
        <f>RIGHT(raw!B18,1)</f>
        <v>x</v>
      </c>
      <c r="C18" s="1" t="str">
        <f>RIGHT(raw!C18,1)</f>
        <v>x</v>
      </c>
      <c r="D18" s="1" t="str">
        <f>RIGHT(raw!D18,1)</f>
        <v>x</v>
      </c>
      <c r="E18" s="1" t="str">
        <f>RIGHT(raw!E18,1)</f>
        <v>x</v>
      </c>
      <c r="F18" s="1" t="str">
        <f>RIGHT(raw!F18,1)</f>
        <v>x</v>
      </c>
      <c r="G18" s="1" t="str">
        <f>RIGHT(raw!G18,1)</f>
        <v>x</v>
      </c>
      <c r="H18" s="1" t="str">
        <f>RIGHT(raw!H18,1)</f>
        <v>x</v>
      </c>
      <c r="I18" s="1" t="str">
        <f>RIGHT(raw!I18,1)</f>
        <v>x</v>
      </c>
      <c r="J18" s="1" t="str">
        <f>RIGHT(raw!J18,1)</f>
        <v>7</v>
      </c>
      <c r="K18" s="1" t="str">
        <f>RIGHT(raw!K18,1)</f>
        <v>x</v>
      </c>
      <c r="L18" s="1" t="str">
        <f>RIGHT(raw!L18,1)</f>
        <v>x</v>
      </c>
      <c r="M18" s="1" t="str">
        <f>RIGHT(raw!M18,1)</f>
        <v>6</v>
      </c>
      <c r="N18" s="1" t="str">
        <f>RIGHT(raw!N18,1)</f>
        <v>x</v>
      </c>
      <c r="O18" s="1" t="str">
        <f>RIGHT(raw!O18,1)</f>
        <v>x</v>
      </c>
      <c r="P18" s="1" t="str">
        <f>RIGHT(raw!P18,1)</f>
        <v>x</v>
      </c>
      <c r="Q18" s="1" t="str">
        <f>RIGHT(raw!Q18,1)</f>
        <v>x</v>
      </c>
      <c r="R18" s="1" t="str">
        <f>RIGHT(raw!R18,1)</f>
        <v>x</v>
      </c>
      <c r="S18" s="1" t="str">
        <f>RIGHT(raw!S18,1)</f>
        <v>x</v>
      </c>
      <c r="T18" s="1" t="str">
        <f>RIGHT(raw!T18,1)</f>
        <v/>
      </c>
      <c r="U18" s="1" t="str">
        <f>RIGHT(raw!U18,1)</f>
        <v>7</v>
      </c>
      <c r="V18" s="1" t="str">
        <f>RIGHT(raw!V18,1)</f>
        <v>x</v>
      </c>
      <c r="W18" s="1" t="str">
        <f>RIGHT(raw!W18,1)</f>
        <v>x</v>
      </c>
      <c r="X18" s="1" t="str">
        <f>RIGHT(raw!X18,1)</f>
        <v>x</v>
      </c>
      <c r="Y18" s="1" t="str">
        <f>RIGHT(raw!Y18,1)</f>
        <v>x</v>
      </c>
      <c r="Z18" s="1" t="str">
        <f>RIGHT(raw!Z18,1)</f>
        <v>x</v>
      </c>
      <c r="AA18" s="1" t="str">
        <f>RIGHT(raw!AA18,1)</f>
        <v>7</v>
      </c>
      <c r="AB18" s="1" t="str">
        <f>RIGHT(raw!AB18,1)</f>
        <v>x</v>
      </c>
    </row>
    <row r="19" spans="1:28" x14ac:dyDescent="0.3">
      <c r="A19">
        <v>17</v>
      </c>
      <c r="B19" s="1" t="str">
        <f>RIGHT(raw!B19,1)</f>
        <v>x</v>
      </c>
      <c r="C19" s="1" t="str">
        <f>RIGHT(raw!C19,1)</f>
        <v>8</v>
      </c>
      <c r="D19" s="1" t="str">
        <f>RIGHT(raw!D19,1)</f>
        <v>x</v>
      </c>
      <c r="E19" s="1" t="str">
        <f>RIGHT(raw!E19,1)</f>
        <v>7</v>
      </c>
      <c r="F19" s="1" t="str">
        <f>RIGHT(raw!F19,1)</f>
        <v>8</v>
      </c>
      <c r="G19" s="1" t="str">
        <f>RIGHT(raw!G19,1)</f>
        <v>x</v>
      </c>
      <c r="H19" s="1" t="str">
        <f>RIGHT(raw!H19,1)</f>
        <v>8</v>
      </c>
      <c r="I19" s="1" t="str">
        <f>RIGHT(raw!I19,1)</f>
        <v>x</v>
      </c>
      <c r="J19" s="1" t="str">
        <f>RIGHT(raw!J19,1)</f>
        <v>5</v>
      </c>
      <c r="K19" s="1" t="str">
        <f>RIGHT(raw!K19,1)</f>
        <v>9</v>
      </c>
      <c r="L19" s="1" t="str">
        <f>RIGHT(raw!L19,1)</f>
        <v>7</v>
      </c>
      <c r="M19" s="1" t="str">
        <f>RIGHT(raw!M19,1)</f>
        <v>8</v>
      </c>
      <c r="N19" s="1" t="str">
        <f>RIGHT(raw!N19,1)</f>
        <v>9</v>
      </c>
      <c r="O19" s="1" t="str">
        <f>RIGHT(raw!O19,1)</f>
        <v>7</v>
      </c>
      <c r="P19" s="1" t="str">
        <f>RIGHT(raw!P19,1)</f>
        <v>x</v>
      </c>
      <c r="Q19" s="1" t="str">
        <f>RIGHT(raw!Q19,1)</f>
        <v>x</v>
      </c>
      <c r="R19" s="1" t="str">
        <f>RIGHT(raw!R19,1)</f>
        <v>x</v>
      </c>
      <c r="S19" s="1" t="str">
        <f>RIGHT(raw!S19,1)</f>
        <v>8</v>
      </c>
      <c r="T19" s="1" t="str">
        <f>RIGHT(raw!T19,1)</f>
        <v/>
      </c>
      <c r="U19" s="1" t="str">
        <f>RIGHT(raw!U19,1)</f>
        <v>6</v>
      </c>
      <c r="V19" s="1" t="str">
        <f>RIGHT(raw!V19,1)</f>
        <v>x</v>
      </c>
      <c r="W19" s="1" t="str">
        <f>RIGHT(raw!W19,1)</f>
        <v>8</v>
      </c>
      <c r="X19" s="1" t="str">
        <f>RIGHT(raw!X19,1)</f>
        <v>8</v>
      </c>
      <c r="Y19" s="1" t="str">
        <f>RIGHT(raw!Y19,1)</f>
        <v>9</v>
      </c>
      <c r="Z19" s="1" t="str">
        <f>RIGHT(raw!Z19,1)</f>
        <v>8</v>
      </c>
      <c r="AA19" s="1" t="str">
        <f>RIGHT(raw!AA19,1)</f>
        <v>6</v>
      </c>
      <c r="AB19" s="1" t="str">
        <f>RIGHT(raw!AB19,1)</f>
        <v>8</v>
      </c>
    </row>
    <row r="20" spans="1:28" x14ac:dyDescent="0.3">
      <c r="A20">
        <v>18</v>
      </c>
      <c r="B20" s="1" t="str">
        <f>RIGHT(raw!B20,1)</f>
        <v>x</v>
      </c>
      <c r="C20" s="1" t="str">
        <f>RIGHT(raw!C20,1)</f>
        <v>7</v>
      </c>
      <c r="D20" s="1" t="str">
        <f>RIGHT(raw!D20,1)</f>
        <v>x</v>
      </c>
      <c r="E20" s="1" t="str">
        <f>RIGHT(raw!E20,1)</f>
        <v>7</v>
      </c>
      <c r="F20" s="1" t="str">
        <f>RIGHT(raw!F20,1)</f>
        <v>7</v>
      </c>
      <c r="G20" s="1" t="str">
        <f>RIGHT(raw!G20,1)</f>
        <v>x</v>
      </c>
      <c r="H20" s="1" t="str">
        <f>RIGHT(raw!H20,1)</f>
        <v>7</v>
      </c>
      <c r="I20" s="1" t="str">
        <f>RIGHT(raw!I20,1)</f>
        <v>x</v>
      </c>
      <c r="J20" s="1" t="str">
        <f>RIGHT(raw!J20,1)</f>
        <v>7</v>
      </c>
      <c r="K20" s="1" t="str">
        <f>RIGHT(raw!K20,1)</f>
        <v>6</v>
      </c>
      <c r="L20" s="1" t="str">
        <f>RIGHT(raw!L20,1)</f>
        <v>8</v>
      </c>
      <c r="M20" s="1" t="str">
        <f>RIGHT(raw!M20,1)</f>
        <v>8</v>
      </c>
      <c r="N20" s="1" t="str">
        <f>RIGHT(raw!N20,1)</f>
        <v>6</v>
      </c>
      <c r="O20" s="1" t="str">
        <f>RIGHT(raw!O20,1)</f>
        <v>7</v>
      </c>
      <c r="P20" s="1" t="str">
        <f>RIGHT(raw!P20,1)</f>
        <v>x</v>
      </c>
      <c r="Q20" s="1" t="str">
        <f>RIGHT(raw!Q20,1)</f>
        <v>x</v>
      </c>
      <c r="R20" s="1" t="str">
        <f>RIGHT(raw!R20,1)</f>
        <v>x</v>
      </c>
      <c r="S20" s="1" t="str">
        <f>RIGHT(raw!S20,1)</f>
        <v>7</v>
      </c>
      <c r="T20" s="1" t="str">
        <f>RIGHT(raw!T20,1)</f>
        <v/>
      </c>
      <c r="U20" s="1" t="str">
        <f>RIGHT(raw!U20,1)</f>
        <v>6</v>
      </c>
      <c r="V20" s="1" t="str">
        <f>RIGHT(raw!V20,1)</f>
        <v>x</v>
      </c>
      <c r="W20" s="1" t="str">
        <f>RIGHT(raw!W20,1)</f>
        <v>6</v>
      </c>
      <c r="X20" s="1" t="str">
        <f>RIGHT(raw!X20,1)</f>
        <v>7</v>
      </c>
      <c r="Y20" s="1" t="str">
        <f>RIGHT(raw!Y20,1)</f>
        <v>7</v>
      </c>
      <c r="Z20" s="1" t="str">
        <f>RIGHT(raw!Z20,1)</f>
        <v>7</v>
      </c>
      <c r="AA20" s="1" t="str">
        <f>RIGHT(raw!AA20,1)</f>
        <v>5</v>
      </c>
      <c r="AB20" s="1" t="str">
        <f>RIGHT(raw!AB20,1)</f>
        <v>7</v>
      </c>
    </row>
    <row r="21" spans="1:28" x14ac:dyDescent="0.3">
      <c r="A21">
        <v>19</v>
      </c>
      <c r="B21" s="1" t="str">
        <f>RIGHT(raw!B21,1)</f>
        <v>x</v>
      </c>
      <c r="C21" s="1" t="str">
        <f>RIGHT(raw!C21,1)</f>
        <v>6</v>
      </c>
      <c r="D21" s="1" t="str">
        <f>RIGHT(raw!D21,1)</f>
        <v>x</v>
      </c>
      <c r="E21" s="1" t="str">
        <f>RIGHT(raw!E21,1)</f>
        <v>6</v>
      </c>
      <c r="F21" s="1" t="str">
        <f>RIGHT(raw!F21,1)</f>
        <v>6</v>
      </c>
      <c r="G21" s="1" t="str">
        <f>RIGHT(raw!G21,1)</f>
        <v>x</v>
      </c>
      <c r="H21" s="1" t="str">
        <f>RIGHT(raw!H21,1)</f>
        <v>6</v>
      </c>
      <c r="I21" s="1" t="str">
        <f>RIGHT(raw!I21,1)</f>
        <v>x</v>
      </c>
      <c r="J21" s="1" t="str">
        <f>RIGHT(raw!J21,1)</f>
        <v>3</v>
      </c>
      <c r="K21" s="1" t="str">
        <f>RIGHT(raw!K21,1)</f>
        <v>6</v>
      </c>
      <c r="L21" s="1" t="str">
        <f>RIGHT(raw!L21,1)</f>
        <v>x</v>
      </c>
      <c r="M21" s="1" t="str">
        <f>RIGHT(raw!M21,1)</f>
        <v>6</v>
      </c>
      <c r="N21" s="1" t="str">
        <f>RIGHT(raw!N21,1)</f>
        <v>7</v>
      </c>
      <c r="O21" s="1" t="str">
        <f>RIGHT(raw!O21,1)</f>
        <v>7</v>
      </c>
      <c r="P21" s="1" t="str">
        <f>RIGHT(raw!P21,1)</f>
        <v>x</v>
      </c>
      <c r="Q21" s="1" t="str">
        <f>RIGHT(raw!Q21,1)</f>
        <v>x</v>
      </c>
      <c r="R21" s="1" t="str">
        <f>RIGHT(raw!R21,1)</f>
        <v>x</v>
      </c>
      <c r="S21" s="1" t="str">
        <f>RIGHT(raw!S21,1)</f>
        <v>6</v>
      </c>
      <c r="T21" s="1" t="str">
        <f>RIGHT(raw!T21,1)</f>
        <v/>
      </c>
      <c r="U21" s="1" t="str">
        <f>RIGHT(raw!U21,1)</f>
        <v>6</v>
      </c>
      <c r="V21" s="1" t="str">
        <f>RIGHT(raw!V21,1)</f>
        <v>x</v>
      </c>
      <c r="W21" s="1" t="str">
        <f>RIGHT(raw!W21,1)</f>
        <v>6</v>
      </c>
      <c r="X21" s="1" t="str">
        <f>RIGHT(raw!X21,1)</f>
        <v>7</v>
      </c>
      <c r="Y21" s="1" t="str">
        <f>RIGHT(raw!Y21,1)</f>
        <v>6</v>
      </c>
      <c r="Z21" s="1" t="str">
        <f>RIGHT(raw!Z21,1)</f>
        <v>7</v>
      </c>
      <c r="AA21" s="1" t="str">
        <f>RIGHT(raw!AA21,1)</f>
        <v>6</v>
      </c>
      <c r="AB21" s="1" t="str">
        <f>RIGHT(raw!AB21,1)</f>
        <v>7</v>
      </c>
    </row>
    <row r="22" spans="1:28" x14ac:dyDescent="0.3">
      <c r="A22">
        <v>20</v>
      </c>
      <c r="B22" s="1" t="str">
        <f>RIGHT(raw!B22,1)</f>
        <v>x</v>
      </c>
      <c r="C22" s="1" t="str">
        <f>RIGHT(raw!C22,1)</f>
        <v>x</v>
      </c>
      <c r="D22" s="1" t="str">
        <f>RIGHT(raw!D22,1)</f>
        <v>x</v>
      </c>
      <c r="E22" s="1" t="str">
        <f>RIGHT(raw!E22,1)</f>
        <v>7</v>
      </c>
      <c r="F22" s="1" t="str">
        <f>RIGHT(raw!F22,1)</f>
        <v>x</v>
      </c>
      <c r="G22" s="1" t="str">
        <f>RIGHT(raw!G22,1)</f>
        <v>x</v>
      </c>
      <c r="H22" s="1" t="str">
        <f>RIGHT(raw!H22,1)</f>
        <v>x</v>
      </c>
      <c r="I22" s="1" t="str">
        <f>RIGHT(raw!I22,1)</f>
        <v>x</v>
      </c>
      <c r="J22" s="1" t="str">
        <f>RIGHT(raw!J22,1)</f>
        <v>6</v>
      </c>
      <c r="K22" s="1" t="str">
        <f>RIGHT(raw!K22,1)</f>
        <v>x</v>
      </c>
      <c r="L22" s="1" t="str">
        <f>RIGHT(raw!L22,1)</f>
        <v>8</v>
      </c>
      <c r="M22" s="1" t="str">
        <f>RIGHT(raw!M22,1)</f>
        <v>7</v>
      </c>
      <c r="N22" s="1" t="str">
        <f>RIGHT(raw!N22,1)</f>
        <v>x</v>
      </c>
      <c r="O22" s="1" t="str">
        <f>RIGHT(raw!O22,1)</f>
        <v>x</v>
      </c>
      <c r="P22" s="1" t="str">
        <f>RIGHT(raw!P22,1)</f>
        <v>x</v>
      </c>
      <c r="Q22" s="1" t="str">
        <f>RIGHT(raw!Q22,1)</f>
        <v>x</v>
      </c>
      <c r="R22" s="1" t="str">
        <f>RIGHT(raw!R22,1)</f>
        <v>x</v>
      </c>
      <c r="S22" s="1" t="str">
        <f>RIGHT(raw!S22,1)</f>
        <v>x</v>
      </c>
      <c r="T22" s="1" t="str">
        <f>RIGHT(raw!T22,1)</f>
        <v/>
      </c>
      <c r="U22" s="1" t="str">
        <f>RIGHT(raw!U22,1)</f>
        <v>8</v>
      </c>
      <c r="V22" s="1" t="str">
        <f>RIGHT(raw!V22,1)</f>
        <v>x</v>
      </c>
      <c r="W22" s="1" t="str">
        <f>RIGHT(raw!W22,1)</f>
        <v>x</v>
      </c>
      <c r="X22" s="1" t="str">
        <f>RIGHT(raw!X22,1)</f>
        <v>x</v>
      </c>
      <c r="Y22" s="1" t="str">
        <f>RIGHT(raw!Y22,1)</f>
        <v>x</v>
      </c>
      <c r="Z22" s="1" t="str">
        <f>RIGHT(raw!Z22,1)</f>
        <v>x</v>
      </c>
      <c r="AA22" s="1" t="str">
        <f>RIGHT(raw!AA22,1)</f>
        <v>8</v>
      </c>
      <c r="AB22" s="1" t="str">
        <f>RIGHT(raw!AB22,1)</f>
        <v>x</v>
      </c>
    </row>
    <row r="23" spans="1:28" x14ac:dyDescent="0.3">
      <c r="A23">
        <v>21</v>
      </c>
      <c r="B23" s="1" t="str">
        <f>RIGHT(raw!B23,1)</f>
        <v>x</v>
      </c>
      <c r="C23" s="1" t="str">
        <f>RIGHT(raw!C23,1)</f>
        <v>7</v>
      </c>
      <c r="D23" s="1" t="str">
        <f>RIGHT(raw!D23,1)</f>
        <v>x</v>
      </c>
      <c r="E23" s="1" t="str">
        <f>RIGHT(raw!E23,1)</f>
        <v>7</v>
      </c>
      <c r="F23" s="1" t="str">
        <f>RIGHT(raw!F23,1)</f>
        <v>6</v>
      </c>
      <c r="G23" s="1" t="str">
        <f>RIGHT(raw!G23,1)</f>
        <v>x</v>
      </c>
      <c r="H23" s="1" t="str">
        <f>RIGHT(raw!H23,1)</f>
        <v>7</v>
      </c>
      <c r="I23" s="1" t="str">
        <f>RIGHT(raw!I23,1)</f>
        <v>x</v>
      </c>
      <c r="J23" s="1" t="str">
        <f>RIGHT(raw!J23,1)</f>
        <v>8</v>
      </c>
      <c r="K23" s="1" t="str">
        <f>RIGHT(raw!K23,1)</f>
        <v>7</v>
      </c>
      <c r="L23" s="1" t="str">
        <f>RIGHT(raw!L23,1)</f>
        <v>7</v>
      </c>
      <c r="M23" s="1" t="str">
        <f>RIGHT(raw!M23,1)</f>
        <v>8</v>
      </c>
      <c r="N23" s="1" t="str">
        <f>RIGHT(raw!N23,1)</f>
        <v>7</v>
      </c>
      <c r="O23" s="1" t="str">
        <f>RIGHT(raw!O23,1)</f>
        <v>7</v>
      </c>
      <c r="P23" s="1" t="str">
        <f>RIGHT(raw!P23,1)</f>
        <v>x</v>
      </c>
      <c r="Q23" s="1" t="str">
        <f>RIGHT(raw!Q23,1)</f>
        <v>x</v>
      </c>
      <c r="R23" s="1" t="str">
        <f>RIGHT(raw!R23,1)</f>
        <v>x</v>
      </c>
      <c r="S23" s="1" t="str">
        <f>RIGHT(raw!S23,1)</f>
        <v>7</v>
      </c>
      <c r="T23" s="1" t="str">
        <f>RIGHT(raw!T23,1)</f>
        <v/>
      </c>
      <c r="U23" s="1" t="str">
        <f>RIGHT(raw!U23,1)</f>
        <v>8</v>
      </c>
      <c r="V23" s="1" t="str">
        <f>RIGHT(raw!V23,1)</f>
        <v>x</v>
      </c>
      <c r="W23" s="1" t="str">
        <f>RIGHT(raw!W23,1)</f>
        <v>7</v>
      </c>
      <c r="X23" s="1" t="str">
        <f>RIGHT(raw!X23,1)</f>
        <v>8</v>
      </c>
      <c r="Y23" s="1" t="str">
        <f>RIGHT(raw!Y23,1)</f>
        <v>6</v>
      </c>
      <c r="Z23" s="1" t="str">
        <f>RIGHT(raw!Z23,1)</f>
        <v>7</v>
      </c>
      <c r="AA23" s="1" t="str">
        <f>RIGHT(raw!AA23,1)</f>
        <v>7</v>
      </c>
      <c r="AB23" s="1" t="str">
        <f>RIGHT(raw!AB23,1)</f>
        <v>8</v>
      </c>
    </row>
    <row r="24" spans="1:28" x14ac:dyDescent="0.3">
      <c r="A24">
        <v>22</v>
      </c>
      <c r="B24" s="1" t="str">
        <f>RIGHT(raw!B24,1)</f>
        <v>x</v>
      </c>
      <c r="C24" s="1" t="str">
        <f>RIGHT(raw!C24,1)</f>
        <v>7</v>
      </c>
      <c r="D24" s="1" t="str">
        <f>RIGHT(raw!D24,1)</f>
        <v>x</v>
      </c>
      <c r="E24" s="1" t="str">
        <f>RIGHT(raw!E24,1)</f>
        <v>7</v>
      </c>
      <c r="F24" s="1" t="str">
        <f>RIGHT(raw!F24,1)</f>
        <v>6</v>
      </c>
      <c r="G24" s="1" t="str">
        <f>RIGHT(raw!G24,1)</f>
        <v>x</v>
      </c>
      <c r="H24" s="1" t="str">
        <f>RIGHT(raw!H24,1)</f>
        <v>7</v>
      </c>
      <c r="I24" s="1" t="str">
        <f>RIGHT(raw!I24,1)</f>
        <v>x</v>
      </c>
      <c r="J24" s="1" t="str">
        <f>RIGHT(raw!J24,1)</f>
        <v>9</v>
      </c>
      <c r="K24" s="1" t="str">
        <f>RIGHT(raw!K24,1)</f>
        <v>6</v>
      </c>
      <c r="L24" s="1" t="str">
        <f>RIGHT(raw!L24,1)</f>
        <v>6</v>
      </c>
      <c r="M24" s="1" t="str">
        <f>RIGHT(raw!M24,1)</f>
        <v>6</v>
      </c>
      <c r="N24" s="1" t="str">
        <f>RIGHT(raw!N24,1)</f>
        <v>7</v>
      </c>
      <c r="O24" s="1" t="str">
        <f>RIGHT(raw!O24,1)</f>
        <v>7</v>
      </c>
      <c r="P24" s="1" t="str">
        <f>RIGHT(raw!P24,1)</f>
        <v>x</v>
      </c>
      <c r="Q24" s="1" t="str">
        <f>RIGHT(raw!Q24,1)</f>
        <v>x</v>
      </c>
      <c r="R24" s="1" t="str">
        <f>RIGHT(raw!R24,1)</f>
        <v>x</v>
      </c>
      <c r="S24" s="1" t="str">
        <f>RIGHT(raw!S24,1)</f>
        <v>7</v>
      </c>
      <c r="T24" s="1" t="str">
        <f>RIGHT(raw!T24,1)</f>
        <v/>
      </c>
      <c r="U24" s="1" t="str">
        <f>RIGHT(raw!U24,1)</f>
        <v>8</v>
      </c>
      <c r="V24" s="1" t="str">
        <f>RIGHT(raw!V24,1)</f>
        <v>x</v>
      </c>
      <c r="W24" s="1" t="str">
        <f>RIGHT(raw!W24,1)</f>
        <v>7</v>
      </c>
      <c r="X24" s="1" t="str">
        <f>RIGHT(raw!X24,1)</f>
        <v>7</v>
      </c>
      <c r="Y24" s="1" t="str">
        <f>RIGHT(raw!Y24,1)</f>
        <v>6</v>
      </c>
      <c r="Z24" s="1" t="str">
        <f>RIGHT(raw!Z24,1)</f>
        <v>7</v>
      </c>
      <c r="AA24" s="1" t="str">
        <f>RIGHT(raw!AA24,1)</f>
        <v>5</v>
      </c>
      <c r="AB24" s="1" t="str">
        <f>RIGHT(raw!AB24,1)</f>
        <v>7</v>
      </c>
    </row>
    <row r="25" spans="1:28" x14ac:dyDescent="0.3">
      <c r="A25">
        <v>23</v>
      </c>
      <c r="B25" s="1" t="str">
        <f>RIGHT(raw!B25,1)</f>
        <v>x</v>
      </c>
      <c r="C25" s="1" t="str">
        <f>RIGHT(raw!C25,1)</f>
        <v>8</v>
      </c>
      <c r="D25" s="1" t="str">
        <f>RIGHT(raw!D25,1)</f>
        <v>x</v>
      </c>
      <c r="E25" s="1" t="str">
        <f>RIGHT(raw!E25,1)</f>
        <v>7</v>
      </c>
      <c r="F25" s="1" t="str">
        <f>RIGHT(raw!F25,1)</f>
        <v>8</v>
      </c>
      <c r="G25" s="1" t="str">
        <f>RIGHT(raw!G25,1)</f>
        <v>x</v>
      </c>
      <c r="H25" s="1" t="str">
        <f>RIGHT(raw!H25,1)</f>
        <v>8</v>
      </c>
      <c r="I25" s="1" t="str">
        <f>RIGHT(raw!I25,1)</f>
        <v>x</v>
      </c>
      <c r="J25" s="1" t="str">
        <f>RIGHT(raw!J25,1)</f>
        <v>6</v>
      </c>
      <c r="K25" s="1" t="str">
        <f>RIGHT(raw!K25,1)</f>
        <v>9</v>
      </c>
      <c r="L25" s="1" t="str">
        <f>RIGHT(raw!L25,1)</f>
        <v>8</v>
      </c>
      <c r="M25" s="1" t="str">
        <f>RIGHT(raw!M25,1)</f>
        <v>8</v>
      </c>
      <c r="N25" s="1" t="str">
        <f>RIGHT(raw!N25,1)</f>
        <v>7</v>
      </c>
      <c r="O25" s="1" t="str">
        <f>RIGHT(raw!O25,1)</f>
        <v>8</v>
      </c>
      <c r="P25" s="1" t="str">
        <f>RIGHT(raw!P25,1)</f>
        <v>x</v>
      </c>
      <c r="Q25" s="1" t="str">
        <f>RIGHT(raw!Q25,1)</f>
        <v>x</v>
      </c>
      <c r="R25" s="1" t="str">
        <f>RIGHT(raw!R25,1)</f>
        <v>x</v>
      </c>
      <c r="S25" s="1" t="str">
        <f>RIGHT(raw!S25,1)</f>
        <v>8</v>
      </c>
      <c r="T25" s="1" t="str">
        <f>RIGHT(raw!T25,1)</f>
        <v/>
      </c>
      <c r="U25" s="1" t="str">
        <f>RIGHT(raw!U25,1)</f>
        <v>6</v>
      </c>
      <c r="V25" s="1" t="str">
        <f>RIGHT(raw!V25,1)</f>
        <v>x</v>
      </c>
      <c r="W25" s="1" t="str">
        <f>RIGHT(raw!W25,1)</f>
        <v>8</v>
      </c>
      <c r="X25" s="1" t="str">
        <f>RIGHT(raw!X25,1)</f>
        <v>8</v>
      </c>
      <c r="Y25" s="1" t="str">
        <f>RIGHT(raw!Y25,1)</f>
        <v>9</v>
      </c>
      <c r="Z25" s="1" t="str">
        <f>RIGHT(raw!Z25,1)</f>
        <v>8</v>
      </c>
      <c r="AA25" s="1" t="str">
        <f>RIGHT(raw!AA25,1)</f>
        <v>6</v>
      </c>
      <c r="AB25" s="1" t="str">
        <f>RIGHT(raw!AB25,1)</f>
        <v>8</v>
      </c>
    </row>
    <row r="26" spans="1:28" x14ac:dyDescent="0.3">
      <c r="A26">
        <v>24</v>
      </c>
      <c r="B26" s="1" t="str">
        <f>RIGHT(raw!B26,1)</f>
        <v>x</v>
      </c>
      <c r="C26" s="1" t="str">
        <f>RIGHT(raw!C26,1)</f>
        <v>7</v>
      </c>
      <c r="D26" s="1" t="str">
        <f>RIGHT(raw!D26,1)</f>
        <v>x</v>
      </c>
      <c r="E26" s="1" t="str">
        <f>RIGHT(raw!E26,1)</f>
        <v>7</v>
      </c>
      <c r="F26" s="1" t="str">
        <f>RIGHT(raw!F26,1)</f>
        <v>6</v>
      </c>
      <c r="G26" s="1" t="str">
        <f>RIGHT(raw!G26,1)</f>
        <v>x</v>
      </c>
      <c r="H26" s="1" t="str">
        <f>RIGHT(raw!H26,1)</f>
        <v>7</v>
      </c>
      <c r="I26" s="1" t="str">
        <f>RIGHT(raw!I26,1)</f>
        <v>x</v>
      </c>
      <c r="J26" s="1" t="str">
        <f>RIGHT(raw!J26,1)</f>
        <v>5</v>
      </c>
      <c r="K26" s="1" t="str">
        <f>RIGHT(raw!K26,1)</f>
        <v>7</v>
      </c>
      <c r="L26" s="1" t="str">
        <f>RIGHT(raw!L26,1)</f>
        <v>7</v>
      </c>
      <c r="M26" s="1" t="str">
        <f>RIGHT(raw!M26,1)</f>
        <v>7</v>
      </c>
      <c r="N26" s="1" t="str">
        <f>RIGHT(raw!N26,1)</f>
        <v>9</v>
      </c>
      <c r="O26" s="1" t="str">
        <f>RIGHT(raw!O26,1)</f>
        <v>7</v>
      </c>
      <c r="P26" s="1" t="str">
        <f>RIGHT(raw!P26,1)</f>
        <v>x</v>
      </c>
      <c r="Q26" s="1" t="str">
        <f>RIGHT(raw!Q26,1)</f>
        <v>x</v>
      </c>
      <c r="R26" s="1" t="str">
        <f>RIGHT(raw!R26,1)</f>
        <v>x</v>
      </c>
      <c r="S26" s="1" t="str">
        <f>RIGHT(raw!S26,1)</f>
        <v>7</v>
      </c>
      <c r="T26" s="1" t="str">
        <f>RIGHT(raw!T26,1)</f>
        <v/>
      </c>
      <c r="U26" s="1" t="str">
        <f>RIGHT(raw!U26,1)</f>
        <v>5</v>
      </c>
      <c r="V26" s="1" t="str">
        <f>RIGHT(raw!V26,1)</f>
        <v>x</v>
      </c>
      <c r="W26" s="1" t="str">
        <f>RIGHT(raw!W26,1)</f>
        <v>7</v>
      </c>
      <c r="X26" s="1" t="str">
        <f>RIGHT(raw!X26,1)</f>
        <v>7</v>
      </c>
      <c r="Y26" s="1" t="str">
        <f>RIGHT(raw!Y26,1)</f>
        <v>7</v>
      </c>
      <c r="Z26" s="1" t="str">
        <f>RIGHT(raw!Z26,1)</f>
        <v>8</v>
      </c>
      <c r="AA26" s="1" t="str">
        <f>RIGHT(raw!AA26,1)</f>
        <v>4</v>
      </c>
      <c r="AB26" s="1" t="str">
        <f>RIGHT(raw!AB26,1)</f>
        <v>7</v>
      </c>
    </row>
    <row r="27" spans="1:28" x14ac:dyDescent="0.3">
      <c r="B27" s="2"/>
      <c r="E27" s="5"/>
      <c r="K27" s="5"/>
      <c r="L27" s="2"/>
      <c r="U27" s="4"/>
      <c r="AA27" s="2"/>
    </row>
    <row r="31" spans="1:28" x14ac:dyDescent="0.3">
      <c r="B31" s="1"/>
    </row>
    <row r="32" spans="1:28" x14ac:dyDescent="0.3">
      <c r="B32" s="1"/>
    </row>
    <row r="33" spans="2:2" x14ac:dyDescent="0.3">
      <c r="B33" s="1"/>
    </row>
    <row r="34" spans="2:2" x14ac:dyDescent="0.3">
      <c r="B34" s="1"/>
    </row>
    <row r="35" spans="2:2" x14ac:dyDescent="0.3">
      <c r="B35" s="1"/>
    </row>
    <row r="36" spans="2:2" x14ac:dyDescent="0.3">
      <c r="B36" s="1"/>
    </row>
    <row r="37" spans="2:2" x14ac:dyDescent="0.3">
      <c r="B37" s="1"/>
    </row>
    <row r="38" spans="2:2" x14ac:dyDescent="0.3">
      <c r="B38" s="1"/>
    </row>
    <row r="39" spans="2:2" x14ac:dyDescent="0.3">
      <c r="B39" s="1"/>
    </row>
    <row r="40" spans="2:2" x14ac:dyDescent="0.3">
      <c r="B40" s="1"/>
    </row>
    <row r="41" spans="2:2" x14ac:dyDescent="0.3">
      <c r="B41" s="1"/>
    </row>
    <row r="42" spans="2:2" x14ac:dyDescent="0.3">
      <c r="B42" s="1"/>
    </row>
    <row r="43" spans="2:2" x14ac:dyDescent="0.3">
      <c r="B43" s="1"/>
    </row>
    <row r="44" spans="2:2" x14ac:dyDescent="0.3">
      <c r="B44" s="1"/>
    </row>
    <row r="45" spans="2:2" x14ac:dyDescent="0.3">
      <c r="B45" s="1"/>
    </row>
    <row r="46" spans="2:2" x14ac:dyDescent="0.3">
      <c r="B46" s="1"/>
    </row>
    <row r="47" spans="2:2" x14ac:dyDescent="0.3">
      <c r="B47" s="1"/>
    </row>
    <row r="48" spans="2:2" x14ac:dyDescent="0.3">
      <c r="B48" s="1"/>
    </row>
    <row r="49" spans="2:2" x14ac:dyDescent="0.3">
      <c r="B49" s="1"/>
    </row>
    <row r="50" spans="2:2" x14ac:dyDescent="0.3">
      <c r="B50" s="1"/>
    </row>
    <row r="51" spans="2:2" x14ac:dyDescent="0.3">
      <c r="B51" s="1"/>
    </row>
    <row r="52" spans="2:2" x14ac:dyDescent="0.3">
      <c r="B52" s="1"/>
    </row>
    <row r="53" spans="2:2" x14ac:dyDescent="0.3">
      <c r="B53" s="1"/>
    </row>
    <row r="54" spans="2:2" x14ac:dyDescent="0.3">
      <c r="B54"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2BE5-AB31-4F13-9414-3232DF14B2A9}">
  <dimension ref="A1:AI54"/>
  <sheetViews>
    <sheetView zoomScale="50" zoomScaleNormal="50" workbookViewId="0"/>
  </sheetViews>
  <sheetFormatPr defaultColWidth="9.44140625" defaultRowHeight="14.4" x14ac:dyDescent="0.3"/>
  <cols>
    <col min="1" max="1" width="53.77734375" bestFit="1" customWidth="1"/>
    <col min="2" max="2" width="11.5546875" bestFit="1" customWidth="1"/>
  </cols>
  <sheetData>
    <row r="1" spans="1:35" x14ac:dyDescent="0.3">
      <c r="B1" t="s">
        <v>197</v>
      </c>
      <c r="C1" s="10">
        <v>0</v>
      </c>
      <c r="D1" s="10">
        <v>15</v>
      </c>
      <c r="E1" s="10" t="s">
        <v>28</v>
      </c>
      <c r="F1" s="10">
        <v>6</v>
      </c>
      <c r="G1" s="10">
        <v>3</v>
      </c>
      <c r="H1" s="10" t="s">
        <v>28</v>
      </c>
      <c r="I1" s="10">
        <v>4</v>
      </c>
      <c r="J1" s="10" t="s">
        <v>28</v>
      </c>
      <c r="K1" s="10" t="s">
        <v>189</v>
      </c>
      <c r="L1" s="10">
        <v>14</v>
      </c>
      <c r="M1" s="10">
        <v>1</v>
      </c>
      <c r="N1" s="10">
        <v>9</v>
      </c>
      <c r="O1" s="10">
        <v>2</v>
      </c>
      <c r="P1" s="10">
        <v>11</v>
      </c>
      <c r="Q1" s="10" t="s">
        <v>28</v>
      </c>
      <c r="R1" s="10" t="s">
        <v>28</v>
      </c>
      <c r="S1" s="10" t="s">
        <v>28</v>
      </c>
      <c r="T1" s="10">
        <v>8</v>
      </c>
      <c r="U1" s="10" t="s">
        <v>28</v>
      </c>
      <c r="V1" s="10">
        <v>10</v>
      </c>
      <c r="W1" s="10" t="s">
        <v>28</v>
      </c>
      <c r="X1" s="10">
        <v>5</v>
      </c>
      <c r="Y1" s="10">
        <v>12</v>
      </c>
      <c r="Z1" s="10">
        <v>7</v>
      </c>
      <c r="AA1" s="10">
        <v>13</v>
      </c>
      <c r="AB1" s="10" t="s">
        <v>189</v>
      </c>
      <c r="AC1" s="11" t="s">
        <v>196</v>
      </c>
      <c r="AD1" t="s">
        <v>202</v>
      </c>
      <c r="AE1" s="10" t="s">
        <v>203</v>
      </c>
    </row>
    <row r="2" spans="1:35" ht="86.4" x14ac:dyDescent="0.3">
      <c r="A2" s="17" t="s">
        <v>200</v>
      </c>
      <c r="B2" t="s">
        <v>25</v>
      </c>
      <c r="C2" s="10" t="s">
        <v>24</v>
      </c>
      <c r="D2" s="12" t="s">
        <v>26</v>
      </c>
      <c r="E2" s="12" t="s">
        <v>29</v>
      </c>
      <c r="F2" s="12" t="s">
        <v>31</v>
      </c>
      <c r="G2" s="12" t="s">
        <v>33</v>
      </c>
      <c r="H2" s="12" t="s">
        <v>35</v>
      </c>
      <c r="I2" s="12" t="s">
        <v>37</v>
      </c>
      <c r="J2" s="12" t="s">
        <v>39</v>
      </c>
      <c r="K2" s="12" t="s">
        <v>41</v>
      </c>
      <c r="L2" s="12" t="s">
        <v>43</v>
      </c>
      <c r="M2" s="12" t="s">
        <v>45</v>
      </c>
      <c r="N2" s="12" t="s">
        <v>47</v>
      </c>
      <c r="O2" s="12" t="s">
        <v>49</v>
      </c>
      <c r="P2" s="12" t="s">
        <v>51</v>
      </c>
      <c r="Q2" s="12" t="s">
        <v>53</v>
      </c>
      <c r="R2" s="12" t="s">
        <v>55</v>
      </c>
      <c r="S2" s="12" t="s">
        <v>57</v>
      </c>
      <c r="T2" s="12" t="s">
        <v>59</v>
      </c>
      <c r="U2" s="12" t="s">
        <v>61</v>
      </c>
      <c r="V2" s="12" t="s">
        <v>63</v>
      </c>
      <c r="W2" s="12" t="s">
        <v>65</v>
      </c>
      <c r="X2" s="12" t="s">
        <v>67</v>
      </c>
      <c r="Y2" s="12" t="s">
        <v>69</v>
      </c>
      <c r="Z2" s="12" t="s">
        <v>71</v>
      </c>
      <c r="AA2" s="12" t="s">
        <v>73</v>
      </c>
      <c r="AB2" s="12" t="s">
        <v>195</v>
      </c>
      <c r="AC2" s="13" t="str">
        <f>Y2</f>
        <v>Tsetsegsuren Namjiljav</v>
      </c>
      <c r="AD2" s="10" t="str">
        <f>B28</f>
        <v>average</v>
      </c>
      <c r="AE2" s="12" t="s">
        <v>199</v>
      </c>
      <c r="AF2" s="12" t="s">
        <v>201</v>
      </c>
      <c r="AG2" s="17" t="s">
        <v>205</v>
      </c>
      <c r="AI2" s="10" t="s">
        <v>276</v>
      </c>
    </row>
    <row r="3" spans="1:35" x14ac:dyDescent="0.3">
      <c r="A3" t="str">
        <f>raw!B3</f>
        <v>Amarsanaa Amgalanbaatar:LM9NNF:x</v>
      </c>
      <c r="B3">
        <v>1</v>
      </c>
      <c r="C3" s="9">
        <f>VALUE(IFERROR(VALUE(data_0!B3),0))</f>
        <v>0</v>
      </c>
      <c r="D3" s="18">
        <f>VALUE(IFERROR(VALUE(data_0!C3),0))</f>
        <v>8</v>
      </c>
      <c r="E3" s="14">
        <f>VALUE(IFERROR(VALUE(data_0!D3),0))</f>
        <v>0</v>
      </c>
      <c r="F3" s="14">
        <f>VALUE(IFERROR(VALUE(data_0!E3),0))</f>
        <v>7</v>
      </c>
      <c r="G3" s="14">
        <f>VALUE(IFERROR(VALUE(data_0!F3),0))</f>
        <v>7</v>
      </c>
      <c r="H3" s="14">
        <f>VALUE(IFERROR(VALUE(data_0!G3),0))</f>
        <v>0</v>
      </c>
      <c r="I3" s="14">
        <f>VALUE(IFERROR(VALUE(data_0!H3),0))</f>
        <v>8</v>
      </c>
      <c r="J3" s="14">
        <f>VALUE(IFERROR(VALUE(data_0!I3),0))</f>
        <v>0</v>
      </c>
      <c r="K3" s="14">
        <f>VALUE(IFERROR(VALUE(data_0!J3),0))</f>
        <v>6</v>
      </c>
      <c r="L3" s="14">
        <f>VALUE(IFERROR(VALUE(data_0!K3),0))</f>
        <v>7</v>
      </c>
      <c r="M3" s="14">
        <f>VALUE(IFERROR(VALUE(data_0!L3),0))</f>
        <v>7</v>
      </c>
      <c r="N3" s="14">
        <f>VALUE(IFERROR(VALUE(data_0!M3),0))</f>
        <v>7</v>
      </c>
      <c r="O3" s="14">
        <f>VALUE(IFERROR(VALUE(data_0!N3),0))</f>
        <v>6</v>
      </c>
      <c r="P3" s="14">
        <f>VALUE(IFERROR(VALUE(data_0!O3),0))</f>
        <v>8</v>
      </c>
      <c r="Q3" s="14">
        <f>VALUE(IFERROR(VALUE(data_0!P3),0))</f>
        <v>0</v>
      </c>
      <c r="R3" s="14">
        <f>VALUE(IFERROR(VALUE(data_0!Q3),0))</f>
        <v>0</v>
      </c>
      <c r="S3" s="14">
        <f>VALUE(IFERROR(VALUE(data_0!R3),0))</f>
        <v>0</v>
      </c>
      <c r="T3" s="14">
        <f>VALUE(IFERROR(VALUE(data_0!S3),0))</f>
        <v>7</v>
      </c>
      <c r="U3" s="14">
        <f>VALUE(IFERROR(VALUE(data_0!T3),0))</f>
        <v>0</v>
      </c>
      <c r="V3" s="14">
        <f>VALUE(IFERROR(VALUE(data_0!U3),0))</f>
        <v>7</v>
      </c>
      <c r="W3" s="14">
        <f>VALUE(IFERROR(VALUE(data_0!V3),0))</f>
        <v>0</v>
      </c>
      <c r="X3" s="14">
        <f>VALUE(IFERROR(VALUE(data_0!W3),0))</f>
        <v>7</v>
      </c>
      <c r="Y3" s="14">
        <f>VALUE(IFERROR(VALUE(data_0!X3),0))</f>
        <v>8</v>
      </c>
      <c r="Z3" s="14">
        <f>VALUE(IFERROR(VALUE(data_0!Y3),0))</f>
        <v>6</v>
      </c>
      <c r="AA3" s="14">
        <f>VALUE(IFERROR(VALUE(data_0!Z3),0))</f>
        <v>7</v>
      </c>
      <c r="AB3" s="14">
        <f>VALUE(IFERROR(VALUE(data_0!AA3),0))</f>
        <v>7</v>
      </c>
      <c r="AC3" s="9">
        <f>VALUE(IFERROR(VALUE(data_0!AB3),0))</f>
        <v>8</v>
      </c>
      <c r="AD3" s="15">
        <v>5.041666666666667</v>
      </c>
      <c r="AE3" s="15">
        <f>AVERAGE(D3:AB3)</f>
        <v>4.8</v>
      </c>
      <c r="AF3" s="15">
        <f>AD3-AE3</f>
        <v>0.24166666666666714</v>
      </c>
      <c r="AG3" s="10" t="s">
        <v>189</v>
      </c>
      <c r="AI3" s="15">
        <f>SUM(D3:AC3)</f>
        <v>128</v>
      </c>
    </row>
    <row r="4" spans="1:35" x14ac:dyDescent="0.3">
      <c r="A4" t="str">
        <f>raw!B4</f>
        <v>Ankhbold Amin-Erdene:DUBJW0:x</v>
      </c>
      <c r="B4">
        <v>2</v>
      </c>
      <c r="C4" s="9">
        <f>VALUE(IFERROR(VALUE(data_0!B4),0))</f>
        <v>0</v>
      </c>
      <c r="D4" s="14">
        <f>VALUE(IFERROR(VALUE(data_0!C4),0))</f>
        <v>7</v>
      </c>
      <c r="E4" s="18">
        <f>VALUE(IFERROR(VALUE(data_0!D4),0))</f>
        <v>0</v>
      </c>
      <c r="F4" s="14">
        <f>VALUE(IFERROR(VALUE(data_0!E4),0))</f>
        <v>7</v>
      </c>
      <c r="G4" s="14">
        <f>VALUE(IFERROR(VALUE(data_0!F4),0))</f>
        <v>7</v>
      </c>
      <c r="H4" s="14">
        <f>VALUE(IFERROR(VALUE(data_0!G4),0))</f>
        <v>0</v>
      </c>
      <c r="I4" s="14">
        <f>VALUE(IFERROR(VALUE(data_0!H4),0))</f>
        <v>7</v>
      </c>
      <c r="J4" s="14">
        <f>VALUE(IFERROR(VALUE(data_0!I4),0))</f>
        <v>0</v>
      </c>
      <c r="K4" s="14">
        <f>VALUE(IFERROR(VALUE(data_0!J4),0))</f>
        <v>8</v>
      </c>
      <c r="L4" s="14">
        <f>VALUE(IFERROR(VALUE(data_0!K4),0))</f>
        <v>7</v>
      </c>
      <c r="M4" s="14">
        <f>VALUE(IFERROR(VALUE(data_0!L4),0))</f>
        <v>8</v>
      </c>
      <c r="N4" s="14">
        <f>VALUE(IFERROR(VALUE(data_0!M4),0))</f>
        <v>7</v>
      </c>
      <c r="O4" s="14">
        <f>VALUE(IFERROR(VALUE(data_0!N4),0))</f>
        <v>6</v>
      </c>
      <c r="P4" s="14">
        <f>VALUE(IFERROR(VALUE(data_0!O4),0))</f>
        <v>7</v>
      </c>
      <c r="Q4" s="14">
        <f>VALUE(IFERROR(VALUE(data_0!P4),0))</f>
        <v>0</v>
      </c>
      <c r="R4" s="14">
        <f>VALUE(IFERROR(VALUE(data_0!Q4),0))</f>
        <v>0</v>
      </c>
      <c r="S4" s="14">
        <f>VALUE(IFERROR(VALUE(data_0!R4),0))</f>
        <v>0</v>
      </c>
      <c r="T4" s="14">
        <f>VALUE(IFERROR(VALUE(data_0!S4),0))</f>
        <v>7</v>
      </c>
      <c r="U4" s="14">
        <f>VALUE(IFERROR(VALUE(data_0!T4),0))</f>
        <v>0</v>
      </c>
      <c r="V4" s="14">
        <f>VALUE(IFERROR(VALUE(data_0!U4),0))</f>
        <v>8</v>
      </c>
      <c r="W4" s="14">
        <f>VALUE(IFERROR(VALUE(data_0!V4),0))</f>
        <v>0</v>
      </c>
      <c r="X4" s="14">
        <f>VALUE(IFERROR(VALUE(data_0!W4),0))</f>
        <v>7</v>
      </c>
      <c r="Y4" s="14">
        <f>VALUE(IFERROR(VALUE(data_0!X4),0))</f>
        <v>7</v>
      </c>
      <c r="Z4" s="14">
        <f>VALUE(IFERROR(VALUE(data_0!Y4),0))</f>
        <v>6</v>
      </c>
      <c r="AA4" s="14">
        <f>VALUE(IFERROR(VALUE(data_0!Z4),0))</f>
        <v>8</v>
      </c>
      <c r="AB4" s="14">
        <f>VALUE(IFERROR(VALUE(data_0!AA4),0))</f>
        <v>8</v>
      </c>
      <c r="AC4" s="9">
        <f>VALUE(IFERROR(VALUE(data_0!AB4),0))</f>
        <v>7</v>
      </c>
      <c r="AD4" s="15">
        <v>0</v>
      </c>
      <c r="AE4" s="15">
        <f t="shared" ref="AE4:AE26" si="0">AVERAGE(D4:AB4)</f>
        <v>4.88</v>
      </c>
      <c r="AF4" s="15">
        <f t="shared" ref="AF4:AF26" si="1">AD4-AE4</f>
        <v>-4.88</v>
      </c>
      <c r="AG4" s="10" t="s">
        <v>189</v>
      </c>
      <c r="AI4" s="15">
        <f t="shared" ref="AI4:AI26" si="2">SUM(D4:AC4)</f>
        <v>129</v>
      </c>
    </row>
    <row r="5" spans="1:35" x14ac:dyDescent="0.3">
      <c r="A5" t="str">
        <f>raw!B5</f>
        <v>Batbayar Munkh-Orgil:B8OIEW:x</v>
      </c>
      <c r="B5">
        <v>3</v>
      </c>
      <c r="C5" s="9">
        <f>VALUE(IFERROR(VALUE(data_0!B5),0))</f>
        <v>0</v>
      </c>
      <c r="D5" s="14">
        <f>VALUE(IFERROR(VALUE(data_0!C5),0))</f>
        <v>7</v>
      </c>
      <c r="E5" s="14">
        <f>VALUE(IFERROR(VALUE(data_0!D5),0))</f>
        <v>0</v>
      </c>
      <c r="F5" s="18">
        <f>VALUE(IFERROR(VALUE(data_0!E5),0))</f>
        <v>7</v>
      </c>
      <c r="G5" s="14">
        <f>VALUE(IFERROR(VALUE(data_0!F5),0))</f>
        <v>6</v>
      </c>
      <c r="H5" s="14">
        <f>VALUE(IFERROR(VALUE(data_0!G5),0))</f>
        <v>0</v>
      </c>
      <c r="I5" s="14">
        <f>VALUE(IFERROR(VALUE(data_0!H5),0))</f>
        <v>7</v>
      </c>
      <c r="J5" s="14">
        <f>VALUE(IFERROR(VALUE(data_0!I5),0))</f>
        <v>0</v>
      </c>
      <c r="K5" s="14">
        <f>VALUE(IFERROR(VALUE(data_0!J5),0))</f>
        <v>7</v>
      </c>
      <c r="L5" s="14">
        <f>VALUE(IFERROR(VALUE(data_0!K5),0))</f>
        <v>6</v>
      </c>
      <c r="M5" s="14">
        <f>VALUE(IFERROR(VALUE(data_0!L5),0))</f>
        <v>6</v>
      </c>
      <c r="N5" s="14">
        <f>VALUE(IFERROR(VALUE(data_0!M5),0))</f>
        <v>7</v>
      </c>
      <c r="O5" s="14">
        <f>VALUE(IFERROR(VALUE(data_0!N5),0))</f>
        <v>6</v>
      </c>
      <c r="P5" s="14">
        <f>VALUE(IFERROR(VALUE(data_0!O5),0))</f>
        <v>7</v>
      </c>
      <c r="Q5" s="14">
        <f>VALUE(IFERROR(VALUE(data_0!P5),0))</f>
        <v>0</v>
      </c>
      <c r="R5" s="14">
        <f>VALUE(IFERROR(VALUE(data_0!Q5),0))</f>
        <v>0</v>
      </c>
      <c r="S5" s="14">
        <f>VALUE(IFERROR(VALUE(data_0!R5),0))</f>
        <v>0</v>
      </c>
      <c r="T5" s="14">
        <f>VALUE(IFERROR(VALUE(data_0!S5),0))</f>
        <v>7</v>
      </c>
      <c r="U5" s="14">
        <f>VALUE(IFERROR(VALUE(data_0!T5),0))</f>
        <v>0</v>
      </c>
      <c r="V5" s="14">
        <f>VALUE(IFERROR(VALUE(data_0!U5),0))</f>
        <v>7</v>
      </c>
      <c r="W5" s="14">
        <f>VALUE(IFERROR(VALUE(data_0!V5),0))</f>
        <v>0</v>
      </c>
      <c r="X5" s="14">
        <f>VALUE(IFERROR(VALUE(data_0!W5),0))</f>
        <v>8</v>
      </c>
      <c r="Y5" s="14">
        <f>VALUE(IFERROR(VALUE(data_0!X5),0))</f>
        <v>8</v>
      </c>
      <c r="Z5" s="14">
        <f>VALUE(IFERROR(VALUE(data_0!Y5),0))</f>
        <v>6</v>
      </c>
      <c r="AA5" s="14">
        <f>VALUE(IFERROR(VALUE(data_0!Z5),0))</f>
        <v>7</v>
      </c>
      <c r="AB5" s="14">
        <f>VALUE(IFERROR(VALUE(data_0!AA5),0))</f>
        <v>6</v>
      </c>
      <c r="AC5" s="9">
        <f>VALUE(IFERROR(VALUE(data_0!AB5),0))</f>
        <v>8</v>
      </c>
      <c r="AD5" s="15">
        <v>5.208333333333333</v>
      </c>
      <c r="AE5" s="15">
        <f t="shared" si="0"/>
        <v>4.5999999999999996</v>
      </c>
      <c r="AF5" s="15">
        <f t="shared" si="1"/>
        <v>0.60833333333333339</v>
      </c>
      <c r="AG5" s="10" t="s">
        <v>189</v>
      </c>
      <c r="AI5" s="15">
        <f t="shared" si="2"/>
        <v>123</v>
      </c>
    </row>
    <row r="6" spans="1:35" x14ac:dyDescent="0.3">
      <c r="A6" t="str">
        <f>raw!B6</f>
        <v>Bayanmunkh Ganbat:H4TNN5:x</v>
      </c>
      <c r="B6">
        <v>4</v>
      </c>
      <c r="C6" s="9">
        <f>VALUE(IFERROR(VALUE(data_0!B6),0))</f>
        <v>0</v>
      </c>
      <c r="D6" s="14">
        <f>VALUE(IFERROR(VALUE(data_0!C6),0))</f>
        <v>7</v>
      </c>
      <c r="E6" s="14">
        <f>VALUE(IFERROR(VALUE(data_0!D6),0))</f>
        <v>0</v>
      </c>
      <c r="F6" s="14">
        <f>VALUE(IFERROR(VALUE(data_0!E6),0))</f>
        <v>7</v>
      </c>
      <c r="G6" s="18">
        <f>VALUE(IFERROR(VALUE(data_0!F6),0))</f>
        <v>8</v>
      </c>
      <c r="H6" s="14">
        <f>VALUE(IFERROR(VALUE(data_0!G6),0))</f>
        <v>0</v>
      </c>
      <c r="I6" s="14">
        <f>VALUE(IFERROR(VALUE(data_0!H6),0))</f>
        <v>7</v>
      </c>
      <c r="J6" s="14">
        <f>VALUE(IFERROR(VALUE(data_0!I6),0))</f>
        <v>0</v>
      </c>
      <c r="K6" s="14">
        <f>VALUE(IFERROR(VALUE(data_0!J6),0))</f>
        <v>5</v>
      </c>
      <c r="L6" s="14">
        <f>VALUE(IFERROR(VALUE(data_0!K6),0))</f>
        <v>7</v>
      </c>
      <c r="M6" s="14">
        <f>VALUE(IFERROR(VALUE(data_0!L6),0))</f>
        <v>7</v>
      </c>
      <c r="N6" s="14">
        <f>VALUE(IFERROR(VALUE(data_0!M6),0))</f>
        <v>8</v>
      </c>
      <c r="O6" s="14">
        <f>VALUE(IFERROR(VALUE(data_0!N6),0))</f>
        <v>7</v>
      </c>
      <c r="P6" s="14">
        <f>VALUE(IFERROR(VALUE(data_0!O6),0))</f>
        <v>7</v>
      </c>
      <c r="Q6" s="14">
        <f>VALUE(IFERROR(VALUE(data_0!P6),0))</f>
        <v>0</v>
      </c>
      <c r="R6" s="14">
        <f>VALUE(IFERROR(VALUE(data_0!Q6),0))</f>
        <v>0</v>
      </c>
      <c r="S6" s="14">
        <f>VALUE(IFERROR(VALUE(data_0!R6),0))</f>
        <v>0</v>
      </c>
      <c r="T6" s="14">
        <f>VALUE(IFERROR(VALUE(data_0!S6),0))</f>
        <v>7</v>
      </c>
      <c r="U6" s="14">
        <f>VALUE(IFERROR(VALUE(data_0!T6),0))</f>
        <v>0</v>
      </c>
      <c r="V6" s="14">
        <f>VALUE(IFERROR(VALUE(data_0!U6),0))</f>
        <v>6</v>
      </c>
      <c r="W6" s="14">
        <f>VALUE(IFERROR(VALUE(data_0!V6),0))</f>
        <v>0</v>
      </c>
      <c r="X6" s="14">
        <f>VALUE(IFERROR(VALUE(data_0!W6),0))</f>
        <v>7</v>
      </c>
      <c r="Y6" s="14">
        <f>VALUE(IFERROR(VALUE(data_0!X6),0))</f>
        <v>7</v>
      </c>
      <c r="Z6" s="14">
        <f>VALUE(IFERROR(VALUE(data_0!Y6),0))</f>
        <v>8</v>
      </c>
      <c r="AA6" s="14">
        <f>VALUE(IFERROR(VALUE(data_0!Z6),0))</f>
        <v>6</v>
      </c>
      <c r="AB6" s="14">
        <f>VALUE(IFERROR(VALUE(data_0!AA6),0))</f>
        <v>5</v>
      </c>
      <c r="AC6" s="9">
        <f>VALUE(IFERROR(VALUE(data_0!AB6),0))</f>
        <v>7</v>
      </c>
      <c r="AD6" s="15">
        <v>4.916666666666667</v>
      </c>
      <c r="AE6" s="15">
        <f t="shared" si="0"/>
        <v>4.6399999999999997</v>
      </c>
      <c r="AF6" s="15">
        <f t="shared" si="1"/>
        <v>0.27666666666666728</v>
      </c>
      <c r="AG6" s="10" t="s">
        <v>189</v>
      </c>
      <c r="AI6" s="15">
        <f t="shared" si="2"/>
        <v>123</v>
      </c>
    </row>
    <row r="7" spans="1:35" x14ac:dyDescent="0.3">
      <c r="A7" t="str">
        <f>raw!B7</f>
        <v>Belhadj Abderrahmane:BWJPX0:x</v>
      </c>
      <c r="B7">
        <v>5</v>
      </c>
      <c r="C7" s="9">
        <f>VALUE(IFERROR(VALUE(data_0!B7),0))</f>
        <v>0</v>
      </c>
      <c r="D7" s="14">
        <f>VALUE(IFERROR(VALUE(data_0!C7),0))</f>
        <v>0</v>
      </c>
      <c r="E7" s="14">
        <f>VALUE(IFERROR(VALUE(data_0!D7),0))</f>
        <v>0</v>
      </c>
      <c r="F7" s="14">
        <f>VALUE(IFERROR(VALUE(data_0!E7),0))</f>
        <v>0</v>
      </c>
      <c r="G7" s="14">
        <f>VALUE(IFERROR(VALUE(data_0!F7),0))</f>
        <v>0</v>
      </c>
      <c r="H7" s="18">
        <f>VALUE(IFERROR(VALUE(data_0!G7),0))</f>
        <v>0</v>
      </c>
      <c r="I7" s="14">
        <f>VALUE(IFERROR(VALUE(data_0!H7),0))</f>
        <v>0</v>
      </c>
      <c r="J7" s="14">
        <f>VALUE(IFERROR(VALUE(data_0!I7),0))</f>
        <v>0</v>
      </c>
      <c r="K7" s="14">
        <f>VALUE(IFERROR(VALUE(data_0!J7),0))</f>
        <v>7</v>
      </c>
      <c r="L7" s="14">
        <f>VALUE(IFERROR(VALUE(data_0!K7),0))</f>
        <v>0</v>
      </c>
      <c r="M7" s="14">
        <f>VALUE(IFERROR(VALUE(data_0!L7),0))</f>
        <v>0</v>
      </c>
      <c r="N7" s="14">
        <f>VALUE(IFERROR(VALUE(data_0!M7),0))</f>
        <v>4</v>
      </c>
      <c r="O7" s="14">
        <f>VALUE(IFERROR(VALUE(data_0!N7),0))</f>
        <v>0</v>
      </c>
      <c r="P7" s="14">
        <f>VALUE(IFERROR(VALUE(data_0!O7),0))</f>
        <v>0</v>
      </c>
      <c r="Q7" s="14">
        <f>VALUE(IFERROR(VALUE(data_0!P7),0))</f>
        <v>0</v>
      </c>
      <c r="R7" s="14">
        <f>VALUE(IFERROR(VALUE(data_0!Q7),0))</f>
        <v>0</v>
      </c>
      <c r="S7" s="14">
        <f>VALUE(IFERROR(VALUE(data_0!R7),0))</f>
        <v>0</v>
      </c>
      <c r="T7" s="14">
        <f>VALUE(IFERROR(VALUE(data_0!S7),0))</f>
        <v>0</v>
      </c>
      <c r="U7" s="14">
        <f>VALUE(IFERROR(VALUE(data_0!T7),0))</f>
        <v>0</v>
      </c>
      <c r="V7" s="14">
        <f>VALUE(IFERROR(VALUE(data_0!U7),0))</f>
        <v>7</v>
      </c>
      <c r="W7" s="14">
        <f>VALUE(IFERROR(VALUE(data_0!V7),0))</f>
        <v>0</v>
      </c>
      <c r="X7" s="14">
        <f>VALUE(IFERROR(VALUE(data_0!W7),0))</f>
        <v>0</v>
      </c>
      <c r="Y7" s="14">
        <f>VALUE(IFERROR(VALUE(data_0!X7),0))</f>
        <v>0</v>
      </c>
      <c r="Z7" s="14">
        <f>VALUE(IFERROR(VALUE(data_0!Y7),0))</f>
        <v>0</v>
      </c>
      <c r="AA7" s="14">
        <f>VALUE(IFERROR(VALUE(data_0!Z7),0))</f>
        <v>0</v>
      </c>
      <c r="AB7" s="14">
        <f>VALUE(IFERROR(VALUE(data_0!AA7),0))</f>
        <v>7</v>
      </c>
      <c r="AC7" s="9">
        <f>VALUE(IFERROR(VALUE(data_0!AB7),0))</f>
        <v>0</v>
      </c>
      <c r="AD7" s="15">
        <v>0</v>
      </c>
      <c r="AE7" s="15">
        <f t="shared" si="0"/>
        <v>1</v>
      </c>
      <c r="AF7" s="15">
        <f t="shared" si="1"/>
        <v>-1</v>
      </c>
      <c r="AG7" s="10" t="s">
        <v>189</v>
      </c>
      <c r="AI7" s="15">
        <f t="shared" si="2"/>
        <v>25</v>
      </c>
    </row>
    <row r="8" spans="1:35" x14ac:dyDescent="0.3">
      <c r="A8" t="str">
        <f>raw!B8</f>
        <v>Byekbolat Nurbol:IQBQH8:x</v>
      </c>
      <c r="B8">
        <v>6</v>
      </c>
      <c r="C8" s="9">
        <f>VALUE(IFERROR(VALUE(data_0!B8),0))</f>
        <v>0</v>
      </c>
      <c r="D8" s="14">
        <f>VALUE(IFERROR(VALUE(data_0!C8),0))</f>
        <v>8</v>
      </c>
      <c r="E8" s="14">
        <f>VALUE(IFERROR(VALUE(data_0!D8),0))</f>
        <v>0</v>
      </c>
      <c r="F8" s="14">
        <f>VALUE(IFERROR(VALUE(data_0!E8),0))</f>
        <v>7</v>
      </c>
      <c r="G8" s="14">
        <f>VALUE(IFERROR(VALUE(data_0!F8),0))</f>
        <v>7</v>
      </c>
      <c r="H8" s="14">
        <f>VALUE(IFERROR(VALUE(data_0!G8),0))</f>
        <v>0</v>
      </c>
      <c r="I8" s="18">
        <f>VALUE(IFERROR(VALUE(data_0!H8),0))</f>
        <v>8</v>
      </c>
      <c r="J8" s="14">
        <f>VALUE(IFERROR(VALUE(data_0!I8),0))</f>
        <v>0</v>
      </c>
      <c r="K8" s="14">
        <f>VALUE(IFERROR(VALUE(data_0!J8),0))</f>
        <v>3</v>
      </c>
      <c r="L8" s="14">
        <f>VALUE(IFERROR(VALUE(data_0!K8),0))</f>
        <v>8</v>
      </c>
      <c r="M8" s="14">
        <f>VALUE(IFERROR(VALUE(data_0!L8),0))</f>
        <v>6</v>
      </c>
      <c r="N8" s="14">
        <f>VALUE(IFERROR(VALUE(data_0!M8),0))</f>
        <v>7</v>
      </c>
      <c r="O8" s="14">
        <f>VALUE(IFERROR(VALUE(data_0!N8),0))</f>
        <v>8</v>
      </c>
      <c r="P8" s="14">
        <f>VALUE(IFERROR(VALUE(data_0!O8),0))</f>
        <v>7</v>
      </c>
      <c r="Q8" s="14">
        <f>VALUE(IFERROR(VALUE(data_0!P8),0))</f>
        <v>0</v>
      </c>
      <c r="R8" s="14">
        <f>VALUE(IFERROR(VALUE(data_0!Q8),0))</f>
        <v>0</v>
      </c>
      <c r="S8" s="14">
        <f>VALUE(IFERROR(VALUE(data_0!R8),0))</f>
        <v>0</v>
      </c>
      <c r="T8" s="14">
        <f>VALUE(IFERROR(VALUE(data_0!S8),0))</f>
        <v>7</v>
      </c>
      <c r="U8" s="14">
        <f>VALUE(IFERROR(VALUE(data_0!T8),0))</f>
        <v>0</v>
      </c>
      <c r="V8" s="14">
        <f>VALUE(IFERROR(VALUE(data_0!U8),0))</f>
        <v>5</v>
      </c>
      <c r="W8" s="14">
        <f>VALUE(IFERROR(VALUE(data_0!V8),0))</f>
        <v>0</v>
      </c>
      <c r="X8" s="14">
        <f>VALUE(IFERROR(VALUE(data_0!W8),0))</f>
        <v>7</v>
      </c>
      <c r="Y8" s="14">
        <f>VALUE(IFERROR(VALUE(data_0!X8),0))</f>
        <v>7</v>
      </c>
      <c r="Z8" s="14">
        <f>VALUE(IFERROR(VALUE(data_0!Y8),0))</f>
        <v>8</v>
      </c>
      <c r="AA8" s="14">
        <f>VALUE(IFERROR(VALUE(data_0!Z8),0))</f>
        <v>7</v>
      </c>
      <c r="AB8" s="14">
        <f>VALUE(IFERROR(VALUE(data_0!AA8),0))</f>
        <v>6</v>
      </c>
      <c r="AC8" s="9">
        <f>VALUE(IFERROR(VALUE(data_0!AB8),0))</f>
        <v>7</v>
      </c>
      <c r="AD8" s="15">
        <v>5.041666666666667</v>
      </c>
      <c r="AE8" s="15">
        <f t="shared" si="0"/>
        <v>4.6399999999999997</v>
      </c>
      <c r="AF8" s="15">
        <f t="shared" si="1"/>
        <v>0.40166666666666728</v>
      </c>
      <c r="AG8" s="10" t="s">
        <v>189</v>
      </c>
      <c r="AI8" s="15">
        <f t="shared" si="2"/>
        <v>123</v>
      </c>
    </row>
    <row r="9" spans="1:35" x14ac:dyDescent="0.3">
      <c r="A9" t="str">
        <f>raw!B9</f>
        <v>Cabral de Noronha e Menezes Furtado António Maria:G4VH8T:x</v>
      </c>
      <c r="B9">
        <v>7</v>
      </c>
      <c r="C9" s="9">
        <f>VALUE(IFERROR(VALUE(data_0!B9),0))</f>
        <v>0</v>
      </c>
      <c r="D9" s="14">
        <f>VALUE(IFERROR(VALUE(data_0!C9),0))</f>
        <v>0</v>
      </c>
      <c r="E9" s="14">
        <f>VALUE(IFERROR(VALUE(data_0!D9),0))</f>
        <v>0</v>
      </c>
      <c r="F9" s="14">
        <f>VALUE(IFERROR(VALUE(data_0!E9),0))</f>
        <v>0</v>
      </c>
      <c r="G9" s="14">
        <f>VALUE(IFERROR(VALUE(data_0!F9),0))</f>
        <v>0</v>
      </c>
      <c r="H9" s="14">
        <f>VALUE(IFERROR(VALUE(data_0!G9),0))</f>
        <v>0</v>
      </c>
      <c r="I9" s="14">
        <f>VALUE(IFERROR(VALUE(data_0!H9),0))</f>
        <v>0</v>
      </c>
      <c r="J9" s="18">
        <f>VALUE(IFERROR(VALUE(data_0!I9),0))</f>
        <v>0</v>
      </c>
      <c r="K9" s="14">
        <f>VALUE(IFERROR(VALUE(data_0!J9),0))</f>
        <v>9</v>
      </c>
      <c r="L9" s="14">
        <f>VALUE(IFERROR(VALUE(data_0!K9),0))</f>
        <v>0</v>
      </c>
      <c r="M9" s="14">
        <f>VALUE(IFERROR(VALUE(data_0!L9),0))</f>
        <v>0</v>
      </c>
      <c r="N9" s="14">
        <f>VALUE(IFERROR(VALUE(data_0!M9),0))</f>
        <v>4</v>
      </c>
      <c r="O9" s="14">
        <f>VALUE(IFERROR(VALUE(data_0!N9),0))</f>
        <v>0</v>
      </c>
      <c r="P9" s="14">
        <f>VALUE(IFERROR(VALUE(data_0!O9),0))</f>
        <v>0</v>
      </c>
      <c r="Q9" s="14">
        <f>VALUE(IFERROR(VALUE(data_0!P9),0))</f>
        <v>0</v>
      </c>
      <c r="R9" s="14">
        <f>VALUE(IFERROR(VALUE(data_0!Q9),0))</f>
        <v>0</v>
      </c>
      <c r="S9" s="14">
        <f>VALUE(IFERROR(VALUE(data_0!R9),0))</f>
        <v>0</v>
      </c>
      <c r="T9" s="14">
        <f>VALUE(IFERROR(VALUE(data_0!S9),0))</f>
        <v>0</v>
      </c>
      <c r="U9" s="14">
        <f>VALUE(IFERROR(VALUE(data_0!T9),0))</f>
        <v>0</v>
      </c>
      <c r="V9" s="14">
        <f>VALUE(IFERROR(VALUE(data_0!U9),0))</f>
        <v>4</v>
      </c>
      <c r="W9" s="14">
        <f>VALUE(IFERROR(VALUE(data_0!V9),0))</f>
        <v>0</v>
      </c>
      <c r="X9" s="14">
        <f>VALUE(IFERROR(VALUE(data_0!W9),0))</f>
        <v>0</v>
      </c>
      <c r="Y9" s="14">
        <f>VALUE(IFERROR(VALUE(data_0!X9),0))</f>
        <v>0</v>
      </c>
      <c r="Z9" s="14">
        <f>VALUE(IFERROR(VALUE(data_0!Y9),0))</f>
        <v>0</v>
      </c>
      <c r="AA9" s="14">
        <f>VALUE(IFERROR(VALUE(data_0!Z9),0))</f>
        <v>0</v>
      </c>
      <c r="AB9" s="14">
        <f>VALUE(IFERROR(VALUE(data_0!AA9),0))</f>
        <v>4</v>
      </c>
      <c r="AC9" s="9">
        <f>VALUE(IFERROR(VALUE(data_0!AB9),0))</f>
        <v>0</v>
      </c>
      <c r="AD9" s="15">
        <v>0</v>
      </c>
      <c r="AE9" s="15">
        <f t="shared" si="0"/>
        <v>0.84</v>
      </c>
      <c r="AF9" s="15">
        <f t="shared" si="1"/>
        <v>-0.84</v>
      </c>
      <c r="AG9" s="10" t="s">
        <v>189</v>
      </c>
      <c r="AI9" s="15">
        <f t="shared" si="2"/>
        <v>21</v>
      </c>
    </row>
    <row r="10" spans="1:35" x14ac:dyDescent="0.3">
      <c r="A10" t="str">
        <f>raw!B10</f>
        <v>Dangiwa Japheth Jerry:GIGNRA:x</v>
      </c>
      <c r="B10">
        <v>8</v>
      </c>
      <c r="C10" s="9">
        <f>VALUE(IFERROR(VALUE(data_0!B10),0))</f>
        <v>0</v>
      </c>
      <c r="D10" s="14">
        <f>VALUE(IFERROR(VALUE(data_0!C10),0))</f>
        <v>0</v>
      </c>
      <c r="E10" s="14">
        <f>VALUE(IFERROR(VALUE(data_0!D10),0))</f>
        <v>0</v>
      </c>
      <c r="F10" s="14">
        <f>VALUE(IFERROR(VALUE(data_0!E10),0))</f>
        <v>0</v>
      </c>
      <c r="G10" s="14">
        <f>VALUE(IFERROR(VALUE(data_0!F10),0))</f>
        <v>0</v>
      </c>
      <c r="H10" s="14">
        <f>VALUE(IFERROR(VALUE(data_0!G10),0))</f>
        <v>0</v>
      </c>
      <c r="I10" s="14">
        <f>VALUE(IFERROR(VALUE(data_0!H10),0))</f>
        <v>0</v>
      </c>
      <c r="J10" s="14">
        <f>VALUE(IFERROR(VALUE(data_0!I10),0))</f>
        <v>0</v>
      </c>
      <c r="K10" s="18">
        <f>VALUE(IFERROR(VALUE(data_0!J10),0))</f>
        <v>4</v>
      </c>
      <c r="L10" s="14">
        <f>VALUE(IFERROR(VALUE(data_0!K10),0))</f>
        <v>0</v>
      </c>
      <c r="M10" s="14">
        <f>VALUE(IFERROR(VALUE(data_0!L10),0))</f>
        <v>0</v>
      </c>
      <c r="N10" s="14">
        <f>VALUE(IFERROR(VALUE(data_0!M10),0))</f>
        <v>5</v>
      </c>
      <c r="O10" s="14">
        <f>VALUE(IFERROR(VALUE(data_0!N10),0))</f>
        <v>0</v>
      </c>
      <c r="P10" s="14">
        <f>VALUE(IFERROR(VALUE(data_0!O10),0))</f>
        <v>0</v>
      </c>
      <c r="Q10" s="14">
        <f>VALUE(IFERROR(VALUE(data_0!P10),0))</f>
        <v>0</v>
      </c>
      <c r="R10" s="14">
        <f>VALUE(IFERROR(VALUE(data_0!Q10),0))</f>
        <v>0</v>
      </c>
      <c r="S10" s="14">
        <f>VALUE(IFERROR(VALUE(data_0!R10),0))</f>
        <v>0</v>
      </c>
      <c r="T10" s="14">
        <f>VALUE(IFERROR(VALUE(data_0!S10),0))</f>
        <v>0</v>
      </c>
      <c r="U10" s="14">
        <f>VALUE(IFERROR(VALUE(data_0!T10),0))</f>
        <v>0</v>
      </c>
      <c r="V10" s="14">
        <f>VALUE(IFERROR(VALUE(data_0!U10),0))</f>
        <v>4</v>
      </c>
      <c r="W10" s="14">
        <f>VALUE(IFERROR(VALUE(data_0!V10),0))</f>
        <v>0</v>
      </c>
      <c r="X10" s="14">
        <f>VALUE(IFERROR(VALUE(data_0!W10),0))</f>
        <v>0</v>
      </c>
      <c r="Y10" s="14">
        <f>VALUE(IFERROR(VALUE(data_0!X10),0))</f>
        <v>0</v>
      </c>
      <c r="Z10" s="14">
        <f>VALUE(IFERROR(VALUE(data_0!Y10),0))</f>
        <v>0</v>
      </c>
      <c r="AA10" s="14">
        <f>VALUE(IFERROR(VALUE(data_0!Z10),0))</f>
        <v>0</v>
      </c>
      <c r="AB10" s="14">
        <f>VALUE(IFERROR(VALUE(data_0!AA10),0))</f>
        <v>5</v>
      </c>
      <c r="AC10" s="9">
        <f>VALUE(IFERROR(VALUE(data_0!AB10),0))</f>
        <v>0</v>
      </c>
      <c r="AD10" s="15">
        <v>6.166666666666667</v>
      </c>
      <c r="AE10" s="15">
        <f t="shared" si="0"/>
        <v>0.72</v>
      </c>
      <c r="AF10" s="15">
        <f t="shared" si="1"/>
        <v>5.4466666666666672</v>
      </c>
      <c r="AG10" s="10" t="s">
        <v>189</v>
      </c>
      <c r="AI10" s="15">
        <f t="shared" si="2"/>
        <v>18</v>
      </c>
    </row>
    <row r="11" spans="1:35" x14ac:dyDescent="0.3">
      <c r="A11" t="str">
        <f>raw!B11</f>
        <v>Enkhtur Yaruu-Aldar:LQTKVC:x</v>
      </c>
      <c r="B11">
        <v>9</v>
      </c>
      <c r="C11" s="9">
        <f>VALUE(IFERROR(VALUE(data_0!B11),0))</f>
        <v>0</v>
      </c>
      <c r="D11" s="14">
        <f>VALUE(IFERROR(VALUE(data_0!C11),0))</f>
        <v>8</v>
      </c>
      <c r="E11" s="14">
        <f>VALUE(IFERROR(VALUE(data_0!D11),0))</f>
        <v>0</v>
      </c>
      <c r="F11" s="14">
        <f>VALUE(IFERROR(VALUE(data_0!E11),0))</f>
        <v>7</v>
      </c>
      <c r="G11" s="14">
        <f>VALUE(IFERROR(VALUE(data_0!F11),0))</f>
        <v>8</v>
      </c>
      <c r="H11" s="14">
        <f>VALUE(IFERROR(VALUE(data_0!G11),0))</f>
        <v>0</v>
      </c>
      <c r="I11" s="14">
        <f>VALUE(IFERROR(VALUE(data_0!H11),0))</f>
        <v>8</v>
      </c>
      <c r="J11" s="14">
        <f>VALUE(IFERROR(VALUE(data_0!I11),0))</f>
        <v>0</v>
      </c>
      <c r="K11" s="14">
        <f>VALUE(IFERROR(VALUE(data_0!J11),0))</f>
        <v>8</v>
      </c>
      <c r="L11" s="18">
        <f>VALUE(IFERROR(VALUE(data_0!K11),0))</f>
        <v>8</v>
      </c>
      <c r="M11" s="14">
        <f>VALUE(IFERROR(VALUE(data_0!L11),0))</f>
        <v>7</v>
      </c>
      <c r="N11" s="14">
        <f>VALUE(IFERROR(VALUE(data_0!M11),0))</f>
        <v>7</v>
      </c>
      <c r="O11" s="14">
        <f>VALUE(IFERROR(VALUE(data_0!N11),0))</f>
        <v>8</v>
      </c>
      <c r="P11" s="14">
        <f>VALUE(IFERROR(VALUE(data_0!O11),0))</f>
        <v>7</v>
      </c>
      <c r="Q11" s="14">
        <f>VALUE(IFERROR(VALUE(data_0!P11),0))</f>
        <v>0</v>
      </c>
      <c r="R11" s="14">
        <f>VALUE(IFERROR(VALUE(data_0!Q11),0))</f>
        <v>0</v>
      </c>
      <c r="S11" s="14">
        <f>VALUE(IFERROR(VALUE(data_0!R11),0))</f>
        <v>0</v>
      </c>
      <c r="T11" s="14">
        <f>VALUE(IFERROR(VALUE(data_0!S11),0))</f>
        <v>8</v>
      </c>
      <c r="U11" s="14">
        <f>VALUE(IFERROR(VALUE(data_0!T11),0))</f>
        <v>0</v>
      </c>
      <c r="V11" s="14">
        <f>VALUE(IFERROR(VALUE(data_0!U11),0))</f>
        <v>7</v>
      </c>
      <c r="W11" s="14">
        <f>VALUE(IFERROR(VALUE(data_0!V11),0))</f>
        <v>0</v>
      </c>
      <c r="X11" s="14">
        <f>VALUE(IFERROR(VALUE(data_0!W11),0))</f>
        <v>7</v>
      </c>
      <c r="Y11" s="14">
        <f>VALUE(IFERROR(VALUE(data_0!X11),0))</f>
        <v>7</v>
      </c>
      <c r="Z11" s="14">
        <f>VALUE(IFERROR(VALUE(data_0!Y11),0))</f>
        <v>9</v>
      </c>
      <c r="AA11" s="14">
        <f>VALUE(IFERROR(VALUE(data_0!Z11),0))</f>
        <v>8</v>
      </c>
      <c r="AB11" s="14">
        <f>VALUE(IFERROR(VALUE(data_0!AA11),0))</f>
        <v>6</v>
      </c>
      <c r="AC11" s="9">
        <f>VALUE(IFERROR(VALUE(data_0!AB11),0))</f>
        <v>7</v>
      </c>
      <c r="AD11" s="15">
        <v>5.041666666666667</v>
      </c>
      <c r="AE11" s="15">
        <f t="shared" si="0"/>
        <v>5.12</v>
      </c>
      <c r="AF11" s="15">
        <f t="shared" si="1"/>
        <v>-7.8333333333333144E-2</v>
      </c>
      <c r="AG11" s="10" t="s">
        <v>189</v>
      </c>
      <c r="AI11" s="15">
        <f t="shared" si="2"/>
        <v>135</v>
      </c>
    </row>
    <row r="12" spans="1:35" x14ac:dyDescent="0.3">
      <c r="A12" t="str">
        <f>raw!B12</f>
        <v>Gankhuyag Bilegt:MSHYET:x</v>
      </c>
      <c r="B12">
        <v>10</v>
      </c>
      <c r="C12" s="9">
        <f>VALUE(IFERROR(VALUE(data_0!B12),0))</f>
        <v>0</v>
      </c>
      <c r="D12" s="14">
        <f>VALUE(IFERROR(VALUE(data_0!C12),0))</f>
        <v>6</v>
      </c>
      <c r="E12" s="14">
        <f>VALUE(IFERROR(VALUE(data_0!D12),0))</f>
        <v>0</v>
      </c>
      <c r="F12" s="14">
        <f>VALUE(IFERROR(VALUE(data_0!E12),0))</f>
        <v>7</v>
      </c>
      <c r="G12" s="14">
        <f>VALUE(IFERROR(VALUE(data_0!F12),0))</f>
        <v>6</v>
      </c>
      <c r="H12" s="14">
        <f>VALUE(IFERROR(VALUE(data_0!G12),0))</f>
        <v>0</v>
      </c>
      <c r="I12" s="14">
        <f>VALUE(IFERROR(VALUE(data_0!H12),0))</f>
        <v>6</v>
      </c>
      <c r="J12" s="14">
        <f>VALUE(IFERROR(VALUE(data_0!I12),0))</f>
        <v>0</v>
      </c>
      <c r="K12" s="14">
        <f>VALUE(IFERROR(VALUE(data_0!J12),0))</f>
        <v>6</v>
      </c>
      <c r="L12" s="14">
        <f>VALUE(IFERROR(VALUE(data_0!K12),0))</f>
        <v>7</v>
      </c>
      <c r="M12" s="18">
        <f>VALUE(IFERROR(VALUE(data_0!L12),0))</f>
        <v>7</v>
      </c>
      <c r="N12" s="14">
        <f>VALUE(IFERROR(VALUE(data_0!M12),0))</f>
        <v>7</v>
      </c>
      <c r="O12" s="14">
        <f>VALUE(IFERROR(VALUE(data_0!N12),0))</f>
        <v>7</v>
      </c>
      <c r="P12" s="14">
        <f>VALUE(IFERROR(VALUE(data_0!O12),0))</f>
        <v>7</v>
      </c>
      <c r="Q12" s="14">
        <f>VALUE(IFERROR(VALUE(data_0!P12),0))</f>
        <v>0</v>
      </c>
      <c r="R12" s="14">
        <f>VALUE(IFERROR(VALUE(data_0!Q12),0))</f>
        <v>0</v>
      </c>
      <c r="S12" s="14">
        <f>VALUE(IFERROR(VALUE(data_0!R12),0))</f>
        <v>0</v>
      </c>
      <c r="T12" s="14">
        <f>VALUE(IFERROR(VALUE(data_0!S12),0))</f>
        <v>7</v>
      </c>
      <c r="U12" s="14">
        <f>VALUE(IFERROR(VALUE(data_0!T12),0))</f>
        <v>0</v>
      </c>
      <c r="V12" s="14">
        <f>VALUE(IFERROR(VALUE(data_0!U12),0))</f>
        <v>6</v>
      </c>
      <c r="W12" s="14">
        <f>VALUE(IFERROR(VALUE(data_0!V12),0))</f>
        <v>0</v>
      </c>
      <c r="X12" s="14">
        <f>VALUE(IFERROR(VALUE(data_0!W12),0))</f>
        <v>7</v>
      </c>
      <c r="Y12" s="14">
        <f>VALUE(IFERROR(VALUE(data_0!X12),0))</f>
        <v>6</v>
      </c>
      <c r="Z12" s="14">
        <f>VALUE(IFERROR(VALUE(data_0!Y12),0))</f>
        <v>7</v>
      </c>
      <c r="AA12" s="14">
        <f>VALUE(IFERROR(VALUE(data_0!Z12),0))</f>
        <v>7</v>
      </c>
      <c r="AB12" s="14">
        <f>VALUE(IFERROR(VALUE(data_0!AA12),0))</f>
        <v>7</v>
      </c>
      <c r="AC12" s="9">
        <f>VALUE(IFERROR(VALUE(data_0!AB12),0))</f>
        <v>6</v>
      </c>
      <c r="AD12" s="15">
        <v>5.083333333333333</v>
      </c>
      <c r="AE12" s="15">
        <f t="shared" si="0"/>
        <v>4.5199999999999996</v>
      </c>
      <c r="AF12" s="15">
        <f t="shared" si="1"/>
        <v>0.56333333333333346</v>
      </c>
      <c r="AG12" s="10" t="s">
        <v>189</v>
      </c>
      <c r="AI12" s="15">
        <f t="shared" si="2"/>
        <v>119</v>
      </c>
    </row>
    <row r="13" spans="1:35" x14ac:dyDescent="0.3">
      <c r="A13" t="str">
        <f>raw!B13</f>
        <v>Ganzorig Boldsukh:CCFBQX:x</v>
      </c>
      <c r="B13">
        <v>11</v>
      </c>
      <c r="C13" s="9">
        <f>VALUE(IFERROR(VALUE(data_0!B13),0))</f>
        <v>0</v>
      </c>
      <c r="D13" s="14">
        <f>VALUE(IFERROR(VALUE(data_0!C13),0))</f>
        <v>7</v>
      </c>
      <c r="E13" s="14">
        <f>VALUE(IFERROR(VALUE(data_0!D13),0))</f>
        <v>0</v>
      </c>
      <c r="F13" s="14">
        <f>VALUE(IFERROR(VALUE(data_0!E13),0))</f>
        <v>7</v>
      </c>
      <c r="G13" s="14">
        <f>VALUE(IFERROR(VALUE(data_0!F13),0))</f>
        <v>8</v>
      </c>
      <c r="H13" s="14">
        <f>VALUE(IFERROR(VALUE(data_0!G13),0))</f>
        <v>0</v>
      </c>
      <c r="I13" s="14">
        <f>VALUE(IFERROR(VALUE(data_0!H13),0))</f>
        <v>7</v>
      </c>
      <c r="J13" s="14">
        <f>VALUE(IFERROR(VALUE(data_0!I13),0))</f>
        <v>0</v>
      </c>
      <c r="K13" s="14">
        <f>VALUE(IFERROR(VALUE(data_0!J13),0))</f>
        <v>5</v>
      </c>
      <c r="L13" s="14">
        <f>VALUE(IFERROR(VALUE(data_0!K13),0))</f>
        <v>8</v>
      </c>
      <c r="M13" s="14">
        <f>VALUE(IFERROR(VALUE(data_0!L13),0))</f>
        <v>8</v>
      </c>
      <c r="N13" s="18">
        <f>VALUE(IFERROR(VALUE(data_0!M13),0))</f>
        <v>8</v>
      </c>
      <c r="O13" s="14">
        <f>VALUE(IFERROR(VALUE(data_0!N13),0))</f>
        <v>7</v>
      </c>
      <c r="P13" s="14">
        <f>VALUE(IFERROR(VALUE(data_0!O13),0))</f>
        <v>8</v>
      </c>
      <c r="Q13" s="14">
        <f>VALUE(IFERROR(VALUE(data_0!P13),0))</f>
        <v>0</v>
      </c>
      <c r="R13" s="14">
        <f>VALUE(IFERROR(VALUE(data_0!Q13),0))</f>
        <v>0</v>
      </c>
      <c r="S13" s="14">
        <f>VALUE(IFERROR(VALUE(data_0!R13),0))</f>
        <v>0</v>
      </c>
      <c r="T13" s="14">
        <f>VALUE(IFERROR(VALUE(data_0!S13),0))</f>
        <v>7</v>
      </c>
      <c r="U13" s="14">
        <f>VALUE(IFERROR(VALUE(data_0!T13),0))</f>
        <v>0</v>
      </c>
      <c r="V13" s="14">
        <f>VALUE(IFERROR(VALUE(data_0!U13),0))</f>
        <v>7</v>
      </c>
      <c r="W13" s="14">
        <f>VALUE(IFERROR(VALUE(data_0!V13),0))</f>
        <v>0</v>
      </c>
      <c r="X13" s="14">
        <f>VALUE(IFERROR(VALUE(data_0!W13),0))</f>
        <v>8</v>
      </c>
      <c r="Y13" s="14">
        <f>VALUE(IFERROR(VALUE(data_0!X13),0))</f>
        <v>8</v>
      </c>
      <c r="Z13" s="14">
        <f>VALUE(IFERROR(VALUE(data_0!Y13),0))</f>
        <v>8</v>
      </c>
      <c r="AA13" s="14">
        <f>VALUE(IFERROR(VALUE(data_0!Z13),0))</f>
        <v>8</v>
      </c>
      <c r="AB13" s="14">
        <f>VALUE(IFERROR(VALUE(data_0!AA13),0))</f>
        <v>8</v>
      </c>
      <c r="AC13" s="9">
        <f>VALUE(IFERROR(VALUE(data_0!AB13),0))</f>
        <v>8</v>
      </c>
      <c r="AD13" s="15">
        <v>6.625</v>
      </c>
      <c r="AE13" s="15">
        <f t="shared" si="0"/>
        <v>5.08</v>
      </c>
      <c r="AF13" s="15">
        <f t="shared" si="1"/>
        <v>1.5449999999999999</v>
      </c>
      <c r="AG13" s="10" t="s">
        <v>189</v>
      </c>
      <c r="AI13" s="15">
        <f t="shared" si="2"/>
        <v>135</v>
      </c>
    </row>
    <row r="14" spans="1:35" x14ac:dyDescent="0.3">
      <c r="A14" t="str">
        <f>raw!B14</f>
        <v>Honti Benjámin:Y9KENY:x</v>
      </c>
      <c r="B14">
        <v>12</v>
      </c>
      <c r="C14" s="9">
        <f>VALUE(IFERROR(VALUE(data_0!B14),0))</f>
        <v>0</v>
      </c>
      <c r="D14" s="14">
        <f>VALUE(IFERROR(VALUE(data_0!C14),0))</f>
        <v>7</v>
      </c>
      <c r="E14" s="14">
        <f>VALUE(IFERROR(VALUE(data_0!D14),0))</f>
        <v>0</v>
      </c>
      <c r="F14" s="14">
        <f>VALUE(IFERROR(VALUE(data_0!E14),0))</f>
        <v>7</v>
      </c>
      <c r="G14" s="14">
        <f>VALUE(IFERROR(VALUE(data_0!F14),0))</f>
        <v>7</v>
      </c>
      <c r="H14" s="14">
        <f>VALUE(IFERROR(VALUE(data_0!G14),0))</f>
        <v>0</v>
      </c>
      <c r="I14" s="14">
        <f>VALUE(IFERROR(VALUE(data_0!H14),0))</f>
        <v>7</v>
      </c>
      <c r="J14" s="14">
        <f>VALUE(IFERROR(VALUE(data_0!I14),0))</f>
        <v>0</v>
      </c>
      <c r="K14" s="14">
        <f>VALUE(IFERROR(VALUE(data_0!J14),0))</f>
        <v>6</v>
      </c>
      <c r="L14" s="14">
        <f>VALUE(IFERROR(VALUE(data_0!K14),0))</f>
        <v>6</v>
      </c>
      <c r="M14" s="14">
        <f>VALUE(IFERROR(VALUE(data_0!L14),0))</f>
        <v>8</v>
      </c>
      <c r="N14" s="14">
        <f>VALUE(IFERROR(VALUE(data_0!M14),0))</f>
        <v>7</v>
      </c>
      <c r="O14" s="18">
        <f>VALUE(IFERROR(VALUE(data_0!N14),0))</f>
        <v>8</v>
      </c>
      <c r="P14" s="14">
        <f>VALUE(IFERROR(VALUE(data_0!O14),0))</f>
        <v>8</v>
      </c>
      <c r="Q14" s="14">
        <f>VALUE(IFERROR(VALUE(data_0!P14),0))</f>
        <v>0</v>
      </c>
      <c r="R14" s="14">
        <f>VALUE(IFERROR(VALUE(data_0!Q14),0))</f>
        <v>0</v>
      </c>
      <c r="S14" s="14">
        <f>VALUE(IFERROR(VALUE(data_0!R14),0))</f>
        <v>0</v>
      </c>
      <c r="T14" s="14">
        <f>VALUE(IFERROR(VALUE(data_0!S14),0))</f>
        <v>7</v>
      </c>
      <c r="U14" s="14">
        <f>VALUE(IFERROR(VALUE(data_0!T14),0))</f>
        <v>0</v>
      </c>
      <c r="V14" s="14">
        <f>VALUE(IFERROR(VALUE(data_0!U14),0))</f>
        <v>6</v>
      </c>
      <c r="W14" s="14">
        <f>VALUE(IFERROR(VALUE(data_0!V14),0))</f>
        <v>0</v>
      </c>
      <c r="X14" s="14">
        <f>VALUE(IFERROR(VALUE(data_0!W14),0))</f>
        <v>9</v>
      </c>
      <c r="Y14" s="14">
        <f>VALUE(IFERROR(VALUE(data_0!X14),0))</f>
        <v>7</v>
      </c>
      <c r="Z14" s="14">
        <f>VALUE(IFERROR(VALUE(data_0!Y14),0))</f>
        <v>6</v>
      </c>
      <c r="AA14" s="14">
        <f>VALUE(IFERROR(VALUE(data_0!Z14),0))</f>
        <v>7</v>
      </c>
      <c r="AB14" s="14">
        <f>VALUE(IFERROR(VALUE(data_0!AA14),0))</f>
        <v>7</v>
      </c>
      <c r="AC14" s="9">
        <f>VALUE(IFERROR(VALUE(data_0!AB14),0))</f>
        <v>7</v>
      </c>
      <c r="AD14" s="15">
        <v>5.083333333333333</v>
      </c>
      <c r="AE14" s="15">
        <f t="shared" si="0"/>
        <v>4.8</v>
      </c>
      <c r="AF14" s="15">
        <f t="shared" si="1"/>
        <v>0.28333333333333321</v>
      </c>
      <c r="AG14" s="10" t="s">
        <v>189</v>
      </c>
      <c r="AI14" s="15">
        <f t="shared" si="2"/>
        <v>127</v>
      </c>
    </row>
    <row r="15" spans="1:35" x14ac:dyDescent="0.3">
      <c r="A15" t="str">
        <f>raw!B15</f>
        <v>Lévai Márk Zsigmond:B5C2UE:x</v>
      </c>
      <c r="B15">
        <v>13</v>
      </c>
      <c r="C15" s="9">
        <f>VALUE(IFERROR(VALUE(data_0!B15),0))</f>
        <v>0</v>
      </c>
      <c r="D15" s="14">
        <f>VALUE(IFERROR(VALUE(data_0!C15),0))</f>
        <v>6</v>
      </c>
      <c r="E15" s="14">
        <f>VALUE(IFERROR(VALUE(data_0!D15),0))</f>
        <v>0</v>
      </c>
      <c r="F15" s="14">
        <f>VALUE(IFERROR(VALUE(data_0!E15),0))</f>
        <v>7</v>
      </c>
      <c r="G15" s="14">
        <f>VALUE(IFERROR(VALUE(data_0!F15),0))</f>
        <v>7</v>
      </c>
      <c r="H15" s="14">
        <f>VALUE(IFERROR(VALUE(data_0!G15),0))</f>
        <v>0</v>
      </c>
      <c r="I15" s="14">
        <f>VALUE(IFERROR(VALUE(data_0!H15),0))</f>
        <v>6</v>
      </c>
      <c r="J15" s="14">
        <f>VALUE(IFERROR(VALUE(data_0!I15),0))</f>
        <v>0</v>
      </c>
      <c r="K15" s="14">
        <f>VALUE(IFERROR(VALUE(data_0!J15),0))</f>
        <v>8</v>
      </c>
      <c r="L15" s="14">
        <f>VALUE(IFERROR(VALUE(data_0!K15),0))</f>
        <v>7</v>
      </c>
      <c r="M15" s="14">
        <f>VALUE(IFERROR(VALUE(data_0!L15),0))</f>
        <v>7</v>
      </c>
      <c r="N15" s="14">
        <f>VALUE(IFERROR(VALUE(data_0!M15),0))</f>
        <v>7</v>
      </c>
      <c r="O15" s="14">
        <f>VALUE(IFERROR(VALUE(data_0!N15),0))</f>
        <v>7</v>
      </c>
      <c r="P15" s="18">
        <f>VALUE(IFERROR(VALUE(data_0!O15),0))</f>
        <v>7</v>
      </c>
      <c r="Q15" s="14">
        <f>VALUE(IFERROR(VALUE(data_0!P15),0))</f>
        <v>0</v>
      </c>
      <c r="R15" s="14">
        <f>VALUE(IFERROR(VALUE(data_0!Q15),0))</f>
        <v>0</v>
      </c>
      <c r="S15" s="14">
        <f>VALUE(IFERROR(VALUE(data_0!R15),0))</f>
        <v>0</v>
      </c>
      <c r="T15" s="14">
        <f>VALUE(IFERROR(VALUE(data_0!S15),0))</f>
        <v>7</v>
      </c>
      <c r="U15" s="14">
        <f>VALUE(IFERROR(VALUE(data_0!T15),0))</f>
        <v>0</v>
      </c>
      <c r="V15" s="14">
        <f>VALUE(IFERROR(VALUE(data_0!U15),0))</f>
        <v>7</v>
      </c>
      <c r="W15" s="14">
        <f>VALUE(IFERROR(VALUE(data_0!V15),0))</f>
        <v>0</v>
      </c>
      <c r="X15" s="14">
        <f>VALUE(IFERROR(VALUE(data_0!W15),0))</f>
        <v>7</v>
      </c>
      <c r="Y15" s="14">
        <f>VALUE(IFERROR(VALUE(data_0!X15),0))</f>
        <v>7</v>
      </c>
      <c r="Z15" s="14">
        <f>VALUE(IFERROR(VALUE(data_0!Y15),0))</f>
        <v>8</v>
      </c>
      <c r="AA15" s="14">
        <f>VALUE(IFERROR(VALUE(data_0!Z15),0))</f>
        <v>6</v>
      </c>
      <c r="AB15" s="14">
        <f>VALUE(IFERROR(VALUE(data_0!AA15),0))</f>
        <v>5</v>
      </c>
      <c r="AC15" s="9">
        <f>VALUE(IFERROR(VALUE(data_0!AB15),0))</f>
        <v>7</v>
      </c>
      <c r="AD15" s="15">
        <v>5.125</v>
      </c>
      <c r="AE15" s="15">
        <f t="shared" si="0"/>
        <v>4.6399999999999997</v>
      </c>
      <c r="AF15" s="15">
        <f t="shared" si="1"/>
        <v>0.48500000000000032</v>
      </c>
      <c r="AG15" s="10" t="s">
        <v>189</v>
      </c>
      <c r="AI15" s="15">
        <f t="shared" si="2"/>
        <v>123</v>
      </c>
    </row>
    <row r="16" spans="1:35" x14ac:dyDescent="0.3">
      <c r="A16" t="str">
        <f>raw!B16</f>
        <v>MD Adnan Hossain Alif:BJT86N:x</v>
      </c>
      <c r="B16">
        <v>14</v>
      </c>
      <c r="C16" s="9">
        <f>VALUE(IFERROR(VALUE(data_0!B16),0))</f>
        <v>0</v>
      </c>
      <c r="D16" s="14">
        <f>VALUE(IFERROR(VALUE(data_0!C16),0))</f>
        <v>0</v>
      </c>
      <c r="E16" s="14">
        <f>VALUE(IFERROR(VALUE(data_0!D16),0))</f>
        <v>0</v>
      </c>
      <c r="F16" s="14">
        <f>VALUE(IFERROR(VALUE(data_0!E16),0))</f>
        <v>0</v>
      </c>
      <c r="G16" s="14">
        <f>VALUE(IFERROR(VALUE(data_0!F16),0))</f>
        <v>0</v>
      </c>
      <c r="H16" s="14">
        <f>VALUE(IFERROR(VALUE(data_0!G16),0))</f>
        <v>0</v>
      </c>
      <c r="I16" s="14">
        <f>VALUE(IFERROR(VALUE(data_0!H16),0))</f>
        <v>0</v>
      </c>
      <c r="J16" s="14">
        <f>VALUE(IFERROR(VALUE(data_0!I16),0))</f>
        <v>0</v>
      </c>
      <c r="K16" s="14">
        <f>VALUE(IFERROR(VALUE(data_0!J16),0))</f>
        <v>4</v>
      </c>
      <c r="L16" s="14">
        <f>VALUE(IFERROR(VALUE(data_0!K16),0))</f>
        <v>0</v>
      </c>
      <c r="M16" s="14">
        <f>VALUE(IFERROR(VALUE(data_0!L16),0))</f>
        <v>0</v>
      </c>
      <c r="N16" s="14">
        <f>VALUE(IFERROR(VALUE(data_0!M16),0))</f>
        <v>5</v>
      </c>
      <c r="O16" s="14">
        <f>VALUE(IFERROR(VALUE(data_0!N16),0))</f>
        <v>0</v>
      </c>
      <c r="P16" s="14">
        <f>VALUE(IFERROR(VALUE(data_0!O16),0))</f>
        <v>0</v>
      </c>
      <c r="Q16" s="18">
        <f>VALUE(IFERROR(VALUE(data_0!P16),0))</f>
        <v>0</v>
      </c>
      <c r="R16" s="14">
        <f>VALUE(IFERROR(VALUE(data_0!Q16),0))</f>
        <v>0</v>
      </c>
      <c r="S16" s="14">
        <f>VALUE(IFERROR(VALUE(data_0!R16),0))</f>
        <v>0</v>
      </c>
      <c r="T16" s="14">
        <f>VALUE(IFERROR(VALUE(data_0!S16),0))</f>
        <v>0</v>
      </c>
      <c r="U16" s="14">
        <f>VALUE(IFERROR(VALUE(data_0!T16),0))</f>
        <v>0</v>
      </c>
      <c r="V16" s="14">
        <f>VALUE(IFERROR(VALUE(data_0!U16),0))</f>
        <v>4</v>
      </c>
      <c r="W16" s="14">
        <f>VALUE(IFERROR(VALUE(data_0!V16),0))</f>
        <v>0</v>
      </c>
      <c r="X16" s="14">
        <f>VALUE(IFERROR(VALUE(data_0!W16),0))</f>
        <v>0</v>
      </c>
      <c r="Y16" s="14">
        <f>VALUE(IFERROR(VALUE(data_0!X16),0))</f>
        <v>0</v>
      </c>
      <c r="Z16" s="14">
        <f>VALUE(IFERROR(VALUE(data_0!Y16),0))</f>
        <v>0</v>
      </c>
      <c r="AA16" s="14">
        <f>VALUE(IFERROR(VALUE(data_0!Z16),0))</f>
        <v>0</v>
      </c>
      <c r="AB16" s="14">
        <f>VALUE(IFERROR(VALUE(data_0!AA16),0))</f>
        <v>4</v>
      </c>
      <c r="AC16" s="9">
        <f>VALUE(IFERROR(VALUE(data_0!AB16),0))</f>
        <v>0</v>
      </c>
      <c r="AD16" s="15">
        <v>0</v>
      </c>
      <c r="AE16" s="15">
        <f t="shared" si="0"/>
        <v>0.68</v>
      </c>
      <c r="AF16" s="15">
        <f t="shared" si="1"/>
        <v>-0.68</v>
      </c>
      <c r="AG16" s="10" t="s">
        <v>189</v>
      </c>
      <c r="AI16" s="15">
        <f t="shared" si="2"/>
        <v>17</v>
      </c>
    </row>
    <row r="17" spans="1:35" x14ac:dyDescent="0.3">
      <c r="A17" t="str">
        <f>raw!B17</f>
        <v>MD Shahriar Islam:D5MUMA:x</v>
      </c>
      <c r="B17">
        <v>15</v>
      </c>
      <c r="C17" s="9">
        <f>VALUE(IFERROR(VALUE(data_0!B17),0))</f>
        <v>0</v>
      </c>
      <c r="D17" s="14">
        <f>VALUE(IFERROR(VALUE(data_0!C17),0))</f>
        <v>0</v>
      </c>
      <c r="E17" s="14">
        <f>VALUE(IFERROR(VALUE(data_0!D17),0))</f>
        <v>0</v>
      </c>
      <c r="F17" s="14">
        <f>VALUE(IFERROR(VALUE(data_0!E17),0))</f>
        <v>0</v>
      </c>
      <c r="G17" s="14">
        <f>VALUE(IFERROR(VALUE(data_0!F17),0))</f>
        <v>0</v>
      </c>
      <c r="H17" s="14">
        <f>VALUE(IFERROR(VALUE(data_0!G17),0))</f>
        <v>0</v>
      </c>
      <c r="I17" s="14">
        <f>VALUE(IFERROR(VALUE(data_0!H17),0))</f>
        <v>0</v>
      </c>
      <c r="J17" s="14">
        <f>VALUE(IFERROR(VALUE(data_0!I17),0))</f>
        <v>0</v>
      </c>
      <c r="K17" s="14">
        <f>VALUE(IFERROR(VALUE(data_0!J17),0))</f>
        <v>6</v>
      </c>
      <c r="L17" s="14">
        <f>VALUE(IFERROR(VALUE(data_0!K17),0))</f>
        <v>0</v>
      </c>
      <c r="M17" s="14">
        <f>VALUE(IFERROR(VALUE(data_0!L17),0))</f>
        <v>0</v>
      </c>
      <c r="N17" s="14">
        <f>VALUE(IFERROR(VALUE(data_0!M17),0))</f>
        <v>5</v>
      </c>
      <c r="O17" s="14">
        <f>VALUE(IFERROR(VALUE(data_0!N17),0))</f>
        <v>0</v>
      </c>
      <c r="P17" s="14">
        <f>VALUE(IFERROR(VALUE(data_0!O17),0))</f>
        <v>0</v>
      </c>
      <c r="Q17" s="14">
        <f>VALUE(IFERROR(VALUE(data_0!P17),0))</f>
        <v>0</v>
      </c>
      <c r="R17" s="18">
        <f>VALUE(IFERROR(VALUE(data_0!Q17),0))</f>
        <v>0</v>
      </c>
      <c r="S17" s="14">
        <f>VALUE(IFERROR(VALUE(data_0!R17),0))</f>
        <v>0</v>
      </c>
      <c r="T17" s="14">
        <f>VALUE(IFERROR(VALUE(data_0!S17),0))</f>
        <v>0</v>
      </c>
      <c r="U17" s="14">
        <f>VALUE(IFERROR(VALUE(data_0!T17),0))</f>
        <v>0</v>
      </c>
      <c r="V17" s="14">
        <f>VALUE(IFERROR(VALUE(data_0!U17),0))</f>
        <v>5</v>
      </c>
      <c r="W17" s="14">
        <f>VALUE(IFERROR(VALUE(data_0!V17),0))</f>
        <v>0</v>
      </c>
      <c r="X17" s="14">
        <f>VALUE(IFERROR(VALUE(data_0!W17),0))</f>
        <v>0</v>
      </c>
      <c r="Y17" s="14">
        <f>VALUE(IFERROR(VALUE(data_0!X17),0))</f>
        <v>0</v>
      </c>
      <c r="Z17" s="14">
        <f>VALUE(IFERROR(VALUE(data_0!Y17),0))</f>
        <v>0</v>
      </c>
      <c r="AA17" s="14">
        <f>VALUE(IFERROR(VALUE(data_0!Z17),0))</f>
        <v>0</v>
      </c>
      <c r="AB17" s="14">
        <f>VALUE(IFERROR(VALUE(data_0!AA17),0))</f>
        <v>6</v>
      </c>
      <c r="AC17" s="9">
        <f>VALUE(IFERROR(VALUE(data_0!AB17),0))</f>
        <v>0</v>
      </c>
      <c r="AD17" s="15">
        <v>0</v>
      </c>
      <c r="AE17" s="15">
        <f t="shared" si="0"/>
        <v>0.88</v>
      </c>
      <c r="AF17" s="15">
        <f t="shared" si="1"/>
        <v>-0.88</v>
      </c>
      <c r="AG17" s="10" t="s">
        <v>189</v>
      </c>
      <c r="AI17" s="15">
        <f t="shared" si="2"/>
        <v>22</v>
      </c>
    </row>
    <row r="18" spans="1:35" x14ac:dyDescent="0.3">
      <c r="A18" t="str">
        <f>raw!B18</f>
        <v>Mortazavi Mahshid:E68IAT:x</v>
      </c>
      <c r="B18">
        <v>16</v>
      </c>
      <c r="C18" s="9">
        <f>VALUE(IFERROR(VALUE(data_0!B18),0))</f>
        <v>0</v>
      </c>
      <c r="D18" s="14">
        <f>VALUE(IFERROR(VALUE(data_0!C18),0))</f>
        <v>0</v>
      </c>
      <c r="E18" s="14">
        <f>VALUE(IFERROR(VALUE(data_0!D18),0))</f>
        <v>0</v>
      </c>
      <c r="F18" s="14">
        <f>VALUE(IFERROR(VALUE(data_0!E18),0))</f>
        <v>0</v>
      </c>
      <c r="G18" s="14">
        <f>VALUE(IFERROR(VALUE(data_0!F18),0))</f>
        <v>0</v>
      </c>
      <c r="H18" s="14">
        <f>VALUE(IFERROR(VALUE(data_0!G18),0))</f>
        <v>0</v>
      </c>
      <c r="I18" s="14">
        <f>VALUE(IFERROR(VALUE(data_0!H18),0))</f>
        <v>0</v>
      </c>
      <c r="J18" s="14">
        <f>VALUE(IFERROR(VALUE(data_0!I18),0))</f>
        <v>0</v>
      </c>
      <c r="K18" s="14">
        <f>VALUE(IFERROR(VALUE(data_0!J18),0))</f>
        <v>7</v>
      </c>
      <c r="L18" s="14">
        <f>VALUE(IFERROR(VALUE(data_0!K18),0))</f>
        <v>0</v>
      </c>
      <c r="M18" s="14">
        <f>VALUE(IFERROR(VALUE(data_0!L18),0))</f>
        <v>0</v>
      </c>
      <c r="N18" s="14">
        <f>VALUE(IFERROR(VALUE(data_0!M18),0))</f>
        <v>6</v>
      </c>
      <c r="O18" s="14">
        <f>VALUE(IFERROR(VALUE(data_0!N18),0))</f>
        <v>0</v>
      </c>
      <c r="P18" s="14">
        <f>VALUE(IFERROR(VALUE(data_0!O18),0))</f>
        <v>0</v>
      </c>
      <c r="Q18" s="14">
        <f>VALUE(IFERROR(VALUE(data_0!P18),0))</f>
        <v>0</v>
      </c>
      <c r="R18" s="14">
        <f>VALUE(IFERROR(VALUE(data_0!Q18),0))</f>
        <v>0</v>
      </c>
      <c r="S18" s="18">
        <f>VALUE(IFERROR(VALUE(data_0!R18),0))</f>
        <v>0</v>
      </c>
      <c r="T18" s="14">
        <f>VALUE(IFERROR(VALUE(data_0!S18),0))</f>
        <v>0</v>
      </c>
      <c r="U18" s="14">
        <f>VALUE(IFERROR(VALUE(data_0!T18),0))</f>
        <v>0</v>
      </c>
      <c r="V18" s="14">
        <f>VALUE(IFERROR(VALUE(data_0!U18),0))</f>
        <v>7</v>
      </c>
      <c r="W18" s="14">
        <f>VALUE(IFERROR(VALUE(data_0!V18),0))</f>
        <v>0</v>
      </c>
      <c r="X18" s="14">
        <f>VALUE(IFERROR(VALUE(data_0!W18),0))</f>
        <v>0</v>
      </c>
      <c r="Y18" s="14">
        <f>VALUE(IFERROR(VALUE(data_0!X18),0))</f>
        <v>0</v>
      </c>
      <c r="Z18" s="14">
        <f>VALUE(IFERROR(VALUE(data_0!Y18),0))</f>
        <v>0</v>
      </c>
      <c r="AA18" s="14">
        <f>VALUE(IFERROR(VALUE(data_0!Z18),0))</f>
        <v>0</v>
      </c>
      <c r="AB18" s="14">
        <f>VALUE(IFERROR(VALUE(data_0!AA18),0))</f>
        <v>7</v>
      </c>
      <c r="AC18" s="9">
        <f>VALUE(IFERROR(VALUE(data_0!AB18),0))</f>
        <v>0</v>
      </c>
      <c r="AD18" s="15">
        <v>0</v>
      </c>
      <c r="AE18" s="15">
        <f t="shared" si="0"/>
        <v>1.08</v>
      </c>
      <c r="AF18" s="15">
        <f t="shared" si="1"/>
        <v>-1.08</v>
      </c>
      <c r="AG18" s="10" t="s">
        <v>189</v>
      </c>
      <c r="AI18" s="15">
        <f t="shared" si="2"/>
        <v>27</v>
      </c>
    </row>
    <row r="19" spans="1:35" x14ac:dyDescent="0.3">
      <c r="A19" t="str">
        <f>raw!B19</f>
        <v>Munkhjargal Ariunbold:AUJ3PC:x</v>
      </c>
      <c r="B19">
        <v>17</v>
      </c>
      <c r="C19" s="9">
        <f>VALUE(IFERROR(VALUE(data_0!B19),0))</f>
        <v>0</v>
      </c>
      <c r="D19" s="14">
        <f>VALUE(IFERROR(VALUE(data_0!C19),0))</f>
        <v>8</v>
      </c>
      <c r="E19" s="14">
        <f>VALUE(IFERROR(VALUE(data_0!D19),0))</f>
        <v>0</v>
      </c>
      <c r="F19" s="14">
        <f>VALUE(IFERROR(VALUE(data_0!E19),0))</f>
        <v>7</v>
      </c>
      <c r="G19" s="14">
        <f>VALUE(IFERROR(VALUE(data_0!F19),0))</f>
        <v>8</v>
      </c>
      <c r="H19" s="14">
        <f>VALUE(IFERROR(VALUE(data_0!G19),0))</f>
        <v>0</v>
      </c>
      <c r="I19" s="14">
        <f>VALUE(IFERROR(VALUE(data_0!H19),0))</f>
        <v>8</v>
      </c>
      <c r="J19" s="14">
        <f>VALUE(IFERROR(VALUE(data_0!I19),0))</f>
        <v>0</v>
      </c>
      <c r="K19" s="14">
        <f>VALUE(IFERROR(VALUE(data_0!J19),0))</f>
        <v>5</v>
      </c>
      <c r="L19" s="14">
        <f>VALUE(IFERROR(VALUE(data_0!K19),0))</f>
        <v>9</v>
      </c>
      <c r="M19" s="14">
        <f>VALUE(IFERROR(VALUE(data_0!L19),0))</f>
        <v>7</v>
      </c>
      <c r="N19" s="14">
        <f>VALUE(IFERROR(VALUE(data_0!M19),0))</f>
        <v>8</v>
      </c>
      <c r="O19" s="14">
        <f>VALUE(IFERROR(VALUE(data_0!N19),0))</f>
        <v>9</v>
      </c>
      <c r="P19" s="14">
        <f>VALUE(IFERROR(VALUE(data_0!O19),0))</f>
        <v>7</v>
      </c>
      <c r="Q19" s="14">
        <f>VALUE(IFERROR(VALUE(data_0!P19),0))</f>
        <v>0</v>
      </c>
      <c r="R19" s="14">
        <f>VALUE(IFERROR(VALUE(data_0!Q19),0))</f>
        <v>0</v>
      </c>
      <c r="S19" s="14">
        <f>VALUE(IFERROR(VALUE(data_0!R19),0))</f>
        <v>0</v>
      </c>
      <c r="T19" s="18">
        <f>VALUE(IFERROR(VALUE(data_0!S19),0))</f>
        <v>8</v>
      </c>
      <c r="U19" s="14">
        <f>VALUE(IFERROR(VALUE(data_0!T19),0))</f>
        <v>0</v>
      </c>
      <c r="V19" s="14">
        <f>VALUE(IFERROR(VALUE(data_0!U19),0))</f>
        <v>6</v>
      </c>
      <c r="W19" s="14">
        <f>VALUE(IFERROR(VALUE(data_0!V19),0))</f>
        <v>0</v>
      </c>
      <c r="X19" s="14">
        <f>VALUE(IFERROR(VALUE(data_0!W19),0))</f>
        <v>8</v>
      </c>
      <c r="Y19" s="14">
        <f>VALUE(IFERROR(VALUE(data_0!X19),0))</f>
        <v>8</v>
      </c>
      <c r="Z19" s="14">
        <f>VALUE(IFERROR(VALUE(data_0!Y19),0))</f>
        <v>9</v>
      </c>
      <c r="AA19" s="14">
        <f>VALUE(IFERROR(VALUE(data_0!Z19),0))</f>
        <v>8</v>
      </c>
      <c r="AB19" s="14">
        <f>VALUE(IFERROR(VALUE(data_0!AA19),0))</f>
        <v>6</v>
      </c>
      <c r="AC19" s="9">
        <f>VALUE(IFERROR(VALUE(data_0!AB19),0))</f>
        <v>8</v>
      </c>
      <c r="AD19" s="15">
        <v>5.041666666666667</v>
      </c>
      <c r="AE19" s="15">
        <f t="shared" si="0"/>
        <v>5.16</v>
      </c>
      <c r="AF19" s="15">
        <f t="shared" si="1"/>
        <v>-0.11833333333333318</v>
      </c>
      <c r="AG19" s="10" t="s">
        <v>189</v>
      </c>
      <c r="AI19" s="15">
        <f t="shared" si="2"/>
        <v>137</v>
      </c>
    </row>
    <row r="20" spans="1:35" x14ac:dyDescent="0.3">
      <c r="A20" t="str">
        <f>raw!B20</f>
        <v>Nyambaatar Zandangarav:LJANRL:x</v>
      </c>
      <c r="B20">
        <v>18</v>
      </c>
      <c r="C20" s="9">
        <f>VALUE(IFERROR(VALUE(data_0!B20),0))</f>
        <v>0</v>
      </c>
      <c r="D20" s="14">
        <f>VALUE(IFERROR(VALUE(data_0!C20),0))</f>
        <v>7</v>
      </c>
      <c r="E20" s="14">
        <f>VALUE(IFERROR(VALUE(data_0!D20),0))</f>
        <v>0</v>
      </c>
      <c r="F20" s="14">
        <f>VALUE(IFERROR(VALUE(data_0!E20),0))</f>
        <v>7</v>
      </c>
      <c r="G20" s="14">
        <f>VALUE(IFERROR(VALUE(data_0!F20),0))</f>
        <v>7</v>
      </c>
      <c r="H20" s="14">
        <f>VALUE(IFERROR(VALUE(data_0!G20),0))</f>
        <v>0</v>
      </c>
      <c r="I20" s="14">
        <f>VALUE(IFERROR(VALUE(data_0!H20),0))</f>
        <v>7</v>
      </c>
      <c r="J20" s="14">
        <f>VALUE(IFERROR(VALUE(data_0!I20),0))</f>
        <v>0</v>
      </c>
      <c r="K20" s="14">
        <f>VALUE(IFERROR(VALUE(data_0!J20),0))</f>
        <v>7</v>
      </c>
      <c r="L20" s="14">
        <f>VALUE(IFERROR(VALUE(data_0!K20),0))</f>
        <v>6</v>
      </c>
      <c r="M20" s="14">
        <f>VALUE(IFERROR(VALUE(data_0!L20),0))</f>
        <v>8</v>
      </c>
      <c r="N20" s="14">
        <f>VALUE(IFERROR(VALUE(data_0!M20),0))</f>
        <v>8</v>
      </c>
      <c r="O20" s="14">
        <f>VALUE(IFERROR(VALUE(data_0!N20),0))</f>
        <v>6</v>
      </c>
      <c r="P20" s="14">
        <f>VALUE(IFERROR(VALUE(data_0!O20),0))</f>
        <v>7</v>
      </c>
      <c r="Q20" s="14">
        <f>VALUE(IFERROR(VALUE(data_0!P20),0))</f>
        <v>0</v>
      </c>
      <c r="R20" s="14">
        <f>VALUE(IFERROR(VALUE(data_0!Q20),0))</f>
        <v>0</v>
      </c>
      <c r="S20" s="14">
        <f>VALUE(IFERROR(VALUE(data_0!R20),0))</f>
        <v>0</v>
      </c>
      <c r="T20" s="14">
        <f>VALUE(IFERROR(VALUE(data_0!S20),0))</f>
        <v>7</v>
      </c>
      <c r="U20" s="18">
        <f>VALUE(IFERROR(VALUE(data_0!T20),0))</f>
        <v>0</v>
      </c>
      <c r="V20" s="14">
        <f>VALUE(IFERROR(VALUE(data_0!U20),0))</f>
        <v>6</v>
      </c>
      <c r="W20" s="14">
        <f>VALUE(IFERROR(VALUE(data_0!V20),0))</f>
        <v>0</v>
      </c>
      <c r="X20" s="14">
        <f>VALUE(IFERROR(VALUE(data_0!W20),0))</f>
        <v>6</v>
      </c>
      <c r="Y20" s="14">
        <f>VALUE(IFERROR(VALUE(data_0!X20),0))</f>
        <v>7</v>
      </c>
      <c r="Z20" s="14">
        <f>VALUE(IFERROR(VALUE(data_0!Y20),0))</f>
        <v>7</v>
      </c>
      <c r="AA20" s="14">
        <f>VALUE(IFERROR(VALUE(data_0!Z20),0))</f>
        <v>7</v>
      </c>
      <c r="AB20" s="14">
        <f>VALUE(IFERROR(VALUE(data_0!AA20),0))</f>
        <v>5</v>
      </c>
      <c r="AC20" s="9">
        <f>VALUE(IFERROR(VALUE(data_0!AB20),0))</f>
        <v>7</v>
      </c>
      <c r="AD20" s="15">
        <v>0</v>
      </c>
      <c r="AE20" s="15">
        <f t="shared" si="0"/>
        <v>4.5999999999999996</v>
      </c>
      <c r="AF20" s="15">
        <f t="shared" si="1"/>
        <v>-4.5999999999999996</v>
      </c>
      <c r="AG20" s="10" t="s">
        <v>189</v>
      </c>
      <c r="AI20" s="15">
        <f t="shared" si="2"/>
        <v>122</v>
      </c>
    </row>
    <row r="21" spans="1:35" x14ac:dyDescent="0.3">
      <c r="A21" t="str">
        <f>raw!B21</f>
        <v>Öztürk Gülsah:DJU2DF:x</v>
      </c>
      <c r="B21">
        <v>19</v>
      </c>
      <c r="C21" s="9">
        <f>VALUE(IFERROR(VALUE(data_0!B21),0))</f>
        <v>0</v>
      </c>
      <c r="D21" s="14">
        <f>VALUE(IFERROR(VALUE(data_0!C21),0))</f>
        <v>6</v>
      </c>
      <c r="E21" s="14">
        <f>VALUE(IFERROR(VALUE(data_0!D21),0))</f>
        <v>0</v>
      </c>
      <c r="F21" s="14">
        <f>VALUE(IFERROR(VALUE(data_0!E21),0))</f>
        <v>6</v>
      </c>
      <c r="G21" s="14">
        <f>VALUE(IFERROR(VALUE(data_0!F21),0))</f>
        <v>6</v>
      </c>
      <c r="H21" s="14">
        <f>VALUE(IFERROR(VALUE(data_0!G21),0))</f>
        <v>0</v>
      </c>
      <c r="I21" s="14">
        <f>VALUE(IFERROR(VALUE(data_0!H21),0))</f>
        <v>6</v>
      </c>
      <c r="J21" s="14">
        <f>VALUE(IFERROR(VALUE(data_0!I21),0))</f>
        <v>0</v>
      </c>
      <c r="K21" s="14">
        <f>VALUE(IFERROR(VALUE(data_0!J21),0))</f>
        <v>3</v>
      </c>
      <c r="L21" s="14">
        <f>VALUE(IFERROR(VALUE(data_0!K21),0))</f>
        <v>6</v>
      </c>
      <c r="M21" s="14">
        <f>VALUE(IFERROR(VALUE(data_0!L21),0))</f>
        <v>0</v>
      </c>
      <c r="N21" s="14">
        <f>VALUE(IFERROR(VALUE(data_0!M21),0))</f>
        <v>6</v>
      </c>
      <c r="O21" s="14">
        <f>VALUE(IFERROR(VALUE(data_0!N21),0))</f>
        <v>7</v>
      </c>
      <c r="P21" s="14">
        <f>VALUE(IFERROR(VALUE(data_0!O21),0))</f>
        <v>7</v>
      </c>
      <c r="Q21" s="14">
        <f>VALUE(IFERROR(VALUE(data_0!P21),0))</f>
        <v>0</v>
      </c>
      <c r="R21" s="14">
        <f>VALUE(IFERROR(VALUE(data_0!Q21),0))</f>
        <v>0</v>
      </c>
      <c r="S21" s="14">
        <f>VALUE(IFERROR(VALUE(data_0!R21),0))</f>
        <v>0</v>
      </c>
      <c r="T21" s="14">
        <f>VALUE(IFERROR(VALUE(data_0!S21),0))</f>
        <v>6</v>
      </c>
      <c r="U21" s="14">
        <f>VALUE(IFERROR(VALUE(data_0!T21),0))</f>
        <v>0</v>
      </c>
      <c r="V21" s="18">
        <f>VALUE(IFERROR(VALUE(data_0!U21),0))</f>
        <v>6</v>
      </c>
      <c r="W21" s="14">
        <f>VALUE(IFERROR(VALUE(data_0!V21),0))</f>
        <v>0</v>
      </c>
      <c r="X21" s="14">
        <f>VALUE(IFERROR(VALUE(data_0!W21),0))</f>
        <v>6</v>
      </c>
      <c r="Y21" s="14">
        <f>VALUE(IFERROR(VALUE(data_0!X21),0))</f>
        <v>7</v>
      </c>
      <c r="Z21" s="14">
        <f>VALUE(IFERROR(VALUE(data_0!Y21),0))</f>
        <v>6</v>
      </c>
      <c r="AA21" s="14">
        <f>VALUE(IFERROR(VALUE(data_0!Z21),0))</f>
        <v>7</v>
      </c>
      <c r="AB21" s="14">
        <f>VALUE(IFERROR(VALUE(data_0!AA21),0))</f>
        <v>6</v>
      </c>
      <c r="AC21" s="9">
        <f>VALUE(IFERROR(VALUE(data_0!AB21),0))</f>
        <v>7</v>
      </c>
      <c r="AD21" s="15">
        <v>6.25</v>
      </c>
      <c r="AE21" s="15">
        <f t="shared" si="0"/>
        <v>3.88</v>
      </c>
      <c r="AF21" s="15">
        <f t="shared" si="1"/>
        <v>2.37</v>
      </c>
      <c r="AG21" s="10" t="s">
        <v>189</v>
      </c>
      <c r="AI21" s="15">
        <f t="shared" si="2"/>
        <v>104</v>
      </c>
    </row>
    <row r="22" spans="1:35" x14ac:dyDescent="0.3">
      <c r="A22" t="str">
        <f>raw!B22</f>
        <v>Rajesh Aadi:SKANN0:x</v>
      </c>
      <c r="B22">
        <v>20</v>
      </c>
      <c r="C22" s="9">
        <f>VALUE(IFERROR(VALUE(data_0!B22),0))</f>
        <v>0</v>
      </c>
      <c r="D22" s="14">
        <f>VALUE(IFERROR(VALUE(data_0!C22),0))</f>
        <v>0</v>
      </c>
      <c r="E22" s="14">
        <f>VALUE(IFERROR(VALUE(data_0!D22),0))</f>
        <v>0</v>
      </c>
      <c r="F22" s="14">
        <f>VALUE(IFERROR(VALUE(data_0!E22),0))</f>
        <v>7</v>
      </c>
      <c r="G22" s="14">
        <f>VALUE(IFERROR(VALUE(data_0!F22),0))</f>
        <v>0</v>
      </c>
      <c r="H22" s="14">
        <f>VALUE(IFERROR(VALUE(data_0!G22),0))</f>
        <v>0</v>
      </c>
      <c r="I22" s="14">
        <f>VALUE(IFERROR(VALUE(data_0!H22),0))</f>
        <v>0</v>
      </c>
      <c r="J22" s="14">
        <f>VALUE(IFERROR(VALUE(data_0!I22),0))</f>
        <v>0</v>
      </c>
      <c r="K22" s="14">
        <f>VALUE(IFERROR(VALUE(data_0!J22),0))</f>
        <v>6</v>
      </c>
      <c r="L22" s="14">
        <f>VALUE(IFERROR(VALUE(data_0!K22),0))</f>
        <v>0</v>
      </c>
      <c r="M22" s="14">
        <f>VALUE(IFERROR(VALUE(data_0!L22),0))</f>
        <v>8</v>
      </c>
      <c r="N22" s="14">
        <f>VALUE(IFERROR(VALUE(data_0!M22),0))</f>
        <v>7</v>
      </c>
      <c r="O22" s="14">
        <f>VALUE(IFERROR(VALUE(data_0!N22),0))</f>
        <v>0</v>
      </c>
      <c r="P22" s="14">
        <f>VALUE(IFERROR(VALUE(data_0!O22),0))</f>
        <v>0</v>
      </c>
      <c r="Q22" s="14">
        <f>VALUE(IFERROR(VALUE(data_0!P22),0))</f>
        <v>0</v>
      </c>
      <c r="R22" s="14">
        <f>VALUE(IFERROR(VALUE(data_0!Q22),0))</f>
        <v>0</v>
      </c>
      <c r="S22" s="14">
        <f>VALUE(IFERROR(VALUE(data_0!R22),0))</f>
        <v>0</v>
      </c>
      <c r="T22" s="14">
        <f>VALUE(IFERROR(VALUE(data_0!S22),0))</f>
        <v>0</v>
      </c>
      <c r="U22" s="14">
        <f>VALUE(IFERROR(VALUE(data_0!T22),0))</f>
        <v>0</v>
      </c>
      <c r="V22" s="14">
        <f>VALUE(IFERROR(VALUE(data_0!U22),0))</f>
        <v>8</v>
      </c>
      <c r="W22" s="18">
        <f>VALUE(IFERROR(VALUE(data_0!V22),0))</f>
        <v>0</v>
      </c>
      <c r="X22" s="14">
        <f>VALUE(IFERROR(VALUE(data_0!W22),0))</f>
        <v>0</v>
      </c>
      <c r="Y22" s="14">
        <f>VALUE(IFERROR(VALUE(data_0!X22),0))</f>
        <v>0</v>
      </c>
      <c r="Z22" s="14">
        <f>VALUE(IFERROR(VALUE(data_0!Y22),0))</f>
        <v>0</v>
      </c>
      <c r="AA22" s="14">
        <f>VALUE(IFERROR(VALUE(data_0!Z22),0))</f>
        <v>0</v>
      </c>
      <c r="AB22" s="14">
        <f>VALUE(IFERROR(VALUE(data_0!AA22),0))</f>
        <v>8</v>
      </c>
      <c r="AC22" s="9">
        <f>VALUE(IFERROR(VALUE(data_0!AB22),0))</f>
        <v>0</v>
      </c>
      <c r="AD22" s="15">
        <v>0</v>
      </c>
      <c r="AE22" s="15">
        <f t="shared" si="0"/>
        <v>1.76</v>
      </c>
      <c r="AF22" s="15">
        <f t="shared" si="1"/>
        <v>-1.76</v>
      </c>
      <c r="AG22" s="10" t="s">
        <v>189</v>
      </c>
      <c r="AI22" s="15">
        <f t="shared" si="2"/>
        <v>44</v>
      </c>
    </row>
    <row r="23" spans="1:35" x14ac:dyDescent="0.3">
      <c r="A23" t="str">
        <f>raw!B23</f>
        <v>Sukh-Ochir Dulguun:DKRV8N:x</v>
      </c>
      <c r="B23">
        <v>21</v>
      </c>
      <c r="C23" s="9">
        <f>VALUE(IFERROR(VALUE(data_0!B23),0))</f>
        <v>0</v>
      </c>
      <c r="D23" s="14">
        <f>VALUE(IFERROR(VALUE(data_0!C23),0))</f>
        <v>7</v>
      </c>
      <c r="E23" s="14">
        <f>VALUE(IFERROR(VALUE(data_0!D23),0))</f>
        <v>0</v>
      </c>
      <c r="F23" s="14">
        <f>VALUE(IFERROR(VALUE(data_0!E23),0))</f>
        <v>7</v>
      </c>
      <c r="G23" s="14">
        <f>VALUE(IFERROR(VALUE(data_0!F23),0))</f>
        <v>6</v>
      </c>
      <c r="H23" s="14">
        <f>VALUE(IFERROR(VALUE(data_0!G23),0))</f>
        <v>0</v>
      </c>
      <c r="I23" s="14">
        <f>VALUE(IFERROR(VALUE(data_0!H23),0))</f>
        <v>7</v>
      </c>
      <c r="J23" s="14">
        <f>VALUE(IFERROR(VALUE(data_0!I23),0))</f>
        <v>0</v>
      </c>
      <c r="K23" s="14">
        <f>VALUE(IFERROR(VALUE(data_0!J23),0))</f>
        <v>8</v>
      </c>
      <c r="L23" s="14">
        <f>VALUE(IFERROR(VALUE(data_0!K23),0))</f>
        <v>7</v>
      </c>
      <c r="M23" s="14">
        <f>VALUE(IFERROR(VALUE(data_0!L23),0))</f>
        <v>7</v>
      </c>
      <c r="N23" s="14">
        <f>VALUE(IFERROR(VALUE(data_0!M23),0))</f>
        <v>8</v>
      </c>
      <c r="O23" s="14">
        <f>VALUE(IFERROR(VALUE(data_0!N23),0))</f>
        <v>7</v>
      </c>
      <c r="P23" s="14">
        <f>VALUE(IFERROR(VALUE(data_0!O23),0))</f>
        <v>7</v>
      </c>
      <c r="Q23" s="14">
        <f>VALUE(IFERROR(VALUE(data_0!P23),0))</f>
        <v>0</v>
      </c>
      <c r="R23" s="14">
        <f>VALUE(IFERROR(VALUE(data_0!Q23),0))</f>
        <v>0</v>
      </c>
      <c r="S23" s="14">
        <f>VALUE(IFERROR(VALUE(data_0!R23),0))</f>
        <v>0</v>
      </c>
      <c r="T23" s="14">
        <f>VALUE(IFERROR(VALUE(data_0!S23),0))</f>
        <v>7</v>
      </c>
      <c r="U23" s="14">
        <f>VALUE(IFERROR(VALUE(data_0!T23),0))</f>
        <v>0</v>
      </c>
      <c r="V23" s="14">
        <f>VALUE(IFERROR(VALUE(data_0!U23),0))</f>
        <v>8</v>
      </c>
      <c r="W23" s="14">
        <f>VALUE(IFERROR(VALUE(data_0!V23),0))</f>
        <v>0</v>
      </c>
      <c r="X23" s="18">
        <f>VALUE(IFERROR(VALUE(data_0!W23),0))</f>
        <v>7</v>
      </c>
      <c r="Y23" s="14">
        <f>VALUE(IFERROR(VALUE(data_0!X23),0))</f>
        <v>8</v>
      </c>
      <c r="Z23" s="14">
        <f>VALUE(IFERROR(VALUE(data_0!Y23),0))</f>
        <v>6</v>
      </c>
      <c r="AA23" s="14">
        <f>VALUE(IFERROR(VALUE(data_0!Z23),0))</f>
        <v>7</v>
      </c>
      <c r="AB23" s="14">
        <f>VALUE(IFERROR(VALUE(data_0!AA23),0))</f>
        <v>7</v>
      </c>
      <c r="AC23" s="9">
        <f>VALUE(IFERROR(VALUE(data_0!AB23),0))</f>
        <v>8</v>
      </c>
      <c r="AD23" s="15">
        <v>5.125</v>
      </c>
      <c r="AE23" s="15">
        <f t="shared" si="0"/>
        <v>4.84</v>
      </c>
      <c r="AF23" s="15">
        <f t="shared" si="1"/>
        <v>0.28500000000000014</v>
      </c>
      <c r="AG23" s="10" t="s">
        <v>189</v>
      </c>
      <c r="AI23" s="15">
        <f t="shared" si="2"/>
        <v>129</v>
      </c>
    </row>
    <row r="24" spans="1:35" x14ac:dyDescent="0.3">
      <c r="A24" t="str">
        <f>raw!B24</f>
        <v>Tsetsegsuren Namjiljav:BEVGH5:x</v>
      </c>
      <c r="B24">
        <v>22</v>
      </c>
      <c r="C24" s="9">
        <f>VALUE(IFERROR(VALUE(data_0!B24),0))</f>
        <v>0</v>
      </c>
      <c r="D24" s="14">
        <f>VALUE(IFERROR(VALUE(data_0!C24),0))</f>
        <v>7</v>
      </c>
      <c r="E24" s="14">
        <f>VALUE(IFERROR(VALUE(data_0!D24),0))</f>
        <v>0</v>
      </c>
      <c r="F24" s="14">
        <f>VALUE(IFERROR(VALUE(data_0!E24),0))</f>
        <v>7</v>
      </c>
      <c r="G24" s="14">
        <f>VALUE(IFERROR(VALUE(data_0!F24),0))</f>
        <v>6</v>
      </c>
      <c r="H24" s="14">
        <f>VALUE(IFERROR(VALUE(data_0!G24),0))</f>
        <v>0</v>
      </c>
      <c r="I24" s="14">
        <f>VALUE(IFERROR(VALUE(data_0!H24),0))</f>
        <v>7</v>
      </c>
      <c r="J24" s="14">
        <f>VALUE(IFERROR(VALUE(data_0!I24),0))</f>
        <v>0</v>
      </c>
      <c r="K24" s="14">
        <f>VALUE(IFERROR(VALUE(data_0!J24),0))</f>
        <v>9</v>
      </c>
      <c r="L24" s="14">
        <f>VALUE(IFERROR(VALUE(data_0!K24),0))</f>
        <v>6</v>
      </c>
      <c r="M24" s="14">
        <f>VALUE(IFERROR(VALUE(data_0!L24),0))</f>
        <v>6</v>
      </c>
      <c r="N24" s="14">
        <f>VALUE(IFERROR(VALUE(data_0!M24),0))</f>
        <v>6</v>
      </c>
      <c r="O24" s="14">
        <f>VALUE(IFERROR(VALUE(data_0!N24),0))</f>
        <v>7</v>
      </c>
      <c r="P24" s="14">
        <f>VALUE(IFERROR(VALUE(data_0!O24),0))</f>
        <v>7</v>
      </c>
      <c r="Q24" s="14">
        <f>VALUE(IFERROR(VALUE(data_0!P24),0))</f>
        <v>0</v>
      </c>
      <c r="R24" s="14">
        <f>VALUE(IFERROR(VALUE(data_0!Q24),0))</f>
        <v>0</v>
      </c>
      <c r="S24" s="14">
        <f>VALUE(IFERROR(VALUE(data_0!R24),0))</f>
        <v>0</v>
      </c>
      <c r="T24" s="14">
        <f>VALUE(IFERROR(VALUE(data_0!S24),0))</f>
        <v>7</v>
      </c>
      <c r="U24" s="14">
        <f>VALUE(IFERROR(VALUE(data_0!T24),0))</f>
        <v>0</v>
      </c>
      <c r="V24" s="14">
        <f>VALUE(IFERROR(VALUE(data_0!U24),0))</f>
        <v>8</v>
      </c>
      <c r="W24" s="14">
        <f>VALUE(IFERROR(VALUE(data_0!V24),0))</f>
        <v>0</v>
      </c>
      <c r="X24" s="14">
        <f>VALUE(IFERROR(VALUE(data_0!W24),0))</f>
        <v>7</v>
      </c>
      <c r="Y24" s="18">
        <f>VALUE(IFERROR(VALUE(data_0!X24),0))</f>
        <v>7</v>
      </c>
      <c r="Z24" s="14">
        <f>VALUE(IFERROR(VALUE(data_0!Y24),0))</f>
        <v>6</v>
      </c>
      <c r="AA24" s="14">
        <f>VALUE(IFERROR(VALUE(data_0!Z24),0))</f>
        <v>7</v>
      </c>
      <c r="AB24" s="14">
        <f>VALUE(IFERROR(VALUE(data_0!AA24),0))</f>
        <v>5</v>
      </c>
      <c r="AC24" s="9">
        <f>VALUE(IFERROR(VALUE(data_0!AB24),0))</f>
        <v>7</v>
      </c>
      <c r="AD24" s="15">
        <v>5.166666666666667</v>
      </c>
      <c r="AE24" s="15">
        <f t="shared" si="0"/>
        <v>4.5999999999999996</v>
      </c>
      <c r="AF24" s="15">
        <f t="shared" si="1"/>
        <v>0.56666666666666732</v>
      </c>
      <c r="AG24" s="10" t="s">
        <v>189</v>
      </c>
      <c r="AI24" s="15">
        <f t="shared" si="2"/>
        <v>122</v>
      </c>
    </row>
    <row r="25" spans="1:35" x14ac:dyDescent="0.3">
      <c r="A25" t="str">
        <f>raw!B25</f>
        <v>Turtogtokh Shagai:COV22Y:x</v>
      </c>
      <c r="B25">
        <v>23</v>
      </c>
      <c r="C25" s="9">
        <f>VALUE(IFERROR(VALUE(data_0!B25),0))</f>
        <v>0</v>
      </c>
      <c r="D25" s="14">
        <f>VALUE(IFERROR(VALUE(data_0!C25),0))</f>
        <v>8</v>
      </c>
      <c r="E25" s="14">
        <f>VALUE(IFERROR(VALUE(data_0!D25),0))</f>
        <v>0</v>
      </c>
      <c r="F25" s="14">
        <f>VALUE(IFERROR(VALUE(data_0!E25),0))</f>
        <v>7</v>
      </c>
      <c r="G25" s="14">
        <f>VALUE(IFERROR(VALUE(data_0!F25),0))</f>
        <v>8</v>
      </c>
      <c r="H25" s="14">
        <f>VALUE(IFERROR(VALUE(data_0!G25),0))</f>
        <v>0</v>
      </c>
      <c r="I25" s="14">
        <f>VALUE(IFERROR(VALUE(data_0!H25),0))</f>
        <v>8</v>
      </c>
      <c r="J25" s="14">
        <f>VALUE(IFERROR(VALUE(data_0!I25),0))</f>
        <v>0</v>
      </c>
      <c r="K25" s="14">
        <f>VALUE(IFERROR(VALUE(data_0!J25),0))</f>
        <v>6</v>
      </c>
      <c r="L25" s="14">
        <f>VALUE(IFERROR(VALUE(data_0!K25),0))</f>
        <v>9</v>
      </c>
      <c r="M25" s="14">
        <f>VALUE(IFERROR(VALUE(data_0!L25),0))</f>
        <v>8</v>
      </c>
      <c r="N25" s="14">
        <f>VALUE(IFERROR(VALUE(data_0!M25),0))</f>
        <v>8</v>
      </c>
      <c r="O25" s="14">
        <f>VALUE(IFERROR(VALUE(data_0!N25),0))</f>
        <v>7</v>
      </c>
      <c r="P25" s="14">
        <f>VALUE(IFERROR(VALUE(data_0!O25),0))</f>
        <v>8</v>
      </c>
      <c r="Q25" s="14">
        <f>VALUE(IFERROR(VALUE(data_0!P25),0))</f>
        <v>0</v>
      </c>
      <c r="R25" s="14">
        <f>VALUE(IFERROR(VALUE(data_0!Q25),0))</f>
        <v>0</v>
      </c>
      <c r="S25" s="14">
        <f>VALUE(IFERROR(VALUE(data_0!R25),0))</f>
        <v>0</v>
      </c>
      <c r="T25" s="14">
        <f>VALUE(IFERROR(VALUE(data_0!S25),0))</f>
        <v>8</v>
      </c>
      <c r="U25" s="14">
        <f>VALUE(IFERROR(VALUE(data_0!T25),0))</f>
        <v>0</v>
      </c>
      <c r="V25" s="14">
        <f>VALUE(IFERROR(VALUE(data_0!U25),0))</f>
        <v>6</v>
      </c>
      <c r="W25" s="14">
        <f>VALUE(IFERROR(VALUE(data_0!V25),0))</f>
        <v>0</v>
      </c>
      <c r="X25" s="14">
        <f>VALUE(IFERROR(VALUE(data_0!W25),0))</f>
        <v>8</v>
      </c>
      <c r="Y25" s="14">
        <f>VALUE(IFERROR(VALUE(data_0!X25),0))</f>
        <v>8</v>
      </c>
      <c r="Z25" s="18">
        <f>VALUE(IFERROR(VALUE(data_0!Y25),0))</f>
        <v>9</v>
      </c>
      <c r="AA25" s="14">
        <f>VALUE(IFERROR(VALUE(data_0!Z25),0))</f>
        <v>8</v>
      </c>
      <c r="AB25" s="14">
        <f>VALUE(IFERROR(VALUE(data_0!AA25),0))</f>
        <v>6</v>
      </c>
      <c r="AC25" s="9">
        <f>VALUE(IFERROR(VALUE(data_0!AB25),0))</f>
        <v>8</v>
      </c>
      <c r="AD25" s="15">
        <v>5.083333333333333</v>
      </c>
      <c r="AE25" s="15">
        <f t="shared" si="0"/>
        <v>5.2</v>
      </c>
      <c r="AF25" s="15">
        <f t="shared" si="1"/>
        <v>-0.11666666666666714</v>
      </c>
      <c r="AG25" s="10" t="s">
        <v>189</v>
      </c>
      <c r="AI25" s="15">
        <f t="shared" si="2"/>
        <v>138</v>
      </c>
    </row>
    <row r="26" spans="1:35" x14ac:dyDescent="0.3">
      <c r="A26" t="str">
        <f>raw!B26</f>
        <v>Tuyatsetseg Battuguldur:BVX1GK:x</v>
      </c>
      <c r="B26">
        <v>24</v>
      </c>
      <c r="C26" s="9">
        <f>VALUE(IFERROR(VALUE(data_0!B26),0))</f>
        <v>0</v>
      </c>
      <c r="D26" s="14">
        <f>VALUE(IFERROR(VALUE(data_0!C26),0))</f>
        <v>7</v>
      </c>
      <c r="E26" s="14">
        <f>VALUE(IFERROR(VALUE(data_0!D26),0))</f>
        <v>0</v>
      </c>
      <c r="F26" s="14">
        <f>VALUE(IFERROR(VALUE(data_0!E26),0))</f>
        <v>7</v>
      </c>
      <c r="G26" s="14">
        <f>VALUE(IFERROR(VALUE(data_0!F26),0))</f>
        <v>6</v>
      </c>
      <c r="H26" s="14">
        <f>VALUE(IFERROR(VALUE(data_0!G26),0))</f>
        <v>0</v>
      </c>
      <c r="I26" s="14">
        <f>VALUE(IFERROR(VALUE(data_0!H26),0))</f>
        <v>7</v>
      </c>
      <c r="J26" s="14">
        <f>VALUE(IFERROR(VALUE(data_0!I26),0))</f>
        <v>0</v>
      </c>
      <c r="K26" s="14">
        <f>VALUE(IFERROR(VALUE(data_0!J26),0))</f>
        <v>5</v>
      </c>
      <c r="L26" s="14">
        <f>VALUE(IFERROR(VALUE(data_0!K26),0))</f>
        <v>7</v>
      </c>
      <c r="M26" s="14">
        <f>VALUE(IFERROR(VALUE(data_0!L26),0))</f>
        <v>7</v>
      </c>
      <c r="N26" s="14">
        <f>VALUE(IFERROR(VALUE(data_0!M26),0))</f>
        <v>7</v>
      </c>
      <c r="O26" s="14">
        <f>VALUE(IFERROR(VALUE(data_0!N26),0))</f>
        <v>9</v>
      </c>
      <c r="P26" s="14">
        <f>VALUE(IFERROR(VALUE(data_0!O26),0))</f>
        <v>7</v>
      </c>
      <c r="Q26" s="14">
        <f>VALUE(IFERROR(VALUE(data_0!P26),0))</f>
        <v>0</v>
      </c>
      <c r="R26" s="14">
        <f>VALUE(IFERROR(VALUE(data_0!Q26),0))</f>
        <v>0</v>
      </c>
      <c r="S26" s="14">
        <f>VALUE(IFERROR(VALUE(data_0!R26),0))</f>
        <v>0</v>
      </c>
      <c r="T26" s="14">
        <f>VALUE(IFERROR(VALUE(data_0!S26),0))</f>
        <v>7</v>
      </c>
      <c r="U26" s="14">
        <f>VALUE(IFERROR(VALUE(data_0!T26),0))</f>
        <v>0</v>
      </c>
      <c r="V26" s="14">
        <f>VALUE(IFERROR(VALUE(data_0!U26),0))</f>
        <v>5</v>
      </c>
      <c r="W26" s="14">
        <f>VALUE(IFERROR(VALUE(data_0!V26),0))</f>
        <v>0</v>
      </c>
      <c r="X26" s="14">
        <f>VALUE(IFERROR(VALUE(data_0!W26),0))</f>
        <v>7</v>
      </c>
      <c r="Y26" s="14">
        <f>VALUE(IFERROR(VALUE(data_0!X26),0))</f>
        <v>7</v>
      </c>
      <c r="Z26" s="14">
        <f>VALUE(IFERROR(VALUE(data_0!Y26),0))</f>
        <v>7</v>
      </c>
      <c r="AA26" s="18">
        <f>VALUE(IFERROR(VALUE(data_0!Z26),0))</f>
        <v>8</v>
      </c>
      <c r="AB26" s="14">
        <f>VALUE(IFERROR(VALUE(data_0!AA26),0))</f>
        <v>4</v>
      </c>
      <c r="AC26" s="9">
        <f>VALUE(IFERROR(VALUE(data_0!AB26),0))</f>
        <v>7</v>
      </c>
      <c r="AD26" s="15">
        <v>5.125</v>
      </c>
      <c r="AE26" s="15">
        <f t="shared" si="0"/>
        <v>4.5599999999999996</v>
      </c>
      <c r="AF26" s="15">
        <f t="shared" si="1"/>
        <v>0.56500000000000039</v>
      </c>
      <c r="AG26" s="10" t="s">
        <v>189</v>
      </c>
      <c r="AI26" s="15">
        <f t="shared" si="2"/>
        <v>121</v>
      </c>
    </row>
    <row r="27" spans="1:35" x14ac:dyDescent="0.3">
      <c r="C27" s="2"/>
      <c r="F27" s="5"/>
      <c r="L27" s="5"/>
      <c r="M27" s="2"/>
      <c r="V27" s="4"/>
      <c r="AB27" s="2"/>
      <c r="AD27" s="15"/>
      <c r="AE27" s="15"/>
    </row>
    <row r="28" spans="1:35" x14ac:dyDescent="0.3">
      <c r="B28" t="s">
        <v>198</v>
      </c>
      <c r="C28" s="15">
        <f>AVERAGE(C3:C26)</f>
        <v>0</v>
      </c>
      <c r="D28" s="16">
        <f t="shared" ref="D28:AC28" si="3">AVERAGE(D3:D26)</f>
        <v>5.041666666666667</v>
      </c>
      <c r="E28" s="16">
        <f t="shared" si="3"/>
        <v>0</v>
      </c>
      <c r="F28" s="16">
        <f t="shared" si="3"/>
        <v>5.208333333333333</v>
      </c>
      <c r="G28" s="16">
        <f t="shared" si="3"/>
        <v>4.916666666666667</v>
      </c>
      <c r="H28" s="16">
        <f t="shared" si="3"/>
        <v>0</v>
      </c>
      <c r="I28" s="16">
        <f t="shared" si="3"/>
        <v>5.041666666666667</v>
      </c>
      <c r="J28" s="16">
        <f t="shared" si="3"/>
        <v>0</v>
      </c>
      <c r="K28" s="16">
        <f t="shared" si="3"/>
        <v>6.166666666666667</v>
      </c>
      <c r="L28" s="16">
        <f t="shared" si="3"/>
        <v>5.041666666666667</v>
      </c>
      <c r="M28" s="16">
        <f t="shared" si="3"/>
        <v>5.083333333333333</v>
      </c>
      <c r="N28" s="16">
        <f t="shared" si="3"/>
        <v>6.625</v>
      </c>
      <c r="O28" s="16">
        <f t="shared" si="3"/>
        <v>5.083333333333333</v>
      </c>
      <c r="P28" s="16">
        <f t="shared" si="3"/>
        <v>5.125</v>
      </c>
      <c r="Q28" s="16">
        <f t="shared" si="3"/>
        <v>0</v>
      </c>
      <c r="R28" s="16">
        <f t="shared" si="3"/>
        <v>0</v>
      </c>
      <c r="S28" s="16">
        <f t="shared" si="3"/>
        <v>0</v>
      </c>
      <c r="T28" s="16">
        <f t="shared" si="3"/>
        <v>5.041666666666667</v>
      </c>
      <c r="U28" s="16">
        <f t="shared" si="3"/>
        <v>0</v>
      </c>
      <c r="V28" s="16">
        <f t="shared" si="3"/>
        <v>6.25</v>
      </c>
      <c r="W28" s="16">
        <f t="shared" si="3"/>
        <v>0</v>
      </c>
      <c r="X28" s="16">
        <f t="shared" si="3"/>
        <v>5.125</v>
      </c>
      <c r="Y28" s="16">
        <f t="shared" si="3"/>
        <v>5.166666666666667</v>
      </c>
      <c r="Z28" s="16">
        <f t="shared" si="3"/>
        <v>5.083333333333333</v>
      </c>
      <c r="AA28" s="16">
        <f t="shared" si="3"/>
        <v>5.125</v>
      </c>
      <c r="AB28" s="16">
        <f t="shared" si="3"/>
        <v>6.041666666666667</v>
      </c>
      <c r="AC28" s="15">
        <f t="shared" si="3"/>
        <v>5.166666666666667</v>
      </c>
    </row>
    <row r="31" spans="1:35" ht="28.8" x14ac:dyDescent="0.3">
      <c r="B31" t="s">
        <v>276</v>
      </c>
      <c r="C31" s="9">
        <f>SUM(C3:C26)</f>
        <v>0</v>
      </c>
      <c r="D31" s="9">
        <f t="shared" ref="D31:AB31" si="4">SUM(D3:D26)</f>
        <v>121</v>
      </c>
      <c r="E31" s="9">
        <f t="shared" si="4"/>
        <v>0</v>
      </c>
      <c r="F31" s="9">
        <f t="shared" si="4"/>
        <v>125</v>
      </c>
      <c r="G31" s="9">
        <f t="shared" si="4"/>
        <v>118</v>
      </c>
      <c r="H31" s="9">
        <f t="shared" si="4"/>
        <v>0</v>
      </c>
      <c r="I31" s="9">
        <f t="shared" si="4"/>
        <v>121</v>
      </c>
      <c r="J31" s="9">
        <f t="shared" si="4"/>
        <v>0</v>
      </c>
      <c r="K31" s="9">
        <f t="shared" si="4"/>
        <v>148</v>
      </c>
      <c r="L31" s="9">
        <f t="shared" si="4"/>
        <v>121</v>
      </c>
      <c r="M31" s="9">
        <f t="shared" si="4"/>
        <v>122</v>
      </c>
      <c r="N31" s="9">
        <f t="shared" si="4"/>
        <v>159</v>
      </c>
      <c r="O31" s="9">
        <f t="shared" si="4"/>
        <v>122</v>
      </c>
      <c r="P31" s="9">
        <f t="shared" si="4"/>
        <v>123</v>
      </c>
      <c r="Q31" s="9">
        <f t="shared" si="4"/>
        <v>0</v>
      </c>
      <c r="R31" s="9">
        <f t="shared" si="4"/>
        <v>0</v>
      </c>
      <c r="S31" s="9">
        <f t="shared" si="4"/>
        <v>0</v>
      </c>
      <c r="T31" s="9">
        <f t="shared" si="4"/>
        <v>121</v>
      </c>
      <c r="U31" s="9">
        <f t="shared" si="4"/>
        <v>0</v>
      </c>
      <c r="V31" s="9">
        <f t="shared" si="4"/>
        <v>150</v>
      </c>
      <c r="W31" s="9">
        <f t="shared" si="4"/>
        <v>0</v>
      </c>
      <c r="X31" s="9">
        <f t="shared" si="4"/>
        <v>123</v>
      </c>
      <c r="Y31" s="9">
        <f t="shared" si="4"/>
        <v>124</v>
      </c>
      <c r="Z31" s="9">
        <f t="shared" si="4"/>
        <v>122</v>
      </c>
      <c r="AA31" s="9">
        <f t="shared" si="4"/>
        <v>123</v>
      </c>
      <c r="AB31" s="9">
        <f t="shared" si="4"/>
        <v>145</v>
      </c>
      <c r="AF31" s="19" t="s">
        <v>204</v>
      </c>
    </row>
    <row r="32" spans="1:35" x14ac:dyDescent="0.3">
      <c r="C32" s="1"/>
    </row>
    <row r="33" spans="3:3" x14ac:dyDescent="0.3">
      <c r="C33" s="1"/>
    </row>
    <row r="34" spans="3:3" x14ac:dyDescent="0.3">
      <c r="C34" s="1"/>
    </row>
    <row r="35" spans="3:3" x14ac:dyDescent="0.3">
      <c r="C35" s="1"/>
    </row>
    <row r="36" spans="3:3" x14ac:dyDescent="0.3">
      <c r="C36" s="1"/>
    </row>
    <row r="37" spans="3:3" x14ac:dyDescent="0.3">
      <c r="C37" s="1"/>
    </row>
    <row r="38" spans="3:3" x14ac:dyDescent="0.3">
      <c r="C38" s="1"/>
    </row>
    <row r="39" spans="3:3" x14ac:dyDescent="0.3">
      <c r="C39" s="1"/>
    </row>
    <row r="40" spans="3:3" x14ac:dyDescent="0.3">
      <c r="C40" s="1"/>
    </row>
    <row r="41" spans="3:3" x14ac:dyDescent="0.3">
      <c r="C41" s="1"/>
    </row>
    <row r="42" spans="3:3" x14ac:dyDescent="0.3">
      <c r="C42" s="1"/>
    </row>
    <row r="43" spans="3:3" x14ac:dyDescent="0.3">
      <c r="C43" s="1"/>
    </row>
    <row r="44" spans="3:3" x14ac:dyDescent="0.3">
      <c r="C44" s="1"/>
    </row>
    <row r="45" spans="3:3" x14ac:dyDescent="0.3">
      <c r="C45" s="1"/>
    </row>
    <row r="46" spans="3:3" x14ac:dyDescent="0.3">
      <c r="C46" s="1"/>
    </row>
    <row r="47" spans="3:3" x14ac:dyDescent="0.3">
      <c r="C47" s="1"/>
    </row>
    <row r="48" spans="3:3" x14ac:dyDescent="0.3">
      <c r="C48" s="1"/>
    </row>
    <row r="49" spans="3:3" x14ac:dyDescent="0.3">
      <c r="C49" s="1"/>
    </row>
    <row r="50" spans="3:3" x14ac:dyDescent="0.3">
      <c r="C50" s="1"/>
    </row>
    <row r="51" spans="3:3" x14ac:dyDescent="0.3">
      <c r="C51" s="1"/>
    </row>
    <row r="52" spans="3:3" x14ac:dyDescent="0.3">
      <c r="C52" s="1"/>
    </row>
    <row r="53" spans="3:3" x14ac:dyDescent="0.3">
      <c r="C53" s="1"/>
    </row>
    <row r="54" spans="3:3" x14ac:dyDescent="0.3">
      <c r="C54" s="1"/>
    </row>
  </sheetData>
  <conditionalFormatting sqref="C31:AB31">
    <cfRule type="colorScale" priority="2">
      <colorScale>
        <cfvo type="min"/>
        <cfvo type="percentile" val="50"/>
        <cfvo type="max"/>
        <color rgb="FFF8696B"/>
        <color rgb="FFFFEB84"/>
        <color rgb="FF63BE7B"/>
      </colorScale>
    </cfRule>
  </conditionalFormatting>
  <conditionalFormatting sqref="AD3:AE26">
    <cfRule type="colorScale" priority="3">
      <colorScale>
        <cfvo type="min"/>
        <cfvo type="percentile" val="50"/>
        <cfvo type="max"/>
        <color rgb="FFF8696B"/>
        <color rgb="FFFFEB84"/>
        <color rgb="FF63BE7B"/>
      </colorScale>
    </cfRule>
  </conditionalFormatting>
  <conditionalFormatting sqref="AF3:AF26">
    <cfRule type="colorScale" priority="4">
      <colorScale>
        <cfvo type="min"/>
        <cfvo type="percentile" val="50"/>
        <cfvo type="max"/>
        <color rgb="FFF8696B"/>
        <color rgb="FFFFEB84"/>
        <color rgb="FF63BE7B"/>
      </colorScale>
    </cfRule>
  </conditionalFormatting>
  <conditionalFormatting sqref="AI3:AI26">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006C7-DF7A-49B7-BC09-C582A13EE7D7}">
  <dimension ref="A1:AG54"/>
  <sheetViews>
    <sheetView zoomScale="56" workbookViewId="0">
      <selection activeCell="A31" sqref="A31"/>
    </sheetView>
  </sheetViews>
  <sheetFormatPr defaultColWidth="9.44140625" defaultRowHeight="14.4" x14ac:dyDescent="0.3"/>
  <cols>
    <col min="1" max="1" width="53.77734375" bestFit="1" customWidth="1"/>
    <col min="2" max="2" width="11.5546875" bestFit="1" customWidth="1"/>
  </cols>
  <sheetData>
    <row r="1" spans="1:33" x14ac:dyDescent="0.3">
      <c r="B1" t="s">
        <v>197</v>
      </c>
      <c r="C1" s="10">
        <v>0</v>
      </c>
      <c r="D1" s="10">
        <v>15</v>
      </c>
      <c r="E1" s="10" t="s">
        <v>28</v>
      </c>
      <c r="F1" s="10">
        <v>6</v>
      </c>
      <c r="G1" s="10">
        <v>3</v>
      </c>
      <c r="H1" s="10" t="s">
        <v>28</v>
      </c>
      <c r="I1" s="10">
        <v>4</v>
      </c>
      <c r="J1" s="10" t="s">
        <v>28</v>
      </c>
      <c r="K1" s="10" t="s">
        <v>189</v>
      </c>
      <c r="L1" s="10">
        <v>14</v>
      </c>
      <c r="M1" s="10">
        <v>1</v>
      </c>
      <c r="N1" s="10">
        <v>9</v>
      </c>
      <c r="O1" s="10">
        <v>2</v>
      </c>
      <c r="P1" s="10">
        <v>11</v>
      </c>
      <c r="Q1" s="10" t="s">
        <v>28</v>
      </c>
      <c r="R1" s="10" t="s">
        <v>28</v>
      </c>
      <c r="S1" s="10" t="s">
        <v>28</v>
      </c>
      <c r="T1" s="10">
        <v>8</v>
      </c>
      <c r="U1" s="10" t="s">
        <v>28</v>
      </c>
      <c r="V1" s="10">
        <v>10</v>
      </c>
      <c r="W1" s="10" t="s">
        <v>28</v>
      </c>
      <c r="X1" s="10">
        <v>5</v>
      </c>
      <c r="Y1" s="10">
        <v>12</v>
      </c>
      <c r="Z1" s="10">
        <v>7</v>
      </c>
      <c r="AA1" s="10">
        <v>13</v>
      </c>
      <c r="AB1" s="10" t="s">
        <v>189</v>
      </c>
      <c r="AC1" s="11" t="s">
        <v>196</v>
      </c>
      <c r="AD1" t="s">
        <v>202</v>
      </c>
      <c r="AE1" s="10" t="s">
        <v>203</v>
      </c>
    </row>
    <row r="2" spans="1:33" ht="86.4" x14ac:dyDescent="0.3">
      <c r="A2" s="17" t="s">
        <v>200</v>
      </c>
      <c r="B2" t="s">
        <v>25</v>
      </c>
      <c r="C2" s="10" t="s">
        <v>24</v>
      </c>
      <c r="D2" s="12" t="s">
        <v>26</v>
      </c>
      <c r="E2" s="12" t="s">
        <v>29</v>
      </c>
      <c r="F2" s="12" t="s">
        <v>31</v>
      </c>
      <c r="G2" s="12" t="s">
        <v>33</v>
      </c>
      <c r="H2" s="12" t="s">
        <v>35</v>
      </c>
      <c r="I2" s="12" t="s">
        <v>37</v>
      </c>
      <c r="J2" s="12" t="s">
        <v>39</v>
      </c>
      <c r="K2" s="12" t="s">
        <v>41</v>
      </c>
      <c r="L2" s="12" t="s">
        <v>43</v>
      </c>
      <c r="M2" s="12" t="s">
        <v>45</v>
      </c>
      <c r="N2" s="12" t="s">
        <v>47</v>
      </c>
      <c r="O2" s="12" t="s">
        <v>49</v>
      </c>
      <c r="P2" s="12" t="s">
        <v>51</v>
      </c>
      <c r="Q2" s="12" t="s">
        <v>53</v>
      </c>
      <c r="R2" s="12" t="s">
        <v>55</v>
      </c>
      <c r="S2" s="12" t="s">
        <v>57</v>
      </c>
      <c r="T2" s="12" t="s">
        <v>59</v>
      </c>
      <c r="U2" s="12" t="s">
        <v>61</v>
      </c>
      <c r="V2" s="12" t="s">
        <v>63</v>
      </c>
      <c r="W2" s="12" t="s">
        <v>65</v>
      </c>
      <c r="X2" s="12" t="s">
        <v>67</v>
      </c>
      <c r="Y2" s="12" t="s">
        <v>69</v>
      </c>
      <c r="Z2" s="12" t="s">
        <v>71</v>
      </c>
      <c r="AA2" s="12" t="s">
        <v>73</v>
      </c>
      <c r="AB2" s="12" t="s">
        <v>195</v>
      </c>
      <c r="AC2" s="13" t="str">
        <f>Y2</f>
        <v>Tsetsegsuren Namjiljav</v>
      </c>
      <c r="AD2" s="10" t="str">
        <f>B28</f>
        <v>average</v>
      </c>
      <c r="AE2" s="12" t="s">
        <v>199</v>
      </c>
      <c r="AF2" s="12" t="s">
        <v>201</v>
      </c>
      <c r="AG2" s="17" t="s">
        <v>205</v>
      </c>
    </row>
    <row r="3" spans="1:33" x14ac:dyDescent="0.3">
      <c r="A3" t="str">
        <f>raw!B3</f>
        <v>Amarsanaa Amgalanbaatar:LM9NNF:x</v>
      </c>
      <c r="B3">
        <v>1</v>
      </c>
      <c r="C3" s="9">
        <f>VALUE(IFERROR(VALUE(data_0!B3),0))</f>
        <v>0</v>
      </c>
      <c r="D3" s="18">
        <f>VALUE(IFERROR(VALUE(data_0!C3),0))</f>
        <v>8</v>
      </c>
      <c r="E3" s="14">
        <f>VALUE(IFERROR(VALUE(data_0!D3),0))</f>
        <v>0</v>
      </c>
      <c r="F3" s="14">
        <f>VALUE(IFERROR(VALUE(data_0!E3),0))</f>
        <v>7</v>
      </c>
      <c r="G3" s="14">
        <f>VALUE(IFERROR(VALUE(data_0!F3),0))</f>
        <v>7</v>
      </c>
      <c r="H3" s="14">
        <f>VALUE(IFERROR(VALUE(data_0!G3),0))</f>
        <v>0</v>
      </c>
      <c r="I3" s="14">
        <f>VALUE(IFERROR(VALUE(data_0!H3),0))</f>
        <v>8</v>
      </c>
      <c r="J3" s="14">
        <f>VALUE(IFERROR(VALUE(data_0!I3),0))</f>
        <v>0</v>
      </c>
      <c r="K3" s="14">
        <f>VALUE(IFERROR(VALUE(data_0!J3),0))</f>
        <v>6</v>
      </c>
      <c r="L3" s="14">
        <f>VALUE(IFERROR(VALUE(data_0!K3),0))</f>
        <v>7</v>
      </c>
      <c r="M3" s="14">
        <f>VALUE(IFERROR(VALUE(data_0!L3),0))</f>
        <v>7</v>
      </c>
      <c r="N3" s="14">
        <f>VALUE(IFERROR(VALUE(data_0!M3),0))</f>
        <v>7</v>
      </c>
      <c r="O3" s="14">
        <f>VALUE(IFERROR(VALUE(data_0!N3),0))</f>
        <v>6</v>
      </c>
      <c r="P3" s="14">
        <f>VALUE(IFERROR(VALUE(data_0!O3),0))</f>
        <v>8</v>
      </c>
      <c r="Q3" s="14">
        <f>VALUE(IFERROR(VALUE(data_0!P3),0))</f>
        <v>0</v>
      </c>
      <c r="R3" s="14">
        <f>VALUE(IFERROR(VALUE(data_0!Q3),0))</f>
        <v>0</v>
      </c>
      <c r="S3" s="20">
        <f>VALUE(IFERROR(VALUE(data_0!R3),0))</f>
        <v>0</v>
      </c>
      <c r="T3" s="14">
        <f>VALUE(IFERROR(VALUE(data_0!S3),0))</f>
        <v>7</v>
      </c>
      <c r="U3" s="14">
        <f>VALUE(IFERROR(VALUE(data_0!T3),0))</f>
        <v>0</v>
      </c>
      <c r="V3" s="14">
        <f>VALUE(IFERROR(VALUE(data_0!U3),0))</f>
        <v>7</v>
      </c>
      <c r="W3" s="14">
        <f>VALUE(IFERROR(VALUE(data_0!V3),0))</f>
        <v>0</v>
      </c>
      <c r="X3" s="14">
        <f>VALUE(IFERROR(VALUE(data_0!W3),0))</f>
        <v>7</v>
      </c>
      <c r="Y3" s="14">
        <f>VALUE(IFERROR(VALUE(data_0!X3),0))</f>
        <v>8</v>
      </c>
      <c r="Z3" s="14">
        <f>VALUE(IFERROR(VALUE(data_0!Y3),0))</f>
        <v>6</v>
      </c>
      <c r="AA3" s="14">
        <f>VALUE(IFERROR(VALUE(data_0!Z3),0))</f>
        <v>7</v>
      </c>
      <c r="AB3" s="14">
        <f>VALUE(IFERROR(VALUE(data_0!AA3),0))</f>
        <v>7</v>
      </c>
      <c r="AC3" s="9">
        <f>VALUE(IFERROR(VALUE(data_0!AB3),0))</f>
        <v>8</v>
      </c>
      <c r="AD3" s="15">
        <v>5.041666666666667</v>
      </c>
      <c r="AE3" s="15">
        <f>AVERAGE(D3:AB3)</f>
        <v>4.8</v>
      </c>
      <c r="AF3" s="15">
        <f>AD3-AE3</f>
        <v>0.24166666666666714</v>
      </c>
      <c r="AG3" s="10" t="s">
        <v>206</v>
      </c>
    </row>
    <row r="4" spans="1:33" x14ac:dyDescent="0.3">
      <c r="A4" t="str">
        <f>raw!B4</f>
        <v>Ankhbold Amin-Erdene:DUBJW0:x</v>
      </c>
      <c r="B4">
        <v>2</v>
      </c>
      <c r="C4" s="9">
        <f>VALUE(IFERROR(VALUE(data_0!B4),0))</f>
        <v>0</v>
      </c>
      <c r="D4" s="14">
        <f>VALUE(IFERROR(VALUE(data_0!C4),0))</f>
        <v>7</v>
      </c>
      <c r="E4" s="18">
        <f>VALUE(IFERROR(VALUE(data_0!D4),0))</f>
        <v>0</v>
      </c>
      <c r="F4" s="14">
        <f>VALUE(IFERROR(VALUE(data_0!E4),0))</f>
        <v>7</v>
      </c>
      <c r="G4" s="14">
        <f>VALUE(IFERROR(VALUE(data_0!F4),0))</f>
        <v>7</v>
      </c>
      <c r="H4" s="14">
        <f>VALUE(IFERROR(VALUE(data_0!G4),0))</f>
        <v>0</v>
      </c>
      <c r="I4" s="14">
        <f>VALUE(IFERROR(VALUE(data_0!H4),0))</f>
        <v>7</v>
      </c>
      <c r="J4" s="14">
        <f>VALUE(IFERROR(VALUE(data_0!I4),0))</f>
        <v>0</v>
      </c>
      <c r="K4" s="14">
        <f>VALUE(IFERROR(VALUE(data_0!J4),0))</f>
        <v>8</v>
      </c>
      <c r="L4" s="14">
        <f>VALUE(IFERROR(VALUE(data_0!K4),0))</f>
        <v>7</v>
      </c>
      <c r="M4" s="14">
        <f>VALUE(IFERROR(VALUE(data_0!L4),0))</f>
        <v>8</v>
      </c>
      <c r="N4" s="14">
        <f>VALUE(IFERROR(VALUE(data_0!M4),0))</f>
        <v>7</v>
      </c>
      <c r="O4" s="14">
        <f>VALUE(IFERROR(VALUE(data_0!N4),0))</f>
        <v>6</v>
      </c>
      <c r="P4" s="14">
        <f>VALUE(IFERROR(VALUE(data_0!O4),0))</f>
        <v>7</v>
      </c>
      <c r="Q4" s="14">
        <f>VALUE(IFERROR(VALUE(data_0!P4),0))</f>
        <v>0</v>
      </c>
      <c r="R4" s="14">
        <f>VALUE(IFERROR(VALUE(data_0!Q4),0))</f>
        <v>0</v>
      </c>
      <c r="S4" s="20">
        <f>VALUE(IFERROR(VALUE(data_0!R4),0))</f>
        <v>0</v>
      </c>
      <c r="T4" s="14">
        <f>VALUE(IFERROR(VALUE(data_0!S4),0))</f>
        <v>7</v>
      </c>
      <c r="U4" s="14">
        <f>VALUE(IFERROR(VALUE(data_0!T4),0))</f>
        <v>0</v>
      </c>
      <c r="V4" s="14">
        <f>VALUE(IFERROR(VALUE(data_0!U4),0))</f>
        <v>8</v>
      </c>
      <c r="W4" s="14">
        <f>VALUE(IFERROR(VALUE(data_0!V4),0))</f>
        <v>0</v>
      </c>
      <c r="X4" s="14">
        <f>VALUE(IFERROR(VALUE(data_0!W4),0))</f>
        <v>7</v>
      </c>
      <c r="Y4" s="14">
        <f>VALUE(IFERROR(VALUE(data_0!X4),0))</f>
        <v>7</v>
      </c>
      <c r="Z4" s="14">
        <f>VALUE(IFERROR(VALUE(data_0!Y4),0))</f>
        <v>6</v>
      </c>
      <c r="AA4" s="14">
        <f>VALUE(IFERROR(VALUE(data_0!Z4),0))</f>
        <v>8</v>
      </c>
      <c r="AB4" s="14">
        <f>VALUE(IFERROR(VALUE(data_0!AA4),0))</f>
        <v>8</v>
      </c>
      <c r="AC4" s="9">
        <f>VALUE(IFERROR(VALUE(data_0!AB4),0))</f>
        <v>7</v>
      </c>
      <c r="AD4" s="15">
        <v>0</v>
      </c>
      <c r="AE4" s="15">
        <f t="shared" ref="AE4:AE26" si="0">AVERAGE(D4:AB4)</f>
        <v>4.88</v>
      </c>
      <c r="AF4" s="15">
        <f t="shared" ref="AF4:AF26" si="1">AD4-AE4</f>
        <v>-4.88</v>
      </c>
      <c r="AG4" s="10" t="s">
        <v>206</v>
      </c>
    </row>
    <row r="5" spans="1:33" x14ac:dyDescent="0.3">
      <c r="A5" t="str">
        <f>raw!B5</f>
        <v>Batbayar Munkh-Orgil:B8OIEW:x</v>
      </c>
      <c r="B5">
        <v>3</v>
      </c>
      <c r="C5" s="9">
        <f>VALUE(IFERROR(VALUE(data_0!B5),0))</f>
        <v>0</v>
      </c>
      <c r="D5" s="14">
        <f>VALUE(IFERROR(VALUE(data_0!C5),0))</f>
        <v>7</v>
      </c>
      <c r="E5" s="14">
        <f>VALUE(IFERROR(VALUE(data_0!D5),0))</f>
        <v>0</v>
      </c>
      <c r="F5" s="18">
        <f>VALUE(IFERROR(VALUE(data_0!E5),0))</f>
        <v>7</v>
      </c>
      <c r="G5" s="14">
        <f>VALUE(IFERROR(VALUE(data_0!F5),0))</f>
        <v>6</v>
      </c>
      <c r="H5" s="14">
        <f>VALUE(IFERROR(VALUE(data_0!G5),0))</f>
        <v>0</v>
      </c>
      <c r="I5" s="14">
        <f>VALUE(IFERROR(VALUE(data_0!H5),0))</f>
        <v>7</v>
      </c>
      <c r="J5" s="14">
        <f>VALUE(IFERROR(VALUE(data_0!I5),0))</f>
        <v>0</v>
      </c>
      <c r="K5" s="14">
        <f>VALUE(IFERROR(VALUE(data_0!J5),0))</f>
        <v>7</v>
      </c>
      <c r="L5" s="14">
        <f>VALUE(IFERROR(VALUE(data_0!K5),0))</f>
        <v>6</v>
      </c>
      <c r="M5" s="14">
        <f>VALUE(IFERROR(VALUE(data_0!L5),0))</f>
        <v>6</v>
      </c>
      <c r="N5" s="14">
        <f>VALUE(IFERROR(VALUE(data_0!M5),0))</f>
        <v>7</v>
      </c>
      <c r="O5" s="14">
        <f>VALUE(IFERROR(VALUE(data_0!N5),0))</f>
        <v>6</v>
      </c>
      <c r="P5" s="14">
        <f>VALUE(IFERROR(VALUE(data_0!O5),0))</f>
        <v>7</v>
      </c>
      <c r="Q5" s="14">
        <f>VALUE(IFERROR(VALUE(data_0!P5),0))</f>
        <v>0</v>
      </c>
      <c r="R5" s="14">
        <f>VALUE(IFERROR(VALUE(data_0!Q5),0))</f>
        <v>0</v>
      </c>
      <c r="S5" s="20">
        <f>VALUE(IFERROR(VALUE(data_0!R5),0))</f>
        <v>0</v>
      </c>
      <c r="T5" s="14">
        <f>VALUE(IFERROR(VALUE(data_0!S5),0))</f>
        <v>7</v>
      </c>
      <c r="U5" s="14">
        <f>VALUE(IFERROR(VALUE(data_0!T5),0))</f>
        <v>0</v>
      </c>
      <c r="V5" s="14">
        <f>VALUE(IFERROR(VALUE(data_0!U5),0))</f>
        <v>7</v>
      </c>
      <c r="W5" s="14">
        <f>VALUE(IFERROR(VALUE(data_0!V5),0))</f>
        <v>0</v>
      </c>
      <c r="X5" s="14">
        <f>VALUE(IFERROR(VALUE(data_0!W5),0))</f>
        <v>8</v>
      </c>
      <c r="Y5" s="14">
        <f>VALUE(IFERROR(VALUE(data_0!X5),0))</f>
        <v>8</v>
      </c>
      <c r="Z5" s="14">
        <f>VALUE(IFERROR(VALUE(data_0!Y5),0))</f>
        <v>6</v>
      </c>
      <c r="AA5" s="14">
        <f>VALUE(IFERROR(VALUE(data_0!Z5),0))</f>
        <v>7</v>
      </c>
      <c r="AB5" s="14">
        <f>VALUE(IFERROR(VALUE(data_0!AA5),0))</f>
        <v>6</v>
      </c>
      <c r="AC5" s="9">
        <f>VALUE(IFERROR(VALUE(data_0!AB5),0))</f>
        <v>8</v>
      </c>
      <c r="AD5" s="15">
        <v>5.208333333333333</v>
      </c>
      <c r="AE5" s="15">
        <f t="shared" si="0"/>
        <v>4.5999999999999996</v>
      </c>
      <c r="AF5" s="15">
        <f t="shared" si="1"/>
        <v>0.60833333333333339</v>
      </c>
      <c r="AG5" s="10" t="s">
        <v>206</v>
      </c>
    </row>
    <row r="6" spans="1:33" x14ac:dyDescent="0.3">
      <c r="A6" t="str">
        <f>raw!B6</f>
        <v>Bayanmunkh Ganbat:H4TNN5:x</v>
      </c>
      <c r="B6">
        <v>4</v>
      </c>
      <c r="C6" s="9">
        <f>VALUE(IFERROR(VALUE(data_0!B6),0))</f>
        <v>0</v>
      </c>
      <c r="D6" s="14">
        <f>VALUE(IFERROR(VALUE(data_0!C6),0))</f>
        <v>7</v>
      </c>
      <c r="E6" s="14">
        <f>VALUE(IFERROR(VALUE(data_0!D6),0))</f>
        <v>0</v>
      </c>
      <c r="F6" s="14">
        <f>VALUE(IFERROR(VALUE(data_0!E6),0))</f>
        <v>7</v>
      </c>
      <c r="G6" s="18">
        <f>VALUE(IFERROR(VALUE(data_0!F6),0))</f>
        <v>8</v>
      </c>
      <c r="H6" s="14">
        <f>VALUE(IFERROR(VALUE(data_0!G6),0))</f>
        <v>0</v>
      </c>
      <c r="I6" s="14">
        <f>VALUE(IFERROR(VALUE(data_0!H6),0))</f>
        <v>7</v>
      </c>
      <c r="J6" s="14">
        <f>VALUE(IFERROR(VALUE(data_0!I6),0))</f>
        <v>0</v>
      </c>
      <c r="K6" s="14">
        <f>VALUE(IFERROR(VALUE(data_0!J6),0))</f>
        <v>5</v>
      </c>
      <c r="L6" s="14">
        <f>VALUE(IFERROR(VALUE(data_0!K6),0))</f>
        <v>7</v>
      </c>
      <c r="M6" s="14">
        <f>VALUE(IFERROR(VALUE(data_0!L6),0))</f>
        <v>7</v>
      </c>
      <c r="N6" s="14">
        <f>VALUE(IFERROR(VALUE(data_0!M6),0))</f>
        <v>8</v>
      </c>
      <c r="O6" s="14">
        <f>VALUE(IFERROR(VALUE(data_0!N6),0))</f>
        <v>7</v>
      </c>
      <c r="P6" s="14">
        <f>VALUE(IFERROR(VALUE(data_0!O6),0))</f>
        <v>7</v>
      </c>
      <c r="Q6" s="14">
        <f>VALUE(IFERROR(VALUE(data_0!P6),0))</f>
        <v>0</v>
      </c>
      <c r="R6" s="14">
        <f>VALUE(IFERROR(VALUE(data_0!Q6),0))</f>
        <v>0</v>
      </c>
      <c r="S6" s="20">
        <f>VALUE(IFERROR(VALUE(data_0!R6),0))</f>
        <v>0</v>
      </c>
      <c r="T6" s="14">
        <f>VALUE(IFERROR(VALUE(data_0!S6),0))</f>
        <v>7</v>
      </c>
      <c r="U6" s="14">
        <f>VALUE(IFERROR(VALUE(data_0!T6),0))</f>
        <v>0</v>
      </c>
      <c r="V6" s="14">
        <f>VALUE(IFERROR(VALUE(data_0!U6),0))</f>
        <v>6</v>
      </c>
      <c r="W6" s="14">
        <f>VALUE(IFERROR(VALUE(data_0!V6),0))</f>
        <v>0</v>
      </c>
      <c r="X6" s="14">
        <f>VALUE(IFERROR(VALUE(data_0!W6),0))</f>
        <v>7</v>
      </c>
      <c r="Y6" s="14">
        <f>VALUE(IFERROR(VALUE(data_0!X6),0))</f>
        <v>7</v>
      </c>
      <c r="Z6" s="14">
        <f>VALUE(IFERROR(VALUE(data_0!Y6),0))</f>
        <v>8</v>
      </c>
      <c r="AA6" s="14">
        <f>VALUE(IFERROR(VALUE(data_0!Z6),0))</f>
        <v>6</v>
      </c>
      <c r="AB6" s="14">
        <f>VALUE(IFERROR(VALUE(data_0!AA6),0))</f>
        <v>5</v>
      </c>
      <c r="AC6" s="9">
        <f>VALUE(IFERROR(VALUE(data_0!AB6),0))</f>
        <v>7</v>
      </c>
      <c r="AD6" s="15">
        <v>4.916666666666667</v>
      </c>
      <c r="AE6" s="15">
        <f t="shared" si="0"/>
        <v>4.6399999999999997</v>
      </c>
      <c r="AF6" s="15">
        <f t="shared" si="1"/>
        <v>0.27666666666666728</v>
      </c>
      <c r="AG6" s="10" t="s">
        <v>206</v>
      </c>
    </row>
    <row r="7" spans="1:33" x14ac:dyDescent="0.3">
      <c r="A7" t="str">
        <f>raw!B7</f>
        <v>Belhadj Abderrahmane:BWJPX0:x</v>
      </c>
      <c r="B7">
        <v>5</v>
      </c>
      <c r="C7" s="9">
        <f>VALUE(IFERROR(VALUE(data_0!B7),0))</f>
        <v>0</v>
      </c>
      <c r="D7" s="14">
        <f>VALUE(IFERROR(VALUE(data_0!C7),0))</f>
        <v>0</v>
      </c>
      <c r="E7" s="14">
        <f>VALUE(IFERROR(VALUE(data_0!D7),0))</f>
        <v>0</v>
      </c>
      <c r="F7" s="14">
        <f>VALUE(IFERROR(VALUE(data_0!E7),0))</f>
        <v>0</v>
      </c>
      <c r="G7" s="14">
        <f>VALUE(IFERROR(VALUE(data_0!F7),0))</f>
        <v>0</v>
      </c>
      <c r="H7" s="18">
        <f>VALUE(IFERROR(VALUE(data_0!G7),0))</f>
        <v>0</v>
      </c>
      <c r="I7" s="14">
        <f>VALUE(IFERROR(VALUE(data_0!H7),0))</f>
        <v>0</v>
      </c>
      <c r="J7" s="14">
        <f>VALUE(IFERROR(VALUE(data_0!I7),0))</f>
        <v>0</v>
      </c>
      <c r="K7" s="14">
        <f>VALUE(IFERROR(VALUE(data_0!J7),0))</f>
        <v>7</v>
      </c>
      <c r="L7" s="14">
        <f>VALUE(IFERROR(VALUE(data_0!K7),0))</f>
        <v>0</v>
      </c>
      <c r="M7" s="14">
        <f>VALUE(IFERROR(VALUE(data_0!L7),0))</f>
        <v>0</v>
      </c>
      <c r="N7" s="14">
        <f>VALUE(IFERROR(VALUE(data_0!M7),0))</f>
        <v>4</v>
      </c>
      <c r="O7" s="14">
        <f>VALUE(IFERROR(VALUE(data_0!N7),0))</f>
        <v>0</v>
      </c>
      <c r="P7" s="14">
        <f>VALUE(IFERROR(VALUE(data_0!O7),0))</f>
        <v>0</v>
      </c>
      <c r="Q7" s="14">
        <f>VALUE(IFERROR(VALUE(data_0!P7),0))</f>
        <v>0</v>
      </c>
      <c r="R7" s="14">
        <f>VALUE(IFERROR(VALUE(data_0!Q7),0))</f>
        <v>0</v>
      </c>
      <c r="S7" s="20">
        <f>VALUE(IFERROR(VALUE(data_0!R7),0))</f>
        <v>0</v>
      </c>
      <c r="T7" s="14">
        <f>VALUE(IFERROR(VALUE(data_0!S7),0))</f>
        <v>0</v>
      </c>
      <c r="U7" s="14">
        <f>VALUE(IFERROR(VALUE(data_0!T7),0))</f>
        <v>0</v>
      </c>
      <c r="V7" s="14">
        <f>VALUE(IFERROR(VALUE(data_0!U7),0))</f>
        <v>7</v>
      </c>
      <c r="W7" s="14">
        <f>VALUE(IFERROR(VALUE(data_0!V7),0))</f>
        <v>0</v>
      </c>
      <c r="X7" s="14">
        <f>VALUE(IFERROR(VALUE(data_0!W7),0))</f>
        <v>0</v>
      </c>
      <c r="Y7" s="14">
        <f>VALUE(IFERROR(VALUE(data_0!X7),0))</f>
        <v>0</v>
      </c>
      <c r="Z7" s="14">
        <f>VALUE(IFERROR(VALUE(data_0!Y7),0))</f>
        <v>0</v>
      </c>
      <c r="AA7" s="14">
        <f>VALUE(IFERROR(VALUE(data_0!Z7),0))</f>
        <v>0</v>
      </c>
      <c r="AB7" s="14">
        <f>VALUE(IFERROR(VALUE(data_0!AA7),0))</f>
        <v>7</v>
      </c>
      <c r="AC7" s="9">
        <f>VALUE(IFERROR(VALUE(data_0!AB7),0))</f>
        <v>0</v>
      </c>
      <c r="AD7" s="15">
        <v>0</v>
      </c>
      <c r="AE7" s="15">
        <f t="shared" si="0"/>
        <v>1</v>
      </c>
      <c r="AF7" s="15">
        <f t="shared" si="1"/>
        <v>-1</v>
      </c>
      <c r="AG7" s="10" t="s">
        <v>206</v>
      </c>
    </row>
    <row r="8" spans="1:33" x14ac:dyDescent="0.3">
      <c r="A8" t="str">
        <f>raw!B8</f>
        <v>Byekbolat Nurbol:IQBQH8:x</v>
      </c>
      <c r="B8">
        <v>6</v>
      </c>
      <c r="C8" s="9">
        <f>VALUE(IFERROR(VALUE(data_0!B8),0))</f>
        <v>0</v>
      </c>
      <c r="D8" s="14">
        <f>VALUE(IFERROR(VALUE(data_0!C8),0))</f>
        <v>8</v>
      </c>
      <c r="E8" s="14">
        <f>VALUE(IFERROR(VALUE(data_0!D8),0))</f>
        <v>0</v>
      </c>
      <c r="F8" s="14">
        <f>VALUE(IFERROR(VALUE(data_0!E8),0))</f>
        <v>7</v>
      </c>
      <c r="G8" s="14">
        <f>VALUE(IFERROR(VALUE(data_0!F8),0))</f>
        <v>7</v>
      </c>
      <c r="H8" s="14">
        <f>VALUE(IFERROR(VALUE(data_0!G8),0))</f>
        <v>0</v>
      </c>
      <c r="I8" s="18">
        <f>VALUE(IFERROR(VALUE(data_0!H8),0))</f>
        <v>8</v>
      </c>
      <c r="J8" s="14">
        <f>VALUE(IFERROR(VALUE(data_0!I8),0))</f>
        <v>0</v>
      </c>
      <c r="K8" s="14">
        <f>VALUE(IFERROR(VALUE(data_0!J8),0))</f>
        <v>3</v>
      </c>
      <c r="L8" s="14">
        <f>VALUE(IFERROR(VALUE(data_0!K8),0))</f>
        <v>8</v>
      </c>
      <c r="M8" s="14">
        <f>VALUE(IFERROR(VALUE(data_0!L8),0))</f>
        <v>6</v>
      </c>
      <c r="N8" s="14">
        <f>VALUE(IFERROR(VALUE(data_0!M8),0))</f>
        <v>7</v>
      </c>
      <c r="O8" s="14">
        <f>VALUE(IFERROR(VALUE(data_0!N8),0))</f>
        <v>8</v>
      </c>
      <c r="P8" s="14">
        <f>VALUE(IFERROR(VALUE(data_0!O8),0))</f>
        <v>7</v>
      </c>
      <c r="Q8" s="14">
        <f>VALUE(IFERROR(VALUE(data_0!P8),0))</f>
        <v>0</v>
      </c>
      <c r="R8" s="14">
        <f>VALUE(IFERROR(VALUE(data_0!Q8),0))</f>
        <v>0</v>
      </c>
      <c r="S8" s="20">
        <f>VALUE(IFERROR(VALUE(data_0!R8),0))</f>
        <v>0</v>
      </c>
      <c r="T8" s="14">
        <f>VALUE(IFERROR(VALUE(data_0!S8),0))</f>
        <v>7</v>
      </c>
      <c r="U8" s="14">
        <f>VALUE(IFERROR(VALUE(data_0!T8),0))</f>
        <v>0</v>
      </c>
      <c r="V8" s="14">
        <f>VALUE(IFERROR(VALUE(data_0!U8),0))</f>
        <v>5</v>
      </c>
      <c r="W8" s="14">
        <f>VALUE(IFERROR(VALUE(data_0!V8),0))</f>
        <v>0</v>
      </c>
      <c r="X8" s="14">
        <f>VALUE(IFERROR(VALUE(data_0!W8),0))</f>
        <v>7</v>
      </c>
      <c r="Y8" s="14">
        <f>VALUE(IFERROR(VALUE(data_0!X8),0))</f>
        <v>7</v>
      </c>
      <c r="Z8" s="14">
        <f>VALUE(IFERROR(VALUE(data_0!Y8),0))</f>
        <v>8</v>
      </c>
      <c r="AA8" s="14">
        <f>VALUE(IFERROR(VALUE(data_0!Z8),0))</f>
        <v>7</v>
      </c>
      <c r="AB8" s="14">
        <f>VALUE(IFERROR(VALUE(data_0!AA8),0))</f>
        <v>6</v>
      </c>
      <c r="AC8" s="9">
        <f>VALUE(IFERROR(VALUE(data_0!AB8),0))</f>
        <v>7</v>
      </c>
      <c r="AD8" s="15">
        <v>5.041666666666667</v>
      </c>
      <c r="AE8" s="15">
        <f t="shared" si="0"/>
        <v>4.6399999999999997</v>
      </c>
      <c r="AF8" s="15">
        <f t="shared" si="1"/>
        <v>0.40166666666666728</v>
      </c>
      <c r="AG8" s="10" t="s">
        <v>206</v>
      </c>
    </row>
    <row r="9" spans="1:33" x14ac:dyDescent="0.3">
      <c r="A9" t="str">
        <f>raw!B9</f>
        <v>Cabral de Noronha e Menezes Furtado António Maria:G4VH8T:x</v>
      </c>
      <c r="B9">
        <v>7</v>
      </c>
      <c r="C9" s="9">
        <f>VALUE(IFERROR(VALUE(data_0!B9),0))</f>
        <v>0</v>
      </c>
      <c r="D9" s="14">
        <f>VALUE(IFERROR(VALUE(data_0!C9),0))</f>
        <v>0</v>
      </c>
      <c r="E9" s="14">
        <f>VALUE(IFERROR(VALUE(data_0!D9),0))</f>
        <v>0</v>
      </c>
      <c r="F9" s="14">
        <f>VALUE(IFERROR(VALUE(data_0!E9),0))</f>
        <v>0</v>
      </c>
      <c r="G9" s="14">
        <f>VALUE(IFERROR(VALUE(data_0!F9),0))</f>
        <v>0</v>
      </c>
      <c r="H9" s="14">
        <f>VALUE(IFERROR(VALUE(data_0!G9),0))</f>
        <v>0</v>
      </c>
      <c r="I9" s="14">
        <f>VALUE(IFERROR(VALUE(data_0!H9),0))</f>
        <v>0</v>
      </c>
      <c r="J9" s="18">
        <f>VALUE(IFERROR(VALUE(data_0!I9),0))</f>
        <v>0</v>
      </c>
      <c r="K9" s="14">
        <f>VALUE(IFERROR(VALUE(data_0!J9),0))</f>
        <v>9</v>
      </c>
      <c r="L9" s="14">
        <f>VALUE(IFERROR(VALUE(data_0!K9),0))</f>
        <v>0</v>
      </c>
      <c r="M9" s="14">
        <f>VALUE(IFERROR(VALUE(data_0!L9),0))</f>
        <v>0</v>
      </c>
      <c r="N9" s="14">
        <f>VALUE(IFERROR(VALUE(data_0!M9),0))</f>
        <v>4</v>
      </c>
      <c r="O9" s="14">
        <f>VALUE(IFERROR(VALUE(data_0!N9),0))</f>
        <v>0</v>
      </c>
      <c r="P9" s="14">
        <f>VALUE(IFERROR(VALUE(data_0!O9),0))</f>
        <v>0</v>
      </c>
      <c r="Q9" s="14">
        <f>VALUE(IFERROR(VALUE(data_0!P9),0))</f>
        <v>0</v>
      </c>
      <c r="R9" s="14">
        <f>VALUE(IFERROR(VALUE(data_0!Q9),0))</f>
        <v>0</v>
      </c>
      <c r="S9" s="20">
        <f>VALUE(IFERROR(VALUE(data_0!R9),0))</f>
        <v>0</v>
      </c>
      <c r="T9" s="14">
        <f>VALUE(IFERROR(VALUE(data_0!S9),0))</f>
        <v>0</v>
      </c>
      <c r="U9" s="14">
        <f>VALUE(IFERROR(VALUE(data_0!T9),0))</f>
        <v>0</v>
      </c>
      <c r="V9" s="14">
        <f>VALUE(IFERROR(VALUE(data_0!U9),0))</f>
        <v>4</v>
      </c>
      <c r="W9" s="14">
        <f>VALUE(IFERROR(VALUE(data_0!V9),0))</f>
        <v>0</v>
      </c>
      <c r="X9" s="14">
        <f>VALUE(IFERROR(VALUE(data_0!W9),0))</f>
        <v>0</v>
      </c>
      <c r="Y9" s="14">
        <f>VALUE(IFERROR(VALUE(data_0!X9),0))</f>
        <v>0</v>
      </c>
      <c r="Z9" s="14">
        <f>VALUE(IFERROR(VALUE(data_0!Y9),0))</f>
        <v>0</v>
      </c>
      <c r="AA9" s="14">
        <f>VALUE(IFERROR(VALUE(data_0!Z9),0))</f>
        <v>0</v>
      </c>
      <c r="AB9" s="14">
        <f>VALUE(IFERROR(VALUE(data_0!AA9),0))</f>
        <v>4</v>
      </c>
      <c r="AC9" s="9">
        <f>VALUE(IFERROR(VALUE(data_0!AB9),0))</f>
        <v>0</v>
      </c>
      <c r="AD9" s="15">
        <v>0</v>
      </c>
      <c r="AE9" s="15">
        <f t="shared" si="0"/>
        <v>0.84</v>
      </c>
      <c r="AF9" s="15">
        <f t="shared" si="1"/>
        <v>-0.84</v>
      </c>
      <c r="AG9" s="10" t="s">
        <v>206</v>
      </c>
    </row>
    <row r="10" spans="1:33" x14ac:dyDescent="0.3">
      <c r="A10" t="str">
        <f>raw!B10</f>
        <v>Dangiwa Japheth Jerry:GIGNRA:x</v>
      </c>
      <c r="B10">
        <v>8</v>
      </c>
      <c r="C10" s="9">
        <f>VALUE(IFERROR(VALUE(data_0!B10),0))</f>
        <v>0</v>
      </c>
      <c r="D10" s="14">
        <f>VALUE(IFERROR(VALUE(data_0!C10),0))</f>
        <v>0</v>
      </c>
      <c r="E10" s="14">
        <f>VALUE(IFERROR(VALUE(data_0!D10),0))</f>
        <v>0</v>
      </c>
      <c r="F10" s="14">
        <f>VALUE(IFERROR(VALUE(data_0!E10),0))</f>
        <v>0</v>
      </c>
      <c r="G10" s="14">
        <f>VALUE(IFERROR(VALUE(data_0!F10),0))</f>
        <v>0</v>
      </c>
      <c r="H10" s="14">
        <f>VALUE(IFERROR(VALUE(data_0!G10),0))</f>
        <v>0</v>
      </c>
      <c r="I10" s="14">
        <f>VALUE(IFERROR(VALUE(data_0!H10),0))</f>
        <v>0</v>
      </c>
      <c r="J10" s="14">
        <f>VALUE(IFERROR(VALUE(data_0!I10),0))</f>
        <v>0</v>
      </c>
      <c r="K10" s="18">
        <f>VALUE(IFERROR(VALUE(data_0!J10),0))</f>
        <v>4</v>
      </c>
      <c r="L10" s="14">
        <f>VALUE(IFERROR(VALUE(data_0!K10),0))</f>
        <v>0</v>
      </c>
      <c r="M10" s="14">
        <f>VALUE(IFERROR(VALUE(data_0!L10),0))</f>
        <v>0</v>
      </c>
      <c r="N10" s="14">
        <f>VALUE(IFERROR(VALUE(data_0!M10),0))</f>
        <v>5</v>
      </c>
      <c r="O10" s="14">
        <f>VALUE(IFERROR(VALUE(data_0!N10),0))</f>
        <v>0</v>
      </c>
      <c r="P10" s="14">
        <f>VALUE(IFERROR(VALUE(data_0!O10),0))</f>
        <v>0</v>
      </c>
      <c r="Q10" s="14">
        <f>VALUE(IFERROR(VALUE(data_0!P10),0))</f>
        <v>0</v>
      </c>
      <c r="R10" s="14">
        <f>VALUE(IFERROR(VALUE(data_0!Q10),0))</f>
        <v>0</v>
      </c>
      <c r="S10" s="20">
        <f>VALUE(IFERROR(VALUE(data_0!R10),0))</f>
        <v>0</v>
      </c>
      <c r="T10" s="14">
        <f>VALUE(IFERROR(VALUE(data_0!S10),0))</f>
        <v>0</v>
      </c>
      <c r="U10" s="14">
        <f>VALUE(IFERROR(VALUE(data_0!T10),0))</f>
        <v>0</v>
      </c>
      <c r="V10" s="14">
        <f>VALUE(IFERROR(VALUE(data_0!U10),0))</f>
        <v>4</v>
      </c>
      <c r="W10" s="14">
        <f>VALUE(IFERROR(VALUE(data_0!V10),0))</f>
        <v>0</v>
      </c>
      <c r="X10" s="14">
        <f>VALUE(IFERROR(VALUE(data_0!W10),0))</f>
        <v>0</v>
      </c>
      <c r="Y10" s="14">
        <f>VALUE(IFERROR(VALUE(data_0!X10),0))</f>
        <v>0</v>
      </c>
      <c r="Z10" s="14">
        <f>VALUE(IFERROR(VALUE(data_0!Y10),0))</f>
        <v>0</v>
      </c>
      <c r="AA10" s="14">
        <f>VALUE(IFERROR(VALUE(data_0!Z10),0))</f>
        <v>0</v>
      </c>
      <c r="AB10" s="14">
        <f>VALUE(IFERROR(VALUE(data_0!AA10),0))</f>
        <v>5</v>
      </c>
      <c r="AC10" s="9">
        <f>VALUE(IFERROR(VALUE(data_0!AB10),0))</f>
        <v>0</v>
      </c>
      <c r="AD10" s="15">
        <v>6.166666666666667</v>
      </c>
      <c r="AE10" s="15">
        <f t="shared" si="0"/>
        <v>0.72</v>
      </c>
      <c r="AF10" s="15">
        <f t="shared" si="1"/>
        <v>5.4466666666666672</v>
      </c>
      <c r="AG10" s="10" t="s">
        <v>206</v>
      </c>
    </row>
    <row r="11" spans="1:33" x14ac:dyDescent="0.3">
      <c r="A11" t="str">
        <f>raw!B11</f>
        <v>Enkhtur Yaruu-Aldar:LQTKVC:x</v>
      </c>
      <c r="B11">
        <v>9</v>
      </c>
      <c r="C11" s="9">
        <f>VALUE(IFERROR(VALUE(data_0!B11),0))</f>
        <v>0</v>
      </c>
      <c r="D11" s="14">
        <f>VALUE(IFERROR(VALUE(data_0!C11),0))</f>
        <v>8</v>
      </c>
      <c r="E11" s="14">
        <f>VALUE(IFERROR(VALUE(data_0!D11),0))</f>
        <v>0</v>
      </c>
      <c r="F11" s="14">
        <f>VALUE(IFERROR(VALUE(data_0!E11),0))</f>
        <v>7</v>
      </c>
      <c r="G11" s="14">
        <f>VALUE(IFERROR(VALUE(data_0!F11),0))</f>
        <v>8</v>
      </c>
      <c r="H11" s="14">
        <f>VALUE(IFERROR(VALUE(data_0!G11),0))</f>
        <v>0</v>
      </c>
      <c r="I11" s="14">
        <f>VALUE(IFERROR(VALUE(data_0!H11),0))</f>
        <v>8</v>
      </c>
      <c r="J11" s="14">
        <f>VALUE(IFERROR(VALUE(data_0!I11),0))</f>
        <v>0</v>
      </c>
      <c r="K11" s="14">
        <f>VALUE(IFERROR(VALUE(data_0!J11),0))</f>
        <v>8</v>
      </c>
      <c r="L11" s="18">
        <f>VALUE(IFERROR(VALUE(data_0!K11),0))</f>
        <v>8</v>
      </c>
      <c r="M11" s="14">
        <f>VALUE(IFERROR(VALUE(data_0!L11),0))</f>
        <v>7</v>
      </c>
      <c r="N11" s="14">
        <f>VALUE(IFERROR(VALUE(data_0!M11),0))</f>
        <v>7</v>
      </c>
      <c r="O11" s="14">
        <f>VALUE(IFERROR(VALUE(data_0!N11),0))</f>
        <v>8</v>
      </c>
      <c r="P11" s="14">
        <f>VALUE(IFERROR(VALUE(data_0!O11),0))</f>
        <v>7</v>
      </c>
      <c r="Q11" s="14">
        <f>VALUE(IFERROR(VALUE(data_0!P11),0))</f>
        <v>0</v>
      </c>
      <c r="R11" s="14">
        <f>VALUE(IFERROR(VALUE(data_0!Q11),0))</f>
        <v>0</v>
      </c>
      <c r="S11" s="20">
        <f>VALUE(IFERROR(VALUE(data_0!R11),0))</f>
        <v>0</v>
      </c>
      <c r="T11" s="14">
        <f>VALUE(IFERROR(VALUE(data_0!S11),0))</f>
        <v>8</v>
      </c>
      <c r="U11" s="14">
        <f>VALUE(IFERROR(VALUE(data_0!T11),0))</f>
        <v>0</v>
      </c>
      <c r="V11" s="14">
        <f>VALUE(IFERROR(VALUE(data_0!U11),0))</f>
        <v>7</v>
      </c>
      <c r="W11" s="14">
        <f>VALUE(IFERROR(VALUE(data_0!V11),0))</f>
        <v>0</v>
      </c>
      <c r="X11" s="14">
        <f>VALUE(IFERROR(VALUE(data_0!W11),0))</f>
        <v>7</v>
      </c>
      <c r="Y11" s="14">
        <f>VALUE(IFERROR(VALUE(data_0!X11),0))</f>
        <v>7</v>
      </c>
      <c r="Z11" s="14">
        <f>VALUE(IFERROR(VALUE(data_0!Y11),0))</f>
        <v>9</v>
      </c>
      <c r="AA11" s="14">
        <f>VALUE(IFERROR(VALUE(data_0!Z11),0))</f>
        <v>8</v>
      </c>
      <c r="AB11" s="14">
        <f>VALUE(IFERROR(VALUE(data_0!AA11),0))</f>
        <v>6</v>
      </c>
      <c r="AC11" s="9">
        <f>VALUE(IFERROR(VALUE(data_0!AB11),0))</f>
        <v>7</v>
      </c>
      <c r="AD11" s="15">
        <v>5.041666666666667</v>
      </c>
      <c r="AE11" s="15">
        <f t="shared" si="0"/>
        <v>5.12</v>
      </c>
      <c r="AF11" s="15">
        <f t="shared" si="1"/>
        <v>-7.8333333333333144E-2</v>
      </c>
      <c r="AG11" s="10" t="s">
        <v>206</v>
      </c>
    </row>
    <row r="12" spans="1:33" x14ac:dyDescent="0.3">
      <c r="A12" t="str">
        <f>raw!B12</f>
        <v>Gankhuyag Bilegt:MSHYET:x</v>
      </c>
      <c r="B12">
        <v>10</v>
      </c>
      <c r="C12" s="9">
        <f>VALUE(IFERROR(VALUE(data_0!B12),0))</f>
        <v>0</v>
      </c>
      <c r="D12" s="14">
        <f>VALUE(IFERROR(VALUE(data_0!C12),0))</f>
        <v>6</v>
      </c>
      <c r="E12" s="14">
        <f>VALUE(IFERROR(VALUE(data_0!D12),0))</f>
        <v>0</v>
      </c>
      <c r="F12" s="14">
        <f>VALUE(IFERROR(VALUE(data_0!E12),0))</f>
        <v>7</v>
      </c>
      <c r="G12" s="14">
        <f>VALUE(IFERROR(VALUE(data_0!F12),0))</f>
        <v>6</v>
      </c>
      <c r="H12" s="14">
        <f>VALUE(IFERROR(VALUE(data_0!G12),0))</f>
        <v>0</v>
      </c>
      <c r="I12" s="14">
        <f>VALUE(IFERROR(VALUE(data_0!H12),0))</f>
        <v>6</v>
      </c>
      <c r="J12" s="14">
        <f>VALUE(IFERROR(VALUE(data_0!I12),0))</f>
        <v>0</v>
      </c>
      <c r="K12" s="14">
        <f>VALUE(IFERROR(VALUE(data_0!J12),0))</f>
        <v>6</v>
      </c>
      <c r="L12" s="14">
        <f>VALUE(IFERROR(VALUE(data_0!K12),0))</f>
        <v>7</v>
      </c>
      <c r="M12" s="18">
        <f>VALUE(IFERROR(VALUE(data_0!L12),0))</f>
        <v>7</v>
      </c>
      <c r="N12" s="14">
        <f>VALUE(IFERROR(VALUE(data_0!M12),0))</f>
        <v>7</v>
      </c>
      <c r="O12" s="14">
        <f>VALUE(IFERROR(VALUE(data_0!N12),0))</f>
        <v>7</v>
      </c>
      <c r="P12" s="14">
        <f>VALUE(IFERROR(VALUE(data_0!O12),0))</f>
        <v>7</v>
      </c>
      <c r="Q12" s="14">
        <f>VALUE(IFERROR(VALUE(data_0!P12),0))</f>
        <v>0</v>
      </c>
      <c r="R12" s="14">
        <f>VALUE(IFERROR(VALUE(data_0!Q12),0))</f>
        <v>0</v>
      </c>
      <c r="S12" s="20">
        <f>VALUE(IFERROR(VALUE(data_0!R12),0))</f>
        <v>0</v>
      </c>
      <c r="T12" s="14">
        <f>VALUE(IFERROR(VALUE(data_0!S12),0))</f>
        <v>7</v>
      </c>
      <c r="U12" s="14">
        <f>VALUE(IFERROR(VALUE(data_0!T12),0))</f>
        <v>0</v>
      </c>
      <c r="V12" s="14">
        <f>VALUE(IFERROR(VALUE(data_0!U12),0))</f>
        <v>6</v>
      </c>
      <c r="W12" s="14">
        <f>VALUE(IFERROR(VALUE(data_0!V12),0))</f>
        <v>0</v>
      </c>
      <c r="X12" s="14">
        <f>VALUE(IFERROR(VALUE(data_0!W12),0))</f>
        <v>7</v>
      </c>
      <c r="Y12" s="14">
        <f>VALUE(IFERROR(VALUE(data_0!X12),0))</f>
        <v>6</v>
      </c>
      <c r="Z12" s="14">
        <f>VALUE(IFERROR(VALUE(data_0!Y12),0))</f>
        <v>7</v>
      </c>
      <c r="AA12" s="14">
        <f>VALUE(IFERROR(VALUE(data_0!Z12),0))</f>
        <v>7</v>
      </c>
      <c r="AB12" s="14">
        <f>VALUE(IFERROR(VALUE(data_0!AA12),0))</f>
        <v>7</v>
      </c>
      <c r="AC12" s="9">
        <f>VALUE(IFERROR(VALUE(data_0!AB12),0))</f>
        <v>6</v>
      </c>
      <c r="AD12" s="15">
        <v>5.083333333333333</v>
      </c>
      <c r="AE12" s="15">
        <f t="shared" si="0"/>
        <v>4.5199999999999996</v>
      </c>
      <c r="AF12" s="15">
        <f t="shared" si="1"/>
        <v>0.56333333333333346</v>
      </c>
      <c r="AG12" s="10" t="s">
        <v>206</v>
      </c>
    </row>
    <row r="13" spans="1:33" x14ac:dyDescent="0.3">
      <c r="A13" t="str">
        <f>raw!B13</f>
        <v>Ganzorig Boldsukh:CCFBQX:x</v>
      </c>
      <c r="B13">
        <v>11</v>
      </c>
      <c r="C13" s="9">
        <f>VALUE(IFERROR(VALUE(data_0!B13),0))</f>
        <v>0</v>
      </c>
      <c r="D13" s="14">
        <f>VALUE(IFERROR(VALUE(data_0!C13),0))</f>
        <v>7</v>
      </c>
      <c r="E13" s="14">
        <f>VALUE(IFERROR(VALUE(data_0!D13),0))</f>
        <v>0</v>
      </c>
      <c r="F13" s="14">
        <f>VALUE(IFERROR(VALUE(data_0!E13),0))</f>
        <v>7</v>
      </c>
      <c r="G13" s="14">
        <f>VALUE(IFERROR(VALUE(data_0!F13),0))</f>
        <v>8</v>
      </c>
      <c r="H13" s="14">
        <f>VALUE(IFERROR(VALUE(data_0!G13),0))</f>
        <v>0</v>
      </c>
      <c r="I13" s="14">
        <f>VALUE(IFERROR(VALUE(data_0!H13),0))</f>
        <v>7</v>
      </c>
      <c r="J13" s="14">
        <f>VALUE(IFERROR(VALUE(data_0!I13),0))</f>
        <v>0</v>
      </c>
      <c r="K13" s="14">
        <f>VALUE(IFERROR(VALUE(data_0!J13),0))</f>
        <v>5</v>
      </c>
      <c r="L13" s="14">
        <f>VALUE(IFERROR(VALUE(data_0!K13),0))</f>
        <v>8</v>
      </c>
      <c r="M13" s="14">
        <f>VALUE(IFERROR(VALUE(data_0!L13),0))</f>
        <v>8</v>
      </c>
      <c r="N13" s="18">
        <f>VALUE(IFERROR(VALUE(data_0!M13),0))</f>
        <v>8</v>
      </c>
      <c r="O13" s="14">
        <f>VALUE(IFERROR(VALUE(data_0!N13),0))</f>
        <v>7</v>
      </c>
      <c r="P13" s="14">
        <f>VALUE(IFERROR(VALUE(data_0!O13),0))</f>
        <v>8</v>
      </c>
      <c r="Q13" s="14">
        <f>VALUE(IFERROR(VALUE(data_0!P13),0))</f>
        <v>0</v>
      </c>
      <c r="R13" s="14">
        <f>VALUE(IFERROR(VALUE(data_0!Q13),0))</f>
        <v>0</v>
      </c>
      <c r="S13" s="20">
        <f>VALUE(IFERROR(VALUE(data_0!R13),0))</f>
        <v>0</v>
      </c>
      <c r="T13" s="14">
        <f>VALUE(IFERROR(VALUE(data_0!S13),0))</f>
        <v>7</v>
      </c>
      <c r="U13" s="14">
        <f>VALUE(IFERROR(VALUE(data_0!T13),0))</f>
        <v>0</v>
      </c>
      <c r="V13" s="14">
        <f>VALUE(IFERROR(VALUE(data_0!U13),0))</f>
        <v>7</v>
      </c>
      <c r="W13" s="14">
        <f>VALUE(IFERROR(VALUE(data_0!V13),0))</f>
        <v>0</v>
      </c>
      <c r="X13" s="14">
        <f>VALUE(IFERROR(VALUE(data_0!W13),0))</f>
        <v>8</v>
      </c>
      <c r="Y13" s="14">
        <f>VALUE(IFERROR(VALUE(data_0!X13),0))</f>
        <v>8</v>
      </c>
      <c r="Z13" s="14">
        <f>VALUE(IFERROR(VALUE(data_0!Y13),0))</f>
        <v>8</v>
      </c>
      <c r="AA13" s="14">
        <f>VALUE(IFERROR(VALUE(data_0!Z13),0))</f>
        <v>8</v>
      </c>
      <c r="AB13" s="14">
        <f>VALUE(IFERROR(VALUE(data_0!AA13),0))</f>
        <v>8</v>
      </c>
      <c r="AC13" s="9">
        <f>VALUE(IFERROR(VALUE(data_0!AB13),0))</f>
        <v>8</v>
      </c>
      <c r="AD13" s="15">
        <v>6.625</v>
      </c>
      <c r="AE13" s="15">
        <f t="shared" si="0"/>
        <v>5.08</v>
      </c>
      <c r="AF13" s="15">
        <f t="shared" si="1"/>
        <v>1.5449999999999999</v>
      </c>
      <c r="AG13" s="10" t="s">
        <v>206</v>
      </c>
    </row>
    <row r="14" spans="1:33" x14ac:dyDescent="0.3">
      <c r="A14" t="str">
        <f>raw!B14</f>
        <v>Honti Benjámin:Y9KENY:x</v>
      </c>
      <c r="B14">
        <v>12</v>
      </c>
      <c r="C14" s="9">
        <f>VALUE(IFERROR(VALUE(data_0!B14),0))</f>
        <v>0</v>
      </c>
      <c r="D14" s="14">
        <f>VALUE(IFERROR(VALUE(data_0!C14),0))</f>
        <v>7</v>
      </c>
      <c r="E14" s="14">
        <f>VALUE(IFERROR(VALUE(data_0!D14),0))</f>
        <v>0</v>
      </c>
      <c r="F14" s="14">
        <f>VALUE(IFERROR(VALUE(data_0!E14),0))</f>
        <v>7</v>
      </c>
      <c r="G14" s="14">
        <f>VALUE(IFERROR(VALUE(data_0!F14),0))</f>
        <v>7</v>
      </c>
      <c r="H14" s="14">
        <f>VALUE(IFERROR(VALUE(data_0!G14),0))</f>
        <v>0</v>
      </c>
      <c r="I14" s="14">
        <f>VALUE(IFERROR(VALUE(data_0!H14),0))</f>
        <v>7</v>
      </c>
      <c r="J14" s="14">
        <f>VALUE(IFERROR(VALUE(data_0!I14),0))</f>
        <v>0</v>
      </c>
      <c r="K14" s="14">
        <f>VALUE(IFERROR(VALUE(data_0!J14),0))</f>
        <v>6</v>
      </c>
      <c r="L14" s="14">
        <f>VALUE(IFERROR(VALUE(data_0!K14),0))</f>
        <v>6</v>
      </c>
      <c r="M14" s="14">
        <f>VALUE(IFERROR(VALUE(data_0!L14),0))</f>
        <v>8</v>
      </c>
      <c r="N14" s="14">
        <f>VALUE(IFERROR(VALUE(data_0!M14),0))</f>
        <v>7</v>
      </c>
      <c r="O14" s="18">
        <f>VALUE(IFERROR(VALUE(data_0!N14),0))</f>
        <v>8</v>
      </c>
      <c r="P14" s="14">
        <f>VALUE(IFERROR(VALUE(data_0!O14),0))</f>
        <v>8</v>
      </c>
      <c r="Q14" s="14">
        <f>VALUE(IFERROR(VALUE(data_0!P14),0))</f>
        <v>0</v>
      </c>
      <c r="R14" s="14">
        <f>VALUE(IFERROR(VALUE(data_0!Q14),0))</f>
        <v>0</v>
      </c>
      <c r="S14" s="20">
        <f>VALUE(IFERROR(VALUE(data_0!R14),0))</f>
        <v>0</v>
      </c>
      <c r="T14" s="14">
        <f>VALUE(IFERROR(VALUE(data_0!S14),0))</f>
        <v>7</v>
      </c>
      <c r="U14" s="14">
        <f>VALUE(IFERROR(VALUE(data_0!T14),0))</f>
        <v>0</v>
      </c>
      <c r="V14" s="14">
        <f>VALUE(IFERROR(VALUE(data_0!U14),0))</f>
        <v>6</v>
      </c>
      <c r="W14" s="14">
        <f>VALUE(IFERROR(VALUE(data_0!V14),0))</f>
        <v>0</v>
      </c>
      <c r="X14" s="14">
        <f>VALUE(IFERROR(VALUE(data_0!W14),0))</f>
        <v>9</v>
      </c>
      <c r="Y14" s="14">
        <f>VALUE(IFERROR(VALUE(data_0!X14),0))</f>
        <v>7</v>
      </c>
      <c r="Z14" s="14">
        <f>VALUE(IFERROR(VALUE(data_0!Y14),0))</f>
        <v>6</v>
      </c>
      <c r="AA14" s="14">
        <f>VALUE(IFERROR(VALUE(data_0!Z14),0))</f>
        <v>7</v>
      </c>
      <c r="AB14" s="14">
        <f>VALUE(IFERROR(VALUE(data_0!AA14),0))</f>
        <v>7</v>
      </c>
      <c r="AC14" s="9">
        <f>VALUE(IFERROR(VALUE(data_0!AB14),0))</f>
        <v>7</v>
      </c>
      <c r="AD14" s="15">
        <v>5.083333333333333</v>
      </c>
      <c r="AE14" s="15">
        <f t="shared" si="0"/>
        <v>4.8</v>
      </c>
      <c r="AF14" s="15">
        <f t="shared" si="1"/>
        <v>0.28333333333333321</v>
      </c>
      <c r="AG14" s="10" t="s">
        <v>206</v>
      </c>
    </row>
    <row r="15" spans="1:33" x14ac:dyDescent="0.3">
      <c r="A15" t="str">
        <f>raw!B15</f>
        <v>Lévai Márk Zsigmond:B5C2UE:x</v>
      </c>
      <c r="B15">
        <v>13</v>
      </c>
      <c r="C15" s="9">
        <f>VALUE(IFERROR(VALUE(data_0!B15),0))</f>
        <v>0</v>
      </c>
      <c r="D15" s="14">
        <f>VALUE(IFERROR(VALUE(data_0!C15),0))</f>
        <v>6</v>
      </c>
      <c r="E15" s="14">
        <f>VALUE(IFERROR(VALUE(data_0!D15),0))</f>
        <v>0</v>
      </c>
      <c r="F15" s="14">
        <f>VALUE(IFERROR(VALUE(data_0!E15),0))</f>
        <v>7</v>
      </c>
      <c r="G15" s="14">
        <f>VALUE(IFERROR(VALUE(data_0!F15),0))</f>
        <v>7</v>
      </c>
      <c r="H15" s="14">
        <f>VALUE(IFERROR(VALUE(data_0!G15),0))</f>
        <v>0</v>
      </c>
      <c r="I15" s="14">
        <f>VALUE(IFERROR(VALUE(data_0!H15),0))</f>
        <v>6</v>
      </c>
      <c r="J15" s="14">
        <f>VALUE(IFERROR(VALUE(data_0!I15),0))</f>
        <v>0</v>
      </c>
      <c r="K15" s="14">
        <f>VALUE(IFERROR(VALUE(data_0!J15),0))</f>
        <v>8</v>
      </c>
      <c r="L15" s="14">
        <f>VALUE(IFERROR(VALUE(data_0!K15),0))</f>
        <v>7</v>
      </c>
      <c r="M15" s="14">
        <f>VALUE(IFERROR(VALUE(data_0!L15),0))</f>
        <v>7</v>
      </c>
      <c r="N15" s="14">
        <f>VALUE(IFERROR(VALUE(data_0!M15),0))</f>
        <v>7</v>
      </c>
      <c r="O15" s="14">
        <f>VALUE(IFERROR(VALUE(data_0!N15),0))</f>
        <v>7</v>
      </c>
      <c r="P15" s="18">
        <f>VALUE(IFERROR(VALUE(data_0!O15),0))</f>
        <v>7</v>
      </c>
      <c r="Q15" s="14">
        <f>VALUE(IFERROR(VALUE(data_0!P15),0))</f>
        <v>0</v>
      </c>
      <c r="R15" s="14">
        <f>VALUE(IFERROR(VALUE(data_0!Q15),0))</f>
        <v>0</v>
      </c>
      <c r="S15" s="20">
        <f>VALUE(IFERROR(VALUE(data_0!R15),0))</f>
        <v>0</v>
      </c>
      <c r="T15" s="14">
        <f>VALUE(IFERROR(VALUE(data_0!S15),0))</f>
        <v>7</v>
      </c>
      <c r="U15" s="14">
        <f>VALUE(IFERROR(VALUE(data_0!T15),0))</f>
        <v>0</v>
      </c>
      <c r="V15" s="14">
        <f>VALUE(IFERROR(VALUE(data_0!U15),0))</f>
        <v>7</v>
      </c>
      <c r="W15" s="14">
        <f>VALUE(IFERROR(VALUE(data_0!V15),0))</f>
        <v>0</v>
      </c>
      <c r="X15" s="14">
        <f>VALUE(IFERROR(VALUE(data_0!W15),0))</f>
        <v>7</v>
      </c>
      <c r="Y15" s="14">
        <f>VALUE(IFERROR(VALUE(data_0!X15),0))</f>
        <v>7</v>
      </c>
      <c r="Z15" s="14">
        <f>VALUE(IFERROR(VALUE(data_0!Y15),0))</f>
        <v>8</v>
      </c>
      <c r="AA15" s="14">
        <f>VALUE(IFERROR(VALUE(data_0!Z15),0))</f>
        <v>6</v>
      </c>
      <c r="AB15" s="14">
        <f>VALUE(IFERROR(VALUE(data_0!AA15),0))</f>
        <v>5</v>
      </c>
      <c r="AC15" s="9">
        <f>VALUE(IFERROR(VALUE(data_0!AB15),0))</f>
        <v>7</v>
      </c>
      <c r="AD15" s="15">
        <v>5.125</v>
      </c>
      <c r="AE15" s="15">
        <f t="shared" si="0"/>
        <v>4.6399999999999997</v>
      </c>
      <c r="AF15" s="15">
        <f t="shared" si="1"/>
        <v>0.48500000000000032</v>
      </c>
      <c r="AG15" s="10" t="s">
        <v>206</v>
      </c>
    </row>
    <row r="16" spans="1:33" x14ac:dyDescent="0.3">
      <c r="A16" t="str">
        <f>raw!B16</f>
        <v>MD Adnan Hossain Alif:BJT86N:x</v>
      </c>
      <c r="B16">
        <v>14</v>
      </c>
      <c r="C16" s="9">
        <f>VALUE(IFERROR(VALUE(data_0!B16),0))</f>
        <v>0</v>
      </c>
      <c r="D16" s="14">
        <f>VALUE(IFERROR(VALUE(data_0!C16),0))</f>
        <v>0</v>
      </c>
      <c r="E16" s="14">
        <f>VALUE(IFERROR(VALUE(data_0!D16),0))</f>
        <v>0</v>
      </c>
      <c r="F16" s="14">
        <f>VALUE(IFERROR(VALUE(data_0!E16),0))</f>
        <v>0</v>
      </c>
      <c r="G16" s="14">
        <f>VALUE(IFERROR(VALUE(data_0!F16),0))</f>
        <v>0</v>
      </c>
      <c r="H16" s="14">
        <f>VALUE(IFERROR(VALUE(data_0!G16),0))</f>
        <v>0</v>
      </c>
      <c r="I16" s="14">
        <f>VALUE(IFERROR(VALUE(data_0!H16),0))</f>
        <v>0</v>
      </c>
      <c r="J16" s="14">
        <f>VALUE(IFERROR(VALUE(data_0!I16),0))</f>
        <v>0</v>
      </c>
      <c r="K16" s="14">
        <f>VALUE(IFERROR(VALUE(data_0!J16),0))</f>
        <v>4</v>
      </c>
      <c r="L16" s="14">
        <f>VALUE(IFERROR(VALUE(data_0!K16),0))</f>
        <v>0</v>
      </c>
      <c r="M16" s="14">
        <f>VALUE(IFERROR(VALUE(data_0!L16),0))</f>
        <v>0</v>
      </c>
      <c r="N16" s="14">
        <f>VALUE(IFERROR(VALUE(data_0!M16),0))</f>
        <v>5</v>
      </c>
      <c r="O16" s="14">
        <f>VALUE(IFERROR(VALUE(data_0!N16),0))</f>
        <v>0</v>
      </c>
      <c r="P16" s="14">
        <f>VALUE(IFERROR(VALUE(data_0!O16),0))</f>
        <v>0</v>
      </c>
      <c r="Q16" s="18">
        <f>VALUE(IFERROR(VALUE(data_0!P16),0))</f>
        <v>0</v>
      </c>
      <c r="R16" s="14">
        <f>VALUE(IFERROR(VALUE(data_0!Q16),0))</f>
        <v>0</v>
      </c>
      <c r="S16" s="20">
        <f>VALUE(IFERROR(VALUE(data_0!R16),0))</f>
        <v>0</v>
      </c>
      <c r="T16" s="14">
        <f>VALUE(IFERROR(VALUE(data_0!S16),0))</f>
        <v>0</v>
      </c>
      <c r="U16" s="14">
        <f>VALUE(IFERROR(VALUE(data_0!T16),0))</f>
        <v>0</v>
      </c>
      <c r="V16" s="14">
        <f>VALUE(IFERROR(VALUE(data_0!U16),0))</f>
        <v>4</v>
      </c>
      <c r="W16" s="14">
        <f>VALUE(IFERROR(VALUE(data_0!V16),0))</f>
        <v>0</v>
      </c>
      <c r="X16" s="14">
        <f>VALUE(IFERROR(VALUE(data_0!W16),0))</f>
        <v>0</v>
      </c>
      <c r="Y16" s="14">
        <f>VALUE(IFERROR(VALUE(data_0!X16),0))</f>
        <v>0</v>
      </c>
      <c r="Z16" s="14">
        <f>VALUE(IFERROR(VALUE(data_0!Y16),0))</f>
        <v>0</v>
      </c>
      <c r="AA16" s="14">
        <f>VALUE(IFERROR(VALUE(data_0!Z16),0))</f>
        <v>0</v>
      </c>
      <c r="AB16" s="14">
        <f>VALUE(IFERROR(VALUE(data_0!AA16),0))</f>
        <v>4</v>
      </c>
      <c r="AC16" s="9">
        <f>VALUE(IFERROR(VALUE(data_0!AB16),0))</f>
        <v>0</v>
      </c>
      <c r="AD16" s="15">
        <v>0</v>
      </c>
      <c r="AE16" s="15">
        <f t="shared" si="0"/>
        <v>0.68</v>
      </c>
      <c r="AF16" s="15">
        <f t="shared" si="1"/>
        <v>-0.68</v>
      </c>
      <c r="AG16" s="10" t="s">
        <v>206</v>
      </c>
    </row>
    <row r="17" spans="1:33" x14ac:dyDescent="0.3">
      <c r="A17" t="str">
        <f>raw!B17</f>
        <v>MD Shahriar Islam:D5MUMA:x</v>
      </c>
      <c r="B17">
        <v>15</v>
      </c>
      <c r="C17" s="9">
        <f>VALUE(IFERROR(VALUE(data_0!B17),0))</f>
        <v>0</v>
      </c>
      <c r="D17" s="14">
        <f>VALUE(IFERROR(VALUE(data_0!C17),0))</f>
        <v>0</v>
      </c>
      <c r="E17" s="14">
        <f>VALUE(IFERROR(VALUE(data_0!D17),0))</f>
        <v>0</v>
      </c>
      <c r="F17" s="14">
        <f>VALUE(IFERROR(VALUE(data_0!E17),0))</f>
        <v>0</v>
      </c>
      <c r="G17" s="14">
        <f>VALUE(IFERROR(VALUE(data_0!F17),0))</f>
        <v>0</v>
      </c>
      <c r="H17" s="14">
        <f>VALUE(IFERROR(VALUE(data_0!G17),0))</f>
        <v>0</v>
      </c>
      <c r="I17" s="14">
        <f>VALUE(IFERROR(VALUE(data_0!H17),0))</f>
        <v>0</v>
      </c>
      <c r="J17" s="14">
        <f>VALUE(IFERROR(VALUE(data_0!I17),0))</f>
        <v>0</v>
      </c>
      <c r="K17" s="14">
        <f>VALUE(IFERROR(VALUE(data_0!J17),0))</f>
        <v>6</v>
      </c>
      <c r="L17" s="14">
        <f>VALUE(IFERROR(VALUE(data_0!K17),0))</f>
        <v>0</v>
      </c>
      <c r="M17" s="14">
        <f>VALUE(IFERROR(VALUE(data_0!L17),0))</f>
        <v>0</v>
      </c>
      <c r="N17" s="14">
        <f>VALUE(IFERROR(VALUE(data_0!M17),0))</f>
        <v>5</v>
      </c>
      <c r="O17" s="14">
        <f>VALUE(IFERROR(VALUE(data_0!N17),0))</f>
        <v>0</v>
      </c>
      <c r="P17" s="14">
        <f>VALUE(IFERROR(VALUE(data_0!O17),0))</f>
        <v>0</v>
      </c>
      <c r="Q17" s="14">
        <f>VALUE(IFERROR(VALUE(data_0!P17),0))</f>
        <v>0</v>
      </c>
      <c r="R17" s="18">
        <f>VALUE(IFERROR(VALUE(data_0!Q17),0))</f>
        <v>0</v>
      </c>
      <c r="S17" s="20">
        <f>VALUE(IFERROR(VALUE(data_0!R17),0))</f>
        <v>0</v>
      </c>
      <c r="T17" s="14">
        <f>VALUE(IFERROR(VALUE(data_0!S17),0))</f>
        <v>0</v>
      </c>
      <c r="U17" s="14">
        <f>VALUE(IFERROR(VALUE(data_0!T17),0))</f>
        <v>0</v>
      </c>
      <c r="V17" s="14">
        <f>VALUE(IFERROR(VALUE(data_0!U17),0))</f>
        <v>5</v>
      </c>
      <c r="W17" s="14">
        <f>VALUE(IFERROR(VALUE(data_0!V17),0))</f>
        <v>0</v>
      </c>
      <c r="X17" s="14">
        <f>VALUE(IFERROR(VALUE(data_0!W17),0))</f>
        <v>0</v>
      </c>
      <c r="Y17" s="14">
        <f>VALUE(IFERROR(VALUE(data_0!X17),0))</f>
        <v>0</v>
      </c>
      <c r="Z17" s="14">
        <f>VALUE(IFERROR(VALUE(data_0!Y17),0))</f>
        <v>0</v>
      </c>
      <c r="AA17" s="14">
        <f>VALUE(IFERROR(VALUE(data_0!Z17),0))</f>
        <v>0</v>
      </c>
      <c r="AB17" s="14">
        <f>VALUE(IFERROR(VALUE(data_0!AA17),0))</f>
        <v>6</v>
      </c>
      <c r="AC17" s="9">
        <f>VALUE(IFERROR(VALUE(data_0!AB17),0))</f>
        <v>0</v>
      </c>
      <c r="AD17" s="15">
        <v>0</v>
      </c>
      <c r="AE17" s="15">
        <f t="shared" si="0"/>
        <v>0.88</v>
      </c>
      <c r="AF17" s="15">
        <f t="shared" si="1"/>
        <v>-0.88</v>
      </c>
      <c r="AG17" s="10" t="s">
        <v>206</v>
      </c>
    </row>
    <row r="18" spans="1:33" x14ac:dyDescent="0.3">
      <c r="A18" t="str">
        <f>raw!B18</f>
        <v>Mortazavi Mahshid:E68IAT:x</v>
      </c>
      <c r="B18">
        <v>16</v>
      </c>
      <c r="C18" s="9">
        <f>VALUE(IFERROR(VALUE(data_0!B18),0))</f>
        <v>0</v>
      </c>
      <c r="D18" s="14">
        <f>VALUE(IFERROR(VALUE(data_0!C18),0))</f>
        <v>0</v>
      </c>
      <c r="E18" s="14">
        <f>VALUE(IFERROR(VALUE(data_0!D18),0))</f>
        <v>0</v>
      </c>
      <c r="F18" s="14">
        <f>VALUE(IFERROR(VALUE(data_0!E18),0))</f>
        <v>0</v>
      </c>
      <c r="G18" s="14">
        <f>VALUE(IFERROR(VALUE(data_0!F18),0))</f>
        <v>0</v>
      </c>
      <c r="H18" s="14">
        <f>VALUE(IFERROR(VALUE(data_0!G18),0))</f>
        <v>0</v>
      </c>
      <c r="I18" s="14">
        <f>VALUE(IFERROR(VALUE(data_0!H18),0))</f>
        <v>0</v>
      </c>
      <c r="J18" s="14">
        <f>VALUE(IFERROR(VALUE(data_0!I18),0))</f>
        <v>0</v>
      </c>
      <c r="K18" s="14">
        <f>VALUE(IFERROR(VALUE(data_0!J18),0))</f>
        <v>7</v>
      </c>
      <c r="L18" s="14">
        <f>VALUE(IFERROR(VALUE(data_0!K18),0))</f>
        <v>0</v>
      </c>
      <c r="M18" s="14">
        <f>VALUE(IFERROR(VALUE(data_0!L18),0))</f>
        <v>0</v>
      </c>
      <c r="N18" s="14">
        <f>VALUE(IFERROR(VALUE(data_0!M18),0))</f>
        <v>6</v>
      </c>
      <c r="O18" s="14">
        <f>VALUE(IFERROR(VALUE(data_0!N18),0))</f>
        <v>0</v>
      </c>
      <c r="P18" s="14">
        <f>VALUE(IFERROR(VALUE(data_0!O18),0))</f>
        <v>0</v>
      </c>
      <c r="Q18" s="14">
        <f>VALUE(IFERROR(VALUE(data_0!P18),0))</f>
        <v>0</v>
      </c>
      <c r="R18" s="14">
        <f>VALUE(IFERROR(VALUE(data_0!Q18),0))</f>
        <v>0</v>
      </c>
      <c r="S18" s="20">
        <f>VALUE(IFERROR(VALUE(data_0!R18),0))</f>
        <v>0</v>
      </c>
      <c r="T18" s="14">
        <f>VALUE(IFERROR(VALUE(data_0!S18),0))</f>
        <v>0</v>
      </c>
      <c r="U18" s="14">
        <f>VALUE(IFERROR(VALUE(data_0!T18),0))</f>
        <v>0</v>
      </c>
      <c r="V18" s="14">
        <f>VALUE(IFERROR(VALUE(data_0!U18),0))</f>
        <v>7</v>
      </c>
      <c r="W18" s="14">
        <f>VALUE(IFERROR(VALUE(data_0!V18),0))</f>
        <v>0</v>
      </c>
      <c r="X18" s="14">
        <f>VALUE(IFERROR(VALUE(data_0!W18),0))</f>
        <v>0</v>
      </c>
      <c r="Y18" s="14">
        <f>VALUE(IFERROR(VALUE(data_0!X18),0))</f>
        <v>0</v>
      </c>
      <c r="Z18" s="14">
        <f>VALUE(IFERROR(VALUE(data_0!Y18),0))</f>
        <v>0</v>
      </c>
      <c r="AA18" s="14">
        <f>VALUE(IFERROR(VALUE(data_0!Z18),0))</f>
        <v>0</v>
      </c>
      <c r="AB18" s="14">
        <f>VALUE(IFERROR(VALUE(data_0!AA18),0))</f>
        <v>7</v>
      </c>
      <c r="AC18" s="9">
        <f>VALUE(IFERROR(VALUE(data_0!AB18),0))</f>
        <v>0</v>
      </c>
      <c r="AD18" s="15">
        <v>0</v>
      </c>
      <c r="AE18" s="15">
        <f t="shared" si="0"/>
        <v>1.08</v>
      </c>
      <c r="AF18" s="15">
        <f t="shared" si="1"/>
        <v>-1.08</v>
      </c>
      <c r="AG18" s="10" t="s">
        <v>206</v>
      </c>
    </row>
    <row r="19" spans="1:33" x14ac:dyDescent="0.3">
      <c r="A19" t="str">
        <f>raw!B19</f>
        <v>Munkhjargal Ariunbold:AUJ3PC:x</v>
      </c>
      <c r="B19">
        <v>17</v>
      </c>
      <c r="C19" s="9">
        <f>VALUE(IFERROR(VALUE(data_0!B19),0))</f>
        <v>0</v>
      </c>
      <c r="D19" s="14">
        <f>VALUE(IFERROR(VALUE(data_0!C19),0))</f>
        <v>8</v>
      </c>
      <c r="E19" s="14">
        <f>VALUE(IFERROR(VALUE(data_0!D19),0))</f>
        <v>0</v>
      </c>
      <c r="F19" s="14">
        <f>VALUE(IFERROR(VALUE(data_0!E19),0))</f>
        <v>7</v>
      </c>
      <c r="G19" s="14">
        <f>VALUE(IFERROR(VALUE(data_0!F19),0))</f>
        <v>8</v>
      </c>
      <c r="H19" s="14">
        <f>VALUE(IFERROR(VALUE(data_0!G19),0))</f>
        <v>0</v>
      </c>
      <c r="I19" s="14">
        <f>VALUE(IFERROR(VALUE(data_0!H19),0))</f>
        <v>8</v>
      </c>
      <c r="J19" s="14">
        <f>VALUE(IFERROR(VALUE(data_0!I19),0))</f>
        <v>0</v>
      </c>
      <c r="K19" s="14">
        <f>VALUE(IFERROR(VALUE(data_0!J19),0))</f>
        <v>5</v>
      </c>
      <c r="L19" s="14">
        <f>VALUE(IFERROR(VALUE(data_0!K19),0))</f>
        <v>9</v>
      </c>
      <c r="M19" s="14">
        <f>VALUE(IFERROR(VALUE(data_0!L19),0))</f>
        <v>7</v>
      </c>
      <c r="N19" s="14">
        <f>VALUE(IFERROR(VALUE(data_0!M19),0))</f>
        <v>8</v>
      </c>
      <c r="O19" s="14">
        <f>VALUE(IFERROR(VALUE(data_0!N19),0))</f>
        <v>9</v>
      </c>
      <c r="P19" s="14">
        <f>VALUE(IFERROR(VALUE(data_0!O19),0))</f>
        <v>7</v>
      </c>
      <c r="Q19" s="14">
        <f>VALUE(IFERROR(VALUE(data_0!P19),0))</f>
        <v>0</v>
      </c>
      <c r="R19" s="14">
        <f>VALUE(IFERROR(VALUE(data_0!Q19),0))</f>
        <v>0</v>
      </c>
      <c r="S19" s="20">
        <f>VALUE(IFERROR(VALUE(data_0!R19),0))</f>
        <v>0</v>
      </c>
      <c r="T19" s="18">
        <f>VALUE(IFERROR(VALUE(data_0!S19),0))</f>
        <v>8</v>
      </c>
      <c r="U19" s="14">
        <f>VALUE(IFERROR(VALUE(data_0!T19),0))</f>
        <v>0</v>
      </c>
      <c r="V19" s="14">
        <f>VALUE(IFERROR(VALUE(data_0!U19),0))</f>
        <v>6</v>
      </c>
      <c r="W19" s="14">
        <f>VALUE(IFERROR(VALUE(data_0!V19),0))</f>
        <v>0</v>
      </c>
      <c r="X19" s="14">
        <f>VALUE(IFERROR(VALUE(data_0!W19),0))</f>
        <v>8</v>
      </c>
      <c r="Y19" s="14">
        <f>VALUE(IFERROR(VALUE(data_0!X19),0))</f>
        <v>8</v>
      </c>
      <c r="Z19" s="14">
        <f>VALUE(IFERROR(VALUE(data_0!Y19),0))</f>
        <v>9</v>
      </c>
      <c r="AA19" s="14">
        <f>VALUE(IFERROR(VALUE(data_0!Z19),0))</f>
        <v>8</v>
      </c>
      <c r="AB19" s="14">
        <f>VALUE(IFERROR(VALUE(data_0!AA19),0))</f>
        <v>6</v>
      </c>
      <c r="AC19" s="9">
        <f>VALUE(IFERROR(VALUE(data_0!AB19),0))</f>
        <v>8</v>
      </c>
      <c r="AD19" s="15">
        <v>5.041666666666667</v>
      </c>
      <c r="AE19" s="15">
        <f t="shared" si="0"/>
        <v>5.16</v>
      </c>
      <c r="AF19" s="15">
        <f t="shared" si="1"/>
        <v>-0.11833333333333318</v>
      </c>
      <c r="AG19" s="10" t="s">
        <v>206</v>
      </c>
    </row>
    <row r="20" spans="1:33" x14ac:dyDescent="0.3">
      <c r="A20" t="str">
        <f>raw!B20</f>
        <v>Nyambaatar Zandangarav:LJANRL:x</v>
      </c>
      <c r="B20">
        <v>18</v>
      </c>
      <c r="C20" s="9">
        <f>VALUE(IFERROR(VALUE(data_0!B20),0))</f>
        <v>0</v>
      </c>
      <c r="D20" s="14">
        <f>VALUE(IFERROR(VALUE(data_0!C20),0))</f>
        <v>7</v>
      </c>
      <c r="E20" s="14">
        <f>VALUE(IFERROR(VALUE(data_0!D20),0))</f>
        <v>0</v>
      </c>
      <c r="F20" s="14">
        <f>VALUE(IFERROR(VALUE(data_0!E20),0))</f>
        <v>7</v>
      </c>
      <c r="G20" s="14">
        <f>VALUE(IFERROR(VALUE(data_0!F20),0))</f>
        <v>7</v>
      </c>
      <c r="H20" s="14">
        <f>VALUE(IFERROR(VALUE(data_0!G20),0))</f>
        <v>0</v>
      </c>
      <c r="I20" s="14">
        <f>VALUE(IFERROR(VALUE(data_0!H20),0))</f>
        <v>7</v>
      </c>
      <c r="J20" s="14">
        <f>VALUE(IFERROR(VALUE(data_0!I20),0))</f>
        <v>0</v>
      </c>
      <c r="K20" s="14">
        <f>VALUE(IFERROR(VALUE(data_0!J20),0))</f>
        <v>7</v>
      </c>
      <c r="L20" s="14">
        <f>VALUE(IFERROR(VALUE(data_0!K20),0))</f>
        <v>6</v>
      </c>
      <c r="M20" s="14">
        <f>VALUE(IFERROR(VALUE(data_0!L20),0))</f>
        <v>8</v>
      </c>
      <c r="N20" s="14">
        <f>VALUE(IFERROR(VALUE(data_0!M20),0))</f>
        <v>8</v>
      </c>
      <c r="O20" s="14">
        <f>VALUE(IFERROR(VALUE(data_0!N20),0))</f>
        <v>6</v>
      </c>
      <c r="P20" s="14">
        <f>VALUE(IFERROR(VALUE(data_0!O20),0))</f>
        <v>7</v>
      </c>
      <c r="Q20" s="14">
        <f>VALUE(IFERROR(VALUE(data_0!P20),0))</f>
        <v>0</v>
      </c>
      <c r="R20" s="14">
        <f>VALUE(IFERROR(VALUE(data_0!Q20),0))</f>
        <v>0</v>
      </c>
      <c r="S20" s="20">
        <f>VALUE(IFERROR(VALUE(data_0!R20),0))</f>
        <v>0</v>
      </c>
      <c r="T20" s="14">
        <f>VALUE(IFERROR(VALUE(data_0!S20),0))</f>
        <v>7</v>
      </c>
      <c r="U20" s="18">
        <f>VALUE(IFERROR(VALUE(data_0!T20),0))</f>
        <v>0</v>
      </c>
      <c r="V20" s="14">
        <f>VALUE(IFERROR(VALUE(data_0!U20),0))</f>
        <v>6</v>
      </c>
      <c r="W20" s="14">
        <f>VALUE(IFERROR(VALUE(data_0!V20),0))</f>
        <v>0</v>
      </c>
      <c r="X20" s="14">
        <f>VALUE(IFERROR(VALUE(data_0!W20),0))</f>
        <v>6</v>
      </c>
      <c r="Y20" s="14">
        <f>VALUE(IFERROR(VALUE(data_0!X20),0))</f>
        <v>7</v>
      </c>
      <c r="Z20" s="14">
        <f>VALUE(IFERROR(VALUE(data_0!Y20),0))</f>
        <v>7</v>
      </c>
      <c r="AA20" s="14">
        <f>VALUE(IFERROR(VALUE(data_0!Z20),0))</f>
        <v>7</v>
      </c>
      <c r="AB20" s="14">
        <f>VALUE(IFERROR(VALUE(data_0!AA20),0))</f>
        <v>5</v>
      </c>
      <c r="AC20" s="9">
        <f>VALUE(IFERROR(VALUE(data_0!AB20),0))</f>
        <v>7</v>
      </c>
      <c r="AD20" s="15">
        <v>0</v>
      </c>
      <c r="AE20" s="15">
        <f t="shared" si="0"/>
        <v>4.5999999999999996</v>
      </c>
      <c r="AF20" s="15">
        <f t="shared" si="1"/>
        <v>-4.5999999999999996</v>
      </c>
      <c r="AG20" s="10" t="s">
        <v>206</v>
      </c>
    </row>
    <row r="21" spans="1:33" x14ac:dyDescent="0.3">
      <c r="A21" t="str">
        <f>raw!B21</f>
        <v>Öztürk Gülsah:DJU2DF:x</v>
      </c>
      <c r="B21">
        <v>19</v>
      </c>
      <c r="C21" s="9">
        <f>VALUE(IFERROR(VALUE(data_0!B21),0))</f>
        <v>0</v>
      </c>
      <c r="D21" s="14">
        <f>VALUE(IFERROR(VALUE(data_0!C21),0))</f>
        <v>6</v>
      </c>
      <c r="E21" s="14">
        <f>VALUE(IFERROR(VALUE(data_0!D21),0))</f>
        <v>0</v>
      </c>
      <c r="F21" s="14">
        <f>VALUE(IFERROR(VALUE(data_0!E21),0))</f>
        <v>6</v>
      </c>
      <c r="G21" s="14">
        <f>VALUE(IFERROR(VALUE(data_0!F21),0))</f>
        <v>6</v>
      </c>
      <c r="H21" s="14">
        <f>VALUE(IFERROR(VALUE(data_0!G21),0))</f>
        <v>0</v>
      </c>
      <c r="I21" s="14">
        <f>VALUE(IFERROR(VALUE(data_0!H21),0))</f>
        <v>6</v>
      </c>
      <c r="J21" s="14">
        <f>VALUE(IFERROR(VALUE(data_0!I21),0))</f>
        <v>0</v>
      </c>
      <c r="K21" s="14">
        <f>VALUE(IFERROR(VALUE(data_0!J21),0))</f>
        <v>3</v>
      </c>
      <c r="L21" s="14">
        <f>VALUE(IFERROR(VALUE(data_0!K21),0))</f>
        <v>6</v>
      </c>
      <c r="M21" s="14">
        <f>VALUE(IFERROR(VALUE(data_0!L21),0))</f>
        <v>0</v>
      </c>
      <c r="N21" s="14">
        <f>VALUE(IFERROR(VALUE(data_0!M21),0))</f>
        <v>6</v>
      </c>
      <c r="O21" s="14">
        <f>VALUE(IFERROR(VALUE(data_0!N21),0))</f>
        <v>7</v>
      </c>
      <c r="P21" s="14">
        <f>VALUE(IFERROR(VALUE(data_0!O21),0))</f>
        <v>7</v>
      </c>
      <c r="Q21" s="14">
        <f>VALUE(IFERROR(VALUE(data_0!P21),0))</f>
        <v>0</v>
      </c>
      <c r="R21" s="14">
        <f>VALUE(IFERROR(VALUE(data_0!Q21),0))</f>
        <v>0</v>
      </c>
      <c r="S21" s="20">
        <f>VALUE(IFERROR(VALUE(data_0!R21),0))</f>
        <v>0</v>
      </c>
      <c r="T21" s="14">
        <f>VALUE(IFERROR(VALUE(data_0!S21),0))</f>
        <v>6</v>
      </c>
      <c r="U21" s="14">
        <f>VALUE(IFERROR(VALUE(data_0!T21),0))</f>
        <v>0</v>
      </c>
      <c r="V21" s="18">
        <f>VALUE(IFERROR(VALUE(data_0!U21),0))</f>
        <v>6</v>
      </c>
      <c r="W21" s="14">
        <f>VALUE(IFERROR(VALUE(data_0!V21),0))</f>
        <v>0</v>
      </c>
      <c r="X21" s="14">
        <f>VALUE(IFERROR(VALUE(data_0!W21),0))</f>
        <v>6</v>
      </c>
      <c r="Y21" s="14">
        <f>VALUE(IFERROR(VALUE(data_0!X21),0))</f>
        <v>7</v>
      </c>
      <c r="Z21" s="14">
        <f>VALUE(IFERROR(VALUE(data_0!Y21),0))</f>
        <v>6</v>
      </c>
      <c r="AA21" s="14">
        <f>VALUE(IFERROR(VALUE(data_0!Z21),0))</f>
        <v>7</v>
      </c>
      <c r="AB21" s="14">
        <f>VALUE(IFERROR(VALUE(data_0!AA21),0))</f>
        <v>6</v>
      </c>
      <c r="AC21" s="9">
        <f>VALUE(IFERROR(VALUE(data_0!AB21),0))</f>
        <v>7</v>
      </c>
      <c r="AD21" s="15">
        <v>6.25</v>
      </c>
      <c r="AE21" s="15">
        <f t="shared" si="0"/>
        <v>3.88</v>
      </c>
      <c r="AF21" s="15">
        <f t="shared" si="1"/>
        <v>2.37</v>
      </c>
      <c r="AG21" s="10" t="s">
        <v>206</v>
      </c>
    </row>
    <row r="22" spans="1:33" x14ac:dyDescent="0.3">
      <c r="A22" t="str">
        <f>raw!B22</f>
        <v>Rajesh Aadi:SKANN0:x</v>
      </c>
      <c r="B22">
        <v>20</v>
      </c>
      <c r="C22" s="9">
        <f>VALUE(IFERROR(VALUE(data_0!B22),0))</f>
        <v>0</v>
      </c>
      <c r="D22" s="14">
        <f>VALUE(IFERROR(VALUE(data_0!C22),0))</f>
        <v>0</v>
      </c>
      <c r="E22" s="14">
        <f>VALUE(IFERROR(VALUE(data_0!D22),0))</f>
        <v>0</v>
      </c>
      <c r="F22" s="14">
        <f>VALUE(IFERROR(VALUE(data_0!E22),0))</f>
        <v>7</v>
      </c>
      <c r="G22" s="14">
        <f>VALUE(IFERROR(VALUE(data_0!F22),0))</f>
        <v>0</v>
      </c>
      <c r="H22" s="14">
        <f>VALUE(IFERROR(VALUE(data_0!G22),0))</f>
        <v>0</v>
      </c>
      <c r="I22" s="14">
        <f>VALUE(IFERROR(VALUE(data_0!H22),0))</f>
        <v>0</v>
      </c>
      <c r="J22" s="14">
        <f>VALUE(IFERROR(VALUE(data_0!I22),0))</f>
        <v>0</v>
      </c>
      <c r="K22" s="14">
        <f>VALUE(IFERROR(VALUE(data_0!J22),0))</f>
        <v>6</v>
      </c>
      <c r="L22" s="14">
        <f>VALUE(IFERROR(VALUE(data_0!K22),0))</f>
        <v>0</v>
      </c>
      <c r="M22" s="14">
        <f>VALUE(IFERROR(VALUE(data_0!L22),0))</f>
        <v>8</v>
      </c>
      <c r="N22" s="14">
        <f>VALUE(IFERROR(VALUE(data_0!M22),0))</f>
        <v>7</v>
      </c>
      <c r="O22" s="14">
        <f>VALUE(IFERROR(VALUE(data_0!N22),0))</f>
        <v>0</v>
      </c>
      <c r="P22" s="14">
        <f>VALUE(IFERROR(VALUE(data_0!O22),0))</f>
        <v>0</v>
      </c>
      <c r="Q22" s="14">
        <f>VALUE(IFERROR(VALUE(data_0!P22),0))</f>
        <v>0</v>
      </c>
      <c r="R22" s="14">
        <f>VALUE(IFERROR(VALUE(data_0!Q22),0))</f>
        <v>0</v>
      </c>
      <c r="S22" s="20">
        <f>VALUE(IFERROR(VALUE(data_0!R22),0))</f>
        <v>0</v>
      </c>
      <c r="T22" s="14">
        <f>VALUE(IFERROR(VALUE(data_0!S22),0))</f>
        <v>0</v>
      </c>
      <c r="U22" s="14">
        <f>VALUE(IFERROR(VALUE(data_0!T22),0))</f>
        <v>0</v>
      </c>
      <c r="V22" s="14">
        <f>VALUE(IFERROR(VALUE(data_0!U22),0))</f>
        <v>8</v>
      </c>
      <c r="W22" s="18">
        <f>VALUE(IFERROR(VALUE(data_0!V22),0))</f>
        <v>0</v>
      </c>
      <c r="X22" s="14">
        <f>VALUE(IFERROR(VALUE(data_0!W22),0))</f>
        <v>0</v>
      </c>
      <c r="Y22" s="14">
        <f>VALUE(IFERROR(VALUE(data_0!X22),0))</f>
        <v>0</v>
      </c>
      <c r="Z22" s="14">
        <f>VALUE(IFERROR(VALUE(data_0!Y22),0))</f>
        <v>0</v>
      </c>
      <c r="AA22" s="14">
        <f>VALUE(IFERROR(VALUE(data_0!Z22),0))</f>
        <v>0</v>
      </c>
      <c r="AB22" s="14">
        <f>VALUE(IFERROR(VALUE(data_0!AA22),0))</f>
        <v>8</v>
      </c>
      <c r="AC22" s="9">
        <f>VALUE(IFERROR(VALUE(data_0!AB22),0))</f>
        <v>0</v>
      </c>
      <c r="AD22" s="15">
        <v>0</v>
      </c>
      <c r="AE22" s="15">
        <f t="shared" si="0"/>
        <v>1.76</v>
      </c>
      <c r="AF22" s="15">
        <f t="shared" si="1"/>
        <v>-1.76</v>
      </c>
      <c r="AG22" s="10" t="s">
        <v>206</v>
      </c>
    </row>
    <row r="23" spans="1:33" x14ac:dyDescent="0.3">
      <c r="A23" t="str">
        <f>raw!B23</f>
        <v>Sukh-Ochir Dulguun:DKRV8N:x</v>
      </c>
      <c r="B23">
        <v>21</v>
      </c>
      <c r="C23" s="9">
        <f>VALUE(IFERROR(VALUE(data_0!B23),0))</f>
        <v>0</v>
      </c>
      <c r="D23" s="14">
        <f>VALUE(IFERROR(VALUE(data_0!C23),0))</f>
        <v>7</v>
      </c>
      <c r="E23" s="14">
        <f>VALUE(IFERROR(VALUE(data_0!D23),0))</f>
        <v>0</v>
      </c>
      <c r="F23" s="14">
        <f>VALUE(IFERROR(VALUE(data_0!E23),0))</f>
        <v>7</v>
      </c>
      <c r="G23" s="14">
        <f>VALUE(IFERROR(VALUE(data_0!F23),0))</f>
        <v>6</v>
      </c>
      <c r="H23" s="14">
        <f>VALUE(IFERROR(VALUE(data_0!G23),0))</f>
        <v>0</v>
      </c>
      <c r="I23" s="14">
        <f>VALUE(IFERROR(VALUE(data_0!H23),0))</f>
        <v>7</v>
      </c>
      <c r="J23" s="14">
        <f>VALUE(IFERROR(VALUE(data_0!I23),0))</f>
        <v>0</v>
      </c>
      <c r="K23" s="14">
        <f>VALUE(IFERROR(VALUE(data_0!J23),0))</f>
        <v>8</v>
      </c>
      <c r="L23" s="14">
        <f>VALUE(IFERROR(VALUE(data_0!K23),0))</f>
        <v>7</v>
      </c>
      <c r="M23" s="14">
        <f>VALUE(IFERROR(VALUE(data_0!L23),0))</f>
        <v>7</v>
      </c>
      <c r="N23" s="14">
        <f>VALUE(IFERROR(VALUE(data_0!M23),0))</f>
        <v>8</v>
      </c>
      <c r="O23" s="14">
        <f>VALUE(IFERROR(VALUE(data_0!N23),0))</f>
        <v>7</v>
      </c>
      <c r="P23" s="14">
        <f>VALUE(IFERROR(VALUE(data_0!O23),0))</f>
        <v>7</v>
      </c>
      <c r="Q23" s="14">
        <f>VALUE(IFERROR(VALUE(data_0!P23),0))</f>
        <v>0</v>
      </c>
      <c r="R23" s="14">
        <f>VALUE(IFERROR(VALUE(data_0!Q23),0))</f>
        <v>0</v>
      </c>
      <c r="S23" s="20">
        <f>VALUE(IFERROR(VALUE(data_0!R23),0))</f>
        <v>0</v>
      </c>
      <c r="T23" s="14">
        <f>VALUE(IFERROR(VALUE(data_0!S23),0))</f>
        <v>7</v>
      </c>
      <c r="U23" s="14">
        <f>VALUE(IFERROR(VALUE(data_0!T23),0))</f>
        <v>0</v>
      </c>
      <c r="V23" s="14">
        <f>VALUE(IFERROR(VALUE(data_0!U23),0))</f>
        <v>8</v>
      </c>
      <c r="W23" s="14">
        <f>VALUE(IFERROR(VALUE(data_0!V23),0))</f>
        <v>0</v>
      </c>
      <c r="X23" s="18">
        <f>VALUE(IFERROR(VALUE(data_0!W23),0))</f>
        <v>7</v>
      </c>
      <c r="Y23" s="14">
        <f>VALUE(IFERROR(VALUE(data_0!X23),0))</f>
        <v>8</v>
      </c>
      <c r="Z23" s="14">
        <f>VALUE(IFERROR(VALUE(data_0!Y23),0))</f>
        <v>6</v>
      </c>
      <c r="AA23" s="14">
        <f>VALUE(IFERROR(VALUE(data_0!Z23),0))</f>
        <v>7</v>
      </c>
      <c r="AB23" s="14">
        <f>VALUE(IFERROR(VALUE(data_0!AA23),0))</f>
        <v>7</v>
      </c>
      <c r="AC23" s="9">
        <f>VALUE(IFERROR(VALUE(data_0!AB23),0))</f>
        <v>8</v>
      </c>
      <c r="AD23" s="15">
        <v>5.125</v>
      </c>
      <c r="AE23" s="15">
        <f t="shared" si="0"/>
        <v>4.84</v>
      </c>
      <c r="AF23" s="15">
        <f t="shared" si="1"/>
        <v>0.28500000000000014</v>
      </c>
      <c r="AG23" s="10" t="s">
        <v>206</v>
      </c>
    </row>
    <row r="24" spans="1:33" x14ac:dyDescent="0.3">
      <c r="A24" t="str">
        <f>raw!B24</f>
        <v>Tsetsegsuren Namjiljav:BEVGH5:x</v>
      </c>
      <c r="B24">
        <v>22</v>
      </c>
      <c r="C24" s="9">
        <f>VALUE(IFERROR(VALUE(data_0!B24),0))</f>
        <v>0</v>
      </c>
      <c r="D24" s="14">
        <f>VALUE(IFERROR(VALUE(data_0!C24),0))</f>
        <v>7</v>
      </c>
      <c r="E24" s="14">
        <f>VALUE(IFERROR(VALUE(data_0!D24),0))</f>
        <v>0</v>
      </c>
      <c r="F24" s="14">
        <f>VALUE(IFERROR(VALUE(data_0!E24),0))</f>
        <v>7</v>
      </c>
      <c r="G24" s="14">
        <f>VALUE(IFERROR(VALUE(data_0!F24),0))</f>
        <v>6</v>
      </c>
      <c r="H24" s="14">
        <f>VALUE(IFERROR(VALUE(data_0!G24),0))</f>
        <v>0</v>
      </c>
      <c r="I24" s="14">
        <f>VALUE(IFERROR(VALUE(data_0!H24),0))</f>
        <v>7</v>
      </c>
      <c r="J24" s="14">
        <f>VALUE(IFERROR(VALUE(data_0!I24),0))</f>
        <v>0</v>
      </c>
      <c r="K24" s="14">
        <f>VALUE(IFERROR(VALUE(data_0!J24),0))</f>
        <v>9</v>
      </c>
      <c r="L24" s="14">
        <f>VALUE(IFERROR(VALUE(data_0!K24),0))</f>
        <v>6</v>
      </c>
      <c r="M24" s="14">
        <f>VALUE(IFERROR(VALUE(data_0!L24),0))</f>
        <v>6</v>
      </c>
      <c r="N24" s="14">
        <f>VALUE(IFERROR(VALUE(data_0!M24),0))</f>
        <v>6</v>
      </c>
      <c r="O24" s="14">
        <f>VALUE(IFERROR(VALUE(data_0!N24),0))</f>
        <v>7</v>
      </c>
      <c r="P24" s="14">
        <f>VALUE(IFERROR(VALUE(data_0!O24),0))</f>
        <v>7</v>
      </c>
      <c r="Q24" s="14">
        <f>VALUE(IFERROR(VALUE(data_0!P24),0))</f>
        <v>0</v>
      </c>
      <c r="R24" s="14">
        <f>VALUE(IFERROR(VALUE(data_0!Q24),0))</f>
        <v>0</v>
      </c>
      <c r="S24" s="20">
        <f>VALUE(IFERROR(VALUE(data_0!R24),0))</f>
        <v>0</v>
      </c>
      <c r="T24" s="14">
        <f>VALUE(IFERROR(VALUE(data_0!S24),0))</f>
        <v>7</v>
      </c>
      <c r="U24" s="14">
        <f>VALUE(IFERROR(VALUE(data_0!T24),0))</f>
        <v>0</v>
      </c>
      <c r="V24" s="14">
        <f>VALUE(IFERROR(VALUE(data_0!U24),0))</f>
        <v>8</v>
      </c>
      <c r="W24" s="14">
        <f>VALUE(IFERROR(VALUE(data_0!V24),0))</f>
        <v>0</v>
      </c>
      <c r="X24" s="14">
        <f>VALUE(IFERROR(VALUE(data_0!W24),0))</f>
        <v>7</v>
      </c>
      <c r="Y24" s="18">
        <f>VALUE(IFERROR(VALUE(data_0!X24),0))</f>
        <v>7</v>
      </c>
      <c r="Z24" s="14">
        <f>VALUE(IFERROR(VALUE(data_0!Y24),0))</f>
        <v>6</v>
      </c>
      <c r="AA24" s="14">
        <f>VALUE(IFERROR(VALUE(data_0!Z24),0))</f>
        <v>7</v>
      </c>
      <c r="AB24" s="14">
        <f>VALUE(IFERROR(VALUE(data_0!AA24),0))</f>
        <v>5</v>
      </c>
      <c r="AC24" s="9">
        <f>VALUE(IFERROR(VALUE(data_0!AB24),0))</f>
        <v>7</v>
      </c>
      <c r="AD24" s="15">
        <v>5.166666666666667</v>
      </c>
      <c r="AE24" s="15">
        <f t="shared" si="0"/>
        <v>4.5999999999999996</v>
      </c>
      <c r="AF24" s="15">
        <f t="shared" si="1"/>
        <v>0.56666666666666732</v>
      </c>
      <c r="AG24" s="10" t="s">
        <v>206</v>
      </c>
    </row>
    <row r="25" spans="1:33" x14ac:dyDescent="0.3">
      <c r="A25" t="str">
        <f>raw!B25</f>
        <v>Turtogtokh Shagai:COV22Y:x</v>
      </c>
      <c r="B25">
        <v>23</v>
      </c>
      <c r="C25" s="9">
        <f>VALUE(IFERROR(VALUE(data_0!B25),0))</f>
        <v>0</v>
      </c>
      <c r="D25" s="14">
        <f>VALUE(IFERROR(VALUE(data_0!C25),0))</f>
        <v>8</v>
      </c>
      <c r="E25" s="14">
        <f>VALUE(IFERROR(VALUE(data_0!D25),0))</f>
        <v>0</v>
      </c>
      <c r="F25" s="14">
        <f>VALUE(IFERROR(VALUE(data_0!E25),0))</f>
        <v>7</v>
      </c>
      <c r="G25" s="14">
        <f>VALUE(IFERROR(VALUE(data_0!F25),0))</f>
        <v>8</v>
      </c>
      <c r="H25" s="14">
        <f>VALUE(IFERROR(VALUE(data_0!G25),0))</f>
        <v>0</v>
      </c>
      <c r="I25" s="14">
        <f>VALUE(IFERROR(VALUE(data_0!H25),0))</f>
        <v>8</v>
      </c>
      <c r="J25" s="14">
        <f>VALUE(IFERROR(VALUE(data_0!I25),0))</f>
        <v>0</v>
      </c>
      <c r="K25" s="14">
        <f>VALUE(IFERROR(VALUE(data_0!J25),0))</f>
        <v>6</v>
      </c>
      <c r="L25" s="14">
        <f>VALUE(IFERROR(VALUE(data_0!K25),0))</f>
        <v>9</v>
      </c>
      <c r="M25" s="14">
        <f>VALUE(IFERROR(VALUE(data_0!L25),0))</f>
        <v>8</v>
      </c>
      <c r="N25" s="14">
        <f>VALUE(IFERROR(VALUE(data_0!M25),0))</f>
        <v>8</v>
      </c>
      <c r="O25" s="14">
        <f>VALUE(IFERROR(VALUE(data_0!N25),0))</f>
        <v>7</v>
      </c>
      <c r="P25" s="14">
        <f>VALUE(IFERROR(VALUE(data_0!O25),0))</f>
        <v>8</v>
      </c>
      <c r="Q25" s="14">
        <f>VALUE(IFERROR(VALUE(data_0!P25),0))</f>
        <v>0</v>
      </c>
      <c r="R25" s="14">
        <f>VALUE(IFERROR(VALUE(data_0!Q25),0))</f>
        <v>0</v>
      </c>
      <c r="S25" s="20">
        <f>VALUE(IFERROR(VALUE(data_0!R25),0))</f>
        <v>0</v>
      </c>
      <c r="T25" s="14">
        <f>VALUE(IFERROR(VALUE(data_0!S25),0))</f>
        <v>8</v>
      </c>
      <c r="U25" s="14">
        <f>VALUE(IFERROR(VALUE(data_0!T25),0))</f>
        <v>0</v>
      </c>
      <c r="V25" s="14">
        <f>VALUE(IFERROR(VALUE(data_0!U25),0))</f>
        <v>6</v>
      </c>
      <c r="W25" s="14">
        <f>VALUE(IFERROR(VALUE(data_0!V25),0))</f>
        <v>0</v>
      </c>
      <c r="X25" s="14">
        <f>VALUE(IFERROR(VALUE(data_0!W25),0))</f>
        <v>8</v>
      </c>
      <c r="Y25" s="14">
        <f>VALUE(IFERROR(VALUE(data_0!X25),0))</f>
        <v>8</v>
      </c>
      <c r="Z25" s="18">
        <f>VALUE(IFERROR(VALUE(data_0!Y25),0))</f>
        <v>9</v>
      </c>
      <c r="AA25" s="14">
        <f>VALUE(IFERROR(VALUE(data_0!Z25),0))</f>
        <v>8</v>
      </c>
      <c r="AB25" s="14">
        <f>VALUE(IFERROR(VALUE(data_0!AA25),0))</f>
        <v>6</v>
      </c>
      <c r="AC25" s="9">
        <f>VALUE(IFERROR(VALUE(data_0!AB25),0))</f>
        <v>8</v>
      </c>
      <c r="AD25" s="15">
        <v>5.083333333333333</v>
      </c>
      <c r="AE25" s="15">
        <f t="shared" si="0"/>
        <v>5.2</v>
      </c>
      <c r="AF25" s="15">
        <f t="shared" si="1"/>
        <v>-0.11666666666666714</v>
      </c>
      <c r="AG25" s="10" t="s">
        <v>206</v>
      </c>
    </row>
    <row r="26" spans="1:33" x14ac:dyDescent="0.3">
      <c r="A26" t="str">
        <f>raw!B26</f>
        <v>Tuyatsetseg Battuguldur:BVX1GK:x</v>
      </c>
      <c r="B26">
        <v>24</v>
      </c>
      <c r="C26" s="9">
        <f>VALUE(IFERROR(VALUE(data_0!B26),0))</f>
        <v>0</v>
      </c>
      <c r="D26" s="14">
        <f>VALUE(IFERROR(VALUE(data_0!C26),0))</f>
        <v>7</v>
      </c>
      <c r="E26" s="14">
        <f>VALUE(IFERROR(VALUE(data_0!D26),0))</f>
        <v>0</v>
      </c>
      <c r="F26" s="14">
        <f>VALUE(IFERROR(VALUE(data_0!E26),0))</f>
        <v>7</v>
      </c>
      <c r="G26" s="14">
        <f>VALUE(IFERROR(VALUE(data_0!F26),0))</f>
        <v>6</v>
      </c>
      <c r="H26" s="14">
        <f>VALUE(IFERROR(VALUE(data_0!G26),0))</f>
        <v>0</v>
      </c>
      <c r="I26" s="14">
        <f>VALUE(IFERROR(VALUE(data_0!H26),0))</f>
        <v>7</v>
      </c>
      <c r="J26" s="14">
        <f>VALUE(IFERROR(VALUE(data_0!I26),0))</f>
        <v>0</v>
      </c>
      <c r="K26" s="14">
        <f>VALUE(IFERROR(VALUE(data_0!J26),0))</f>
        <v>5</v>
      </c>
      <c r="L26" s="14">
        <f>VALUE(IFERROR(VALUE(data_0!K26),0))</f>
        <v>7</v>
      </c>
      <c r="M26" s="14">
        <f>VALUE(IFERROR(VALUE(data_0!L26),0))</f>
        <v>7</v>
      </c>
      <c r="N26" s="14">
        <f>VALUE(IFERROR(VALUE(data_0!M26),0))</f>
        <v>7</v>
      </c>
      <c r="O26" s="14">
        <f>VALUE(IFERROR(VALUE(data_0!N26),0))</f>
        <v>9</v>
      </c>
      <c r="P26" s="14">
        <f>VALUE(IFERROR(VALUE(data_0!O26),0))</f>
        <v>7</v>
      </c>
      <c r="Q26" s="14">
        <f>VALUE(IFERROR(VALUE(data_0!P26),0))</f>
        <v>0</v>
      </c>
      <c r="R26" s="14">
        <f>VALUE(IFERROR(VALUE(data_0!Q26),0))</f>
        <v>0</v>
      </c>
      <c r="S26" s="20">
        <f>VALUE(IFERROR(VALUE(data_0!R26),0))</f>
        <v>0</v>
      </c>
      <c r="T26" s="14">
        <f>VALUE(IFERROR(VALUE(data_0!S26),0))</f>
        <v>7</v>
      </c>
      <c r="U26" s="14">
        <f>VALUE(IFERROR(VALUE(data_0!T26),0))</f>
        <v>0</v>
      </c>
      <c r="V26" s="14">
        <f>VALUE(IFERROR(VALUE(data_0!U26),0))</f>
        <v>5</v>
      </c>
      <c r="W26" s="14">
        <f>VALUE(IFERROR(VALUE(data_0!V26),0))</f>
        <v>0</v>
      </c>
      <c r="X26" s="14">
        <f>VALUE(IFERROR(VALUE(data_0!W26),0))</f>
        <v>7</v>
      </c>
      <c r="Y26" s="14">
        <f>VALUE(IFERROR(VALUE(data_0!X26),0))</f>
        <v>7</v>
      </c>
      <c r="Z26" s="14">
        <f>VALUE(IFERROR(VALUE(data_0!Y26),0))</f>
        <v>7</v>
      </c>
      <c r="AA26" s="18">
        <f>VALUE(IFERROR(VALUE(data_0!Z26),0))</f>
        <v>8</v>
      </c>
      <c r="AB26" s="14">
        <f>VALUE(IFERROR(VALUE(data_0!AA26),0))</f>
        <v>4</v>
      </c>
      <c r="AC26" s="9">
        <f>VALUE(IFERROR(VALUE(data_0!AB26),0))</f>
        <v>7</v>
      </c>
      <c r="AD26" s="15">
        <v>5.125</v>
      </c>
      <c r="AE26" s="15">
        <f t="shared" si="0"/>
        <v>4.5599999999999996</v>
      </c>
      <c r="AF26" s="15">
        <f t="shared" si="1"/>
        <v>0.56500000000000039</v>
      </c>
      <c r="AG26" s="10" t="s">
        <v>206</v>
      </c>
    </row>
    <row r="27" spans="1:33" x14ac:dyDescent="0.3">
      <c r="C27" s="2"/>
      <c r="F27" s="5"/>
      <c r="L27" s="5"/>
      <c r="M27" s="2"/>
      <c r="V27" s="4"/>
      <c r="AB27" s="2"/>
      <c r="AD27" s="15"/>
      <c r="AE27" s="15"/>
    </row>
    <row r="28" spans="1:33" x14ac:dyDescent="0.3">
      <c r="B28" t="s">
        <v>198</v>
      </c>
      <c r="C28" s="15">
        <f>AVERAGE(C3:C26)</f>
        <v>0</v>
      </c>
      <c r="D28" s="16">
        <f t="shared" ref="D28:AC28" si="2">AVERAGE(D3:D26)</f>
        <v>5.041666666666667</v>
      </c>
      <c r="E28" s="16">
        <f t="shared" si="2"/>
        <v>0</v>
      </c>
      <c r="F28" s="16">
        <f t="shared" si="2"/>
        <v>5.208333333333333</v>
      </c>
      <c r="G28" s="16">
        <f t="shared" si="2"/>
        <v>4.916666666666667</v>
      </c>
      <c r="H28" s="16">
        <f t="shared" si="2"/>
        <v>0</v>
      </c>
      <c r="I28" s="16">
        <f t="shared" si="2"/>
        <v>5.041666666666667</v>
      </c>
      <c r="J28" s="16">
        <f t="shared" si="2"/>
        <v>0</v>
      </c>
      <c r="K28" s="16">
        <f t="shared" si="2"/>
        <v>6.166666666666667</v>
      </c>
      <c r="L28" s="16">
        <f t="shared" si="2"/>
        <v>5.041666666666667</v>
      </c>
      <c r="M28" s="16">
        <f t="shared" si="2"/>
        <v>5.083333333333333</v>
      </c>
      <c r="N28" s="16">
        <f t="shared" si="2"/>
        <v>6.625</v>
      </c>
      <c r="O28" s="16">
        <f t="shared" si="2"/>
        <v>5.083333333333333</v>
      </c>
      <c r="P28" s="16">
        <f t="shared" si="2"/>
        <v>5.125</v>
      </c>
      <c r="Q28" s="16">
        <f t="shared" si="2"/>
        <v>0</v>
      </c>
      <c r="R28" s="16">
        <f t="shared" si="2"/>
        <v>0</v>
      </c>
      <c r="S28" s="16">
        <f t="shared" si="2"/>
        <v>0</v>
      </c>
      <c r="T28" s="16">
        <f t="shared" si="2"/>
        <v>5.041666666666667</v>
      </c>
      <c r="U28" s="16">
        <f t="shared" si="2"/>
        <v>0</v>
      </c>
      <c r="V28" s="16">
        <f t="shared" si="2"/>
        <v>6.25</v>
      </c>
      <c r="W28" s="16">
        <f t="shared" si="2"/>
        <v>0</v>
      </c>
      <c r="X28" s="16">
        <f t="shared" si="2"/>
        <v>5.125</v>
      </c>
      <c r="Y28" s="16">
        <f t="shared" si="2"/>
        <v>5.166666666666667</v>
      </c>
      <c r="Z28" s="16">
        <f t="shared" si="2"/>
        <v>5.083333333333333</v>
      </c>
      <c r="AA28" s="16">
        <f t="shared" si="2"/>
        <v>5.125</v>
      </c>
      <c r="AB28" s="16">
        <f t="shared" si="2"/>
        <v>6.041666666666667</v>
      </c>
      <c r="AC28" s="15">
        <f t="shared" si="2"/>
        <v>5.166666666666667</v>
      </c>
    </row>
    <row r="31" spans="1:33" ht="28.8" x14ac:dyDescent="0.3">
      <c r="A31" s="21" t="s">
        <v>208</v>
      </c>
      <c r="C31" s="1"/>
      <c r="K31" s="17" t="s">
        <v>209</v>
      </c>
      <c r="N31" s="17" t="s">
        <v>210</v>
      </c>
      <c r="V31" s="17" t="s">
        <v>211</v>
      </c>
      <c r="AB31" s="17" t="s">
        <v>212</v>
      </c>
      <c r="AF31" s="19" t="s">
        <v>204</v>
      </c>
    </row>
    <row r="32" spans="1:33" x14ac:dyDescent="0.3">
      <c r="C32" s="1"/>
    </row>
    <row r="33" spans="3:3" x14ac:dyDescent="0.3">
      <c r="C33" s="1"/>
    </row>
    <row r="34" spans="3:3" x14ac:dyDescent="0.3">
      <c r="C34" s="1"/>
    </row>
    <row r="35" spans="3:3" x14ac:dyDescent="0.3">
      <c r="C35" s="1"/>
    </row>
    <row r="36" spans="3:3" x14ac:dyDescent="0.3">
      <c r="C36" s="1"/>
    </row>
    <row r="37" spans="3:3" x14ac:dyDescent="0.3">
      <c r="C37" s="1"/>
    </row>
    <row r="38" spans="3:3" x14ac:dyDescent="0.3">
      <c r="C38" s="1"/>
    </row>
    <row r="39" spans="3:3" x14ac:dyDescent="0.3">
      <c r="C39" s="1"/>
    </row>
    <row r="40" spans="3:3" x14ac:dyDescent="0.3">
      <c r="C40" s="1"/>
    </row>
    <row r="41" spans="3:3" x14ac:dyDescent="0.3">
      <c r="C41" s="1"/>
    </row>
    <row r="42" spans="3:3" x14ac:dyDescent="0.3">
      <c r="C42" s="1"/>
    </row>
    <row r="43" spans="3:3" x14ac:dyDescent="0.3">
      <c r="C43" s="1"/>
    </row>
    <row r="44" spans="3:3" x14ac:dyDescent="0.3">
      <c r="C44" s="1"/>
    </row>
    <row r="45" spans="3:3" x14ac:dyDescent="0.3">
      <c r="C45" s="1"/>
    </row>
    <row r="46" spans="3:3" x14ac:dyDescent="0.3">
      <c r="C46" s="1"/>
    </row>
    <row r="47" spans="3:3" x14ac:dyDescent="0.3">
      <c r="C47" s="1"/>
    </row>
    <row r="48" spans="3:3" x14ac:dyDescent="0.3">
      <c r="C48" s="1"/>
    </row>
    <row r="49" spans="3:3" x14ac:dyDescent="0.3">
      <c r="C49" s="1"/>
    </row>
    <row r="50" spans="3:3" x14ac:dyDescent="0.3">
      <c r="C50" s="1"/>
    </row>
    <row r="51" spans="3:3" x14ac:dyDescent="0.3">
      <c r="C51" s="1"/>
    </row>
    <row r="52" spans="3:3" x14ac:dyDescent="0.3">
      <c r="C52" s="1"/>
    </row>
    <row r="53" spans="3:3" x14ac:dyDescent="0.3">
      <c r="C53" s="1"/>
    </row>
    <row r="54" spans="3:3" x14ac:dyDescent="0.3">
      <c r="C54" s="1"/>
    </row>
  </sheetData>
  <conditionalFormatting sqref="D18:AB18">
    <cfRule type="colorScale" priority="3">
      <colorScale>
        <cfvo type="min"/>
        <cfvo type="percentile" val="50"/>
        <cfvo type="max"/>
        <color rgb="FFF8696B"/>
        <color rgb="FFFFEB84"/>
        <color rgb="FF63BE7B"/>
      </colorScale>
    </cfRule>
  </conditionalFormatting>
  <conditionalFormatting sqref="D19:AB19">
    <cfRule type="colorScale" priority="2">
      <colorScale>
        <cfvo type="min"/>
        <cfvo type="percentile" val="50"/>
        <cfvo type="max"/>
        <color rgb="FFF8696B"/>
        <color rgb="FFFFEB84"/>
        <color rgb="FF63BE7B"/>
      </colorScale>
    </cfRule>
  </conditionalFormatting>
  <conditionalFormatting sqref="T3:T26">
    <cfRule type="colorScale" priority="1">
      <colorScale>
        <cfvo type="min"/>
        <cfvo type="percentile" val="50"/>
        <cfvo type="max"/>
        <color rgb="FFF8696B"/>
        <color rgb="FFFFEB84"/>
        <color rgb="FF63BE7B"/>
      </colorScale>
    </cfRule>
  </conditionalFormatting>
  <conditionalFormatting sqref="AD3:AE26">
    <cfRule type="colorScale" priority="4">
      <colorScale>
        <cfvo type="min"/>
        <cfvo type="percentile" val="50"/>
        <cfvo type="max"/>
        <color rgb="FFF8696B"/>
        <color rgb="FFFFEB84"/>
        <color rgb="FF63BE7B"/>
      </colorScale>
    </cfRule>
  </conditionalFormatting>
  <conditionalFormatting sqref="AF3:AF26">
    <cfRule type="colorScale" priority="5">
      <colorScale>
        <cfvo type="min"/>
        <cfvo type="percentile" val="50"/>
        <cfvo type="max"/>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D866D-4E4D-44BE-ABA3-95179243E5C1}">
  <dimension ref="A1:AN54"/>
  <sheetViews>
    <sheetView tabSelected="1" zoomScale="44" zoomScaleNormal="50" workbookViewId="0">
      <selection activeCell="A19" sqref="A19"/>
    </sheetView>
  </sheetViews>
  <sheetFormatPr defaultColWidth="9.44140625" defaultRowHeight="14.4" x14ac:dyDescent="0.3"/>
  <cols>
    <col min="2" max="2" width="53.77734375" bestFit="1" customWidth="1"/>
    <col min="3" max="3" width="11.5546875" bestFit="1" customWidth="1"/>
  </cols>
  <sheetData>
    <row r="1" spans="1:40" x14ac:dyDescent="0.3">
      <c r="C1" t="s">
        <v>197</v>
      </c>
      <c r="D1" s="10">
        <v>0</v>
      </c>
      <c r="E1" s="10">
        <v>15</v>
      </c>
      <c r="F1" s="10" t="s">
        <v>28</v>
      </c>
      <c r="G1" s="10">
        <v>6</v>
      </c>
      <c r="H1" s="10">
        <v>3</v>
      </c>
      <c r="I1" s="10" t="s">
        <v>28</v>
      </c>
      <c r="J1" s="10">
        <v>4</v>
      </c>
      <c r="K1" s="10" t="s">
        <v>28</v>
      </c>
      <c r="L1" s="10" t="s">
        <v>189</v>
      </c>
      <c r="M1" s="10">
        <v>14</v>
      </c>
      <c r="N1" s="10">
        <v>1</v>
      </c>
      <c r="O1" s="10">
        <v>9</v>
      </c>
      <c r="P1" s="10">
        <v>2</v>
      </c>
      <c r="Q1" s="10">
        <v>11</v>
      </c>
      <c r="R1" s="10" t="s">
        <v>28</v>
      </c>
      <c r="S1" s="10" t="s">
        <v>28</v>
      </c>
      <c r="T1" s="10" t="s">
        <v>28</v>
      </c>
      <c r="U1" s="10">
        <v>8</v>
      </c>
      <c r="V1" s="10" t="s">
        <v>28</v>
      </c>
      <c r="W1" s="10">
        <v>10</v>
      </c>
      <c r="X1" s="10" t="s">
        <v>28</v>
      </c>
      <c r="Y1" s="10">
        <v>5</v>
      </c>
      <c r="Z1" s="10">
        <v>12</v>
      </c>
      <c r="AA1" s="10">
        <v>7</v>
      </c>
      <c r="AB1" s="10">
        <v>13</v>
      </c>
      <c r="AC1" s="10" t="s">
        <v>189</v>
      </c>
      <c r="AD1" s="10"/>
      <c r="AE1" s="10"/>
      <c r="AF1" s="10"/>
      <c r="AG1" s="10"/>
      <c r="AH1" s="11" t="s">
        <v>196</v>
      </c>
      <c r="AI1" t="s">
        <v>202</v>
      </c>
      <c r="AJ1" s="10" t="s">
        <v>203</v>
      </c>
    </row>
    <row r="2" spans="1:40" ht="86.4" x14ac:dyDescent="0.3">
      <c r="A2" s="3" t="s">
        <v>603</v>
      </c>
      <c r="B2" s="17" t="s">
        <v>200</v>
      </c>
      <c r="C2" t="s">
        <v>25</v>
      </c>
      <c r="D2" s="10" t="s">
        <v>24</v>
      </c>
      <c r="E2" s="12" t="s">
        <v>26</v>
      </c>
      <c r="F2" s="12" t="s">
        <v>29</v>
      </c>
      <c r="G2" s="12" t="s">
        <v>31</v>
      </c>
      <c r="H2" s="12" t="s">
        <v>33</v>
      </c>
      <c r="I2" s="12" t="s">
        <v>35</v>
      </c>
      <c r="J2" s="12" t="s">
        <v>37</v>
      </c>
      <c r="K2" s="12" t="s">
        <v>39</v>
      </c>
      <c r="L2" s="12" t="s">
        <v>41</v>
      </c>
      <c r="M2" s="12" t="s">
        <v>43</v>
      </c>
      <c r="N2" s="12" t="s">
        <v>45</v>
      </c>
      <c r="O2" s="12" t="s">
        <v>47</v>
      </c>
      <c r="P2" s="12" t="s">
        <v>49</v>
      </c>
      <c r="Q2" s="12" t="s">
        <v>51</v>
      </c>
      <c r="R2" s="12" t="s">
        <v>53</v>
      </c>
      <c r="S2" s="12" t="s">
        <v>55</v>
      </c>
      <c r="T2" s="12" t="s">
        <v>57</v>
      </c>
      <c r="U2" s="12" t="s">
        <v>59</v>
      </c>
      <c r="V2" s="12" t="s">
        <v>61</v>
      </c>
      <c r="W2" s="12" t="s">
        <v>63</v>
      </c>
      <c r="X2" s="12" t="s">
        <v>65</v>
      </c>
      <c r="Y2" s="12" t="s">
        <v>67</v>
      </c>
      <c r="Z2" s="12" t="s">
        <v>69</v>
      </c>
      <c r="AA2" s="12" t="s">
        <v>71</v>
      </c>
      <c r="AB2" s="12" t="s">
        <v>73</v>
      </c>
      <c r="AC2" s="12" t="s">
        <v>195</v>
      </c>
      <c r="AD2" s="12" t="s">
        <v>288</v>
      </c>
      <c r="AE2" s="12" t="s">
        <v>600</v>
      </c>
      <c r="AF2" s="12" t="s">
        <v>601</v>
      </c>
      <c r="AG2" s="12" t="s">
        <v>602</v>
      </c>
      <c r="AH2" s="13" t="str">
        <f>Z2</f>
        <v>Tsetsegsuren Namjiljav</v>
      </c>
      <c r="AI2" s="10" t="str">
        <f>C28</f>
        <v>average</v>
      </c>
      <c r="AJ2" s="12" t="s">
        <v>199</v>
      </c>
      <c r="AK2" s="12" t="s">
        <v>201</v>
      </c>
      <c r="AL2" s="17" t="s">
        <v>205</v>
      </c>
      <c r="AN2" s="10" t="s">
        <v>276</v>
      </c>
    </row>
    <row r="3" spans="1:40" x14ac:dyDescent="0.3">
      <c r="A3" s="15">
        <f>AG3</f>
        <v>9</v>
      </c>
      <c r="B3" t="str">
        <f>raw!B3</f>
        <v>Amarsanaa Amgalanbaatar:LM9NNF:x</v>
      </c>
      <c r="C3">
        <v>1</v>
      </c>
      <c r="D3" s="9">
        <f>VALUE(IFERROR(VALUE(data_0!B3),0))</f>
        <v>0</v>
      </c>
      <c r="E3" s="34">
        <f>RANK(data_1!D3,data_1!D$3:D$26,0)</f>
        <v>1</v>
      </c>
      <c r="F3" s="34">
        <f>RANK(data_1!E3,data_1!E$3:E$26,0)</f>
        <v>1</v>
      </c>
      <c r="G3" s="34">
        <f>RANK(data_1!F3,data_1!F$3:F$26,0)</f>
        <v>1</v>
      </c>
      <c r="H3" s="34">
        <f>RANK(data_1!G3,data_1!G$3:G$26,0)</f>
        <v>6</v>
      </c>
      <c r="I3" s="34">
        <f>RANK(data_1!H3,data_1!H$3:H$26,0)</f>
        <v>1</v>
      </c>
      <c r="J3" s="34">
        <f>RANK(data_1!I3,data_1!I$3:I$26,0)</f>
        <v>1</v>
      </c>
      <c r="K3" s="34">
        <f>RANK(data_1!J3,data_1!J$3:J$26,0)</f>
        <v>1</v>
      </c>
      <c r="L3" s="34">
        <f>RANK(data_1!K3,data_1!K$3:K$26,0)</f>
        <v>11</v>
      </c>
      <c r="M3" s="34">
        <f>RANK(data_1!L3,data_1!L$3:L$26,0)</f>
        <v>6</v>
      </c>
      <c r="N3" s="34">
        <f>RANK(data_1!M3,data_1!M$3:M$26,0)</f>
        <v>7</v>
      </c>
      <c r="O3" s="34">
        <f>RANK(data_1!N3,data_1!N$3:N$26,0)</f>
        <v>7</v>
      </c>
      <c r="P3" s="34">
        <f>RANK(data_1!O3,data_1!O$3:O$26,0)</f>
        <v>14</v>
      </c>
      <c r="Q3" s="34">
        <f>RANK(data_1!P3,data_1!P$3:P$26,0)</f>
        <v>1</v>
      </c>
      <c r="R3" s="34">
        <f>RANK(data_1!Q3,data_1!Q$3:Q$26,0)</f>
        <v>1</v>
      </c>
      <c r="S3" s="34">
        <f>RANK(data_1!R3,data_1!R$3:R$26,0)</f>
        <v>1</v>
      </c>
      <c r="T3" s="34">
        <f>RANK(data_1!S3,data_1!S$3:S$26,0)</f>
        <v>1</v>
      </c>
      <c r="U3" s="34">
        <f>RANK(data_1!T3,data_1!T$3:T$26,0)</f>
        <v>4</v>
      </c>
      <c r="V3" s="34">
        <f>RANK(data_1!U3,data_1!U$3:U$26,0)</f>
        <v>1</v>
      </c>
      <c r="W3" s="34">
        <f>RANK(data_1!V3,data_1!V$3:V$26,0)</f>
        <v>5</v>
      </c>
      <c r="X3" s="34">
        <f>RANK(data_1!W3,data_1!W$3:W$26,0)</f>
        <v>1</v>
      </c>
      <c r="Y3" s="34">
        <f>RANK(data_1!X3,data_1!X$3:X$26,0)</f>
        <v>6</v>
      </c>
      <c r="Z3" s="34">
        <f>RANK(data_1!Y3,data_1!Y$3:Y$26,0)</f>
        <v>1</v>
      </c>
      <c r="AA3" s="34">
        <f>RANK(data_1!Z3,data_1!Z$3:Z$26,0)</f>
        <v>11</v>
      </c>
      <c r="AB3" s="34">
        <f>RANK(data_1!AA3,data_1!AA$3:AA$26,0)</f>
        <v>7</v>
      </c>
      <c r="AC3" s="34">
        <f>RANK(data_1!AB3,data_1!AB$3:AB$26,0)</f>
        <v>4</v>
      </c>
      <c r="AD3" s="35">
        <v>1000</v>
      </c>
      <c r="AE3" s="47">
        <f>models!AA86</f>
        <v>1067.4000000000001</v>
      </c>
      <c r="AF3" s="35">
        <f>IF(models!AD86*models!AD216&lt;=0,1,0)</f>
        <v>1</v>
      </c>
      <c r="AG3" s="47">
        <f>RANK(AE3,AE$3:AE$26,0)</f>
        <v>9</v>
      </c>
      <c r="AH3" s="9">
        <f>VALUE(IFERROR(VALUE(data_0!AB3),0))</f>
        <v>8</v>
      </c>
      <c r="AI3" s="15">
        <v>5.041666666666667</v>
      </c>
      <c r="AJ3" s="15">
        <f>AVERAGE(E3:AC3)</f>
        <v>4.04</v>
      </c>
      <c r="AK3" s="15">
        <f>AI3-AJ3</f>
        <v>1.0016666666666669</v>
      </c>
      <c r="AL3" s="10" t="s">
        <v>189</v>
      </c>
      <c r="AN3" s="15">
        <f>SUM(E3:AC3)</f>
        <v>101</v>
      </c>
    </row>
    <row r="4" spans="1:40" x14ac:dyDescent="0.3">
      <c r="A4" s="15">
        <f t="shared" ref="A4:A26" si="0">AG4</f>
        <v>5</v>
      </c>
      <c r="B4" t="str">
        <f>raw!B4</f>
        <v>Ankhbold Amin-Erdene:DUBJW0:x</v>
      </c>
      <c r="C4">
        <v>2</v>
      </c>
      <c r="D4" s="9">
        <f>VALUE(IFERROR(VALUE(data_0!B4),0))</f>
        <v>0</v>
      </c>
      <c r="E4" s="34">
        <f>RANK(data_1!D4,data_1!D$3:D$26,0)</f>
        <v>6</v>
      </c>
      <c r="F4" s="34">
        <f>RANK(data_1!E4,data_1!E$3:E$26,0)</f>
        <v>1</v>
      </c>
      <c r="G4" s="34">
        <f>RANK(data_1!F4,data_1!F$3:F$26,0)</f>
        <v>1</v>
      </c>
      <c r="H4" s="34">
        <f>RANK(data_1!G4,data_1!G$3:G$26,0)</f>
        <v>6</v>
      </c>
      <c r="I4" s="34">
        <f>RANK(data_1!H4,data_1!H$3:H$26,0)</f>
        <v>1</v>
      </c>
      <c r="J4" s="34">
        <f>RANK(data_1!I4,data_1!I$3:I$26,0)</f>
        <v>6</v>
      </c>
      <c r="K4" s="34">
        <f>RANK(data_1!J4,data_1!J$3:J$26,0)</f>
        <v>1</v>
      </c>
      <c r="L4" s="34">
        <f>RANK(data_1!K4,data_1!K$3:K$26,0)</f>
        <v>3</v>
      </c>
      <c r="M4" s="34">
        <f>RANK(data_1!L4,data_1!L$3:L$26,0)</f>
        <v>6</v>
      </c>
      <c r="N4" s="34">
        <f>RANK(data_1!M4,data_1!M$3:M$26,0)</f>
        <v>1</v>
      </c>
      <c r="O4" s="34">
        <f>RANK(data_1!N4,data_1!N$3:N$26,0)</f>
        <v>7</v>
      </c>
      <c r="P4" s="34">
        <f>RANK(data_1!O4,data_1!O$3:O$26,0)</f>
        <v>14</v>
      </c>
      <c r="Q4" s="34">
        <f>RANK(data_1!P4,data_1!P$3:P$26,0)</f>
        <v>5</v>
      </c>
      <c r="R4" s="34">
        <f>RANK(data_1!Q4,data_1!Q$3:Q$26,0)</f>
        <v>1</v>
      </c>
      <c r="S4" s="34">
        <f>RANK(data_1!R4,data_1!R$3:R$26,0)</f>
        <v>1</v>
      </c>
      <c r="T4" s="34">
        <f>RANK(data_1!S4,data_1!S$3:S$26,0)</f>
        <v>1</v>
      </c>
      <c r="U4" s="34">
        <f>RANK(data_1!T4,data_1!T$3:T$26,0)</f>
        <v>4</v>
      </c>
      <c r="V4" s="34">
        <f>RANK(data_1!U4,data_1!U$3:U$26,0)</f>
        <v>1</v>
      </c>
      <c r="W4" s="34">
        <f>RANK(data_1!V4,data_1!V$3:V$26,0)</f>
        <v>1</v>
      </c>
      <c r="X4" s="34">
        <f>RANK(data_1!W4,data_1!W$3:W$26,0)</f>
        <v>1</v>
      </c>
      <c r="Y4" s="34">
        <f>RANK(data_1!X4,data_1!X$3:X$26,0)</f>
        <v>6</v>
      </c>
      <c r="Z4" s="34">
        <f>RANK(data_1!Y4,data_1!Y$3:Y$26,0)</f>
        <v>7</v>
      </c>
      <c r="AA4" s="34">
        <f>RANK(data_1!Z4,data_1!Z$3:Z$26,0)</f>
        <v>11</v>
      </c>
      <c r="AB4" s="34">
        <f>RANK(data_1!AA4,data_1!AA$3:AA$26,0)</f>
        <v>1</v>
      </c>
      <c r="AC4" s="34">
        <f>RANK(data_1!AB4,data_1!AB$3:AB$26,0)</f>
        <v>1</v>
      </c>
      <c r="AD4" s="35">
        <v>1000</v>
      </c>
      <c r="AE4" s="47">
        <f>models!AA87</f>
        <v>1086.4000000000001</v>
      </c>
      <c r="AF4" s="35">
        <f>IF(models!AD87*models!AD217&lt;=0,1,0)</f>
        <v>1</v>
      </c>
      <c r="AG4" s="47">
        <f t="shared" ref="AG4:AG26" si="1">RANK(AE4,AE$3:AE$26,0)</f>
        <v>5</v>
      </c>
      <c r="AH4" s="9">
        <f>VALUE(IFERROR(VALUE(data_0!AB4),0))</f>
        <v>7</v>
      </c>
      <c r="AI4" s="15">
        <v>0</v>
      </c>
      <c r="AJ4" s="15">
        <f>AVERAGE(E4:AC4)</f>
        <v>3.76</v>
      </c>
      <c r="AK4" s="15">
        <f t="shared" ref="AK4:AK26" si="2">AI4-AJ4</f>
        <v>-3.76</v>
      </c>
      <c r="AL4" s="10" t="s">
        <v>189</v>
      </c>
      <c r="AN4" s="15">
        <f t="shared" ref="AN4:AN26" si="3">SUM(E4:AC4)</f>
        <v>94</v>
      </c>
    </row>
    <row r="5" spans="1:40" x14ac:dyDescent="0.3">
      <c r="A5" s="15">
        <f t="shared" si="0"/>
        <v>10</v>
      </c>
      <c r="B5" t="str">
        <f>raw!B5</f>
        <v>Batbayar Munkh-Orgil:B8OIEW:x</v>
      </c>
      <c r="C5">
        <v>3</v>
      </c>
      <c r="D5" s="9">
        <f>VALUE(IFERROR(VALUE(data_0!B5),0))</f>
        <v>0</v>
      </c>
      <c r="E5" s="34">
        <f>RANK(data_1!D5,data_1!D$3:D$26,0)</f>
        <v>6</v>
      </c>
      <c r="F5" s="34">
        <f>RANK(data_1!E5,data_1!E$3:E$26,0)</f>
        <v>1</v>
      </c>
      <c r="G5" s="34">
        <f>RANK(data_1!F5,data_1!F$3:F$26,0)</f>
        <v>1</v>
      </c>
      <c r="H5" s="34">
        <f>RANK(data_1!G5,data_1!G$3:G$26,0)</f>
        <v>12</v>
      </c>
      <c r="I5" s="34">
        <f>RANK(data_1!H5,data_1!H$3:H$26,0)</f>
        <v>1</v>
      </c>
      <c r="J5" s="34">
        <f>RANK(data_1!I5,data_1!I$3:I$26,0)</f>
        <v>6</v>
      </c>
      <c r="K5" s="34">
        <f>RANK(data_1!J5,data_1!J$3:J$26,0)</f>
        <v>1</v>
      </c>
      <c r="L5" s="34">
        <f>RANK(data_1!K5,data_1!K$3:K$26,0)</f>
        <v>7</v>
      </c>
      <c r="M5" s="34">
        <f>RANK(data_1!L5,data_1!L$3:L$26,0)</f>
        <v>13</v>
      </c>
      <c r="N5" s="34">
        <f>RANK(data_1!M5,data_1!M$3:M$26,0)</f>
        <v>15</v>
      </c>
      <c r="O5" s="34">
        <f>RANK(data_1!N5,data_1!N$3:N$26,0)</f>
        <v>7</v>
      </c>
      <c r="P5" s="34">
        <f>RANK(data_1!O5,data_1!O$3:O$26,0)</f>
        <v>14</v>
      </c>
      <c r="Q5" s="34">
        <f>RANK(data_1!P5,data_1!P$3:P$26,0)</f>
        <v>5</v>
      </c>
      <c r="R5" s="34">
        <f>RANK(data_1!Q5,data_1!Q$3:Q$26,0)</f>
        <v>1</v>
      </c>
      <c r="S5" s="34">
        <f>RANK(data_1!R5,data_1!R$3:R$26,0)</f>
        <v>1</v>
      </c>
      <c r="T5" s="34">
        <f>RANK(data_1!S5,data_1!S$3:S$26,0)</f>
        <v>1</v>
      </c>
      <c r="U5" s="34">
        <f>RANK(data_1!T5,data_1!T$3:T$26,0)</f>
        <v>4</v>
      </c>
      <c r="V5" s="34">
        <f>RANK(data_1!U5,data_1!U$3:U$26,0)</f>
        <v>1</v>
      </c>
      <c r="W5" s="34">
        <f>RANK(data_1!V5,data_1!V$3:V$26,0)</f>
        <v>5</v>
      </c>
      <c r="X5" s="34">
        <f>RANK(data_1!W5,data_1!W$3:W$26,0)</f>
        <v>1</v>
      </c>
      <c r="Y5" s="34">
        <f>RANK(data_1!X5,data_1!X$3:X$26,0)</f>
        <v>2</v>
      </c>
      <c r="Z5" s="34">
        <f>RANK(data_1!Y5,data_1!Y$3:Y$26,0)</f>
        <v>1</v>
      </c>
      <c r="AA5" s="34">
        <f>RANK(data_1!Z5,data_1!Z$3:Z$26,0)</f>
        <v>11</v>
      </c>
      <c r="AB5" s="34">
        <f>RANK(data_1!AA5,data_1!AA$3:AA$26,0)</f>
        <v>7</v>
      </c>
      <c r="AC5" s="34">
        <f>RANK(data_1!AB5,data_1!AB$3:AB$26,0)</f>
        <v>10</v>
      </c>
      <c r="AD5" s="35">
        <v>1000</v>
      </c>
      <c r="AE5" s="47">
        <f>models!AA88</f>
        <v>1036.3</v>
      </c>
      <c r="AF5" s="35">
        <f>IF(models!AD88*models!AD218&lt;=0,1,0)</f>
        <v>1</v>
      </c>
      <c r="AG5" s="47">
        <f t="shared" si="1"/>
        <v>10</v>
      </c>
      <c r="AH5" s="9">
        <f>VALUE(IFERROR(VALUE(data_0!AB5),0))</f>
        <v>8</v>
      </c>
      <c r="AI5" s="15">
        <v>5.208333333333333</v>
      </c>
      <c r="AJ5" s="15">
        <f>AVERAGE(E5:AC5)</f>
        <v>5.36</v>
      </c>
      <c r="AK5" s="15">
        <f t="shared" si="2"/>
        <v>-0.15166666666666728</v>
      </c>
      <c r="AL5" s="10" t="s">
        <v>189</v>
      </c>
      <c r="AN5" s="15">
        <f t="shared" si="3"/>
        <v>134</v>
      </c>
    </row>
    <row r="6" spans="1:40" x14ac:dyDescent="0.3">
      <c r="A6" s="15">
        <f t="shared" si="0"/>
        <v>11</v>
      </c>
      <c r="B6" t="str">
        <f>raw!B6</f>
        <v>Bayanmunkh Ganbat:H4TNN5:x</v>
      </c>
      <c r="C6">
        <v>4</v>
      </c>
      <c r="D6" s="9">
        <f>VALUE(IFERROR(VALUE(data_0!B6),0))</f>
        <v>0</v>
      </c>
      <c r="E6" s="34">
        <f>RANK(data_1!D6,data_1!D$3:D$26,0)</f>
        <v>6</v>
      </c>
      <c r="F6" s="34">
        <f>RANK(data_1!E6,data_1!E$3:E$26,0)</f>
        <v>1</v>
      </c>
      <c r="G6" s="34">
        <f>RANK(data_1!F6,data_1!F$3:F$26,0)</f>
        <v>1</v>
      </c>
      <c r="H6" s="34">
        <f>RANK(data_1!G6,data_1!G$3:G$26,0)</f>
        <v>1</v>
      </c>
      <c r="I6" s="34">
        <f>RANK(data_1!H6,data_1!H$3:H$26,0)</f>
        <v>1</v>
      </c>
      <c r="J6" s="34">
        <f>RANK(data_1!I6,data_1!I$3:I$26,0)</f>
        <v>6</v>
      </c>
      <c r="K6" s="34">
        <f>RANK(data_1!J6,data_1!J$3:J$26,0)</f>
        <v>1</v>
      </c>
      <c r="L6" s="34">
        <f>RANK(data_1!K6,data_1!K$3:K$26,0)</f>
        <v>17</v>
      </c>
      <c r="M6" s="34">
        <f>RANK(data_1!L6,data_1!L$3:L$26,0)</f>
        <v>6</v>
      </c>
      <c r="N6" s="34">
        <f>RANK(data_1!M6,data_1!M$3:M$26,0)</f>
        <v>7</v>
      </c>
      <c r="O6" s="34">
        <f>RANK(data_1!N6,data_1!N$3:N$26,0)</f>
        <v>1</v>
      </c>
      <c r="P6" s="34">
        <f>RANK(data_1!O6,data_1!O$3:O$26,0)</f>
        <v>6</v>
      </c>
      <c r="Q6" s="34">
        <f>RANK(data_1!P6,data_1!P$3:P$26,0)</f>
        <v>5</v>
      </c>
      <c r="R6" s="34">
        <f>RANK(data_1!Q6,data_1!Q$3:Q$26,0)</f>
        <v>1</v>
      </c>
      <c r="S6" s="34">
        <f>RANK(data_1!R6,data_1!R$3:R$26,0)</f>
        <v>1</v>
      </c>
      <c r="T6" s="34">
        <f>RANK(data_1!S6,data_1!S$3:S$26,0)</f>
        <v>1</v>
      </c>
      <c r="U6" s="34">
        <f>RANK(data_1!T6,data_1!T$3:T$26,0)</f>
        <v>4</v>
      </c>
      <c r="V6" s="34">
        <f>RANK(data_1!U6,data_1!U$3:U$26,0)</f>
        <v>1</v>
      </c>
      <c r="W6" s="34">
        <f>RANK(data_1!V6,data_1!V$3:V$26,0)</f>
        <v>12</v>
      </c>
      <c r="X6" s="34">
        <f>RANK(data_1!W6,data_1!W$3:W$26,0)</f>
        <v>1</v>
      </c>
      <c r="Y6" s="34">
        <f>RANK(data_1!X6,data_1!X$3:X$26,0)</f>
        <v>6</v>
      </c>
      <c r="Z6" s="34">
        <f>RANK(data_1!Y6,data_1!Y$3:Y$26,0)</f>
        <v>7</v>
      </c>
      <c r="AA6" s="34">
        <f>RANK(data_1!Z6,data_1!Z$3:Z$26,0)</f>
        <v>4</v>
      </c>
      <c r="AB6" s="34">
        <f>RANK(data_1!AA6,data_1!AA$3:AA$26,0)</f>
        <v>16</v>
      </c>
      <c r="AC6" s="34">
        <f>RANK(data_1!AB6,data_1!AB$3:AB$26,0)</f>
        <v>17</v>
      </c>
      <c r="AD6" s="35">
        <v>1000</v>
      </c>
      <c r="AE6" s="47">
        <f>models!AA89</f>
        <v>1035.3</v>
      </c>
      <c r="AF6" s="35">
        <f>IF(models!AD89*models!AD219&lt;=0,1,0)</f>
        <v>1</v>
      </c>
      <c r="AG6" s="47">
        <f t="shared" si="1"/>
        <v>11</v>
      </c>
      <c r="AH6" s="9">
        <f>VALUE(IFERROR(VALUE(data_0!AB6),0))</f>
        <v>7</v>
      </c>
      <c r="AI6" s="15">
        <v>4.916666666666667</v>
      </c>
      <c r="AJ6" s="15">
        <f>AVERAGE(E6:AC6)</f>
        <v>5.2</v>
      </c>
      <c r="AK6" s="15">
        <f t="shared" si="2"/>
        <v>-0.28333333333333321</v>
      </c>
      <c r="AL6" s="10" t="s">
        <v>189</v>
      </c>
      <c r="AN6" s="15">
        <f t="shared" si="3"/>
        <v>130</v>
      </c>
    </row>
    <row r="7" spans="1:40" x14ac:dyDescent="0.3">
      <c r="A7" s="15">
        <f t="shared" si="0"/>
        <v>21</v>
      </c>
      <c r="B7" t="str">
        <f>raw!B7</f>
        <v>Belhadj Abderrahmane:BWJPX0:x</v>
      </c>
      <c r="C7">
        <v>5</v>
      </c>
      <c r="D7" s="9">
        <f>VALUE(IFERROR(VALUE(data_0!B7),0))</f>
        <v>0</v>
      </c>
      <c r="E7" s="34">
        <f>RANK(data_1!D7,data_1!D$3:D$26,0)</f>
        <v>18</v>
      </c>
      <c r="F7" s="34">
        <f>RANK(data_1!E7,data_1!E$3:E$26,0)</f>
        <v>1</v>
      </c>
      <c r="G7" s="34">
        <f>RANK(data_1!F7,data_1!F$3:F$26,0)</f>
        <v>19</v>
      </c>
      <c r="H7" s="34">
        <f>RANK(data_1!G7,data_1!G$3:G$26,0)</f>
        <v>18</v>
      </c>
      <c r="I7" s="34">
        <f>RANK(data_1!H7,data_1!H$3:H$26,0)</f>
        <v>1</v>
      </c>
      <c r="J7" s="34">
        <f>RANK(data_1!I7,data_1!I$3:I$26,0)</f>
        <v>18</v>
      </c>
      <c r="K7" s="34">
        <f>RANK(data_1!J7,data_1!J$3:J$26,0)</f>
        <v>1</v>
      </c>
      <c r="L7" s="34">
        <f>RANK(data_1!K7,data_1!K$3:K$26,0)</f>
        <v>7</v>
      </c>
      <c r="M7" s="34">
        <f>RANK(data_1!L7,data_1!L$3:L$26,0)</f>
        <v>18</v>
      </c>
      <c r="N7" s="34">
        <f>RANK(data_1!M7,data_1!M$3:M$26,0)</f>
        <v>18</v>
      </c>
      <c r="O7" s="34">
        <f>RANK(data_1!N7,data_1!N$3:N$26,0)</f>
        <v>23</v>
      </c>
      <c r="P7" s="34">
        <f>RANK(data_1!O7,data_1!O$3:O$26,0)</f>
        <v>18</v>
      </c>
      <c r="Q7" s="34">
        <f>RANK(data_1!P7,data_1!P$3:P$26,0)</f>
        <v>18</v>
      </c>
      <c r="R7" s="34">
        <f>RANK(data_1!Q7,data_1!Q$3:Q$26,0)</f>
        <v>1</v>
      </c>
      <c r="S7" s="34">
        <f>RANK(data_1!R7,data_1!R$3:R$26,0)</f>
        <v>1</v>
      </c>
      <c r="T7" s="34">
        <f>RANK(data_1!S7,data_1!S$3:S$26,0)</f>
        <v>1</v>
      </c>
      <c r="U7" s="34">
        <f>RANK(data_1!T7,data_1!T$3:T$26,0)</f>
        <v>18</v>
      </c>
      <c r="V7" s="34">
        <f>RANK(data_1!U7,data_1!U$3:U$26,0)</f>
        <v>1</v>
      </c>
      <c r="W7" s="34">
        <f>RANK(data_1!V7,data_1!V$3:V$26,0)</f>
        <v>5</v>
      </c>
      <c r="X7" s="34">
        <f>RANK(data_1!W7,data_1!W$3:W$26,0)</f>
        <v>1</v>
      </c>
      <c r="Y7" s="34">
        <f>RANK(data_1!X7,data_1!X$3:X$26,0)</f>
        <v>18</v>
      </c>
      <c r="Z7" s="34">
        <f>RANK(data_1!Y7,data_1!Y$3:Y$26,0)</f>
        <v>18</v>
      </c>
      <c r="AA7" s="34">
        <f>RANK(data_1!Z7,data_1!Z$3:Z$26,0)</f>
        <v>18</v>
      </c>
      <c r="AB7" s="34">
        <f>RANK(data_1!AA7,data_1!AA$3:AA$26,0)</f>
        <v>18</v>
      </c>
      <c r="AC7" s="34">
        <f>RANK(data_1!AB7,data_1!AB$3:AB$26,0)</f>
        <v>4</v>
      </c>
      <c r="AD7" s="35">
        <v>1000</v>
      </c>
      <c r="AE7" s="47">
        <f>models!AA90</f>
        <v>873.9</v>
      </c>
      <c r="AF7" s="35">
        <f>IF(models!AD90*models!AD220&lt;=0,1,0)</f>
        <v>1</v>
      </c>
      <c r="AG7" s="47">
        <f t="shared" si="1"/>
        <v>21</v>
      </c>
      <c r="AH7" s="9">
        <f>VALUE(IFERROR(VALUE(data_0!AB7),0))</f>
        <v>0</v>
      </c>
      <c r="AI7" s="15">
        <v>0</v>
      </c>
      <c r="AJ7" s="15">
        <f>AVERAGE(E7:AC7)</f>
        <v>11.28</v>
      </c>
      <c r="AK7" s="15">
        <f t="shared" si="2"/>
        <v>-11.28</v>
      </c>
      <c r="AL7" s="10" t="s">
        <v>189</v>
      </c>
      <c r="AN7" s="15">
        <f t="shared" si="3"/>
        <v>282</v>
      </c>
    </row>
    <row r="8" spans="1:40" x14ac:dyDescent="0.3">
      <c r="A8" s="15">
        <f t="shared" si="0"/>
        <v>16</v>
      </c>
      <c r="B8" t="str">
        <f>raw!B8</f>
        <v>Byekbolat Nurbol:IQBQH8:x</v>
      </c>
      <c r="C8">
        <v>6</v>
      </c>
      <c r="D8" s="9">
        <f>VALUE(IFERROR(VALUE(data_0!B8),0))</f>
        <v>0</v>
      </c>
      <c r="E8" s="34">
        <f>RANK(data_1!D8,data_1!D$3:D$26,0)</f>
        <v>1</v>
      </c>
      <c r="F8" s="34">
        <f>RANK(data_1!E8,data_1!E$3:E$26,0)</f>
        <v>1</v>
      </c>
      <c r="G8" s="34">
        <f>RANK(data_1!F8,data_1!F$3:F$26,0)</f>
        <v>1</v>
      </c>
      <c r="H8" s="34">
        <f>RANK(data_1!G8,data_1!G$3:G$26,0)</f>
        <v>6</v>
      </c>
      <c r="I8" s="34">
        <f>RANK(data_1!H8,data_1!H$3:H$26,0)</f>
        <v>1</v>
      </c>
      <c r="J8" s="34">
        <f>RANK(data_1!I8,data_1!I$3:I$26,0)</f>
        <v>1</v>
      </c>
      <c r="K8" s="34">
        <f>RANK(data_1!J8,data_1!J$3:J$26,0)</f>
        <v>1</v>
      </c>
      <c r="L8" s="34">
        <f>RANK(data_1!K8,data_1!K$3:K$26,0)</f>
        <v>23</v>
      </c>
      <c r="M8" s="34">
        <f>RANK(data_1!L8,data_1!L$3:L$26,0)</f>
        <v>3</v>
      </c>
      <c r="N8" s="34">
        <f>RANK(data_1!M8,data_1!M$3:M$26,0)</f>
        <v>15</v>
      </c>
      <c r="O8" s="34">
        <f>RANK(data_1!N8,data_1!N$3:N$26,0)</f>
        <v>7</v>
      </c>
      <c r="P8" s="34">
        <f>RANK(data_1!O8,data_1!O$3:O$26,0)</f>
        <v>3</v>
      </c>
      <c r="Q8" s="34">
        <f>RANK(data_1!P8,data_1!P$3:P$26,0)</f>
        <v>5</v>
      </c>
      <c r="R8" s="34">
        <f>RANK(data_1!Q8,data_1!Q$3:Q$26,0)</f>
        <v>1</v>
      </c>
      <c r="S8" s="34">
        <f>RANK(data_1!R8,data_1!R$3:R$26,0)</f>
        <v>1</v>
      </c>
      <c r="T8" s="34">
        <f>RANK(data_1!S8,data_1!S$3:S$26,0)</f>
        <v>1</v>
      </c>
      <c r="U8" s="34">
        <f>RANK(data_1!T8,data_1!T$3:T$26,0)</f>
        <v>4</v>
      </c>
      <c r="V8" s="34">
        <f>RANK(data_1!U8,data_1!U$3:U$26,0)</f>
        <v>1</v>
      </c>
      <c r="W8" s="34">
        <f>RANK(data_1!V8,data_1!V$3:V$26,0)</f>
        <v>19</v>
      </c>
      <c r="X8" s="34">
        <f>RANK(data_1!W8,data_1!W$3:W$26,0)</f>
        <v>1</v>
      </c>
      <c r="Y8" s="34">
        <f>RANK(data_1!X8,data_1!X$3:X$26,0)</f>
        <v>6</v>
      </c>
      <c r="Z8" s="34">
        <f>RANK(data_1!Y8,data_1!Y$3:Y$26,0)</f>
        <v>7</v>
      </c>
      <c r="AA8" s="34">
        <f>RANK(data_1!Z8,data_1!Z$3:Z$26,0)</f>
        <v>4</v>
      </c>
      <c r="AB8" s="34">
        <f>RANK(data_1!AA8,data_1!AA$3:AA$26,0)</f>
        <v>7</v>
      </c>
      <c r="AC8" s="34">
        <f>RANK(data_1!AB8,data_1!AB$3:AB$26,0)</f>
        <v>10</v>
      </c>
      <c r="AD8" s="35">
        <v>1000</v>
      </c>
      <c r="AE8" s="47">
        <f>models!AA91</f>
        <v>987.7</v>
      </c>
      <c r="AF8" s="35">
        <f>IF(models!AD91*models!AD221&lt;=0,1,0)</f>
        <v>1</v>
      </c>
      <c r="AG8" s="47">
        <f t="shared" si="1"/>
        <v>16</v>
      </c>
      <c r="AH8" s="9">
        <f>VALUE(IFERROR(VALUE(data_0!AB8),0))</f>
        <v>7</v>
      </c>
      <c r="AI8" s="15">
        <v>5.041666666666667</v>
      </c>
      <c r="AJ8" s="15">
        <f>AVERAGE(E8:AC8)</f>
        <v>5.2</v>
      </c>
      <c r="AK8" s="15">
        <f t="shared" si="2"/>
        <v>-0.15833333333333321</v>
      </c>
      <c r="AL8" s="10" t="s">
        <v>189</v>
      </c>
      <c r="AN8" s="15">
        <f t="shared" si="3"/>
        <v>130</v>
      </c>
    </row>
    <row r="9" spans="1:40" x14ac:dyDescent="0.3">
      <c r="A9" s="15">
        <f t="shared" si="0"/>
        <v>20</v>
      </c>
      <c r="B9" t="str">
        <f>raw!B9</f>
        <v>Cabral de Noronha e Menezes Furtado António Maria:G4VH8T:x</v>
      </c>
      <c r="C9">
        <v>7</v>
      </c>
      <c r="D9" s="9">
        <f>VALUE(IFERROR(VALUE(data_0!B9),0))</f>
        <v>0</v>
      </c>
      <c r="E9" s="34">
        <f>RANK(data_1!D9,data_1!D$3:D$26,0)</f>
        <v>18</v>
      </c>
      <c r="F9" s="34">
        <f>RANK(data_1!E9,data_1!E$3:E$26,0)</f>
        <v>1</v>
      </c>
      <c r="G9" s="34">
        <f>RANK(data_1!F9,data_1!F$3:F$26,0)</f>
        <v>19</v>
      </c>
      <c r="H9" s="34">
        <f>RANK(data_1!G9,data_1!G$3:G$26,0)</f>
        <v>18</v>
      </c>
      <c r="I9" s="34">
        <f>RANK(data_1!H9,data_1!H$3:H$26,0)</f>
        <v>1</v>
      </c>
      <c r="J9" s="34">
        <f>RANK(data_1!I9,data_1!I$3:I$26,0)</f>
        <v>18</v>
      </c>
      <c r="K9" s="34">
        <f>RANK(data_1!J9,data_1!J$3:J$26,0)</f>
        <v>1</v>
      </c>
      <c r="L9" s="34">
        <f>RANK(data_1!K9,data_1!K$3:K$26,0)</f>
        <v>1</v>
      </c>
      <c r="M9" s="34">
        <f>RANK(data_1!L9,data_1!L$3:L$26,0)</f>
        <v>18</v>
      </c>
      <c r="N9" s="34">
        <f>RANK(data_1!M9,data_1!M$3:M$26,0)</f>
        <v>18</v>
      </c>
      <c r="O9" s="34">
        <f>RANK(data_1!N9,data_1!N$3:N$26,0)</f>
        <v>23</v>
      </c>
      <c r="P9" s="34">
        <f>RANK(data_1!O9,data_1!O$3:O$26,0)</f>
        <v>18</v>
      </c>
      <c r="Q9" s="34">
        <f>RANK(data_1!P9,data_1!P$3:P$26,0)</f>
        <v>18</v>
      </c>
      <c r="R9" s="34">
        <f>RANK(data_1!Q9,data_1!Q$3:Q$26,0)</f>
        <v>1</v>
      </c>
      <c r="S9" s="34">
        <f>RANK(data_1!R9,data_1!R$3:R$26,0)</f>
        <v>1</v>
      </c>
      <c r="T9" s="34">
        <f>RANK(data_1!S9,data_1!S$3:S$26,0)</f>
        <v>1</v>
      </c>
      <c r="U9" s="34">
        <f>RANK(data_1!T9,data_1!T$3:T$26,0)</f>
        <v>18</v>
      </c>
      <c r="V9" s="34">
        <f>RANK(data_1!U9,data_1!U$3:U$26,0)</f>
        <v>1</v>
      </c>
      <c r="W9" s="34">
        <f>RANK(data_1!V9,data_1!V$3:V$26,0)</f>
        <v>22</v>
      </c>
      <c r="X9" s="34">
        <f>RANK(data_1!W9,data_1!W$3:W$26,0)</f>
        <v>1</v>
      </c>
      <c r="Y9" s="34">
        <f>RANK(data_1!X9,data_1!X$3:X$26,0)</f>
        <v>18</v>
      </c>
      <c r="Z9" s="34">
        <f>RANK(data_1!Y9,data_1!Y$3:Y$26,0)</f>
        <v>18</v>
      </c>
      <c r="AA9" s="34">
        <f>RANK(data_1!Z9,data_1!Z$3:Z$26,0)</f>
        <v>18</v>
      </c>
      <c r="AB9" s="34">
        <f>RANK(data_1!AA9,data_1!AA$3:AA$26,0)</f>
        <v>18</v>
      </c>
      <c r="AC9" s="34">
        <f>RANK(data_1!AB9,data_1!AB$3:AB$26,0)</f>
        <v>22</v>
      </c>
      <c r="AD9" s="35">
        <v>1000</v>
      </c>
      <c r="AE9" s="47">
        <f>models!AA92</f>
        <v>883.6</v>
      </c>
      <c r="AF9" s="35">
        <f>IF(models!AD92*models!AD222&lt;=0,1,0)</f>
        <v>1</v>
      </c>
      <c r="AG9" s="47">
        <f t="shared" si="1"/>
        <v>20</v>
      </c>
      <c r="AH9" s="9">
        <f>VALUE(IFERROR(VALUE(data_0!AB9),0))</f>
        <v>0</v>
      </c>
      <c r="AI9" s="15">
        <v>0</v>
      </c>
      <c r="AJ9" s="15">
        <f>AVERAGE(E9:AC9)</f>
        <v>12.44</v>
      </c>
      <c r="AK9" s="15">
        <f t="shared" si="2"/>
        <v>-12.44</v>
      </c>
      <c r="AL9" s="10" t="s">
        <v>189</v>
      </c>
      <c r="AN9" s="15">
        <f t="shared" si="3"/>
        <v>311</v>
      </c>
    </row>
    <row r="10" spans="1:40" ht="15" thickBot="1" x14ac:dyDescent="0.35">
      <c r="A10" s="15">
        <f t="shared" si="0"/>
        <v>23</v>
      </c>
      <c r="B10" t="str">
        <f>raw!B10</f>
        <v>Dangiwa Japheth Jerry:GIGNRA:x</v>
      </c>
      <c r="C10">
        <v>8</v>
      </c>
      <c r="D10" s="9">
        <f>VALUE(IFERROR(VALUE(data_0!B10),0))</f>
        <v>0</v>
      </c>
      <c r="E10" s="34">
        <f>RANK(data_1!D10,data_1!D$3:D$26,0)</f>
        <v>18</v>
      </c>
      <c r="F10" s="34">
        <f>RANK(data_1!E10,data_1!E$3:E$26,0)</f>
        <v>1</v>
      </c>
      <c r="G10" s="34">
        <f>RANK(data_1!F10,data_1!F$3:F$26,0)</f>
        <v>19</v>
      </c>
      <c r="H10" s="34">
        <f>RANK(data_1!G10,data_1!G$3:G$26,0)</f>
        <v>18</v>
      </c>
      <c r="I10" s="34">
        <f>RANK(data_1!H10,data_1!H$3:H$26,0)</f>
        <v>1</v>
      </c>
      <c r="J10" s="34">
        <f>RANK(data_1!I10,data_1!I$3:I$26,0)</f>
        <v>18</v>
      </c>
      <c r="K10" s="34">
        <f>RANK(data_1!J10,data_1!J$3:J$26,0)</f>
        <v>1</v>
      </c>
      <c r="L10" s="34">
        <f>RANK(data_1!K10,data_1!K$3:K$26,0)</f>
        <v>21</v>
      </c>
      <c r="M10" s="34">
        <f>RANK(data_1!L10,data_1!L$3:L$26,0)</f>
        <v>18</v>
      </c>
      <c r="N10" s="34">
        <f>RANK(data_1!M10,data_1!M$3:M$26,0)</f>
        <v>18</v>
      </c>
      <c r="O10" s="34">
        <f>RANK(data_1!N10,data_1!N$3:N$26,0)</f>
        <v>20</v>
      </c>
      <c r="P10" s="34">
        <f>RANK(data_1!O10,data_1!O$3:O$26,0)</f>
        <v>18</v>
      </c>
      <c r="Q10" s="34">
        <f>RANK(data_1!P10,data_1!P$3:P$26,0)</f>
        <v>18</v>
      </c>
      <c r="R10" s="34">
        <f>RANK(data_1!Q10,data_1!Q$3:Q$26,0)</f>
        <v>1</v>
      </c>
      <c r="S10" s="34">
        <f>RANK(data_1!R10,data_1!R$3:R$26,0)</f>
        <v>1</v>
      </c>
      <c r="T10" s="34">
        <f>RANK(data_1!S10,data_1!S$3:S$26,0)</f>
        <v>1</v>
      </c>
      <c r="U10" s="34">
        <f>RANK(data_1!T10,data_1!T$3:T$26,0)</f>
        <v>18</v>
      </c>
      <c r="V10" s="34">
        <f>RANK(data_1!U10,data_1!U$3:U$26,0)</f>
        <v>1</v>
      </c>
      <c r="W10" s="34">
        <f>RANK(data_1!V10,data_1!V$3:V$26,0)</f>
        <v>22</v>
      </c>
      <c r="X10" s="34">
        <f>RANK(data_1!W10,data_1!W$3:W$26,0)</f>
        <v>1</v>
      </c>
      <c r="Y10" s="34">
        <f>RANK(data_1!X10,data_1!X$3:X$26,0)</f>
        <v>18</v>
      </c>
      <c r="Z10" s="34">
        <f>RANK(data_1!Y10,data_1!Y$3:Y$26,0)</f>
        <v>18</v>
      </c>
      <c r="AA10" s="34">
        <f>RANK(data_1!Z10,data_1!Z$3:Z$26,0)</f>
        <v>18</v>
      </c>
      <c r="AB10" s="34">
        <f>RANK(data_1!AA10,data_1!AA$3:AA$26,0)</f>
        <v>18</v>
      </c>
      <c r="AC10" s="34">
        <f>RANK(data_1!AB10,data_1!AB$3:AB$26,0)</f>
        <v>17</v>
      </c>
      <c r="AD10" s="35">
        <v>1000</v>
      </c>
      <c r="AE10" s="47">
        <f>models!AA93</f>
        <v>847.6</v>
      </c>
      <c r="AF10" s="35">
        <f>IF(models!AD93*models!AD223&lt;=0,1,0)</f>
        <v>1</v>
      </c>
      <c r="AG10" s="47">
        <f t="shared" si="1"/>
        <v>23</v>
      </c>
      <c r="AH10" s="9">
        <f>VALUE(IFERROR(VALUE(data_0!AB10),0))</f>
        <v>0</v>
      </c>
      <c r="AI10" s="15">
        <v>6.166666666666667</v>
      </c>
      <c r="AJ10" s="15">
        <f>AVERAGE(E10:AC10)</f>
        <v>12.92</v>
      </c>
      <c r="AK10" s="15">
        <f t="shared" si="2"/>
        <v>-6.753333333333333</v>
      </c>
      <c r="AL10" s="10" t="s">
        <v>189</v>
      </c>
      <c r="AN10" s="15">
        <f t="shared" si="3"/>
        <v>323</v>
      </c>
    </row>
    <row r="11" spans="1:40" ht="15" thickBot="1" x14ac:dyDescent="0.35">
      <c r="A11" s="15">
        <f t="shared" si="0"/>
        <v>3</v>
      </c>
      <c r="B11" s="48" t="str">
        <f>raw!B11</f>
        <v>Enkhtur Yaruu-Aldar:LQTKVC:x</v>
      </c>
      <c r="C11">
        <v>9</v>
      </c>
      <c r="D11" s="9">
        <f>VALUE(IFERROR(VALUE(data_0!B11),0))</f>
        <v>0</v>
      </c>
      <c r="E11" s="34">
        <f>RANK(data_1!D11,data_1!D$3:D$26,0)</f>
        <v>1</v>
      </c>
      <c r="F11" s="34">
        <f>RANK(data_1!E11,data_1!E$3:E$26,0)</f>
        <v>1</v>
      </c>
      <c r="G11" s="34">
        <f>RANK(data_1!F11,data_1!F$3:F$26,0)</f>
        <v>1</v>
      </c>
      <c r="H11" s="34">
        <f>RANK(data_1!G11,data_1!G$3:G$26,0)</f>
        <v>1</v>
      </c>
      <c r="I11" s="34">
        <f>RANK(data_1!H11,data_1!H$3:H$26,0)</f>
        <v>1</v>
      </c>
      <c r="J11" s="34">
        <f>RANK(data_1!I11,data_1!I$3:I$26,0)</f>
        <v>1</v>
      </c>
      <c r="K11" s="34">
        <f>RANK(data_1!J11,data_1!J$3:J$26,0)</f>
        <v>1</v>
      </c>
      <c r="L11" s="34">
        <f>RANK(data_1!K11,data_1!K$3:K$26,0)</f>
        <v>3</v>
      </c>
      <c r="M11" s="34">
        <f>RANK(data_1!L11,data_1!L$3:L$26,0)</f>
        <v>3</v>
      </c>
      <c r="N11" s="34">
        <f>RANK(data_1!M11,data_1!M$3:M$26,0)</f>
        <v>7</v>
      </c>
      <c r="O11" s="34">
        <f>RANK(data_1!N11,data_1!N$3:N$26,0)</f>
        <v>7</v>
      </c>
      <c r="P11" s="34">
        <f>RANK(data_1!O11,data_1!O$3:O$26,0)</f>
        <v>3</v>
      </c>
      <c r="Q11" s="34">
        <f>RANK(data_1!P11,data_1!P$3:P$26,0)</f>
        <v>5</v>
      </c>
      <c r="R11" s="34">
        <f>RANK(data_1!Q11,data_1!Q$3:Q$26,0)</f>
        <v>1</v>
      </c>
      <c r="S11" s="34">
        <f>RANK(data_1!R11,data_1!R$3:R$26,0)</f>
        <v>1</v>
      </c>
      <c r="T11" s="34">
        <f>RANK(data_1!S11,data_1!S$3:S$26,0)</f>
        <v>1</v>
      </c>
      <c r="U11" s="34">
        <f>RANK(data_1!T11,data_1!T$3:T$26,0)</f>
        <v>1</v>
      </c>
      <c r="V11" s="34">
        <f>RANK(data_1!U11,data_1!U$3:U$26,0)</f>
        <v>1</v>
      </c>
      <c r="W11" s="34">
        <f>RANK(data_1!V11,data_1!V$3:V$26,0)</f>
        <v>5</v>
      </c>
      <c r="X11" s="34">
        <f>RANK(data_1!W11,data_1!W$3:W$26,0)</f>
        <v>1</v>
      </c>
      <c r="Y11" s="34">
        <f>RANK(data_1!X11,data_1!X$3:X$26,0)</f>
        <v>6</v>
      </c>
      <c r="Z11" s="34">
        <f>RANK(data_1!Y11,data_1!Y$3:Y$26,0)</f>
        <v>7</v>
      </c>
      <c r="AA11" s="34">
        <f>RANK(data_1!Z11,data_1!Z$3:Z$26,0)</f>
        <v>1</v>
      </c>
      <c r="AB11" s="34">
        <f>RANK(data_1!AA11,data_1!AA$3:AA$26,0)</f>
        <v>1</v>
      </c>
      <c r="AC11" s="34">
        <f>RANK(data_1!AB11,data_1!AB$3:AB$26,0)</f>
        <v>10</v>
      </c>
      <c r="AD11" s="35">
        <v>1000</v>
      </c>
      <c r="AE11" s="47">
        <f>models!AA94</f>
        <v>1097.5999999999999</v>
      </c>
      <c r="AF11" s="35">
        <f>IF(models!AD94*models!AD224&lt;=0,1,0)</f>
        <v>1</v>
      </c>
      <c r="AG11" s="47">
        <f t="shared" si="1"/>
        <v>3</v>
      </c>
      <c r="AH11" s="9">
        <f>VALUE(IFERROR(VALUE(data_0!AB11),0))</f>
        <v>7</v>
      </c>
      <c r="AI11" s="15">
        <v>5.041666666666667</v>
      </c>
      <c r="AJ11" s="15">
        <f>AVERAGE(E11:AC11)</f>
        <v>2.84</v>
      </c>
      <c r="AK11" s="15">
        <f t="shared" si="2"/>
        <v>2.2016666666666671</v>
      </c>
      <c r="AL11" s="10" t="s">
        <v>189</v>
      </c>
      <c r="AN11" s="15">
        <f t="shared" si="3"/>
        <v>71</v>
      </c>
    </row>
    <row r="12" spans="1:40" ht="15" thickBot="1" x14ac:dyDescent="0.35">
      <c r="A12" s="15">
        <f t="shared" si="0"/>
        <v>15</v>
      </c>
      <c r="B12" t="str">
        <f>raw!B12</f>
        <v>Gankhuyag Bilegt:MSHYET:x</v>
      </c>
      <c r="C12">
        <v>10</v>
      </c>
      <c r="D12" s="9">
        <f>VALUE(IFERROR(VALUE(data_0!B12),0))</f>
        <v>0</v>
      </c>
      <c r="E12" s="34">
        <f>RANK(data_1!D12,data_1!D$3:D$26,0)</f>
        <v>15</v>
      </c>
      <c r="F12" s="34">
        <f>RANK(data_1!E12,data_1!E$3:E$26,0)</f>
        <v>1</v>
      </c>
      <c r="G12" s="34">
        <f>RANK(data_1!F12,data_1!F$3:F$26,0)</f>
        <v>1</v>
      </c>
      <c r="H12" s="34">
        <f>RANK(data_1!G12,data_1!G$3:G$26,0)</f>
        <v>12</v>
      </c>
      <c r="I12" s="34">
        <f>RANK(data_1!H12,data_1!H$3:H$26,0)</f>
        <v>1</v>
      </c>
      <c r="J12" s="34">
        <f>RANK(data_1!I12,data_1!I$3:I$26,0)</f>
        <v>15</v>
      </c>
      <c r="K12" s="34">
        <f>RANK(data_1!J12,data_1!J$3:J$26,0)</f>
        <v>1</v>
      </c>
      <c r="L12" s="34">
        <f>RANK(data_1!K12,data_1!K$3:K$26,0)</f>
        <v>11</v>
      </c>
      <c r="M12" s="34">
        <f>RANK(data_1!L12,data_1!L$3:L$26,0)</f>
        <v>6</v>
      </c>
      <c r="N12" s="34">
        <f>RANK(data_1!M12,data_1!M$3:M$26,0)</f>
        <v>7</v>
      </c>
      <c r="O12" s="34">
        <f>RANK(data_1!N12,data_1!N$3:N$26,0)</f>
        <v>7</v>
      </c>
      <c r="P12" s="34">
        <f>RANK(data_1!O12,data_1!O$3:O$26,0)</f>
        <v>6</v>
      </c>
      <c r="Q12" s="34">
        <f>RANK(data_1!P12,data_1!P$3:P$26,0)</f>
        <v>5</v>
      </c>
      <c r="R12" s="34">
        <f>RANK(data_1!Q12,data_1!Q$3:Q$26,0)</f>
        <v>1</v>
      </c>
      <c r="S12" s="34">
        <f>RANK(data_1!R12,data_1!R$3:R$26,0)</f>
        <v>1</v>
      </c>
      <c r="T12" s="34">
        <f>RANK(data_1!S12,data_1!S$3:S$26,0)</f>
        <v>1</v>
      </c>
      <c r="U12" s="34">
        <f>RANK(data_1!T12,data_1!T$3:T$26,0)</f>
        <v>4</v>
      </c>
      <c r="V12" s="34">
        <f>RANK(data_1!U12,data_1!U$3:U$26,0)</f>
        <v>1</v>
      </c>
      <c r="W12" s="34">
        <f>RANK(data_1!V12,data_1!V$3:V$26,0)</f>
        <v>12</v>
      </c>
      <c r="X12" s="34">
        <f>RANK(data_1!W12,data_1!W$3:W$26,0)</f>
        <v>1</v>
      </c>
      <c r="Y12" s="34">
        <f>RANK(data_1!X12,data_1!X$3:X$26,0)</f>
        <v>6</v>
      </c>
      <c r="Z12" s="34">
        <f>RANK(data_1!Y12,data_1!Y$3:Y$26,0)</f>
        <v>17</v>
      </c>
      <c r="AA12" s="34">
        <f>RANK(data_1!Z12,data_1!Z$3:Z$26,0)</f>
        <v>8</v>
      </c>
      <c r="AB12" s="34">
        <f>RANK(data_1!AA12,data_1!AA$3:AA$26,0)</f>
        <v>7</v>
      </c>
      <c r="AC12" s="34">
        <f>RANK(data_1!AB12,data_1!AB$3:AB$26,0)</f>
        <v>4</v>
      </c>
      <c r="AD12" s="35">
        <v>1000</v>
      </c>
      <c r="AE12" s="47">
        <f>models!AA95</f>
        <v>1018.8</v>
      </c>
      <c r="AF12" s="35">
        <f>IF(models!AD95*models!AD225&lt;=0,1,0)</f>
        <v>1</v>
      </c>
      <c r="AG12" s="47">
        <f t="shared" si="1"/>
        <v>15</v>
      </c>
      <c r="AH12" s="9">
        <f>VALUE(IFERROR(VALUE(data_0!AB12),0))</f>
        <v>6</v>
      </c>
      <c r="AI12" s="15">
        <v>5.083333333333333</v>
      </c>
      <c r="AJ12" s="15">
        <f>AVERAGE(E12:AC12)</f>
        <v>6.04</v>
      </c>
      <c r="AK12" s="15">
        <f t="shared" si="2"/>
        <v>-0.956666666666667</v>
      </c>
      <c r="AL12" s="10" t="s">
        <v>189</v>
      </c>
      <c r="AN12" s="15">
        <f t="shared" si="3"/>
        <v>151</v>
      </c>
    </row>
    <row r="13" spans="1:40" ht="15" thickBot="1" x14ac:dyDescent="0.35">
      <c r="A13" s="15">
        <f t="shared" si="0"/>
        <v>2</v>
      </c>
      <c r="B13" s="48" t="str">
        <f>raw!B13</f>
        <v>Ganzorig Boldsukh:CCFBQX:x</v>
      </c>
      <c r="C13">
        <v>11</v>
      </c>
      <c r="D13" s="9">
        <f>VALUE(IFERROR(VALUE(data_0!B13),0))</f>
        <v>0</v>
      </c>
      <c r="E13" s="34">
        <f>RANK(data_1!D13,data_1!D$3:D$26,0)</f>
        <v>6</v>
      </c>
      <c r="F13" s="34">
        <f>RANK(data_1!E13,data_1!E$3:E$26,0)</f>
        <v>1</v>
      </c>
      <c r="G13" s="34">
        <f>RANK(data_1!F13,data_1!F$3:F$26,0)</f>
        <v>1</v>
      </c>
      <c r="H13" s="34">
        <f>RANK(data_1!G13,data_1!G$3:G$26,0)</f>
        <v>1</v>
      </c>
      <c r="I13" s="34">
        <f>RANK(data_1!H13,data_1!H$3:H$26,0)</f>
        <v>1</v>
      </c>
      <c r="J13" s="34">
        <f>RANK(data_1!I13,data_1!I$3:I$26,0)</f>
        <v>6</v>
      </c>
      <c r="K13" s="34">
        <f>RANK(data_1!J13,data_1!J$3:J$26,0)</f>
        <v>1</v>
      </c>
      <c r="L13" s="34">
        <f>RANK(data_1!K13,data_1!K$3:K$26,0)</f>
        <v>17</v>
      </c>
      <c r="M13" s="34">
        <f>RANK(data_1!L13,data_1!L$3:L$26,0)</f>
        <v>3</v>
      </c>
      <c r="N13" s="34">
        <f>RANK(data_1!M13,data_1!M$3:M$26,0)</f>
        <v>1</v>
      </c>
      <c r="O13" s="34">
        <f>RANK(data_1!N13,data_1!N$3:N$26,0)</f>
        <v>1</v>
      </c>
      <c r="P13" s="34">
        <f>RANK(data_1!O13,data_1!O$3:O$26,0)</f>
        <v>6</v>
      </c>
      <c r="Q13" s="34">
        <f>RANK(data_1!P13,data_1!P$3:P$26,0)</f>
        <v>1</v>
      </c>
      <c r="R13" s="34">
        <f>RANK(data_1!Q13,data_1!Q$3:Q$26,0)</f>
        <v>1</v>
      </c>
      <c r="S13" s="34">
        <f>RANK(data_1!R13,data_1!R$3:R$26,0)</f>
        <v>1</v>
      </c>
      <c r="T13" s="34">
        <f>RANK(data_1!S13,data_1!S$3:S$26,0)</f>
        <v>1</v>
      </c>
      <c r="U13" s="34">
        <f>RANK(data_1!T13,data_1!T$3:T$26,0)</f>
        <v>4</v>
      </c>
      <c r="V13" s="34">
        <f>RANK(data_1!U13,data_1!U$3:U$26,0)</f>
        <v>1</v>
      </c>
      <c r="W13" s="34">
        <f>RANK(data_1!V13,data_1!V$3:V$26,0)</f>
        <v>5</v>
      </c>
      <c r="X13" s="34">
        <f>RANK(data_1!W13,data_1!W$3:W$26,0)</f>
        <v>1</v>
      </c>
      <c r="Y13" s="34">
        <f>RANK(data_1!X13,data_1!X$3:X$26,0)</f>
        <v>2</v>
      </c>
      <c r="Z13" s="34">
        <f>RANK(data_1!Y13,data_1!Y$3:Y$26,0)</f>
        <v>1</v>
      </c>
      <c r="AA13" s="34">
        <f>RANK(data_1!Z13,data_1!Z$3:Z$26,0)</f>
        <v>4</v>
      </c>
      <c r="AB13" s="34">
        <f>RANK(data_1!AA13,data_1!AA$3:AA$26,0)</f>
        <v>1</v>
      </c>
      <c r="AC13" s="34">
        <f>RANK(data_1!AB13,data_1!AB$3:AB$26,0)</f>
        <v>1</v>
      </c>
      <c r="AD13" s="35">
        <v>1000</v>
      </c>
      <c r="AE13" s="47">
        <f>models!AA96</f>
        <v>1098.5</v>
      </c>
      <c r="AF13" s="35">
        <f>IF(models!AD96*models!AD226&lt;=0,1,0)</f>
        <v>1</v>
      </c>
      <c r="AG13" s="47">
        <f t="shared" si="1"/>
        <v>2</v>
      </c>
      <c r="AH13" s="9">
        <f>VALUE(IFERROR(VALUE(data_0!AB13),0))</f>
        <v>8</v>
      </c>
      <c r="AI13" s="15">
        <v>6.625</v>
      </c>
      <c r="AJ13" s="15">
        <f>AVERAGE(E13:AC13)</f>
        <v>2.76</v>
      </c>
      <c r="AK13" s="15">
        <f t="shared" si="2"/>
        <v>3.8650000000000002</v>
      </c>
      <c r="AL13" s="10" t="s">
        <v>189</v>
      </c>
      <c r="AN13" s="15">
        <f t="shared" si="3"/>
        <v>69</v>
      </c>
    </row>
    <row r="14" spans="1:40" x14ac:dyDescent="0.3">
      <c r="A14" s="15">
        <f t="shared" si="0"/>
        <v>7</v>
      </c>
      <c r="B14" t="str">
        <f>raw!B14</f>
        <v>Honti Benjámin:Y9KENY:x</v>
      </c>
      <c r="C14">
        <v>12</v>
      </c>
      <c r="D14" s="9">
        <f>VALUE(IFERROR(VALUE(data_0!B14),0))</f>
        <v>0</v>
      </c>
      <c r="E14" s="34">
        <f>RANK(data_1!D14,data_1!D$3:D$26,0)</f>
        <v>6</v>
      </c>
      <c r="F14" s="34">
        <f>RANK(data_1!E14,data_1!E$3:E$26,0)</f>
        <v>1</v>
      </c>
      <c r="G14" s="34">
        <f>RANK(data_1!F14,data_1!F$3:F$26,0)</f>
        <v>1</v>
      </c>
      <c r="H14" s="34">
        <f>RANK(data_1!G14,data_1!G$3:G$26,0)</f>
        <v>6</v>
      </c>
      <c r="I14" s="34">
        <f>RANK(data_1!H14,data_1!H$3:H$26,0)</f>
        <v>1</v>
      </c>
      <c r="J14" s="34">
        <f>RANK(data_1!I14,data_1!I$3:I$26,0)</f>
        <v>6</v>
      </c>
      <c r="K14" s="34">
        <f>RANK(data_1!J14,data_1!J$3:J$26,0)</f>
        <v>1</v>
      </c>
      <c r="L14" s="34">
        <f>RANK(data_1!K14,data_1!K$3:K$26,0)</f>
        <v>11</v>
      </c>
      <c r="M14" s="34">
        <f>RANK(data_1!L14,data_1!L$3:L$26,0)</f>
        <v>13</v>
      </c>
      <c r="N14" s="34">
        <f>RANK(data_1!M14,data_1!M$3:M$26,0)</f>
        <v>1</v>
      </c>
      <c r="O14" s="34">
        <f>RANK(data_1!N14,data_1!N$3:N$26,0)</f>
        <v>7</v>
      </c>
      <c r="P14" s="34">
        <f>RANK(data_1!O14,data_1!O$3:O$26,0)</f>
        <v>3</v>
      </c>
      <c r="Q14" s="34">
        <f>RANK(data_1!P14,data_1!P$3:P$26,0)</f>
        <v>1</v>
      </c>
      <c r="R14" s="34">
        <f>RANK(data_1!Q14,data_1!Q$3:Q$26,0)</f>
        <v>1</v>
      </c>
      <c r="S14" s="34">
        <f>RANK(data_1!R14,data_1!R$3:R$26,0)</f>
        <v>1</v>
      </c>
      <c r="T14" s="34">
        <f>RANK(data_1!S14,data_1!S$3:S$26,0)</f>
        <v>1</v>
      </c>
      <c r="U14" s="34">
        <f>RANK(data_1!T14,data_1!T$3:T$26,0)</f>
        <v>4</v>
      </c>
      <c r="V14" s="34">
        <f>RANK(data_1!U14,data_1!U$3:U$26,0)</f>
        <v>1</v>
      </c>
      <c r="W14" s="34">
        <f>RANK(data_1!V14,data_1!V$3:V$26,0)</f>
        <v>12</v>
      </c>
      <c r="X14" s="34">
        <f>RANK(data_1!W14,data_1!W$3:W$26,0)</f>
        <v>1</v>
      </c>
      <c r="Y14" s="34">
        <f>RANK(data_1!X14,data_1!X$3:X$26,0)</f>
        <v>1</v>
      </c>
      <c r="Z14" s="34">
        <f>RANK(data_1!Y14,data_1!Y$3:Y$26,0)</f>
        <v>7</v>
      </c>
      <c r="AA14" s="34">
        <f>RANK(data_1!Z14,data_1!Z$3:Z$26,0)</f>
        <v>11</v>
      </c>
      <c r="AB14" s="34">
        <f>RANK(data_1!AA14,data_1!AA$3:AA$26,0)</f>
        <v>7</v>
      </c>
      <c r="AC14" s="34">
        <f>RANK(data_1!AB14,data_1!AB$3:AB$26,0)</f>
        <v>4</v>
      </c>
      <c r="AD14" s="35">
        <v>1000</v>
      </c>
      <c r="AE14" s="47">
        <f>models!AA97</f>
        <v>1079.0999999999999</v>
      </c>
      <c r="AF14" s="35">
        <f>IF(models!AD97*models!AD227&lt;=0,1,0)</f>
        <v>1</v>
      </c>
      <c r="AG14" s="47">
        <f t="shared" si="1"/>
        <v>7</v>
      </c>
      <c r="AH14" s="9">
        <f>VALUE(IFERROR(VALUE(data_0!AB14),0))</f>
        <v>7</v>
      </c>
      <c r="AI14" s="15">
        <v>5.083333333333333</v>
      </c>
      <c r="AJ14" s="15">
        <f>AVERAGE(E14:AC14)</f>
        <v>4.3600000000000003</v>
      </c>
      <c r="AK14" s="15">
        <f t="shared" si="2"/>
        <v>0.72333333333333272</v>
      </c>
      <c r="AL14" s="10" t="s">
        <v>189</v>
      </c>
      <c r="AN14" s="15">
        <f t="shared" si="3"/>
        <v>109</v>
      </c>
    </row>
    <row r="15" spans="1:40" x14ac:dyDescent="0.3">
      <c r="A15" s="15">
        <f t="shared" si="0"/>
        <v>12</v>
      </c>
      <c r="B15" t="str">
        <f>raw!B15</f>
        <v>Lévai Márk Zsigmond:B5C2UE:x</v>
      </c>
      <c r="C15">
        <v>13</v>
      </c>
      <c r="D15" s="9">
        <f>VALUE(IFERROR(VALUE(data_0!B15),0))</f>
        <v>0</v>
      </c>
      <c r="E15" s="34">
        <f>RANK(data_1!D15,data_1!D$3:D$26,0)</f>
        <v>15</v>
      </c>
      <c r="F15" s="34">
        <f>RANK(data_1!E15,data_1!E$3:E$26,0)</f>
        <v>1</v>
      </c>
      <c r="G15" s="34">
        <f>RANK(data_1!F15,data_1!F$3:F$26,0)</f>
        <v>1</v>
      </c>
      <c r="H15" s="34">
        <f>RANK(data_1!G15,data_1!G$3:G$26,0)</f>
        <v>6</v>
      </c>
      <c r="I15" s="34">
        <f>RANK(data_1!H15,data_1!H$3:H$26,0)</f>
        <v>1</v>
      </c>
      <c r="J15" s="34">
        <f>RANK(data_1!I15,data_1!I$3:I$26,0)</f>
        <v>15</v>
      </c>
      <c r="K15" s="34">
        <f>RANK(data_1!J15,data_1!J$3:J$26,0)</f>
        <v>1</v>
      </c>
      <c r="L15" s="34">
        <f>RANK(data_1!K15,data_1!K$3:K$26,0)</f>
        <v>3</v>
      </c>
      <c r="M15" s="34">
        <f>RANK(data_1!L15,data_1!L$3:L$26,0)</f>
        <v>6</v>
      </c>
      <c r="N15" s="34">
        <f>RANK(data_1!M15,data_1!M$3:M$26,0)</f>
        <v>7</v>
      </c>
      <c r="O15" s="34">
        <f>RANK(data_1!N15,data_1!N$3:N$26,0)</f>
        <v>7</v>
      </c>
      <c r="P15" s="34">
        <f>RANK(data_1!O15,data_1!O$3:O$26,0)</f>
        <v>6</v>
      </c>
      <c r="Q15" s="34">
        <f>RANK(data_1!P15,data_1!P$3:P$26,0)</f>
        <v>5</v>
      </c>
      <c r="R15" s="34">
        <f>RANK(data_1!Q15,data_1!Q$3:Q$26,0)</f>
        <v>1</v>
      </c>
      <c r="S15" s="34">
        <f>RANK(data_1!R15,data_1!R$3:R$26,0)</f>
        <v>1</v>
      </c>
      <c r="T15" s="34">
        <f>RANK(data_1!S15,data_1!S$3:S$26,0)</f>
        <v>1</v>
      </c>
      <c r="U15" s="34">
        <f>RANK(data_1!T15,data_1!T$3:T$26,0)</f>
        <v>4</v>
      </c>
      <c r="V15" s="34">
        <f>RANK(data_1!U15,data_1!U$3:U$26,0)</f>
        <v>1</v>
      </c>
      <c r="W15" s="34">
        <f>RANK(data_1!V15,data_1!V$3:V$26,0)</f>
        <v>5</v>
      </c>
      <c r="X15" s="34">
        <f>RANK(data_1!W15,data_1!W$3:W$26,0)</f>
        <v>1</v>
      </c>
      <c r="Y15" s="34">
        <f>RANK(data_1!X15,data_1!X$3:X$26,0)</f>
        <v>6</v>
      </c>
      <c r="Z15" s="34">
        <f>RANK(data_1!Y15,data_1!Y$3:Y$26,0)</f>
        <v>7</v>
      </c>
      <c r="AA15" s="34">
        <f>RANK(data_1!Z15,data_1!Z$3:Z$26,0)</f>
        <v>4</v>
      </c>
      <c r="AB15" s="34">
        <f>RANK(data_1!AA15,data_1!AA$3:AA$26,0)</f>
        <v>16</v>
      </c>
      <c r="AC15" s="34">
        <f>RANK(data_1!AB15,data_1!AB$3:AB$26,0)</f>
        <v>17</v>
      </c>
      <c r="AD15" s="35">
        <v>1000</v>
      </c>
      <c r="AE15" s="47">
        <f>models!AA98</f>
        <v>1032.4000000000001</v>
      </c>
      <c r="AF15" s="35">
        <f>IF(models!AD98*models!AD228&lt;=0,1,0)</f>
        <v>1</v>
      </c>
      <c r="AG15" s="47">
        <f t="shared" si="1"/>
        <v>12</v>
      </c>
      <c r="AH15" s="9">
        <f>VALUE(IFERROR(VALUE(data_0!AB15),0))</f>
        <v>7</v>
      </c>
      <c r="AI15" s="15">
        <v>5.125</v>
      </c>
      <c r="AJ15" s="15">
        <f>AVERAGE(E15:AC15)</f>
        <v>5.52</v>
      </c>
      <c r="AK15" s="15">
        <f t="shared" si="2"/>
        <v>-0.39499999999999957</v>
      </c>
      <c r="AL15" s="10" t="s">
        <v>189</v>
      </c>
      <c r="AN15" s="15">
        <f t="shared" si="3"/>
        <v>138</v>
      </c>
    </row>
    <row r="16" spans="1:40" x14ac:dyDescent="0.3">
      <c r="A16" s="15">
        <f t="shared" si="0"/>
        <v>24</v>
      </c>
      <c r="B16" t="str">
        <f>raw!B16</f>
        <v>MD Adnan Hossain Alif:BJT86N:x</v>
      </c>
      <c r="C16">
        <v>14</v>
      </c>
      <c r="D16" s="9">
        <f>VALUE(IFERROR(VALUE(data_0!B16),0))</f>
        <v>0</v>
      </c>
      <c r="E16" s="34">
        <f>RANK(data_1!D16,data_1!D$3:D$26,0)</f>
        <v>18</v>
      </c>
      <c r="F16" s="34">
        <f>RANK(data_1!E16,data_1!E$3:E$26,0)</f>
        <v>1</v>
      </c>
      <c r="G16" s="34">
        <f>RANK(data_1!F16,data_1!F$3:F$26,0)</f>
        <v>19</v>
      </c>
      <c r="H16" s="34">
        <f>RANK(data_1!G16,data_1!G$3:G$26,0)</f>
        <v>18</v>
      </c>
      <c r="I16" s="34">
        <f>RANK(data_1!H16,data_1!H$3:H$26,0)</f>
        <v>1</v>
      </c>
      <c r="J16" s="34">
        <f>RANK(data_1!I16,data_1!I$3:I$26,0)</f>
        <v>18</v>
      </c>
      <c r="K16" s="34">
        <f>RANK(data_1!J16,data_1!J$3:J$26,0)</f>
        <v>1</v>
      </c>
      <c r="L16" s="34">
        <f>RANK(data_1!K16,data_1!K$3:K$26,0)</f>
        <v>21</v>
      </c>
      <c r="M16" s="34">
        <f>RANK(data_1!L16,data_1!L$3:L$26,0)</f>
        <v>18</v>
      </c>
      <c r="N16" s="34">
        <f>RANK(data_1!M16,data_1!M$3:M$26,0)</f>
        <v>18</v>
      </c>
      <c r="O16" s="34">
        <f>RANK(data_1!N16,data_1!N$3:N$26,0)</f>
        <v>20</v>
      </c>
      <c r="P16" s="34">
        <f>RANK(data_1!O16,data_1!O$3:O$26,0)</f>
        <v>18</v>
      </c>
      <c r="Q16" s="34">
        <f>RANK(data_1!P16,data_1!P$3:P$26,0)</f>
        <v>18</v>
      </c>
      <c r="R16" s="34">
        <f>RANK(data_1!Q16,data_1!Q$3:Q$26,0)</f>
        <v>1</v>
      </c>
      <c r="S16" s="34">
        <f>RANK(data_1!R16,data_1!R$3:R$26,0)</f>
        <v>1</v>
      </c>
      <c r="T16" s="34">
        <f>RANK(data_1!S16,data_1!S$3:S$26,0)</f>
        <v>1</v>
      </c>
      <c r="U16" s="34">
        <f>RANK(data_1!T16,data_1!T$3:T$26,0)</f>
        <v>18</v>
      </c>
      <c r="V16" s="34">
        <f>RANK(data_1!U16,data_1!U$3:U$26,0)</f>
        <v>1</v>
      </c>
      <c r="W16" s="34">
        <f>RANK(data_1!V16,data_1!V$3:V$26,0)</f>
        <v>22</v>
      </c>
      <c r="X16" s="34">
        <f>RANK(data_1!W16,data_1!W$3:W$26,0)</f>
        <v>1</v>
      </c>
      <c r="Y16" s="34">
        <f>RANK(data_1!X16,data_1!X$3:X$26,0)</f>
        <v>18</v>
      </c>
      <c r="Z16" s="34">
        <f>RANK(data_1!Y16,data_1!Y$3:Y$26,0)</f>
        <v>18</v>
      </c>
      <c r="AA16" s="34">
        <f>RANK(data_1!Z16,data_1!Z$3:Z$26,0)</f>
        <v>18</v>
      </c>
      <c r="AB16" s="34">
        <f>RANK(data_1!AA16,data_1!AA$3:AA$26,0)</f>
        <v>18</v>
      </c>
      <c r="AC16" s="34">
        <f>RANK(data_1!AB16,data_1!AB$3:AB$26,0)</f>
        <v>22</v>
      </c>
      <c r="AD16" s="35">
        <v>1000</v>
      </c>
      <c r="AE16" s="47">
        <f>models!AA99</f>
        <v>842.7</v>
      </c>
      <c r="AF16" s="35">
        <f>IF(models!AD99*models!AD229&lt;=0,1,0)</f>
        <v>1</v>
      </c>
      <c r="AG16" s="47">
        <f t="shared" si="1"/>
        <v>24</v>
      </c>
      <c r="AH16" s="9">
        <f>VALUE(IFERROR(VALUE(data_0!AB16),0))</f>
        <v>0</v>
      </c>
      <c r="AI16" s="15">
        <v>0</v>
      </c>
      <c r="AJ16" s="15">
        <f>AVERAGE(E16:AC16)</f>
        <v>13.12</v>
      </c>
      <c r="AK16" s="15">
        <f t="shared" si="2"/>
        <v>-13.12</v>
      </c>
      <c r="AL16" s="10" t="s">
        <v>189</v>
      </c>
      <c r="AN16" s="15">
        <f t="shared" si="3"/>
        <v>328</v>
      </c>
    </row>
    <row r="17" spans="1:40" x14ac:dyDescent="0.3">
      <c r="A17" s="15">
        <f t="shared" si="0"/>
        <v>22</v>
      </c>
      <c r="B17" t="str">
        <f>raw!B17</f>
        <v>MD Shahriar Islam:D5MUMA:x</v>
      </c>
      <c r="C17">
        <v>15</v>
      </c>
      <c r="D17" s="9">
        <f>VALUE(IFERROR(VALUE(data_0!B17),0))</f>
        <v>0</v>
      </c>
      <c r="E17" s="34">
        <f>RANK(data_1!D17,data_1!D$3:D$26,0)</f>
        <v>18</v>
      </c>
      <c r="F17" s="34">
        <f>RANK(data_1!E17,data_1!E$3:E$26,0)</f>
        <v>1</v>
      </c>
      <c r="G17" s="34">
        <f>RANK(data_1!F17,data_1!F$3:F$26,0)</f>
        <v>19</v>
      </c>
      <c r="H17" s="34">
        <f>RANK(data_1!G17,data_1!G$3:G$26,0)</f>
        <v>18</v>
      </c>
      <c r="I17" s="34">
        <f>RANK(data_1!H17,data_1!H$3:H$26,0)</f>
        <v>1</v>
      </c>
      <c r="J17" s="34">
        <f>RANK(data_1!I17,data_1!I$3:I$26,0)</f>
        <v>18</v>
      </c>
      <c r="K17" s="34">
        <f>RANK(data_1!J17,data_1!J$3:J$26,0)</f>
        <v>1</v>
      </c>
      <c r="L17" s="34">
        <f>RANK(data_1!K17,data_1!K$3:K$26,0)</f>
        <v>11</v>
      </c>
      <c r="M17" s="34">
        <f>RANK(data_1!L17,data_1!L$3:L$26,0)</f>
        <v>18</v>
      </c>
      <c r="N17" s="34">
        <f>RANK(data_1!M17,data_1!M$3:M$26,0)</f>
        <v>18</v>
      </c>
      <c r="O17" s="34">
        <f>RANK(data_1!N17,data_1!N$3:N$26,0)</f>
        <v>20</v>
      </c>
      <c r="P17" s="34">
        <f>RANK(data_1!O17,data_1!O$3:O$26,0)</f>
        <v>18</v>
      </c>
      <c r="Q17" s="34">
        <f>RANK(data_1!P17,data_1!P$3:P$26,0)</f>
        <v>18</v>
      </c>
      <c r="R17" s="34">
        <f>RANK(data_1!Q17,data_1!Q$3:Q$26,0)</f>
        <v>1</v>
      </c>
      <c r="S17" s="34">
        <f>RANK(data_1!R17,data_1!R$3:R$26,0)</f>
        <v>1</v>
      </c>
      <c r="T17" s="34">
        <f>RANK(data_1!S17,data_1!S$3:S$26,0)</f>
        <v>1</v>
      </c>
      <c r="U17" s="34">
        <f>RANK(data_1!T17,data_1!T$3:T$26,0)</f>
        <v>18</v>
      </c>
      <c r="V17" s="34">
        <f>RANK(data_1!U17,data_1!U$3:U$26,0)</f>
        <v>1</v>
      </c>
      <c r="W17" s="34">
        <f>RANK(data_1!V17,data_1!V$3:V$26,0)</f>
        <v>19</v>
      </c>
      <c r="X17" s="34">
        <f>RANK(data_1!W17,data_1!W$3:W$26,0)</f>
        <v>1</v>
      </c>
      <c r="Y17" s="34">
        <f>RANK(data_1!X17,data_1!X$3:X$26,0)</f>
        <v>18</v>
      </c>
      <c r="Z17" s="34">
        <f>RANK(data_1!Y17,data_1!Y$3:Y$26,0)</f>
        <v>18</v>
      </c>
      <c r="AA17" s="34">
        <f>RANK(data_1!Z17,data_1!Z$3:Z$26,0)</f>
        <v>18</v>
      </c>
      <c r="AB17" s="34">
        <f>RANK(data_1!AA17,data_1!AA$3:AA$26,0)</f>
        <v>18</v>
      </c>
      <c r="AC17" s="34">
        <f>RANK(data_1!AB17,data_1!AB$3:AB$26,0)</f>
        <v>10</v>
      </c>
      <c r="AD17" s="35">
        <v>1000</v>
      </c>
      <c r="AE17" s="47">
        <f>models!AA100</f>
        <v>867.1</v>
      </c>
      <c r="AF17" s="35">
        <f>IF(models!AD100*models!AD230&lt;=0,1,0)</f>
        <v>1</v>
      </c>
      <c r="AG17" s="47">
        <f t="shared" si="1"/>
        <v>22</v>
      </c>
      <c r="AH17" s="9">
        <f>VALUE(IFERROR(VALUE(data_0!AB17),0))</f>
        <v>0</v>
      </c>
      <c r="AI17" s="15">
        <v>0</v>
      </c>
      <c r="AJ17" s="15">
        <f>AVERAGE(E17:AC17)</f>
        <v>12.12</v>
      </c>
      <c r="AK17" s="15">
        <f t="shared" si="2"/>
        <v>-12.12</v>
      </c>
      <c r="AL17" s="10" t="s">
        <v>189</v>
      </c>
      <c r="AN17" s="15">
        <f t="shared" si="3"/>
        <v>303</v>
      </c>
    </row>
    <row r="18" spans="1:40" x14ac:dyDescent="0.3">
      <c r="A18" s="15">
        <f t="shared" si="0"/>
        <v>18</v>
      </c>
      <c r="B18" t="str">
        <f>raw!B18</f>
        <v>Mortazavi Mahshid:E68IAT:x</v>
      </c>
      <c r="C18">
        <v>16</v>
      </c>
      <c r="D18" s="9">
        <f>VALUE(IFERROR(VALUE(data_0!B18),0))</f>
        <v>0</v>
      </c>
      <c r="E18" s="34">
        <f>RANK(data_1!D18,data_1!D$3:D$26,0)</f>
        <v>18</v>
      </c>
      <c r="F18" s="34">
        <f>RANK(data_1!E18,data_1!E$3:E$26,0)</f>
        <v>1</v>
      </c>
      <c r="G18" s="34">
        <f>RANK(data_1!F18,data_1!F$3:F$26,0)</f>
        <v>19</v>
      </c>
      <c r="H18" s="34">
        <f>RANK(data_1!G18,data_1!G$3:G$26,0)</f>
        <v>18</v>
      </c>
      <c r="I18" s="34">
        <f>RANK(data_1!H18,data_1!H$3:H$26,0)</f>
        <v>1</v>
      </c>
      <c r="J18" s="34">
        <f>RANK(data_1!I18,data_1!I$3:I$26,0)</f>
        <v>18</v>
      </c>
      <c r="K18" s="34">
        <f>RANK(data_1!J18,data_1!J$3:J$26,0)</f>
        <v>1</v>
      </c>
      <c r="L18" s="34">
        <f>RANK(data_1!K18,data_1!K$3:K$26,0)</f>
        <v>7</v>
      </c>
      <c r="M18" s="34">
        <f>RANK(data_1!L18,data_1!L$3:L$26,0)</f>
        <v>18</v>
      </c>
      <c r="N18" s="34">
        <f>RANK(data_1!M18,data_1!M$3:M$26,0)</f>
        <v>18</v>
      </c>
      <c r="O18" s="34">
        <f>RANK(data_1!N18,data_1!N$3:N$26,0)</f>
        <v>17</v>
      </c>
      <c r="P18" s="34">
        <f>RANK(data_1!O18,data_1!O$3:O$26,0)</f>
        <v>18</v>
      </c>
      <c r="Q18" s="34">
        <f>RANK(data_1!P18,data_1!P$3:P$26,0)</f>
        <v>18</v>
      </c>
      <c r="R18" s="34">
        <f>RANK(data_1!Q18,data_1!Q$3:Q$26,0)</f>
        <v>1</v>
      </c>
      <c r="S18" s="34">
        <f>RANK(data_1!R18,data_1!R$3:R$26,0)</f>
        <v>1</v>
      </c>
      <c r="T18" s="34">
        <f>RANK(data_1!S18,data_1!S$3:S$26,0)</f>
        <v>1</v>
      </c>
      <c r="U18" s="34">
        <f>RANK(data_1!T18,data_1!T$3:T$26,0)</f>
        <v>18</v>
      </c>
      <c r="V18" s="34">
        <f>RANK(data_1!U18,data_1!U$3:U$26,0)</f>
        <v>1</v>
      </c>
      <c r="W18" s="34">
        <f>RANK(data_1!V18,data_1!V$3:V$26,0)</f>
        <v>5</v>
      </c>
      <c r="X18" s="34">
        <f>RANK(data_1!W18,data_1!W$3:W$26,0)</f>
        <v>1</v>
      </c>
      <c r="Y18" s="34">
        <f>RANK(data_1!X18,data_1!X$3:X$26,0)</f>
        <v>18</v>
      </c>
      <c r="Z18" s="34">
        <f>RANK(data_1!Y18,data_1!Y$3:Y$26,0)</f>
        <v>18</v>
      </c>
      <c r="AA18" s="34">
        <f>RANK(data_1!Z18,data_1!Z$3:Z$26,0)</f>
        <v>18</v>
      </c>
      <c r="AB18" s="34">
        <f>RANK(data_1!AA18,data_1!AA$3:AA$26,0)</f>
        <v>18</v>
      </c>
      <c r="AC18" s="34">
        <f>RANK(data_1!AB18,data_1!AB$3:AB$26,0)</f>
        <v>4</v>
      </c>
      <c r="AD18" s="35">
        <v>1000</v>
      </c>
      <c r="AE18" s="47">
        <f>models!AA101</f>
        <v>902.1</v>
      </c>
      <c r="AF18" s="35">
        <f>IF(models!AD101*models!AD231&lt;=0,1,0)</f>
        <v>1</v>
      </c>
      <c r="AG18" s="47">
        <f t="shared" si="1"/>
        <v>18</v>
      </c>
      <c r="AH18" s="9">
        <f>VALUE(IFERROR(VALUE(data_0!AB18),0))</f>
        <v>0</v>
      </c>
      <c r="AI18" s="15">
        <v>0</v>
      </c>
      <c r="AJ18" s="15">
        <f>AVERAGE(E18:AC18)</f>
        <v>11.04</v>
      </c>
      <c r="AK18" s="15">
        <f t="shared" si="2"/>
        <v>-11.04</v>
      </c>
      <c r="AL18" s="10" t="s">
        <v>189</v>
      </c>
      <c r="AN18" s="15">
        <f t="shared" si="3"/>
        <v>276</v>
      </c>
    </row>
    <row r="19" spans="1:40" x14ac:dyDescent="0.3">
      <c r="A19" s="15">
        <f t="shared" si="0"/>
        <v>4</v>
      </c>
      <c r="B19" s="49" t="str">
        <f>raw!B19</f>
        <v>Munkhjargal Ariunbold:AUJ3PC:x</v>
      </c>
      <c r="C19">
        <v>17</v>
      </c>
      <c r="D19" s="9">
        <f>VALUE(IFERROR(VALUE(data_0!B19),0))</f>
        <v>0</v>
      </c>
      <c r="E19" s="34">
        <f>RANK(data_1!D19,data_1!D$3:D$26,0)</f>
        <v>1</v>
      </c>
      <c r="F19" s="34">
        <f>RANK(data_1!E19,data_1!E$3:E$26,0)</f>
        <v>1</v>
      </c>
      <c r="G19" s="34">
        <f>RANK(data_1!F19,data_1!F$3:F$26,0)</f>
        <v>1</v>
      </c>
      <c r="H19" s="34">
        <f>RANK(data_1!G19,data_1!G$3:G$26,0)</f>
        <v>1</v>
      </c>
      <c r="I19" s="34">
        <f>RANK(data_1!H19,data_1!H$3:H$26,0)</f>
        <v>1</v>
      </c>
      <c r="J19" s="34">
        <f>RANK(data_1!I19,data_1!I$3:I$26,0)</f>
        <v>1</v>
      </c>
      <c r="K19" s="34">
        <f>RANK(data_1!J19,data_1!J$3:J$26,0)</f>
        <v>1</v>
      </c>
      <c r="L19" s="34">
        <f>RANK(data_1!K19,data_1!K$3:K$26,0)</f>
        <v>17</v>
      </c>
      <c r="M19" s="34">
        <f>RANK(data_1!L19,data_1!L$3:L$26,0)</f>
        <v>1</v>
      </c>
      <c r="N19" s="34">
        <f>RANK(data_1!M19,data_1!M$3:M$26,0)</f>
        <v>7</v>
      </c>
      <c r="O19" s="34">
        <f>RANK(data_1!N19,data_1!N$3:N$26,0)</f>
        <v>1</v>
      </c>
      <c r="P19" s="34">
        <f>RANK(data_1!O19,data_1!O$3:O$26,0)</f>
        <v>1</v>
      </c>
      <c r="Q19" s="34">
        <f>RANK(data_1!P19,data_1!P$3:P$26,0)</f>
        <v>5</v>
      </c>
      <c r="R19" s="34">
        <f>RANK(data_1!Q19,data_1!Q$3:Q$26,0)</f>
        <v>1</v>
      </c>
      <c r="S19" s="34">
        <f>RANK(data_1!R19,data_1!R$3:R$26,0)</f>
        <v>1</v>
      </c>
      <c r="T19" s="34">
        <f>RANK(data_1!S19,data_1!S$3:S$26,0)</f>
        <v>1</v>
      </c>
      <c r="U19" s="34">
        <f>RANK(data_1!T19,data_1!T$3:T$26,0)</f>
        <v>1</v>
      </c>
      <c r="V19" s="34">
        <f>RANK(data_1!U19,data_1!U$3:U$26,0)</f>
        <v>1</v>
      </c>
      <c r="W19" s="34">
        <f>RANK(data_1!V19,data_1!V$3:V$26,0)</f>
        <v>12</v>
      </c>
      <c r="X19" s="34">
        <f>RANK(data_1!W19,data_1!W$3:W$26,0)</f>
        <v>1</v>
      </c>
      <c r="Y19" s="34">
        <f>RANK(data_1!X19,data_1!X$3:X$26,0)</f>
        <v>2</v>
      </c>
      <c r="Z19" s="34">
        <f>RANK(data_1!Y19,data_1!Y$3:Y$26,0)</f>
        <v>1</v>
      </c>
      <c r="AA19" s="34">
        <f>RANK(data_1!Z19,data_1!Z$3:Z$26,0)</f>
        <v>1</v>
      </c>
      <c r="AB19" s="34">
        <f>RANK(data_1!AA19,data_1!AA$3:AA$26,0)</f>
        <v>1</v>
      </c>
      <c r="AC19" s="34">
        <f>RANK(data_1!AB19,data_1!AB$3:AB$26,0)</f>
        <v>10</v>
      </c>
      <c r="AD19" s="35">
        <v>1000</v>
      </c>
      <c r="AE19" s="47">
        <f>models!AA102</f>
        <v>1097.0999999999999</v>
      </c>
      <c r="AF19" s="35">
        <f>IF(models!AD102*models!AD232&lt;=0,1,0)</f>
        <v>1</v>
      </c>
      <c r="AG19" s="47">
        <f t="shared" si="1"/>
        <v>4</v>
      </c>
      <c r="AH19" s="9">
        <f>VALUE(IFERROR(VALUE(data_0!AB19),0))</f>
        <v>8</v>
      </c>
      <c r="AI19" s="15">
        <v>5.041666666666667</v>
      </c>
      <c r="AJ19" s="15">
        <f>AVERAGE(E19:AC19)</f>
        <v>2.88</v>
      </c>
      <c r="AK19" s="15">
        <f t="shared" si="2"/>
        <v>2.1616666666666671</v>
      </c>
      <c r="AL19" s="10" t="s">
        <v>189</v>
      </c>
      <c r="AN19" s="15">
        <f t="shared" si="3"/>
        <v>72</v>
      </c>
    </row>
    <row r="20" spans="1:40" x14ac:dyDescent="0.3">
      <c r="A20" s="15">
        <f t="shared" si="0"/>
        <v>13</v>
      </c>
      <c r="B20" t="str">
        <f>raw!B20</f>
        <v>Nyambaatar Zandangarav:LJANRL:x</v>
      </c>
      <c r="C20">
        <v>18</v>
      </c>
      <c r="D20" s="9">
        <f>VALUE(IFERROR(VALUE(data_0!B20),0))</f>
        <v>0</v>
      </c>
      <c r="E20" s="34">
        <f>RANK(data_1!D20,data_1!D$3:D$26,0)</f>
        <v>6</v>
      </c>
      <c r="F20" s="34">
        <f>RANK(data_1!E20,data_1!E$3:E$26,0)</f>
        <v>1</v>
      </c>
      <c r="G20" s="34">
        <f>RANK(data_1!F20,data_1!F$3:F$26,0)</f>
        <v>1</v>
      </c>
      <c r="H20" s="34">
        <f>RANK(data_1!G20,data_1!G$3:G$26,0)</f>
        <v>6</v>
      </c>
      <c r="I20" s="34">
        <f>RANK(data_1!H20,data_1!H$3:H$26,0)</f>
        <v>1</v>
      </c>
      <c r="J20" s="34">
        <f>RANK(data_1!I20,data_1!I$3:I$26,0)</f>
        <v>6</v>
      </c>
      <c r="K20" s="34">
        <f>RANK(data_1!J20,data_1!J$3:J$26,0)</f>
        <v>1</v>
      </c>
      <c r="L20" s="34">
        <f>RANK(data_1!K20,data_1!K$3:K$26,0)</f>
        <v>7</v>
      </c>
      <c r="M20" s="34">
        <f>RANK(data_1!L20,data_1!L$3:L$26,0)</f>
        <v>13</v>
      </c>
      <c r="N20" s="34">
        <f>RANK(data_1!M20,data_1!M$3:M$26,0)</f>
        <v>1</v>
      </c>
      <c r="O20" s="34">
        <f>RANK(data_1!N20,data_1!N$3:N$26,0)</f>
        <v>1</v>
      </c>
      <c r="P20" s="34">
        <f>RANK(data_1!O20,data_1!O$3:O$26,0)</f>
        <v>14</v>
      </c>
      <c r="Q20" s="34">
        <f>RANK(data_1!P20,data_1!P$3:P$26,0)</f>
        <v>5</v>
      </c>
      <c r="R20" s="34">
        <f>RANK(data_1!Q20,data_1!Q$3:Q$26,0)</f>
        <v>1</v>
      </c>
      <c r="S20" s="34">
        <f>RANK(data_1!R20,data_1!R$3:R$26,0)</f>
        <v>1</v>
      </c>
      <c r="T20" s="34">
        <f>RANK(data_1!S20,data_1!S$3:S$26,0)</f>
        <v>1</v>
      </c>
      <c r="U20" s="34">
        <f>RANK(data_1!T20,data_1!T$3:T$26,0)</f>
        <v>4</v>
      </c>
      <c r="V20" s="34">
        <f>RANK(data_1!U20,data_1!U$3:U$26,0)</f>
        <v>1</v>
      </c>
      <c r="W20" s="34">
        <f>RANK(data_1!V20,data_1!V$3:V$26,0)</f>
        <v>12</v>
      </c>
      <c r="X20" s="34">
        <f>RANK(data_1!W20,data_1!W$3:W$26,0)</f>
        <v>1</v>
      </c>
      <c r="Y20" s="34">
        <f>RANK(data_1!X20,data_1!X$3:X$26,0)</f>
        <v>16</v>
      </c>
      <c r="Z20" s="34">
        <f>RANK(data_1!Y20,data_1!Y$3:Y$26,0)</f>
        <v>7</v>
      </c>
      <c r="AA20" s="34">
        <f>RANK(data_1!Z20,data_1!Z$3:Z$26,0)</f>
        <v>8</v>
      </c>
      <c r="AB20" s="34">
        <f>RANK(data_1!AA20,data_1!AA$3:AA$26,0)</f>
        <v>7</v>
      </c>
      <c r="AC20" s="34">
        <f>RANK(data_1!AB20,data_1!AB$3:AB$26,0)</f>
        <v>17</v>
      </c>
      <c r="AD20" s="35">
        <v>1000</v>
      </c>
      <c r="AE20" s="47">
        <f>models!AA103</f>
        <v>1031.4000000000001</v>
      </c>
      <c r="AF20" s="35">
        <f>IF(models!AD103*models!AD233&lt;=0,1,0)</f>
        <v>1</v>
      </c>
      <c r="AG20" s="47">
        <f t="shared" si="1"/>
        <v>13</v>
      </c>
      <c r="AH20" s="9">
        <f>VALUE(IFERROR(VALUE(data_0!AB20),0))</f>
        <v>7</v>
      </c>
      <c r="AI20" s="15">
        <v>0</v>
      </c>
      <c r="AJ20" s="15">
        <f>AVERAGE(E20:AC20)</f>
        <v>5.56</v>
      </c>
      <c r="AK20" s="15">
        <f t="shared" si="2"/>
        <v>-5.56</v>
      </c>
      <c r="AL20" s="10" t="s">
        <v>189</v>
      </c>
      <c r="AN20" s="15">
        <f t="shared" si="3"/>
        <v>139</v>
      </c>
    </row>
    <row r="21" spans="1:40" x14ac:dyDescent="0.3">
      <c r="A21" s="15">
        <f t="shared" si="0"/>
        <v>19</v>
      </c>
      <c r="B21" t="str">
        <f>raw!B21</f>
        <v>Öztürk Gülsah:DJU2DF:x</v>
      </c>
      <c r="C21">
        <v>19</v>
      </c>
      <c r="D21" s="9">
        <f>VALUE(IFERROR(VALUE(data_0!B21),0))</f>
        <v>0</v>
      </c>
      <c r="E21" s="34">
        <f>RANK(data_1!D21,data_1!D$3:D$26,0)</f>
        <v>15</v>
      </c>
      <c r="F21" s="34">
        <f>RANK(data_1!E21,data_1!E$3:E$26,0)</f>
        <v>1</v>
      </c>
      <c r="G21" s="34">
        <f>RANK(data_1!F21,data_1!F$3:F$26,0)</f>
        <v>18</v>
      </c>
      <c r="H21" s="34">
        <f>RANK(data_1!G21,data_1!G$3:G$26,0)</f>
        <v>12</v>
      </c>
      <c r="I21" s="34">
        <f>RANK(data_1!H21,data_1!H$3:H$26,0)</f>
        <v>1</v>
      </c>
      <c r="J21" s="34">
        <f>RANK(data_1!I21,data_1!I$3:I$26,0)</f>
        <v>15</v>
      </c>
      <c r="K21" s="34">
        <f>RANK(data_1!J21,data_1!J$3:J$26,0)</f>
        <v>1</v>
      </c>
      <c r="L21" s="34">
        <f>RANK(data_1!K21,data_1!K$3:K$26,0)</f>
        <v>23</v>
      </c>
      <c r="M21" s="34">
        <f>RANK(data_1!L21,data_1!L$3:L$26,0)</f>
        <v>13</v>
      </c>
      <c r="N21" s="34">
        <f>RANK(data_1!M21,data_1!M$3:M$26,0)</f>
        <v>18</v>
      </c>
      <c r="O21" s="34">
        <f>RANK(data_1!N21,data_1!N$3:N$26,0)</f>
        <v>17</v>
      </c>
      <c r="P21" s="34">
        <f>RANK(data_1!O21,data_1!O$3:O$26,0)</f>
        <v>6</v>
      </c>
      <c r="Q21" s="34">
        <f>RANK(data_1!P21,data_1!P$3:P$26,0)</f>
        <v>5</v>
      </c>
      <c r="R21" s="34">
        <f>RANK(data_1!Q21,data_1!Q$3:Q$26,0)</f>
        <v>1</v>
      </c>
      <c r="S21" s="34">
        <f>RANK(data_1!R21,data_1!R$3:R$26,0)</f>
        <v>1</v>
      </c>
      <c r="T21" s="34">
        <f>RANK(data_1!S21,data_1!S$3:S$26,0)</f>
        <v>1</v>
      </c>
      <c r="U21" s="34">
        <f>RANK(data_1!T21,data_1!T$3:T$26,0)</f>
        <v>17</v>
      </c>
      <c r="V21" s="34">
        <f>RANK(data_1!U21,data_1!U$3:U$26,0)</f>
        <v>1</v>
      </c>
      <c r="W21" s="34">
        <f>RANK(data_1!V21,data_1!V$3:V$26,0)</f>
        <v>12</v>
      </c>
      <c r="X21" s="34">
        <f>RANK(data_1!W21,data_1!W$3:W$26,0)</f>
        <v>1</v>
      </c>
      <c r="Y21" s="34">
        <f>RANK(data_1!X21,data_1!X$3:X$26,0)</f>
        <v>16</v>
      </c>
      <c r="Z21" s="34">
        <f>RANK(data_1!Y21,data_1!Y$3:Y$26,0)</f>
        <v>7</v>
      </c>
      <c r="AA21" s="34">
        <f>RANK(data_1!Z21,data_1!Z$3:Z$26,0)</f>
        <v>11</v>
      </c>
      <c r="AB21" s="34">
        <f>RANK(data_1!AA21,data_1!AA$3:AA$26,0)</f>
        <v>7</v>
      </c>
      <c r="AC21" s="34">
        <f>RANK(data_1!AB21,data_1!AB$3:AB$26,0)</f>
        <v>10</v>
      </c>
      <c r="AD21" s="35">
        <v>1000</v>
      </c>
      <c r="AE21" s="47">
        <f>models!AA104</f>
        <v>890.4</v>
      </c>
      <c r="AF21" s="35">
        <f>IF(models!AD104*models!AD234&lt;=0,1,0)</f>
        <v>1</v>
      </c>
      <c r="AG21" s="47">
        <f t="shared" si="1"/>
        <v>19</v>
      </c>
      <c r="AH21" s="9">
        <f>VALUE(IFERROR(VALUE(data_0!AB21),0))</f>
        <v>7</v>
      </c>
      <c r="AI21" s="15">
        <v>6.25</v>
      </c>
      <c r="AJ21" s="15">
        <f>AVERAGE(E21:AC21)</f>
        <v>9.1999999999999993</v>
      </c>
      <c r="AK21" s="15">
        <f t="shared" si="2"/>
        <v>-2.9499999999999993</v>
      </c>
      <c r="AL21" s="10" t="s">
        <v>189</v>
      </c>
      <c r="AN21" s="15">
        <f t="shared" si="3"/>
        <v>230</v>
      </c>
    </row>
    <row r="22" spans="1:40" x14ac:dyDescent="0.3">
      <c r="A22" s="15">
        <f t="shared" si="0"/>
        <v>17</v>
      </c>
      <c r="B22" t="str">
        <f>raw!B22</f>
        <v>Rajesh Aadi:SKANN0:x</v>
      </c>
      <c r="C22">
        <v>20</v>
      </c>
      <c r="D22" s="9">
        <f>VALUE(IFERROR(VALUE(data_0!B22),0))</f>
        <v>0</v>
      </c>
      <c r="E22" s="34">
        <f>RANK(data_1!D22,data_1!D$3:D$26,0)</f>
        <v>18</v>
      </c>
      <c r="F22" s="34">
        <f>RANK(data_1!E22,data_1!E$3:E$26,0)</f>
        <v>1</v>
      </c>
      <c r="G22" s="34">
        <f>RANK(data_1!F22,data_1!F$3:F$26,0)</f>
        <v>1</v>
      </c>
      <c r="H22" s="34">
        <f>RANK(data_1!G22,data_1!G$3:G$26,0)</f>
        <v>18</v>
      </c>
      <c r="I22" s="34">
        <f>RANK(data_1!H22,data_1!H$3:H$26,0)</f>
        <v>1</v>
      </c>
      <c r="J22" s="34">
        <f>RANK(data_1!I22,data_1!I$3:I$26,0)</f>
        <v>18</v>
      </c>
      <c r="K22" s="34">
        <f>RANK(data_1!J22,data_1!J$3:J$26,0)</f>
        <v>1</v>
      </c>
      <c r="L22" s="34">
        <f>RANK(data_1!K22,data_1!K$3:K$26,0)</f>
        <v>11</v>
      </c>
      <c r="M22" s="34">
        <f>RANK(data_1!L22,data_1!L$3:L$26,0)</f>
        <v>18</v>
      </c>
      <c r="N22" s="34">
        <f>RANK(data_1!M22,data_1!M$3:M$26,0)</f>
        <v>1</v>
      </c>
      <c r="O22" s="34">
        <f>RANK(data_1!N22,data_1!N$3:N$26,0)</f>
        <v>7</v>
      </c>
      <c r="P22" s="34">
        <f>RANK(data_1!O22,data_1!O$3:O$26,0)</f>
        <v>18</v>
      </c>
      <c r="Q22" s="34">
        <f>RANK(data_1!P22,data_1!P$3:P$26,0)</f>
        <v>18</v>
      </c>
      <c r="R22" s="34">
        <f>RANK(data_1!Q22,data_1!Q$3:Q$26,0)</f>
        <v>1</v>
      </c>
      <c r="S22" s="34">
        <f>RANK(data_1!R22,data_1!R$3:R$26,0)</f>
        <v>1</v>
      </c>
      <c r="T22" s="34">
        <f>RANK(data_1!S22,data_1!S$3:S$26,0)</f>
        <v>1</v>
      </c>
      <c r="U22" s="34">
        <f>RANK(data_1!T22,data_1!T$3:T$26,0)</f>
        <v>18</v>
      </c>
      <c r="V22" s="34">
        <f>RANK(data_1!U22,data_1!U$3:U$26,0)</f>
        <v>1</v>
      </c>
      <c r="W22" s="34">
        <f>RANK(data_1!V22,data_1!V$3:V$26,0)</f>
        <v>1</v>
      </c>
      <c r="X22" s="34">
        <f>RANK(data_1!W22,data_1!W$3:W$26,0)</f>
        <v>1</v>
      </c>
      <c r="Y22" s="34">
        <f>RANK(data_1!X22,data_1!X$3:X$26,0)</f>
        <v>18</v>
      </c>
      <c r="Z22" s="34">
        <f>RANK(data_1!Y22,data_1!Y$3:Y$26,0)</f>
        <v>18</v>
      </c>
      <c r="AA22" s="34">
        <f>RANK(data_1!Z22,data_1!Z$3:Z$26,0)</f>
        <v>18</v>
      </c>
      <c r="AB22" s="34">
        <f>RANK(data_1!AA22,data_1!AA$3:AA$26,0)</f>
        <v>18</v>
      </c>
      <c r="AC22" s="34">
        <f>RANK(data_1!AB22,data_1!AB$3:AB$26,0)</f>
        <v>1</v>
      </c>
      <c r="AD22" s="35">
        <v>1000</v>
      </c>
      <c r="AE22" s="47">
        <f>models!AA105</f>
        <v>951.2</v>
      </c>
      <c r="AF22" s="35">
        <f>IF(models!AD105*models!AD235&lt;=0,1,0)</f>
        <v>1</v>
      </c>
      <c r="AG22" s="47">
        <f t="shared" si="1"/>
        <v>17</v>
      </c>
      <c r="AH22" s="9">
        <f>VALUE(IFERROR(VALUE(data_0!AB22),0))</f>
        <v>0</v>
      </c>
      <c r="AI22" s="15">
        <v>0</v>
      </c>
      <c r="AJ22" s="15">
        <f>AVERAGE(E22:AC22)</f>
        <v>9.1199999999999992</v>
      </c>
      <c r="AK22" s="15">
        <f t="shared" si="2"/>
        <v>-9.1199999999999992</v>
      </c>
      <c r="AL22" s="10" t="s">
        <v>189</v>
      </c>
      <c r="AN22" s="15">
        <f t="shared" si="3"/>
        <v>228</v>
      </c>
    </row>
    <row r="23" spans="1:40" x14ac:dyDescent="0.3">
      <c r="A23" s="15">
        <f t="shared" si="0"/>
        <v>6</v>
      </c>
      <c r="B23" t="str">
        <f>raw!B23</f>
        <v>Sukh-Ochir Dulguun:DKRV8N:x</v>
      </c>
      <c r="C23">
        <v>21</v>
      </c>
      <c r="D23" s="9">
        <f>VALUE(IFERROR(VALUE(data_0!B23),0))</f>
        <v>0</v>
      </c>
      <c r="E23" s="34">
        <f>RANK(data_1!D23,data_1!D$3:D$26,0)</f>
        <v>6</v>
      </c>
      <c r="F23" s="34">
        <f>RANK(data_1!E23,data_1!E$3:E$26,0)</f>
        <v>1</v>
      </c>
      <c r="G23" s="34">
        <f>RANK(data_1!F23,data_1!F$3:F$26,0)</f>
        <v>1</v>
      </c>
      <c r="H23" s="34">
        <f>RANK(data_1!G23,data_1!G$3:G$26,0)</f>
        <v>12</v>
      </c>
      <c r="I23" s="34">
        <f>RANK(data_1!H23,data_1!H$3:H$26,0)</f>
        <v>1</v>
      </c>
      <c r="J23" s="34">
        <f>RANK(data_1!I23,data_1!I$3:I$26,0)</f>
        <v>6</v>
      </c>
      <c r="K23" s="34">
        <f>RANK(data_1!J23,data_1!J$3:J$26,0)</f>
        <v>1</v>
      </c>
      <c r="L23" s="34">
        <f>RANK(data_1!K23,data_1!K$3:K$26,0)</f>
        <v>3</v>
      </c>
      <c r="M23" s="34">
        <f>RANK(data_1!L23,data_1!L$3:L$26,0)</f>
        <v>6</v>
      </c>
      <c r="N23" s="34">
        <f>RANK(data_1!M23,data_1!M$3:M$26,0)</f>
        <v>7</v>
      </c>
      <c r="O23" s="34">
        <f>RANK(data_1!N23,data_1!N$3:N$26,0)</f>
        <v>1</v>
      </c>
      <c r="P23" s="34">
        <f>RANK(data_1!O23,data_1!O$3:O$26,0)</f>
        <v>6</v>
      </c>
      <c r="Q23" s="34">
        <f>RANK(data_1!P23,data_1!P$3:P$26,0)</f>
        <v>5</v>
      </c>
      <c r="R23" s="34">
        <f>RANK(data_1!Q23,data_1!Q$3:Q$26,0)</f>
        <v>1</v>
      </c>
      <c r="S23" s="34">
        <f>RANK(data_1!R23,data_1!R$3:R$26,0)</f>
        <v>1</v>
      </c>
      <c r="T23" s="34">
        <f>RANK(data_1!S23,data_1!S$3:S$26,0)</f>
        <v>1</v>
      </c>
      <c r="U23" s="34">
        <f>RANK(data_1!T23,data_1!T$3:T$26,0)</f>
        <v>4</v>
      </c>
      <c r="V23" s="34">
        <f>RANK(data_1!U23,data_1!U$3:U$26,0)</f>
        <v>1</v>
      </c>
      <c r="W23" s="34">
        <f>RANK(data_1!V23,data_1!V$3:V$26,0)</f>
        <v>1</v>
      </c>
      <c r="X23" s="34">
        <f>RANK(data_1!W23,data_1!W$3:W$26,0)</f>
        <v>1</v>
      </c>
      <c r="Y23" s="34">
        <f>RANK(data_1!X23,data_1!X$3:X$26,0)</f>
        <v>6</v>
      </c>
      <c r="Z23" s="34">
        <f>RANK(data_1!Y23,data_1!Y$3:Y$26,0)</f>
        <v>1</v>
      </c>
      <c r="AA23" s="34">
        <f>RANK(data_1!Z23,data_1!Z$3:Z$26,0)</f>
        <v>11</v>
      </c>
      <c r="AB23" s="34">
        <f>RANK(data_1!AA23,data_1!AA$3:AA$26,0)</f>
        <v>7</v>
      </c>
      <c r="AC23" s="34">
        <f>RANK(data_1!AB23,data_1!AB$3:AB$26,0)</f>
        <v>4</v>
      </c>
      <c r="AD23" s="35">
        <v>1000</v>
      </c>
      <c r="AE23" s="47">
        <f>models!AA106</f>
        <v>1085.4000000000001</v>
      </c>
      <c r="AF23" s="35">
        <f>IF(models!AD106*models!AD236&lt;=0,1,0)</f>
        <v>1</v>
      </c>
      <c r="AG23" s="47">
        <f t="shared" si="1"/>
        <v>6</v>
      </c>
      <c r="AH23" s="9">
        <f>VALUE(IFERROR(VALUE(data_0!AB23),0))</f>
        <v>8</v>
      </c>
      <c r="AI23" s="15">
        <v>5.125</v>
      </c>
      <c r="AJ23" s="15">
        <f>AVERAGE(E23:AC23)</f>
        <v>3.8</v>
      </c>
      <c r="AK23" s="15">
        <f t="shared" si="2"/>
        <v>1.3250000000000002</v>
      </c>
      <c r="AL23" s="10" t="s">
        <v>189</v>
      </c>
      <c r="AN23" s="15">
        <f t="shared" si="3"/>
        <v>95</v>
      </c>
    </row>
    <row r="24" spans="1:40" ht="15" thickBot="1" x14ac:dyDescent="0.35">
      <c r="A24" s="15">
        <f t="shared" si="0"/>
        <v>8</v>
      </c>
      <c r="B24" t="str">
        <f>raw!B24</f>
        <v>Tsetsegsuren Namjiljav:BEVGH5:x</v>
      </c>
      <c r="C24">
        <v>22</v>
      </c>
      <c r="D24" s="9">
        <f>VALUE(IFERROR(VALUE(data_0!B24),0))</f>
        <v>0</v>
      </c>
      <c r="E24" s="34">
        <f>RANK(data_1!D24,data_1!D$3:D$26,0)</f>
        <v>6</v>
      </c>
      <c r="F24" s="34">
        <f>RANK(data_1!E24,data_1!E$3:E$26,0)</f>
        <v>1</v>
      </c>
      <c r="G24" s="34">
        <f>RANK(data_1!F24,data_1!F$3:F$26,0)</f>
        <v>1</v>
      </c>
      <c r="H24" s="34">
        <f>RANK(data_1!G24,data_1!G$3:G$26,0)</f>
        <v>12</v>
      </c>
      <c r="I24" s="34">
        <f>RANK(data_1!H24,data_1!H$3:H$26,0)</f>
        <v>1</v>
      </c>
      <c r="J24" s="34">
        <f>RANK(data_1!I24,data_1!I$3:I$26,0)</f>
        <v>6</v>
      </c>
      <c r="K24" s="34">
        <f>RANK(data_1!J24,data_1!J$3:J$26,0)</f>
        <v>1</v>
      </c>
      <c r="L24" s="34">
        <f>RANK(data_1!K24,data_1!K$3:K$26,0)</f>
        <v>1</v>
      </c>
      <c r="M24" s="34">
        <f>RANK(data_1!L24,data_1!L$3:L$26,0)</f>
        <v>13</v>
      </c>
      <c r="N24" s="34">
        <f>RANK(data_1!M24,data_1!M$3:M$26,0)</f>
        <v>15</v>
      </c>
      <c r="O24" s="34">
        <f>RANK(data_1!N24,data_1!N$3:N$26,0)</f>
        <v>17</v>
      </c>
      <c r="P24" s="34">
        <f>RANK(data_1!O24,data_1!O$3:O$26,0)</f>
        <v>6</v>
      </c>
      <c r="Q24" s="34">
        <f>RANK(data_1!P24,data_1!P$3:P$26,0)</f>
        <v>5</v>
      </c>
      <c r="R24" s="34">
        <f>RANK(data_1!Q24,data_1!Q$3:Q$26,0)</f>
        <v>1</v>
      </c>
      <c r="S24" s="34">
        <f>RANK(data_1!R24,data_1!R$3:R$26,0)</f>
        <v>1</v>
      </c>
      <c r="T24" s="34">
        <f>RANK(data_1!S24,data_1!S$3:S$26,0)</f>
        <v>1</v>
      </c>
      <c r="U24" s="34">
        <f>RANK(data_1!T24,data_1!T$3:T$26,0)</f>
        <v>4</v>
      </c>
      <c r="V24" s="34">
        <f>RANK(data_1!U24,data_1!U$3:U$26,0)</f>
        <v>1</v>
      </c>
      <c r="W24" s="34">
        <f>RANK(data_1!V24,data_1!V$3:V$26,0)</f>
        <v>1</v>
      </c>
      <c r="X24" s="34">
        <f>RANK(data_1!W24,data_1!W$3:W$26,0)</f>
        <v>1</v>
      </c>
      <c r="Y24" s="34">
        <f>RANK(data_1!X24,data_1!X$3:X$26,0)</f>
        <v>6</v>
      </c>
      <c r="Z24" s="34">
        <f>RANK(data_1!Y24,data_1!Y$3:Y$26,0)</f>
        <v>7</v>
      </c>
      <c r="AA24" s="34">
        <f>RANK(data_1!Z24,data_1!Z$3:Z$26,0)</f>
        <v>11</v>
      </c>
      <c r="AB24" s="34">
        <f>RANK(data_1!AA24,data_1!AA$3:AA$26,0)</f>
        <v>7</v>
      </c>
      <c r="AC24" s="34">
        <f>RANK(data_1!AB24,data_1!AB$3:AB$26,0)</f>
        <v>17</v>
      </c>
      <c r="AD24" s="35">
        <v>1000</v>
      </c>
      <c r="AE24" s="47">
        <f>models!AA107</f>
        <v>1076.7</v>
      </c>
      <c r="AF24" s="35">
        <f>IF(models!AD107*models!AD237&lt;=0,1,0)</f>
        <v>1</v>
      </c>
      <c r="AG24" s="47">
        <f t="shared" si="1"/>
        <v>8</v>
      </c>
      <c r="AH24" s="9">
        <f>VALUE(IFERROR(VALUE(data_0!AB24),0))</f>
        <v>7</v>
      </c>
      <c r="AI24" s="15">
        <v>5.166666666666667</v>
      </c>
      <c r="AJ24" s="15">
        <f>AVERAGE(E24:AC24)</f>
        <v>5.72</v>
      </c>
      <c r="AK24" s="15">
        <f t="shared" si="2"/>
        <v>-0.55333333333333279</v>
      </c>
      <c r="AL24" s="10" t="s">
        <v>189</v>
      </c>
      <c r="AN24" s="15">
        <f t="shared" si="3"/>
        <v>143</v>
      </c>
    </row>
    <row r="25" spans="1:40" ht="15" thickBot="1" x14ac:dyDescent="0.35">
      <c r="A25" s="15">
        <f t="shared" si="0"/>
        <v>1</v>
      </c>
      <c r="B25" s="48" t="str">
        <f>raw!B25</f>
        <v>Turtogtokh Shagai:COV22Y:x</v>
      </c>
      <c r="C25">
        <v>23</v>
      </c>
      <c r="D25" s="9">
        <f>VALUE(IFERROR(VALUE(data_0!B25),0))</f>
        <v>0</v>
      </c>
      <c r="E25" s="34">
        <f>RANK(data_1!D25,data_1!D$3:D$26,0)</f>
        <v>1</v>
      </c>
      <c r="F25" s="34">
        <f>RANK(data_1!E25,data_1!E$3:E$26,0)</f>
        <v>1</v>
      </c>
      <c r="G25" s="34">
        <f>RANK(data_1!F25,data_1!F$3:F$26,0)</f>
        <v>1</v>
      </c>
      <c r="H25" s="34">
        <f>RANK(data_1!G25,data_1!G$3:G$26,0)</f>
        <v>1</v>
      </c>
      <c r="I25" s="34">
        <f>RANK(data_1!H25,data_1!H$3:H$26,0)</f>
        <v>1</v>
      </c>
      <c r="J25" s="34">
        <f>RANK(data_1!I25,data_1!I$3:I$26,0)</f>
        <v>1</v>
      </c>
      <c r="K25" s="34">
        <f>RANK(data_1!J25,data_1!J$3:J$26,0)</f>
        <v>1</v>
      </c>
      <c r="L25" s="34">
        <f>RANK(data_1!K25,data_1!K$3:K$26,0)</f>
        <v>11</v>
      </c>
      <c r="M25" s="34">
        <f>RANK(data_1!L25,data_1!L$3:L$26,0)</f>
        <v>1</v>
      </c>
      <c r="N25" s="34">
        <f>RANK(data_1!M25,data_1!M$3:M$26,0)</f>
        <v>1</v>
      </c>
      <c r="O25" s="34">
        <f>RANK(data_1!N25,data_1!N$3:N$26,0)</f>
        <v>1</v>
      </c>
      <c r="P25" s="34">
        <f>RANK(data_1!O25,data_1!O$3:O$26,0)</f>
        <v>6</v>
      </c>
      <c r="Q25" s="34">
        <f>RANK(data_1!P25,data_1!P$3:P$26,0)</f>
        <v>1</v>
      </c>
      <c r="R25" s="34">
        <f>RANK(data_1!Q25,data_1!Q$3:Q$26,0)</f>
        <v>1</v>
      </c>
      <c r="S25" s="34">
        <f>RANK(data_1!R25,data_1!R$3:R$26,0)</f>
        <v>1</v>
      </c>
      <c r="T25" s="34">
        <f>RANK(data_1!S25,data_1!S$3:S$26,0)</f>
        <v>1</v>
      </c>
      <c r="U25" s="34">
        <f>RANK(data_1!T25,data_1!T$3:T$26,0)</f>
        <v>1</v>
      </c>
      <c r="V25" s="34">
        <f>RANK(data_1!U25,data_1!U$3:U$26,0)</f>
        <v>1</v>
      </c>
      <c r="W25" s="34">
        <f>RANK(data_1!V25,data_1!V$3:V$26,0)</f>
        <v>12</v>
      </c>
      <c r="X25" s="34">
        <f>RANK(data_1!W25,data_1!W$3:W$26,0)</f>
        <v>1</v>
      </c>
      <c r="Y25" s="34">
        <f>RANK(data_1!X25,data_1!X$3:X$26,0)</f>
        <v>2</v>
      </c>
      <c r="Z25" s="34">
        <f>RANK(data_1!Y25,data_1!Y$3:Y$26,0)</f>
        <v>1</v>
      </c>
      <c r="AA25" s="34">
        <f>RANK(data_1!Z25,data_1!Z$3:Z$26,0)</f>
        <v>1</v>
      </c>
      <c r="AB25" s="34">
        <f>RANK(data_1!AA25,data_1!AA$3:AA$26,0)</f>
        <v>1</v>
      </c>
      <c r="AC25" s="34">
        <f>RANK(data_1!AB25,data_1!AB$3:AB$26,0)</f>
        <v>10</v>
      </c>
      <c r="AD25" s="35">
        <v>1000</v>
      </c>
      <c r="AE25" s="47">
        <f>models!AA108</f>
        <v>1102.4000000000001</v>
      </c>
      <c r="AF25" s="35">
        <f>IF(models!AD108*models!AD238&lt;=0,1,0)</f>
        <v>1</v>
      </c>
      <c r="AG25" s="47">
        <f t="shared" si="1"/>
        <v>1</v>
      </c>
      <c r="AH25" s="9">
        <f>VALUE(IFERROR(VALUE(data_0!AB25),0))</f>
        <v>8</v>
      </c>
      <c r="AI25" s="15">
        <v>5.083333333333333</v>
      </c>
      <c r="AJ25" s="15">
        <f>AVERAGE(E25:AC25)</f>
        <v>2.44</v>
      </c>
      <c r="AK25" s="15">
        <f t="shared" si="2"/>
        <v>2.6433333333333331</v>
      </c>
      <c r="AL25" s="10" t="s">
        <v>189</v>
      </c>
      <c r="AN25" s="15">
        <f t="shared" si="3"/>
        <v>61</v>
      </c>
    </row>
    <row r="26" spans="1:40" x14ac:dyDescent="0.3">
      <c r="A26" s="15">
        <f t="shared" si="0"/>
        <v>14</v>
      </c>
      <c r="B26" t="str">
        <f>raw!B26</f>
        <v>Tuyatsetseg Battuguldur:BVX1GK:x</v>
      </c>
      <c r="C26">
        <v>24</v>
      </c>
      <c r="D26" s="9">
        <f>VALUE(IFERROR(VALUE(data_0!B26),0))</f>
        <v>0</v>
      </c>
      <c r="E26" s="34">
        <f>RANK(data_1!D26,data_1!D$3:D$26,0)</f>
        <v>6</v>
      </c>
      <c r="F26" s="34">
        <f>RANK(data_1!E26,data_1!E$3:E$26,0)</f>
        <v>1</v>
      </c>
      <c r="G26" s="34">
        <f>RANK(data_1!F26,data_1!F$3:F$26,0)</f>
        <v>1</v>
      </c>
      <c r="H26" s="34">
        <f>RANK(data_1!G26,data_1!G$3:G$26,0)</f>
        <v>12</v>
      </c>
      <c r="I26" s="34">
        <f>RANK(data_1!H26,data_1!H$3:H$26,0)</f>
        <v>1</v>
      </c>
      <c r="J26" s="34">
        <f>RANK(data_1!I26,data_1!I$3:I$26,0)</f>
        <v>6</v>
      </c>
      <c r="K26" s="34">
        <f>RANK(data_1!J26,data_1!J$3:J$26,0)</f>
        <v>1</v>
      </c>
      <c r="L26" s="34">
        <f>RANK(data_1!K26,data_1!K$3:K$26,0)</f>
        <v>17</v>
      </c>
      <c r="M26" s="34">
        <f>RANK(data_1!L26,data_1!L$3:L$26,0)</f>
        <v>6</v>
      </c>
      <c r="N26" s="34">
        <f>RANK(data_1!M26,data_1!M$3:M$26,0)</f>
        <v>7</v>
      </c>
      <c r="O26" s="34">
        <f>RANK(data_1!N26,data_1!N$3:N$26,0)</f>
        <v>7</v>
      </c>
      <c r="P26" s="34">
        <f>RANK(data_1!O26,data_1!O$3:O$26,0)</f>
        <v>1</v>
      </c>
      <c r="Q26" s="34">
        <f>RANK(data_1!P26,data_1!P$3:P$26,0)</f>
        <v>5</v>
      </c>
      <c r="R26" s="34">
        <f>RANK(data_1!Q26,data_1!Q$3:Q$26,0)</f>
        <v>1</v>
      </c>
      <c r="S26" s="34">
        <f>RANK(data_1!R26,data_1!R$3:R$26,0)</f>
        <v>1</v>
      </c>
      <c r="T26" s="34">
        <f>RANK(data_1!S26,data_1!S$3:S$26,0)</f>
        <v>1</v>
      </c>
      <c r="U26" s="34">
        <f>RANK(data_1!T26,data_1!T$3:T$26,0)</f>
        <v>4</v>
      </c>
      <c r="V26" s="34">
        <f>RANK(data_1!U26,data_1!U$3:U$26,0)</f>
        <v>1</v>
      </c>
      <c r="W26" s="34">
        <f>RANK(data_1!V26,data_1!V$3:V$26,0)</f>
        <v>19</v>
      </c>
      <c r="X26" s="34">
        <f>RANK(data_1!W26,data_1!W$3:W$26,0)</f>
        <v>1</v>
      </c>
      <c r="Y26" s="34">
        <f>RANK(data_1!X26,data_1!X$3:X$26,0)</f>
        <v>6</v>
      </c>
      <c r="Z26" s="34">
        <f>RANK(data_1!Y26,data_1!Y$3:Y$26,0)</f>
        <v>7</v>
      </c>
      <c r="AA26" s="34">
        <f>RANK(data_1!Z26,data_1!Z$3:Z$26,0)</f>
        <v>8</v>
      </c>
      <c r="AB26" s="34">
        <f>RANK(data_1!AA26,data_1!AA$3:AA$26,0)</f>
        <v>1</v>
      </c>
      <c r="AC26" s="34">
        <f>RANK(data_1!AB26,data_1!AB$3:AB$26,0)</f>
        <v>22</v>
      </c>
      <c r="AD26" s="35">
        <v>1000</v>
      </c>
      <c r="AE26" s="47">
        <f>models!AA109</f>
        <v>1028</v>
      </c>
      <c r="AF26" s="35">
        <f>IF(models!AD109*models!AD239&lt;=0,1,0)</f>
        <v>1</v>
      </c>
      <c r="AG26" s="47">
        <f t="shared" si="1"/>
        <v>14</v>
      </c>
      <c r="AH26" s="9">
        <f>VALUE(IFERROR(VALUE(data_0!AB26),0))</f>
        <v>7</v>
      </c>
      <c r="AI26" s="15">
        <v>5.125</v>
      </c>
      <c r="AJ26" s="15">
        <f>AVERAGE(E26:AC26)</f>
        <v>5.72</v>
      </c>
      <c r="AK26" s="15">
        <f t="shared" si="2"/>
        <v>-0.59499999999999975</v>
      </c>
      <c r="AL26" s="10" t="s">
        <v>189</v>
      </c>
      <c r="AN26" s="15">
        <f t="shared" si="3"/>
        <v>143</v>
      </c>
    </row>
    <row r="27" spans="1:40" x14ac:dyDescent="0.3">
      <c r="D27" s="2"/>
      <c r="G27" s="5"/>
      <c r="M27" s="5"/>
      <c r="N27" s="2"/>
      <c r="W27" s="4"/>
      <c r="AC27" s="2"/>
      <c r="AD27" s="2"/>
      <c r="AE27" s="2"/>
      <c r="AF27" s="2"/>
      <c r="AG27" s="2"/>
      <c r="AI27" s="15"/>
      <c r="AJ27" s="15"/>
    </row>
    <row r="28" spans="1:40" x14ac:dyDescent="0.3">
      <c r="C28" t="s">
        <v>198</v>
      </c>
      <c r="D28" s="15">
        <f>AVERAGE(D3:D26)</f>
        <v>0</v>
      </c>
      <c r="E28" s="16">
        <f t="shared" ref="E28:AH28" si="4">AVERAGE(E3:E26)</f>
        <v>9.5833333333333339</v>
      </c>
      <c r="F28" s="16">
        <f t="shared" si="4"/>
        <v>1</v>
      </c>
      <c r="G28" s="16">
        <f t="shared" si="4"/>
        <v>6.208333333333333</v>
      </c>
      <c r="H28" s="16">
        <f t="shared" si="4"/>
        <v>9.9583333333333339</v>
      </c>
      <c r="I28" s="16">
        <f t="shared" si="4"/>
        <v>1</v>
      </c>
      <c r="J28" s="16">
        <f t="shared" si="4"/>
        <v>9.5833333333333339</v>
      </c>
      <c r="K28" s="16">
        <f t="shared" si="4"/>
        <v>1</v>
      </c>
      <c r="L28" s="16">
        <f t="shared" si="4"/>
        <v>11</v>
      </c>
      <c r="M28" s="16">
        <f t="shared" si="4"/>
        <v>10.166666666666666</v>
      </c>
      <c r="N28" s="16">
        <f t="shared" si="4"/>
        <v>9.7083333333333339</v>
      </c>
      <c r="O28" s="16">
        <f t="shared" si="4"/>
        <v>9.7083333333333339</v>
      </c>
      <c r="P28" s="16">
        <f t="shared" si="4"/>
        <v>10.041666666666666</v>
      </c>
      <c r="Q28" s="16">
        <f t="shared" si="4"/>
        <v>8.125</v>
      </c>
      <c r="R28" s="16">
        <f t="shared" si="4"/>
        <v>1</v>
      </c>
      <c r="S28" s="16">
        <f t="shared" si="4"/>
        <v>1</v>
      </c>
      <c r="T28" s="16">
        <f t="shared" si="4"/>
        <v>1</v>
      </c>
      <c r="U28" s="16">
        <f t="shared" si="4"/>
        <v>8.25</v>
      </c>
      <c r="V28" s="16">
        <f t="shared" si="4"/>
        <v>1</v>
      </c>
      <c r="W28" s="16">
        <f t="shared" si="4"/>
        <v>10.25</v>
      </c>
      <c r="X28" s="16">
        <f t="shared" si="4"/>
        <v>1</v>
      </c>
      <c r="Y28" s="16">
        <f t="shared" si="4"/>
        <v>9.4583333333333339</v>
      </c>
      <c r="Z28" s="16">
        <f t="shared" si="4"/>
        <v>9.125</v>
      </c>
      <c r="AA28" s="16">
        <f t="shared" si="4"/>
        <v>10.25</v>
      </c>
      <c r="AB28" s="16">
        <f t="shared" si="4"/>
        <v>9.4583333333333339</v>
      </c>
      <c r="AC28" s="16">
        <f t="shared" si="4"/>
        <v>10.333333333333334</v>
      </c>
      <c r="AD28" s="33"/>
      <c r="AE28" s="33"/>
      <c r="AF28" s="33"/>
      <c r="AG28" s="33"/>
      <c r="AH28" s="15">
        <f t="shared" si="4"/>
        <v>5.166666666666667</v>
      </c>
    </row>
    <row r="31" spans="1:40" ht="28.8" x14ac:dyDescent="0.3">
      <c r="C31" t="s">
        <v>276</v>
      </c>
      <c r="D31" s="9">
        <f>SUM(D3:D26)</f>
        <v>0</v>
      </c>
      <c r="E31" s="9">
        <f t="shared" ref="E31:AC31" si="5">SUM(E3:E26)</f>
        <v>230</v>
      </c>
      <c r="F31" s="9">
        <f t="shared" si="5"/>
        <v>24</v>
      </c>
      <c r="G31" s="9">
        <f t="shared" si="5"/>
        <v>149</v>
      </c>
      <c r="H31" s="9">
        <f t="shared" si="5"/>
        <v>239</v>
      </c>
      <c r="I31" s="9">
        <f t="shared" si="5"/>
        <v>24</v>
      </c>
      <c r="J31" s="9">
        <f t="shared" si="5"/>
        <v>230</v>
      </c>
      <c r="K31" s="9">
        <f t="shared" si="5"/>
        <v>24</v>
      </c>
      <c r="L31" s="9">
        <f t="shared" si="5"/>
        <v>264</v>
      </c>
      <c r="M31" s="9">
        <f t="shared" si="5"/>
        <v>244</v>
      </c>
      <c r="N31" s="9">
        <f t="shared" si="5"/>
        <v>233</v>
      </c>
      <c r="O31" s="9">
        <f t="shared" si="5"/>
        <v>233</v>
      </c>
      <c r="P31" s="9">
        <f t="shared" si="5"/>
        <v>241</v>
      </c>
      <c r="Q31" s="9">
        <f t="shared" si="5"/>
        <v>195</v>
      </c>
      <c r="R31" s="9">
        <f t="shared" si="5"/>
        <v>24</v>
      </c>
      <c r="S31" s="9">
        <f t="shared" si="5"/>
        <v>24</v>
      </c>
      <c r="T31" s="9">
        <f t="shared" si="5"/>
        <v>24</v>
      </c>
      <c r="U31" s="9">
        <f t="shared" si="5"/>
        <v>198</v>
      </c>
      <c r="V31" s="9">
        <f t="shared" si="5"/>
        <v>24</v>
      </c>
      <c r="W31" s="9">
        <f t="shared" si="5"/>
        <v>246</v>
      </c>
      <c r="X31" s="9">
        <f t="shared" si="5"/>
        <v>24</v>
      </c>
      <c r="Y31" s="9">
        <f t="shared" si="5"/>
        <v>227</v>
      </c>
      <c r="Z31" s="9">
        <f t="shared" si="5"/>
        <v>219</v>
      </c>
      <c r="AA31" s="9">
        <f t="shared" si="5"/>
        <v>246</v>
      </c>
      <c r="AB31" s="9">
        <f t="shared" si="5"/>
        <v>227</v>
      </c>
      <c r="AC31" s="9">
        <f t="shared" si="5"/>
        <v>248</v>
      </c>
      <c r="AD31" s="9"/>
      <c r="AE31" s="9"/>
      <c r="AF31" s="9"/>
      <c r="AG31" s="9"/>
      <c r="AK31" s="19" t="s">
        <v>204</v>
      </c>
    </row>
    <row r="32" spans="1:40" x14ac:dyDescent="0.3">
      <c r="D32" s="1"/>
    </row>
    <row r="33" spans="4:4" x14ac:dyDescent="0.3">
      <c r="D33" s="1"/>
    </row>
    <row r="34" spans="4:4" x14ac:dyDescent="0.3">
      <c r="D34" s="1"/>
    </row>
    <row r="35" spans="4:4" x14ac:dyDescent="0.3">
      <c r="D35" s="1"/>
    </row>
    <row r="36" spans="4:4" x14ac:dyDescent="0.3">
      <c r="D36" s="1"/>
    </row>
    <row r="37" spans="4:4" x14ac:dyDescent="0.3">
      <c r="D37" s="1"/>
    </row>
    <row r="38" spans="4:4" x14ac:dyDescent="0.3">
      <c r="D38" s="1"/>
    </row>
    <row r="39" spans="4:4" x14ac:dyDescent="0.3">
      <c r="D39" s="1"/>
    </row>
    <row r="40" spans="4:4" x14ac:dyDescent="0.3">
      <c r="D40" s="1"/>
    </row>
    <row r="41" spans="4:4" x14ac:dyDescent="0.3">
      <c r="D41" s="1"/>
    </row>
    <row r="42" spans="4:4" x14ac:dyDescent="0.3">
      <c r="D42" s="1"/>
    </row>
    <row r="43" spans="4:4" x14ac:dyDescent="0.3">
      <c r="D43" s="1"/>
    </row>
    <row r="44" spans="4:4" x14ac:dyDescent="0.3">
      <c r="D44" s="1"/>
    </row>
    <row r="45" spans="4:4" x14ac:dyDescent="0.3">
      <c r="D45" s="1"/>
    </row>
    <row r="46" spans="4:4" x14ac:dyDescent="0.3">
      <c r="D46" s="1"/>
    </row>
    <row r="47" spans="4:4" x14ac:dyDescent="0.3">
      <c r="D47" s="1"/>
    </row>
    <row r="48" spans="4:4" x14ac:dyDescent="0.3">
      <c r="D48" s="1"/>
    </row>
    <row r="49" spans="4:4" x14ac:dyDescent="0.3">
      <c r="D49" s="1"/>
    </row>
    <row r="50" spans="4:4" x14ac:dyDescent="0.3">
      <c r="D50" s="1"/>
    </row>
    <row r="51" spans="4:4" x14ac:dyDescent="0.3">
      <c r="D51" s="1"/>
    </row>
    <row r="52" spans="4:4" x14ac:dyDescent="0.3">
      <c r="D52" s="1"/>
    </row>
    <row r="53" spans="4:4" x14ac:dyDescent="0.3">
      <c r="D53" s="1"/>
    </row>
    <row r="54" spans="4:4" x14ac:dyDescent="0.3">
      <c r="D54" s="1"/>
    </row>
  </sheetData>
  <conditionalFormatting sqref="D31:AG31">
    <cfRule type="colorScale" priority="5">
      <colorScale>
        <cfvo type="min"/>
        <cfvo type="percentile" val="50"/>
        <cfvo type="max"/>
        <color rgb="FFF8696B"/>
        <color rgb="FFFFEB84"/>
        <color rgb="FF63BE7B"/>
      </colorScale>
    </cfRule>
  </conditionalFormatting>
  <conditionalFormatting sqref="AI3:AJ26">
    <cfRule type="colorScale" priority="6">
      <colorScale>
        <cfvo type="min"/>
        <cfvo type="percentile" val="50"/>
        <cfvo type="max"/>
        <color rgb="FFF8696B"/>
        <color rgb="FFFFEB84"/>
        <color rgb="FF63BE7B"/>
      </colorScale>
    </cfRule>
  </conditionalFormatting>
  <conditionalFormatting sqref="AK3:AK26">
    <cfRule type="colorScale" priority="7">
      <colorScale>
        <cfvo type="min"/>
        <cfvo type="percentile" val="50"/>
        <cfvo type="max"/>
        <color rgb="FFF8696B"/>
        <color rgb="FFFFEB84"/>
        <color rgb="FF63BE7B"/>
      </colorScale>
    </cfRule>
  </conditionalFormatting>
  <conditionalFormatting sqref="AN3:AN26">
    <cfRule type="colorScale" priority="4">
      <colorScale>
        <cfvo type="min"/>
        <cfvo type="percentile" val="50"/>
        <cfvo type="max"/>
        <color rgb="FFF8696B"/>
        <color rgb="FFFFEB84"/>
        <color rgb="FF63BE7B"/>
      </colorScale>
    </cfRule>
  </conditionalFormatting>
  <conditionalFormatting sqref="AE3:AE26">
    <cfRule type="colorScale" priority="3">
      <colorScale>
        <cfvo type="min"/>
        <cfvo type="percentile" val="50"/>
        <cfvo type="max"/>
        <color rgb="FFF8696B"/>
        <color rgb="FFFFEB84"/>
        <color rgb="FF63BE7B"/>
      </colorScale>
    </cfRule>
  </conditionalFormatting>
  <conditionalFormatting sqref="AG3:AG26">
    <cfRule type="colorScale" priority="2">
      <colorScale>
        <cfvo type="min"/>
        <cfvo type="percentile" val="50"/>
        <cfvo type="max"/>
        <color rgb="FF63BE7B"/>
        <color rgb="FFFFEB84"/>
        <color rgb="FFF8696B"/>
      </colorScale>
    </cfRule>
  </conditionalFormatting>
  <conditionalFormatting sqref="A3:A26">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328FE-CE5F-4964-A92A-A2518177A096}">
  <dimension ref="A1:BB253"/>
  <sheetViews>
    <sheetView topLeftCell="D208" zoomScale="82" workbookViewId="0">
      <selection activeCell="A131" sqref="A131:AD253"/>
    </sheetView>
  </sheetViews>
  <sheetFormatPr defaultRowHeight="14.4" x14ac:dyDescent="0.3"/>
  <sheetData>
    <row r="1" spans="1:54" ht="18" x14ac:dyDescent="0.3">
      <c r="A1" s="36"/>
    </row>
    <row r="2" spans="1:54" x14ac:dyDescent="0.3">
      <c r="A2" s="37"/>
    </row>
    <row r="5" spans="1:54" ht="18" x14ac:dyDescent="0.3">
      <c r="A5" s="38" t="s">
        <v>289</v>
      </c>
      <c r="B5" s="39">
        <v>6190238</v>
      </c>
      <c r="C5" s="38" t="s">
        <v>290</v>
      </c>
      <c r="D5" s="39">
        <v>24</v>
      </c>
      <c r="E5" s="38" t="s">
        <v>291</v>
      </c>
      <c r="F5" s="39">
        <v>25</v>
      </c>
      <c r="G5" s="38" t="s">
        <v>292</v>
      </c>
      <c r="H5" s="39">
        <v>24</v>
      </c>
      <c r="I5" s="38" t="s">
        <v>293</v>
      </c>
      <c r="J5" s="39">
        <v>0</v>
      </c>
      <c r="K5" s="38" t="s">
        <v>294</v>
      </c>
      <c r="L5" s="39" t="s">
        <v>295</v>
      </c>
    </row>
    <row r="6" spans="1:54" ht="18.600000000000001" thickBot="1" x14ac:dyDescent="0.35">
      <c r="A6" s="36"/>
    </row>
    <row r="7" spans="1:54" ht="15" thickBot="1" x14ac:dyDescent="0.35">
      <c r="A7" s="40" t="s">
        <v>296</v>
      </c>
      <c r="B7" s="40" t="s">
        <v>297</v>
      </c>
      <c r="C7" s="40" t="s">
        <v>298</v>
      </c>
      <c r="D7" s="40" t="s">
        <v>299</v>
      </c>
      <c r="E7" s="40" t="s">
        <v>300</v>
      </c>
      <c r="F7" s="40" t="s">
        <v>301</v>
      </c>
      <c r="G7" s="40" t="s">
        <v>302</v>
      </c>
      <c r="H7" s="40" t="s">
        <v>303</v>
      </c>
      <c r="I7" s="40" t="s">
        <v>304</v>
      </c>
      <c r="J7" s="40" t="s">
        <v>305</v>
      </c>
      <c r="K7" s="40" t="s">
        <v>306</v>
      </c>
      <c r="L7" s="40" t="s">
        <v>307</v>
      </c>
      <c r="M7" s="40" t="s">
        <v>308</v>
      </c>
      <c r="N7" s="40" t="s">
        <v>309</v>
      </c>
      <c r="O7" s="40" t="s">
        <v>310</v>
      </c>
      <c r="P7" s="40" t="s">
        <v>311</v>
      </c>
      <c r="Q7" s="40" t="s">
        <v>312</v>
      </c>
      <c r="R7" s="40" t="s">
        <v>313</v>
      </c>
      <c r="S7" s="40" t="s">
        <v>314</v>
      </c>
      <c r="T7" s="40" t="s">
        <v>315</v>
      </c>
      <c r="U7" s="40" t="s">
        <v>316</v>
      </c>
      <c r="V7" s="40" t="s">
        <v>317</v>
      </c>
      <c r="W7" s="40" t="s">
        <v>318</v>
      </c>
      <c r="X7" s="40" t="s">
        <v>319</v>
      </c>
      <c r="Y7" s="40" t="s">
        <v>320</v>
      </c>
      <c r="Z7" s="40" t="s">
        <v>321</v>
      </c>
      <c r="AA7" s="40" t="s">
        <v>322</v>
      </c>
      <c r="AC7" s="46" t="s">
        <v>485</v>
      </c>
      <c r="AD7" s="46" t="s">
        <v>485</v>
      </c>
      <c r="AE7" s="46" t="s">
        <v>485</v>
      </c>
      <c r="AF7" s="46" t="s">
        <v>485</v>
      </c>
      <c r="AG7" s="46" t="s">
        <v>485</v>
      </c>
      <c r="AH7" s="46" t="s">
        <v>485</v>
      </c>
      <c r="AI7" s="46" t="s">
        <v>485</v>
      </c>
      <c r="AJ7" s="46" t="s">
        <v>485</v>
      </c>
      <c r="AK7" s="46" t="s">
        <v>485</v>
      </c>
      <c r="AL7" s="46" t="s">
        <v>485</v>
      </c>
      <c r="AM7" s="46" t="s">
        <v>485</v>
      </c>
      <c r="AN7" s="46" t="s">
        <v>485</v>
      </c>
      <c r="AO7" s="46" t="s">
        <v>485</v>
      </c>
      <c r="AP7" s="46" t="s">
        <v>485</v>
      </c>
      <c r="AQ7" s="46" t="s">
        <v>485</v>
      </c>
      <c r="AR7" s="46" t="s">
        <v>485</v>
      </c>
      <c r="AS7" s="46" t="s">
        <v>485</v>
      </c>
      <c r="AT7" s="46" t="s">
        <v>485</v>
      </c>
      <c r="AU7" s="46" t="s">
        <v>485</v>
      </c>
      <c r="AV7" s="46" t="s">
        <v>485</v>
      </c>
      <c r="AW7" s="46" t="s">
        <v>485</v>
      </c>
      <c r="AX7" s="46" t="s">
        <v>485</v>
      </c>
      <c r="AY7" s="46" t="s">
        <v>485</v>
      </c>
      <c r="AZ7" s="46" t="s">
        <v>485</v>
      </c>
      <c r="BA7" s="46" t="s">
        <v>485</v>
      </c>
      <c r="BB7" s="46" t="s">
        <v>485</v>
      </c>
    </row>
    <row r="8" spans="1:54" ht="15" thickBot="1" x14ac:dyDescent="0.35">
      <c r="A8" s="40" t="s">
        <v>323</v>
      </c>
      <c r="B8" s="41">
        <v>1</v>
      </c>
      <c r="C8" s="41">
        <v>1</v>
      </c>
      <c r="D8" s="41">
        <v>1</v>
      </c>
      <c r="E8" s="41">
        <v>6</v>
      </c>
      <c r="F8" s="41">
        <v>1</v>
      </c>
      <c r="G8" s="41">
        <v>1</v>
      </c>
      <c r="H8" s="41">
        <v>1</v>
      </c>
      <c r="I8" s="41">
        <v>11</v>
      </c>
      <c r="J8" s="41">
        <v>6</v>
      </c>
      <c r="K8" s="41">
        <v>7</v>
      </c>
      <c r="L8" s="41">
        <v>7</v>
      </c>
      <c r="M8" s="41">
        <v>14</v>
      </c>
      <c r="N8" s="41">
        <v>1</v>
      </c>
      <c r="O8" s="41">
        <v>1</v>
      </c>
      <c r="P8" s="41">
        <v>1</v>
      </c>
      <c r="Q8" s="41">
        <v>1</v>
      </c>
      <c r="R8" s="41">
        <v>4</v>
      </c>
      <c r="S8" s="41">
        <v>1</v>
      </c>
      <c r="T8" s="41">
        <v>5</v>
      </c>
      <c r="U8" s="41">
        <v>1</v>
      </c>
      <c r="V8" s="41">
        <v>6</v>
      </c>
      <c r="W8" s="41">
        <v>1</v>
      </c>
      <c r="X8" s="41">
        <v>11</v>
      </c>
      <c r="Y8" s="41">
        <v>7</v>
      </c>
      <c r="Z8" s="41">
        <v>4</v>
      </c>
      <c r="AA8" s="41">
        <v>1000</v>
      </c>
      <c r="AC8">
        <f>25-B8</f>
        <v>24</v>
      </c>
      <c r="AD8">
        <f t="shared" ref="AD8:AD31" si="0">25-C8</f>
        <v>24</v>
      </c>
      <c r="AE8">
        <f t="shared" ref="AE8:AE31" si="1">25-D8</f>
        <v>24</v>
      </c>
      <c r="AF8">
        <f t="shared" ref="AF8:AF31" si="2">25-E8</f>
        <v>19</v>
      </c>
      <c r="AG8">
        <f t="shared" ref="AG8:AG31" si="3">25-F8</f>
        <v>24</v>
      </c>
      <c r="AH8">
        <f t="shared" ref="AH8:AH31" si="4">25-G8</f>
        <v>24</v>
      </c>
      <c r="AI8">
        <f t="shared" ref="AI8:AI31" si="5">25-H8</f>
        <v>24</v>
      </c>
      <c r="AJ8">
        <f t="shared" ref="AJ8:AJ31" si="6">25-I8</f>
        <v>14</v>
      </c>
      <c r="AK8">
        <f t="shared" ref="AK8:AK31" si="7">25-J8</f>
        <v>19</v>
      </c>
      <c r="AL8">
        <f t="shared" ref="AL8:AL31" si="8">25-K8</f>
        <v>18</v>
      </c>
      <c r="AM8">
        <f t="shared" ref="AM8:AM31" si="9">25-L8</f>
        <v>18</v>
      </c>
      <c r="AN8">
        <f t="shared" ref="AN8:AN31" si="10">25-M8</f>
        <v>11</v>
      </c>
      <c r="AO8">
        <f t="shared" ref="AO8:AO31" si="11">25-N8</f>
        <v>24</v>
      </c>
      <c r="AP8">
        <f t="shared" ref="AP8:AP31" si="12">25-O8</f>
        <v>24</v>
      </c>
      <c r="AQ8">
        <f t="shared" ref="AQ8:AQ31" si="13">25-P8</f>
        <v>24</v>
      </c>
      <c r="AR8">
        <f t="shared" ref="AR8:AR31" si="14">25-Q8</f>
        <v>24</v>
      </c>
      <c r="AS8">
        <f t="shared" ref="AS8:AS31" si="15">25-R8</f>
        <v>21</v>
      </c>
      <c r="AT8">
        <f t="shared" ref="AT8:AT31" si="16">25-S8</f>
        <v>24</v>
      </c>
      <c r="AU8">
        <f t="shared" ref="AU8:AU31" si="17">25-T8</f>
        <v>20</v>
      </c>
      <c r="AV8">
        <f t="shared" ref="AV8:AV31" si="18">25-U8</f>
        <v>24</v>
      </c>
      <c r="AW8">
        <f t="shared" ref="AW8:AW31" si="19">25-V8</f>
        <v>19</v>
      </c>
      <c r="AX8">
        <f t="shared" ref="AX8:AX31" si="20">25-W8</f>
        <v>24</v>
      </c>
      <c r="AY8">
        <f t="shared" ref="AY8:AY31" si="21">25-X8</f>
        <v>14</v>
      </c>
      <c r="AZ8">
        <f t="shared" ref="AZ8:AZ31" si="22">25-Y8</f>
        <v>18</v>
      </c>
      <c r="BA8">
        <f t="shared" ref="BA8:BA31" si="23">25-Z8</f>
        <v>21</v>
      </c>
      <c r="BB8" s="46">
        <f>1000</f>
        <v>1000</v>
      </c>
    </row>
    <row r="9" spans="1:54" ht="15" thickBot="1" x14ac:dyDescent="0.35">
      <c r="A9" s="40" t="s">
        <v>324</v>
      </c>
      <c r="B9" s="41">
        <v>6</v>
      </c>
      <c r="C9" s="41">
        <v>1</v>
      </c>
      <c r="D9" s="41">
        <v>1</v>
      </c>
      <c r="E9" s="41">
        <v>6</v>
      </c>
      <c r="F9" s="41">
        <v>1</v>
      </c>
      <c r="G9" s="41">
        <v>6</v>
      </c>
      <c r="H9" s="41">
        <v>1</v>
      </c>
      <c r="I9" s="41">
        <v>3</v>
      </c>
      <c r="J9" s="41">
        <v>6</v>
      </c>
      <c r="K9" s="41">
        <v>1</v>
      </c>
      <c r="L9" s="41">
        <v>7</v>
      </c>
      <c r="M9" s="41">
        <v>14</v>
      </c>
      <c r="N9" s="41">
        <v>5</v>
      </c>
      <c r="O9" s="41">
        <v>1</v>
      </c>
      <c r="P9" s="41">
        <v>1</v>
      </c>
      <c r="Q9" s="41">
        <v>1</v>
      </c>
      <c r="R9" s="41">
        <v>4</v>
      </c>
      <c r="S9" s="41">
        <v>1</v>
      </c>
      <c r="T9" s="41">
        <v>1</v>
      </c>
      <c r="U9" s="41">
        <v>1</v>
      </c>
      <c r="V9" s="41">
        <v>6</v>
      </c>
      <c r="W9" s="41">
        <v>7</v>
      </c>
      <c r="X9" s="41">
        <v>11</v>
      </c>
      <c r="Y9" s="41">
        <v>1</v>
      </c>
      <c r="Z9" s="41">
        <v>1</v>
      </c>
      <c r="AA9" s="41">
        <v>1000</v>
      </c>
      <c r="AC9">
        <f t="shared" ref="AC9:AC31" si="24">25-B9</f>
        <v>19</v>
      </c>
      <c r="AD9">
        <f t="shared" si="0"/>
        <v>24</v>
      </c>
      <c r="AE9">
        <f t="shared" si="1"/>
        <v>24</v>
      </c>
      <c r="AF9">
        <f t="shared" si="2"/>
        <v>19</v>
      </c>
      <c r="AG9">
        <f t="shared" si="3"/>
        <v>24</v>
      </c>
      <c r="AH9">
        <f t="shared" si="4"/>
        <v>19</v>
      </c>
      <c r="AI9">
        <f t="shared" si="5"/>
        <v>24</v>
      </c>
      <c r="AJ9">
        <f t="shared" si="6"/>
        <v>22</v>
      </c>
      <c r="AK9">
        <f t="shared" si="7"/>
        <v>19</v>
      </c>
      <c r="AL9">
        <f t="shared" si="8"/>
        <v>24</v>
      </c>
      <c r="AM9">
        <f t="shared" si="9"/>
        <v>18</v>
      </c>
      <c r="AN9">
        <f t="shared" si="10"/>
        <v>11</v>
      </c>
      <c r="AO9">
        <f t="shared" si="11"/>
        <v>20</v>
      </c>
      <c r="AP9">
        <f t="shared" si="12"/>
        <v>24</v>
      </c>
      <c r="AQ9">
        <f t="shared" si="13"/>
        <v>24</v>
      </c>
      <c r="AR9">
        <f t="shared" si="14"/>
        <v>24</v>
      </c>
      <c r="AS9">
        <f t="shared" si="15"/>
        <v>21</v>
      </c>
      <c r="AT9">
        <f t="shared" si="16"/>
        <v>24</v>
      </c>
      <c r="AU9">
        <f t="shared" si="17"/>
        <v>24</v>
      </c>
      <c r="AV9">
        <f t="shared" si="18"/>
        <v>24</v>
      </c>
      <c r="AW9">
        <f t="shared" si="19"/>
        <v>19</v>
      </c>
      <c r="AX9">
        <f t="shared" si="20"/>
        <v>18</v>
      </c>
      <c r="AY9">
        <f t="shared" si="21"/>
        <v>14</v>
      </c>
      <c r="AZ9">
        <f t="shared" si="22"/>
        <v>24</v>
      </c>
      <c r="BA9">
        <f t="shared" si="23"/>
        <v>24</v>
      </c>
      <c r="BB9" s="46">
        <f>1000</f>
        <v>1000</v>
      </c>
    </row>
    <row r="10" spans="1:54" ht="15" thickBot="1" x14ac:dyDescent="0.35">
      <c r="A10" s="40" t="s">
        <v>325</v>
      </c>
      <c r="B10" s="41">
        <v>6</v>
      </c>
      <c r="C10" s="41">
        <v>1</v>
      </c>
      <c r="D10" s="41">
        <v>1</v>
      </c>
      <c r="E10" s="41">
        <v>12</v>
      </c>
      <c r="F10" s="41">
        <v>1</v>
      </c>
      <c r="G10" s="41">
        <v>6</v>
      </c>
      <c r="H10" s="41">
        <v>1</v>
      </c>
      <c r="I10" s="41">
        <v>7</v>
      </c>
      <c r="J10" s="41">
        <v>13</v>
      </c>
      <c r="K10" s="41">
        <v>15</v>
      </c>
      <c r="L10" s="41">
        <v>7</v>
      </c>
      <c r="M10" s="41">
        <v>14</v>
      </c>
      <c r="N10" s="41">
        <v>5</v>
      </c>
      <c r="O10" s="41">
        <v>1</v>
      </c>
      <c r="P10" s="41">
        <v>1</v>
      </c>
      <c r="Q10" s="41">
        <v>1</v>
      </c>
      <c r="R10" s="41">
        <v>4</v>
      </c>
      <c r="S10" s="41">
        <v>1</v>
      </c>
      <c r="T10" s="41">
        <v>5</v>
      </c>
      <c r="U10" s="41">
        <v>1</v>
      </c>
      <c r="V10" s="41">
        <v>2</v>
      </c>
      <c r="W10" s="41">
        <v>1</v>
      </c>
      <c r="X10" s="41">
        <v>11</v>
      </c>
      <c r="Y10" s="41">
        <v>7</v>
      </c>
      <c r="Z10" s="41">
        <v>10</v>
      </c>
      <c r="AA10" s="41">
        <v>1000</v>
      </c>
      <c r="AC10">
        <f t="shared" si="24"/>
        <v>19</v>
      </c>
      <c r="AD10">
        <f t="shared" si="0"/>
        <v>24</v>
      </c>
      <c r="AE10">
        <f t="shared" si="1"/>
        <v>24</v>
      </c>
      <c r="AF10">
        <f t="shared" si="2"/>
        <v>13</v>
      </c>
      <c r="AG10">
        <f t="shared" si="3"/>
        <v>24</v>
      </c>
      <c r="AH10">
        <f t="shared" si="4"/>
        <v>19</v>
      </c>
      <c r="AI10">
        <f t="shared" si="5"/>
        <v>24</v>
      </c>
      <c r="AJ10">
        <f t="shared" si="6"/>
        <v>18</v>
      </c>
      <c r="AK10">
        <f t="shared" si="7"/>
        <v>12</v>
      </c>
      <c r="AL10">
        <f t="shared" si="8"/>
        <v>10</v>
      </c>
      <c r="AM10">
        <f t="shared" si="9"/>
        <v>18</v>
      </c>
      <c r="AN10">
        <f t="shared" si="10"/>
        <v>11</v>
      </c>
      <c r="AO10">
        <f t="shared" si="11"/>
        <v>20</v>
      </c>
      <c r="AP10">
        <f t="shared" si="12"/>
        <v>24</v>
      </c>
      <c r="AQ10">
        <f t="shared" si="13"/>
        <v>24</v>
      </c>
      <c r="AR10">
        <f t="shared" si="14"/>
        <v>24</v>
      </c>
      <c r="AS10">
        <f t="shared" si="15"/>
        <v>21</v>
      </c>
      <c r="AT10">
        <f t="shared" si="16"/>
        <v>24</v>
      </c>
      <c r="AU10">
        <f t="shared" si="17"/>
        <v>20</v>
      </c>
      <c r="AV10">
        <f t="shared" si="18"/>
        <v>24</v>
      </c>
      <c r="AW10">
        <f t="shared" si="19"/>
        <v>23</v>
      </c>
      <c r="AX10">
        <f t="shared" si="20"/>
        <v>24</v>
      </c>
      <c r="AY10">
        <f t="shared" si="21"/>
        <v>14</v>
      </c>
      <c r="AZ10">
        <f t="shared" si="22"/>
        <v>18</v>
      </c>
      <c r="BA10">
        <f t="shared" si="23"/>
        <v>15</v>
      </c>
      <c r="BB10" s="46">
        <f>1000</f>
        <v>1000</v>
      </c>
    </row>
    <row r="11" spans="1:54" ht="15" thickBot="1" x14ac:dyDescent="0.35">
      <c r="A11" s="40" t="s">
        <v>326</v>
      </c>
      <c r="B11" s="41">
        <v>6</v>
      </c>
      <c r="C11" s="41">
        <v>1</v>
      </c>
      <c r="D11" s="41">
        <v>1</v>
      </c>
      <c r="E11" s="41">
        <v>1</v>
      </c>
      <c r="F11" s="41">
        <v>1</v>
      </c>
      <c r="G11" s="41">
        <v>6</v>
      </c>
      <c r="H11" s="41">
        <v>1</v>
      </c>
      <c r="I11" s="41">
        <v>17</v>
      </c>
      <c r="J11" s="41">
        <v>6</v>
      </c>
      <c r="K11" s="41">
        <v>7</v>
      </c>
      <c r="L11" s="41">
        <v>1</v>
      </c>
      <c r="M11" s="41">
        <v>6</v>
      </c>
      <c r="N11" s="41">
        <v>5</v>
      </c>
      <c r="O11" s="41">
        <v>1</v>
      </c>
      <c r="P11" s="41">
        <v>1</v>
      </c>
      <c r="Q11" s="41">
        <v>1</v>
      </c>
      <c r="R11" s="41">
        <v>4</v>
      </c>
      <c r="S11" s="41">
        <v>1</v>
      </c>
      <c r="T11" s="41">
        <v>12</v>
      </c>
      <c r="U11" s="41">
        <v>1</v>
      </c>
      <c r="V11" s="41">
        <v>6</v>
      </c>
      <c r="W11" s="41">
        <v>7</v>
      </c>
      <c r="X11" s="41">
        <v>4</v>
      </c>
      <c r="Y11" s="41">
        <v>16</v>
      </c>
      <c r="Z11" s="41">
        <v>17</v>
      </c>
      <c r="AA11" s="41">
        <v>1000</v>
      </c>
      <c r="AC11">
        <f t="shared" si="24"/>
        <v>19</v>
      </c>
      <c r="AD11">
        <f t="shared" si="0"/>
        <v>24</v>
      </c>
      <c r="AE11">
        <f t="shared" si="1"/>
        <v>24</v>
      </c>
      <c r="AF11">
        <f t="shared" si="2"/>
        <v>24</v>
      </c>
      <c r="AG11">
        <f t="shared" si="3"/>
        <v>24</v>
      </c>
      <c r="AH11">
        <f t="shared" si="4"/>
        <v>19</v>
      </c>
      <c r="AI11">
        <f t="shared" si="5"/>
        <v>24</v>
      </c>
      <c r="AJ11">
        <f t="shared" si="6"/>
        <v>8</v>
      </c>
      <c r="AK11">
        <f t="shared" si="7"/>
        <v>19</v>
      </c>
      <c r="AL11">
        <f t="shared" si="8"/>
        <v>18</v>
      </c>
      <c r="AM11">
        <f t="shared" si="9"/>
        <v>24</v>
      </c>
      <c r="AN11">
        <f t="shared" si="10"/>
        <v>19</v>
      </c>
      <c r="AO11">
        <f t="shared" si="11"/>
        <v>20</v>
      </c>
      <c r="AP11">
        <f t="shared" si="12"/>
        <v>24</v>
      </c>
      <c r="AQ11">
        <f t="shared" si="13"/>
        <v>24</v>
      </c>
      <c r="AR11">
        <f t="shared" si="14"/>
        <v>24</v>
      </c>
      <c r="AS11">
        <f t="shared" si="15"/>
        <v>21</v>
      </c>
      <c r="AT11">
        <f t="shared" si="16"/>
        <v>24</v>
      </c>
      <c r="AU11">
        <f t="shared" si="17"/>
        <v>13</v>
      </c>
      <c r="AV11">
        <f t="shared" si="18"/>
        <v>24</v>
      </c>
      <c r="AW11">
        <f t="shared" si="19"/>
        <v>19</v>
      </c>
      <c r="AX11">
        <f t="shared" si="20"/>
        <v>18</v>
      </c>
      <c r="AY11">
        <f t="shared" si="21"/>
        <v>21</v>
      </c>
      <c r="AZ11">
        <f t="shared" si="22"/>
        <v>9</v>
      </c>
      <c r="BA11">
        <f t="shared" si="23"/>
        <v>8</v>
      </c>
      <c r="BB11" s="46">
        <f>1000</f>
        <v>1000</v>
      </c>
    </row>
    <row r="12" spans="1:54" ht="15" thickBot="1" x14ac:dyDescent="0.35">
      <c r="A12" s="40" t="s">
        <v>327</v>
      </c>
      <c r="B12" s="41">
        <v>18</v>
      </c>
      <c r="C12" s="41">
        <v>1</v>
      </c>
      <c r="D12" s="41">
        <v>19</v>
      </c>
      <c r="E12" s="41">
        <v>18</v>
      </c>
      <c r="F12" s="41">
        <v>1</v>
      </c>
      <c r="G12" s="41">
        <v>18</v>
      </c>
      <c r="H12" s="41">
        <v>1</v>
      </c>
      <c r="I12" s="41">
        <v>7</v>
      </c>
      <c r="J12" s="41">
        <v>18</v>
      </c>
      <c r="K12" s="41">
        <v>18</v>
      </c>
      <c r="L12" s="41">
        <v>23</v>
      </c>
      <c r="M12" s="41">
        <v>18</v>
      </c>
      <c r="N12" s="41">
        <v>18</v>
      </c>
      <c r="O12" s="41">
        <v>1</v>
      </c>
      <c r="P12" s="41">
        <v>1</v>
      </c>
      <c r="Q12" s="41">
        <v>1</v>
      </c>
      <c r="R12" s="41">
        <v>18</v>
      </c>
      <c r="S12" s="41">
        <v>1</v>
      </c>
      <c r="T12" s="41">
        <v>5</v>
      </c>
      <c r="U12" s="41">
        <v>1</v>
      </c>
      <c r="V12" s="41">
        <v>18</v>
      </c>
      <c r="W12" s="41">
        <v>18</v>
      </c>
      <c r="X12" s="41">
        <v>18</v>
      </c>
      <c r="Y12" s="41">
        <v>18</v>
      </c>
      <c r="Z12" s="41">
        <v>4</v>
      </c>
      <c r="AA12" s="41">
        <v>1000</v>
      </c>
      <c r="AC12">
        <f t="shared" si="24"/>
        <v>7</v>
      </c>
      <c r="AD12">
        <f t="shared" si="0"/>
        <v>24</v>
      </c>
      <c r="AE12">
        <f t="shared" si="1"/>
        <v>6</v>
      </c>
      <c r="AF12">
        <f t="shared" si="2"/>
        <v>7</v>
      </c>
      <c r="AG12">
        <f t="shared" si="3"/>
        <v>24</v>
      </c>
      <c r="AH12">
        <f t="shared" si="4"/>
        <v>7</v>
      </c>
      <c r="AI12">
        <f t="shared" si="5"/>
        <v>24</v>
      </c>
      <c r="AJ12">
        <f t="shared" si="6"/>
        <v>18</v>
      </c>
      <c r="AK12">
        <f t="shared" si="7"/>
        <v>7</v>
      </c>
      <c r="AL12">
        <f t="shared" si="8"/>
        <v>7</v>
      </c>
      <c r="AM12">
        <f t="shared" si="9"/>
        <v>2</v>
      </c>
      <c r="AN12">
        <f t="shared" si="10"/>
        <v>7</v>
      </c>
      <c r="AO12">
        <f t="shared" si="11"/>
        <v>7</v>
      </c>
      <c r="AP12">
        <f t="shared" si="12"/>
        <v>24</v>
      </c>
      <c r="AQ12">
        <f t="shared" si="13"/>
        <v>24</v>
      </c>
      <c r="AR12">
        <f t="shared" si="14"/>
        <v>24</v>
      </c>
      <c r="AS12">
        <f t="shared" si="15"/>
        <v>7</v>
      </c>
      <c r="AT12">
        <f t="shared" si="16"/>
        <v>24</v>
      </c>
      <c r="AU12">
        <f t="shared" si="17"/>
        <v>20</v>
      </c>
      <c r="AV12">
        <f t="shared" si="18"/>
        <v>24</v>
      </c>
      <c r="AW12">
        <f t="shared" si="19"/>
        <v>7</v>
      </c>
      <c r="AX12">
        <f t="shared" si="20"/>
        <v>7</v>
      </c>
      <c r="AY12">
        <f t="shared" si="21"/>
        <v>7</v>
      </c>
      <c r="AZ12">
        <f t="shared" si="22"/>
        <v>7</v>
      </c>
      <c r="BA12">
        <f t="shared" si="23"/>
        <v>21</v>
      </c>
      <c r="BB12" s="46">
        <f>1000</f>
        <v>1000</v>
      </c>
    </row>
    <row r="13" spans="1:54" ht="15" thickBot="1" x14ac:dyDescent="0.35">
      <c r="A13" s="40" t="s">
        <v>328</v>
      </c>
      <c r="B13" s="41">
        <v>1</v>
      </c>
      <c r="C13" s="41">
        <v>1</v>
      </c>
      <c r="D13" s="41">
        <v>1</v>
      </c>
      <c r="E13" s="41">
        <v>6</v>
      </c>
      <c r="F13" s="41">
        <v>1</v>
      </c>
      <c r="G13" s="41">
        <v>1</v>
      </c>
      <c r="H13" s="41">
        <v>1</v>
      </c>
      <c r="I13" s="41">
        <v>23</v>
      </c>
      <c r="J13" s="41">
        <v>3</v>
      </c>
      <c r="K13" s="41">
        <v>15</v>
      </c>
      <c r="L13" s="41">
        <v>7</v>
      </c>
      <c r="M13" s="41">
        <v>3</v>
      </c>
      <c r="N13" s="41">
        <v>5</v>
      </c>
      <c r="O13" s="41">
        <v>1</v>
      </c>
      <c r="P13" s="41">
        <v>1</v>
      </c>
      <c r="Q13" s="41">
        <v>1</v>
      </c>
      <c r="R13" s="41">
        <v>4</v>
      </c>
      <c r="S13" s="41">
        <v>1</v>
      </c>
      <c r="T13" s="41">
        <v>19</v>
      </c>
      <c r="U13" s="41">
        <v>1</v>
      </c>
      <c r="V13" s="41">
        <v>6</v>
      </c>
      <c r="W13" s="41">
        <v>7</v>
      </c>
      <c r="X13" s="41">
        <v>4</v>
      </c>
      <c r="Y13" s="41">
        <v>7</v>
      </c>
      <c r="Z13" s="41">
        <v>10</v>
      </c>
      <c r="AA13" s="41">
        <v>1000</v>
      </c>
      <c r="AC13">
        <f t="shared" si="24"/>
        <v>24</v>
      </c>
      <c r="AD13">
        <f t="shared" si="0"/>
        <v>24</v>
      </c>
      <c r="AE13">
        <f t="shared" si="1"/>
        <v>24</v>
      </c>
      <c r="AF13">
        <f t="shared" si="2"/>
        <v>19</v>
      </c>
      <c r="AG13">
        <f t="shared" si="3"/>
        <v>24</v>
      </c>
      <c r="AH13">
        <f t="shared" si="4"/>
        <v>24</v>
      </c>
      <c r="AI13">
        <f t="shared" si="5"/>
        <v>24</v>
      </c>
      <c r="AJ13">
        <f t="shared" si="6"/>
        <v>2</v>
      </c>
      <c r="AK13">
        <f t="shared" si="7"/>
        <v>22</v>
      </c>
      <c r="AL13">
        <f t="shared" si="8"/>
        <v>10</v>
      </c>
      <c r="AM13">
        <f t="shared" si="9"/>
        <v>18</v>
      </c>
      <c r="AN13">
        <f t="shared" si="10"/>
        <v>22</v>
      </c>
      <c r="AO13">
        <f t="shared" si="11"/>
        <v>20</v>
      </c>
      <c r="AP13">
        <f t="shared" si="12"/>
        <v>24</v>
      </c>
      <c r="AQ13">
        <f t="shared" si="13"/>
        <v>24</v>
      </c>
      <c r="AR13">
        <f t="shared" si="14"/>
        <v>24</v>
      </c>
      <c r="AS13">
        <f t="shared" si="15"/>
        <v>21</v>
      </c>
      <c r="AT13">
        <f t="shared" si="16"/>
        <v>24</v>
      </c>
      <c r="AU13">
        <f t="shared" si="17"/>
        <v>6</v>
      </c>
      <c r="AV13">
        <f t="shared" si="18"/>
        <v>24</v>
      </c>
      <c r="AW13">
        <f t="shared" si="19"/>
        <v>19</v>
      </c>
      <c r="AX13">
        <f t="shared" si="20"/>
        <v>18</v>
      </c>
      <c r="AY13">
        <f t="shared" si="21"/>
        <v>21</v>
      </c>
      <c r="AZ13">
        <f t="shared" si="22"/>
        <v>18</v>
      </c>
      <c r="BA13">
        <f t="shared" si="23"/>
        <v>15</v>
      </c>
      <c r="BB13" s="46">
        <f>1000</f>
        <v>1000</v>
      </c>
    </row>
    <row r="14" spans="1:54" ht="15" thickBot="1" x14ac:dyDescent="0.35">
      <c r="A14" s="40" t="s">
        <v>329</v>
      </c>
      <c r="B14" s="41">
        <v>18</v>
      </c>
      <c r="C14" s="41">
        <v>1</v>
      </c>
      <c r="D14" s="41">
        <v>19</v>
      </c>
      <c r="E14" s="41">
        <v>18</v>
      </c>
      <c r="F14" s="41">
        <v>1</v>
      </c>
      <c r="G14" s="41">
        <v>18</v>
      </c>
      <c r="H14" s="41">
        <v>1</v>
      </c>
      <c r="I14" s="41">
        <v>1</v>
      </c>
      <c r="J14" s="41">
        <v>18</v>
      </c>
      <c r="K14" s="41">
        <v>18</v>
      </c>
      <c r="L14" s="41">
        <v>23</v>
      </c>
      <c r="M14" s="41">
        <v>18</v>
      </c>
      <c r="N14" s="41">
        <v>18</v>
      </c>
      <c r="O14" s="41">
        <v>1</v>
      </c>
      <c r="P14" s="41">
        <v>1</v>
      </c>
      <c r="Q14" s="41">
        <v>1</v>
      </c>
      <c r="R14" s="41">
        <v>18</v>
      </c>
      <c r="S14" s="41">
        <v>1</v>
      </c>
      <c r="T14" s="41">
        <v>22</v>
      </c>
      <c r="U14" s="41">
        <v>1</v>
      </c>
      <c r="V14" s="41">
        <v>18</v>
      </c>
      <c r="W14" s="41">
        <v>18</v>
      </c>
      <c r="X14" s="41">
        <v>18</v>
      </c>
      <c r="Y14" s="41">
        <v>18</v>
      </c>
      <c r="Z14" s="41">
        <v>22</v>
      </c>
      <c r="AA14" s="41">
        <v>1000</v>
      </c>
      <c r="AC14">
        <f t="shared" si="24"/>
        <v>7</v>
      </c>
      <c r="AD14">
        <f t="shared" si="0"/>
        <v>24</v>
      </c>
      <c r="AE14">
        <f t="shared" si="1"/>
        <v>6</v>
      </c>
      <c r="AF14">
        <f t="shared" si="2"/>
        <v>7</v>
      </c>
      <c r="AG14">
        <f t="shared" si="3"/>
        <v>24</v>
      </c>
      <c r="AH14">
        <f t="shared" si="4"/>
        <v>7</v>
      </c>
      <c r="AI14">
        <f t="shared" si="5"/>
        <v>24</v>
      </c>
      <c r="AJ14">
        <f t="shared" si="6"/>
        <v>24</v>
      </c>
      <c r="AK14">
        <f t="shared" si="7"/>
        <v>7</v>
      </c>
      <c r="AL14">
        <f t="shared" si="8"/>
        <v>7</v>
      </c>
      <c r="AM14">
        <f t="shared" si="9"/>
        <v>2</v>
      </c>
      <c r="AN14">
        <f t="shared" si="10"/>
        <v>7</v>
      </c>
      <c r="AO14">
        <f t="shared" si="11"/>
        <v>7</v>
      </c>
      <c r="AP14">
        <f t="shared" si="12"/>
        <v>24</v>
      </c>
      <c r="AQ14">
        <f t="shared" si="13"/>
        <v>24</v>
      </c>
      <c r="AR14">
        <f t="shared" si="14"/>
        <v>24</v>
      </c>
      <c r="AS14">
        <f t="shared" si="15"/>
        <v>7</v>
      </c>
      <c r="AT14">
        <f t="shared" si="16"/>
        <v>24</v>
      </c>
      <c r="AU14">
        <f t="shared" si="17"/>
        <v>3</v>
      </c>
      <c r="AV14">
        <f t="shared" si="18"/>
        <v>24</v>
      </c>
      <c r="AW14">
        <f t="shared" si="19"/>
        <v>7</v>
      </c>
      <c r="AX14">
        <f t="shared" si="20"/>
        <v>7</v>
      </c>
      <c r="AY14">
        <f t="shared" si="21"/>
        <v>7</v>
      </c>
      <c r="AZ14">
        <f t="shared" si="22"/>
        <v>7</v>
      </c>
      <c r="BA14">
        <f t="shared" si="23"/>
        <v>3</v>
      </c>
      <c r="BB14" s="46">
        <f>1000</f>
        <v>1000</v>
      </c>
    </row>
    <row r="15" spans="1:54" ht="15" thickBot="1" x14ac:dyDescent="0.35">
      <c r="A15" s="40" t="s">
        <v>330</v>
      </c>
      <c r="B15" s="41">
        <v>18</v>
      </c>
      <c r="C15" s="41">
        <v>1</v>
      </c>
      <c r="D15" s="41">
        <v>19</v>
      </c>
      <c r="E15" s="41">
        <v>18</v>
      </c>
      <c r="F15" s="41">
        <v>1</v>
      </c>
      <c r="G15" s="41">
        <v>18</v>
      </c>
      <c r="H15" s="41">
        <v>1</v>
      </c>
      <c r="I15" s="41">
        <v>21</v>
      </c>
      <c r="J15" s="41">
        <v>18</v>
      </c>
      <c r="K15" s="41">
        <v>18</v>
      </c>
      <c r="L15" s="41">
        <v>20</v>
      </c>
      <c r="M15" s="41">
        <v>18</v>
      </c>
      <c r="N15" s="41">
        <v>18</v>
      </c>
      <c r="O15" s="41">
        <v>1</v>
      </c>
      <c r="P15" s="41">
        <v>1</v>
      </c>
      <c r="Q15" s="41">
        <v>1</v>
      </c>
      <c r="R15" s="41">
        <v>18</v>
      </c>
      <c r="S15" s="41">
        <v>1</v>
      </c>
      <c r="T15" s="41">
        <v>22</v>
      </c>
      <c r="U15" s="41">
        <v>1</v>
      </c>
      <c r="V15" s="41">
        <v>18</v>
      </c>
      <c r="W15" s="41">
        <v>18</v>
      </c>
      <c r="X15" s="41">
        <v>18</v>
      </c>
      <c r="Y15" s="41">
        <v>18</v>
      </c>
      <c r="Z15" s="41">
        <v>17</v>
      </c>
      <c r="AA15" s="41">
        <v>1000</v>
      </c>
      <c r="AC15">
        <f t="shared" si="24"/>
        <v>7</v>
      </c>
      <c r="AD15">
        <f t="shared" si="0"/>
        <v>24</v>
      </c>
      <c r="AE15">
        <f t="shared" si="1"/>
        <v>6</v>
      </c>
      <c r="AF15">
        <f t="shared" si="2"/>
        <v>7</v>
      </c>
      <c r="AG15">
        <f t="shared" si="3"/>
        <v>24</v>
      </c>
      <c r="AH15">
        <f t="shared" si="4"/>
        <v>7</v>
      </c>
      <c r="AI15">
        <f t="shared" si="5"/>
        <v>24</v>
      </c>
      <c r="AJ15">
        <f t="shared" si="6"/>
        <v>4</v>
      </c>
      <c r="AK15">
        <f t="shared" si="7"/>
        <v>7</v>
      </c>
      <c r="AL15">
        <f t="shared" si="8"/>
        <v>7</v>
      </c>
      <c r="AM15">
        <f t="shared" si="9"/>
        <v>5</v>
      </c>
      <c r="AN15">
        <f t="shared" si="10"/>
        <v>7</v>
      </c>
      <c r="AO15">
        <f t="shared" si="11"/>
        <v>7</v>
      </c>
      <c r="AP15">
        <f t="shared" si="12"/>
        <v>24</v>
      </c>
      <c r="AQ15">
        <f t="shared" si="13"/>
        <v>24</v>
      </c>
      <c r="AR15">
        <f t="shared" si="14"/>
        <v>24</v>
      </c>
      <c r="AS15">
        <f t="shared" si="15"/>
        <v>7</v>
      </c>
      <c r="AT15">
        <f t="shared" si="16"/>
        <v>24</v>
      </c>
      <c r="AU15">
        <f t="shared" si="17"/>
        <v>3</v>
      </c>
      <c r="AV15">
        <f t="shared" si="18"/>
        <v>24</v>
      </c>
      <c r="AW15">
        <f t="shared" si="19"/>
        <v>7</v>
      </c>
      <c r="AX15">
        <f t="shared" si="20"/>
        <v>7</v>
      </c>
      <c r="AY15">
        <f t="shared" si="21"/>
        <v>7</v>
      </c>
      <c r="AZ15">
        <f t="shared" si="22"/>
        <v>7</v>
      </c>
      <c r="BA15">
        <f t="shared" si="23"/>
        <v>8</v>
      </c>
      <c r="BB15" s="46">
        <f>1000</f>
        <v>1000</v>
      </c>
    </row>
    <row r="16" spans="1:54" ht="15" thickBot="1" x14ac:dyDescent="0.35">
      <c r="A16" s="40" t="s">
        <v>331</v>
      </c>
      <c r="B16" s="41">
        <v>1</v>
      </c>
      <c r="C16" s="41">
        <v>1</v>
      </c>
      <c r="D16" s="41">
        <v>1</v>
      </c>
      <c r="E16" s="41">
        <v>1</v>
      </c>
      <c r="F16" s="41">
        <v>1</v>
      </c>
      <c r="G16" s="41">
        <v>1</v>
      </c>
      <c r="H16" s="41">
        <v>1</v>
      </c>
      <c r="I16" s="41">
        <v>3</v>
      </c>
      <c r="J16" s="41">
        <v>3</v>
      </c>
      <c r="K16" s="41">
        <v>7</v>
      </c>
      <c r="L16" s="41">
        <v>7</v>
      </c>
      <c r="M16" s="41">
        <v>3</v>
      </c>
      <c r="N16" s="41">
        <v>5</v>
      </c>
      <c r="O16" s="41">
        <v>1</v>
      </c>
      <c r="P16" s="41">
        <v>1</v>
      </c>
      <c r="Q16" s="41">
        <v>1</v>
      </c>
      <c r="R16" s="41">
        <v>1</v>
      </c>
      <c r="S16" s="41">
        <v>1</v>
      </c>
      <c r="T16" s="41">
        <v>5</v>
      </c>
      <c r="U16" s="41">
        <v>1</v>
      </c>
      <c r="V16" s="41">
        <v>6</v>
      </c>
      <c r="W16" s="41">
        <v>7</v>
      </c>
      <c r="X16" s="41">
        <v>1</v>
      </c>
      <c r="Y16" s="41">
        <v>1</v>
      </c>
      <c r="Z16" s="41">
        <v>10</v>
      </c>
      <c r="AA16" s="41">
        <v>1000</v>
      </c>
      <c r="AC16">
        <f t="shared" si="24"/>
        <v>24</v>
      </c>
      <c r="AD16">
        <f t="shared" si="0"/>
        <v>24</v>
      </c>
      <c r="AE16">
        <f t="shared" si="1"/>
        <v>24</v>
      </c>
      <c r="AF16">
        <f t="shared" si="2"/>
        <v>24</v>
      </c>
      <c r="AG16">
        <f t="shared" si="3"/>
        <v>24</v>
      </c>
      <c r="AH16">
        <f t="shared" si="4"/>
        <v>24</v>
      </c>
      <c r="AI16">
        <f t="shared" si="5"/>
        <v>24</v>
      </c>
      <c r="AJ16">
        <f t="shared" si="6"/>
        <v>22</v>
      </c>
      <c r="AK16">
        <f t="shared" si="7"/>
        <v>22</v>
      </c>
      <c r="AL16">
        <f t="shared" si="8"/>
        <v>18</v>
      </c>
      <c r="AM16">
        <f t="shared" si="9"/>
        <v>18</v>
      </c>
      <c r="AN16">
        <f t="shared" si="10"/>
        <v>22</v>
      </c>
      <c r="AO16">
        <f t="shared" si="11"/>
        <v>20</v>
      </c>
      <c r="AP16">
        <f t="shared" si="12"/>
        <v>24</v>
      </c>
      <c r="AQ16">
        <f t="shared" si="13"/>
        <v>24</v>
      </c>
      <c r="AR16">
        <f t="shared" si="14"/>
        <v>24</v>
      </c>
      <c r="AS16">
        <f t="shared" si="15"/>
        <v>24</v>
      </c>
      <c r="AT16">
        <f t="shared" si="16"/>
        <v>24</v>
      </c>
      <c r="AU16">
        <f t="shared" si="17"/>
        <v>20</v>
      </c>
      <c r="AV16">
        <f t="shared" si="18"/>
        <v>24</v>
      </c>
      <c r="AW16">
        <f t="shared" si="19"/>
        <v>19</v>
      </c>
      <c r="AX16">
        <f t="shared" si="20"/>
        <v>18</v>
      </c>
      <c r="AY16">
        <f t="shared" si="21"/>
        <v>24</v>
      </c>
      <c r="AZ16">
        <f t="shared" si="22"/>
        <v>24</v>
      </c>
      <c r="BA16">
        <f t="shared" si="23"/>
        <v>15</v>
      </c>
      <c r="BB16" s="46">
        <f>1000</f>
        <v>1000</v>
      </c>
    </row>
    <row r="17" spans="1:54" ht="15" thickBot="1" x14ac:dyDescent="0.35">
      <c r="A17" s="40" t="s">
        <v>332</v>
      </c>
      <c r="B17" s="41">
        <v>15</v>
      </c>
      <c r="C17" s="41">
        <v>1</v>
      </c>
      <c r="D17" s="41">
        <v>1</v>
      </c>
      <c r="E17" s="41">
        <v>12</v>
      </c>
      <c r="F17" s="41">
        <v>1</v>
      </c>
      <c r="G17" s="41">
        <v>15</v>
      </c>
      <c r="H17" s="41">
        <v>1</v>
      </c>
      <c r="I17" s="41">
        <v>11</v>
      </c>
      <c r="J17" s="41">
        <v>6</v>
      </c>
      <c r="K17" s="41">
        <v>7</v>
      </c>
      <c r="L17" s="41">
        <v>7</v>
      </c>
      <c r="M17" s="41">
        <v>6</v>
      </c>
      <c r="N17" s="41">
        <v>5</v>
      </c>
      <c r="O17" s="41">
        <v>1</v>
      </c>
      <c r="P17" s="41">
        <v>1</v>
      </c>
      <c r="Q17" s="41">
        <v>1</v>
      </c>
      <c r="R17" s="41">
        <v>4</v>
      </c>
      <c r="S17" s="41">
        <v>1</v>
      </c>
      <c r="T17" s="41">
        <v>12</v>
      </c>
      <c r="U17" s="41">
        <v>1</v>
      </c>
      <c r="V17" s="41">
        <v>6</v>
      </c>
      <c r="W17" s="41">
        <v>17</v>
      </c>
      <c r="X17" s="41">
        <v>8</v>
      </c>
      <c r="Y17" s="41">
        <v>7</v>
      </c>
      <c r="Z17" s="41">
        <v>4</v>
      </c>
      <c r="AA17" s="41">
        <v>1000</v>
      </c>
      <c r="AC17">
        <f t="shared" si="24"/>
        <v>10</v>
      </c>
      <c r="AD17">
        <f t="shared" si="0"/>
        <v>24</v>
      </c>
      <c r="AE17">
        <f t="shared" si="1"/>
        <v>24</v>
      </c>
      <c r="AF17">
        <f t="shared" si="2"/>
        <v>13</v>
      </c>
      <c r="AG17">
        <f t="shared" si="3"/>
        <v>24</v>
      </c>
      <c r="AH17">
        <f t="shared" si="4"/>
        <v>10</v>
      </c>
      <c r="AI17">
        <f t="shared" si="5"/>
        <v>24</v>
      </c>
      <c r="AJ17">
        <f t="shared" si="6"/>
        <v>14</v>
      </c>
      <c r="AK17">
        <f t="shared" si="7"/>
        <v>19</v>
      </c>
      <c r="AL17">
        <f t="shared" si="8"/>
        <v>18</v>
      </c>
      <c r="AM17">
        <f t="shared" si="9"/>
        <v>18</v>
      </c>
      <c r="AN17">
        <f t="shared" si="10"/>
        <v>19</v>
      </c>
      <c r="AO17">
        <f t="shared" si="11"/>
        <v>20</v>
      </c>
      <c r="AP17">
        <f t="shared" si="12"/>
        <v>24</v>
      </c>
      <c r="AQ17">
        <f t="shared" si="13"/>
        <v>24</v>
      </c>
      <c r="AR17">
        <f t="shared" si="14"/>
        <v>24</v>
      </c>
      <c r="AS17">
        <f t="shared" si="15"/>
        <v>21</v>
      </c>
      <c r="AT17">
        <f t="shared" si="16"/>
        <v>24</v>
      </c>
      <c r="AU17">
        <f t="shared" si="17"/>
        <v>13</v>
      </c>
      <c r="AV17">
        <f t="shared" si="18"/>
        <v>24</v>
      </c>
      <c r="AW17">
        <f t="shared" si="19"/>
        <v>19</v>
      </c>
      <c r="AX17">
        <f t="shared" si="20"/>
        <v>8</v>
      </c>
      <c r="AY17">
        <f t="shared" si="21"/>
        <v>17</v>
      </c>
      <c r="AZ17">
        <f t="shared" si="22"/>
        <v>18</v>
      </c>
      <c r="BA17">
        <f t="shared" si="23"/>
        <v>21</v>
      </c>
      <c r="BB17" s="46">
        <f>1000</f>
        <v>1000</v>
      </c>
    </row>
    <row r="18" spans="1:54" ht="15" thickBot="1" x14ac:dyDescent="0.35">
      <c r="A18" s="40" t="s">
        <v>333</v>
      </c>
      <c r="B18" s="41">
        <v>6</v>
      </c>
      <c r="C18" s="41">
        <v>1</v>
      </c>
      <c r="D18" s="41">
        <v>1</v>
      </c>
      <c r="E18" s="41">
        <v>1</v>
      </c>
      <c r="F18" s="41">
        <v>1</v>
      </c>
      <c r="G18" s="41">
        <v>6</v>
      </c>
      <c r="H18" s="41">
        <v>1</v>
      </c>
      <c r="I18" s="41">
        <v>17</v>
      </c>
      <c r="J18" s="41">
        <v>3</v>
      </c>
      <c r="K18" s="41">
        <v>1</v>
      </c>
      <c r="L18" s="41">
        <v>1</v>
      </c>
      <c r="M18" s="41">
        <v>6</v>
      </c>
      <c r="N18" s="41">
        <v>1</v>
      </c>
      <c r="O18" s="41">
        <v>1</v>
      </c>
      <c r="P18" s="41">
        <v>1</v>
      </c>
      <c r="Q18" s="41">
        <v>1</v>
      </c>
      <c r="R18" s="41">
        <v>4</v>
      </c>
      <c r="S18" s="41">
        <v>1</v>
      </c>
      <c r="T18" s="41">
        <v>5</v>
      </c>
      <c r="U18" s="41">
        <v>1</v>
      </c>
      <c r="V18" s="41">
        <v>2</v>
      </c>
      <c r="W18" s="41">
        <v>1</v>
      </c>
      <c r="X18" s="41">
        <v>4</v>
      </c>
      <c r="Y18" s="41">
        <v>1</v>
      </c>
      <c r="Z18" s="41">
        <v>1</v>
      </c>
      <c r="AA18" s="41">
        <v>1000</v>
      </c>
      <c r="AC18">
        <f t="shared" si="24"/>
        <v>19</v>
      </c>
      <c r="AD18">
        <f t="shared" si="0"/>
        <v>24</v>
      </c>
      <c r="AE18">
        <f t="shared" si="1"/>
        <v>24</v>
      </c>
      <c r="AF18">
        <f t="shared" si="2"/>
        <v>24</v>
      </c>
      <c r="AG18">
        <f t="shared" si="3"/>
        <v>24</v>
      </c>
      <c r="AH18">
        <f t="shared" si="4"/>
        <v>19</v>
      </c>
      <c r="AI18">
        <f t="shared" si="5"/>
        <v>24</v>
      </c>
      <c r="AJ18">
        <f t="shared" si="6"/>
        <v>8</v>
      </c>
      <c r="AK18">
        <f t="shared" si="7"/>
        <v>22</v>
      </c>
      <c r="AL18">
        <f t="shared" si="8"/>
        <v>24</v>
      </c>
      <c r="AM18">
        <f t="shared" si="9"/>
        <v>24</v>
      </c>
      <c r="AN18">
        <f t="shared" si="10"/>
        <v>19</v>
      </c>
      <c r="AO18">
        <f t="shared" si="11"/>
        <v>24</v>
      </c>
      <c r="AP18">
        <f t="shared" si="12"/>
        <v>24</v>
      </c>
      <c r="AQ18">
        <f t="shared" si="13"/>
        <v>24</v>
      </c>
      <c r="AR18">
        <f t="shared" si="14"/>
        <v>24</v>
      </c>
      <c r="AS18">
        <f t="shared" si="15"/>
        <v>21</v>
      </c>
      <c r="AT18">
        <f t="shared" si="16"/>
        <v>24</v>
      </c>
      <c r="AU18">
        <f t="shared" si="17"/>
        <v>20</v>
      </c>
      <c r="AV18">
        <f t="shared" si="18"/>
        <v>24</v>
      </c>
      <c r="AW18">
        <f t="shared" si="19"/>
        <v>23</v>
      </c>
      <c r="AX18">
        <f t="shared" si="20"/>
        <v>24</v>
      </c>
      <c r="AY18">
        <f t="shared" si="21"/>
        <v>21</v>
      </c>
      <c r="AZ18">
        <f t="shared" si="22"/>
        <v>24</v>
      </c>
      <c r="BA18">
        <f t="shared" si="23"/>
        <v>24</v>
      </c>
      <c r="BB18" s="46">
        <f>1000</f>
        <v>1000</v>
      </c>
    </row>
    <row r="19" spans="1:54" ht="15" thickBot="1" x14ac:dyDescent="0.35">
      <c r="A19" s="40" t="s">
        <v>334</v>
      </c>
      <c r="B19" s="41">
        <v>6</v>
      </c>
      <c r="C19" s="41">
        <v>1</v>
      </c>
      <c r="D19" s="41">
        <v>1</v>
      </c>
      <c r="E19" s="41">
        <v>6</v>
      </c>
      <c r="F19" s="41">
        <v>1</v>
      </c>
      <c r="G19" s="41">
        <v>6</v>
      </c>
      <c r="H19" s="41">
        <v>1</v>
      </c>
      <c r="I19" s="41">
        <v>11</v>
      </c>
      <c r="J19" s="41">
        <v>13</v>
      </c>
      <c r="K19" s="41">
        <v>1</v>
      </c>
      <c r="L19" s="41">
        <v>7</v>
      </c>
      <c r="M19" s="41">
        <v>3</v>
      </c>
      <c r="N19" s="41">
        <v>1</v>
      </c>
      <c r="O19" s="41">
        <v>1</v>
      </c>
      <c r="P19" s="41">
        <v>1</v>
      </c>
      <c r="Q19" s="41">
        <v>1</v>
      </c>
      <c r="R19" s="41">
        <v>4</v>
      </c>
      <c r="S19" s="41">
        <v>1</v>
      </c>
      <c r="T19" s="41">
        <v>12</v>
      </c>
      <c r="U19" s="41">
        <v>1</v>
      </c>
      <c r="V19" s="41">
        <v>1</v>
      </c>
      <c r="W19" s="41">
        <v>7</v>
      </c>
      <c r="X19" s="41">
        <v>11</v>
      </c>
      <c r="Y19" s="41">
        <v>7</v>
      </c>
      <c r="Z19" s="41">
        <v>4</v>
      </c>
      <c r="AA19" s="41">
        <v>1000</v>
      </c>
      <c r="AC19">
        <f t="shared" si="24"/>
        <v>19</v>
      </c>
      <c r="AD19">
        <f t="shared" si="0"/>
        <v>24</v>
      </c>
      <c r="AE19">
        <f t="shared" si="1"/>
        <v>24</v>
      </c>
      <c r="AF19">
        <f t="shared" si="2"/>
        <v>19</v>
      </c>
      <c r="AG19">
        <f t="shared" si="3"/>
        <v>24</v>
      </c>
      <c r="AH19">
        <f t="shared" si="4"/>
        <v>19</v>
      </c>
      <c r="AI19">
        <f t="shared" si="5"/>
        <v>24</v>
      </c>
      <c r="AJ19">
        <f t="shared" si="6"/>
        <v>14</v>
      </c>
      <c r="AK19">
        <f t="shared" si="7"/>
        <v>12</v>
      </c>
      <c r="AL19">
        <f t="shared" si="8"/>
        <v>24</v>
      </c>
      <c r="AM19">
        <f t="shared" si="9"/>
        <v>18</v>
      </c>
      <c r="AN19">
        <f t="shared" si="10"/>
        <v>22</v>
      </c>
      <c r="AO19">
        <f t="shared" si="11"/>
        <v>24</v>
      </c>
      <c r="AP19">
        <f t="shared" si="12"/>
        <v>24</v>
      </c>
      <c r="AQ19">
        <f t="shared" si="13"/>
        <v>24</v>
      </c>
      <c r="AR19">
        <f t="shared" si="14"/>
        <v>24</v>
      </c>
      <c r="AS19">
        <f t="shared" si="15"/>
        <v>21</v>
      </c>
      <c r="AT19">
        <f t="shared" si="16"/>
        <v>24</v>
      </c>
      <c r="AU19">
        <f t="shared" si="17"/>
        <v>13</v>
      </c>
      <c r="AV19">
        <f t="shared" si="18"/>
        <v>24</v>
      </c>
      <c r="AW19">
        <f t="shared" si="19"/>
        <v>24</v>
      </c>
      <c r="AX19">
        <f t="shared" si="20"/>
        <v>18</v>
      </c>
      <c r="AY19">
        <f t="shared" si="21"/>
        <v>14</v>
      </c>
      <c r="AZ19">
        <f t="shared" si="22"/>
        <v>18</v>
      </c>
      <c r="BA19">
        <f t="shared" si="23"/>
        <v>21</v>
      </c>
      <c r="BB19" s="46">
        <f>1000</f>
        <v>1000</v>
      </c>
    </row>
    <row r="20" spans="1:54" ht="15" thickBot="1" x14ac:dyDescent="0.35">
      <c r="A20" s="40" t="s">
        <v>335</v>
      </c>
      <c r="B20" s="41">
        <v>15</v>
      </c>
      <c r="C20" s="41">
        <v>1</v>
      </c>
      <c r="D20" s="41">
        <v>1</v>
      </c>
      <c r="E20" s="41">
        <v>6</v>
      </c>
      <c r="F20" s="41">
        <v>1</v>
      </c>
      <c r="G20" s="41">
        <v>15</v>
      </c>
      <c r="H20" s="41">
        <v>1</v>
      </c>
      <c r="I20" s="41">
        <v>3</v>
      </c>
      <c r="J20" s="41">
        <v>6</v>
      </c>
      <c r="K20" s="41">
        <v>7</v>
      </c>
      <c r="L20" s="41">
        <v>7</v>
      </c>
      <c r="M20" s="41">
        <v>6</v>
      </c>
      <c r="N20" s="41">
        <v>5</v>
      </c>
      <c r="O20" s="41">
        <v>1</v>
      </c>
      <c r="P20" s="41">
        <v>1</v>
      </c>
      <c r="Q20" s="41">
        <v>1</v>
      </c>
      <c r="R20" s="41">
        <v>4</v>
      </c>
      <c r="S20" s="41">
        <v>1</v>
      </c>
      <c r="T20" s="41">
        <v>5</v>
      </c>
      <c r="U20" s="41">
        <v>1</v>
      </c>
      <c r="V20" s="41">
        <v>6</v>
      </c>
      <c r="W20" s="41">
        <v>7</v>
      </c>
      <c r="X20" s="41">
        <v>4</v>
      </c>
      <c r="Y20" s="41">
        <v>16</v>
      </c>
      <c r="Z20" s="41">
        <v>17</v>
      </c>
      <c r="AA20" s="41">
        <v>1000</v>
      </c>
      <c r="AC20">
        <f t="shared" si="24"/>
        <v>10</v>
      </c>
      <c r="AD20">
        <f t="shared" si="0"/>
        <v>24</v>
      </c>
      <c r="AE20">
        <f t="shared" si="1"/>
        <v>24</v>
      </c>
      <c r="AF20">
        <f t="shared" si="2"/>
        <v>19</v>
      </c>
      <c r="AG20">
        <f t="shared" si="3"/>
        <v>24</v>
      </c>
      <c r="AH20">
        <f t="shared" si="4"/>
        <v>10</v>
      </c>
      <c r="AI20">
        <f t="shared" si="5"/>
        <v>24</v>
      </c>
      <c r="AJ20">
        <f t="shared" si="6"/>
        <v>22</v>
      </c>
      <c r="AK20">
        <f t="shared" si="7"/>
        <v>19</v>
      </c>
      <c r="AL20">
        <f t="shared" si="8"/>
        <v>18</v>
      </c>
      <c r="AM20">
        <f t="shared" si="9"/>
        <v>18</v>
      </c>
      <c r="AN20">
        <f t="shared" si="10"/>
        <v>19</v>
      </c>
      <c r="AO20">
        <f t="shared" si="11"/>
        <v>20</v>
      </c>
      <c r="AP20">
        <f t="shared" si="12"/>
        <v>24</v>
      </c>
      <c r="AQ20">
        <f t="shared" si="13"/>
        <v>24</v>
      </c>
      <c r="AR20">
        <f t="shared" si="14"/>
        <v>24</v>
      </c>
      <c r="AS20">
        <f t="shared" si="15"/>
        <v>21</v>
      </c>
      <c r="AT20">
        <f t="shared" si="16"/>
        <v>24</v>
      </c>
      <c r="AU20">
        <f t="shared" si="17"/>
        <v>20</v>
      </c>
      <c r="AV20">
        <f t="shared" si="18"/>
        <v>24</v>
      </c>
      <c r="AW20">
        <f t="shared" si="19"/>
        <v>19</v>
      </c>
      <c r="AX20">
        <f t="shared" si="20"/>
        <v>18</v>
      </c>
      <c r="AY20">
        <f t="shared" si="21"/>
        <v>21</v>
      </c>
      <c r="AZ20">
        <f t="shared" si="22"/>
        <v>9</v>
      </c>
      <c r="BA20">
        <f t="shared" si="23"/>
        <v>8</v>
      </c>
      <c r="BB20" s="46">
        <f>1000</f>
        <v>1000</v>
      </c>
    </row>
    <row r="21" spans="1:54" ht="15" thickBot="1" x14ac:dyDescent="0.35">
      <c r="A21" s="40" t="s">
        <v>336</v>
      </c>
      <c r="B21" s="41">
        <v>18</v>
      </c>
      <c r="C21" s="41">
        <v>1</v>
      </c>
      <c r="D21" s="41">
        <v>19</v>
      </c>
      <c r="E21" s="41">
        <v>18</v>
      </c>
      <c r="F21" s="41">
        <v>1</v>
      </c>
      <c r="G21" s="41">
        <v>18</v>
      </c>
      <c r="H21" s="41">
        <v>1</v>
      </c>
      <c r="I21" s="41">
        <v>21</v>
      </c>
      <c r="J21" s="41">
        <v>18</v>
      </c>
      <c r="K21" s="41">
        <v>18</v>
      </c>
      <c r="L21" s="41">
        <v>20</v>
      </c>
      <c r="M21" s="41">
        <v>18</v>
      </c>
      <c r="N21" s="41">
        <v>18</v>
      </c>
      <c r="O21" s="41">
        <v>1</v>
      </c>
      <c r="P21" s="41">
        <v>1</v>
      </c>
      <c r="Q21" s="41">
        <v>1</v>
      </c>
      <c r="R21" s="41">
        <v>18</v>
      </c>
      <c r="S21" s="41">
        <v>1</v>
      </c>
      <c r="T21" s="41">
        <v>22</v>
      </c>
      <c r="U21" s="41">
        <v>1</v>
      </c>
      <c r="V21" s="41">
        <v>18</v>
      </c>
      <c r="W21" s="41">
        <v>18</v>
      </c>
      <c r="X21" s="41">
        <v>18</v>
      </c>
      <c r="Y21" s="41">
        <v>18</v>
      </c>
      <c r="Z21" s="41">
        <v>22</v>
      </c>
      <c r="AA21" s="41">
        <v>1000</v>
      </c>
      <c r="AC21">
        <f t="shared" si="24"/>
        <v>7</v>
      </c>
      <c r="AD21">
        <f t="shared" si="0"/>
        <v>24</v>
      </c>
      <c r="AE21">
        <f t="shared" si="1"/>
        <v>6</v>
      </c>
      <c r="AF21">
        <f t="shared" si="2"/>
        <v>7</v>
      </c>
      <c r="AG21">
        <f t="shared" si="3"/>
        <v>24</v>
      </c>
      <c r="AH21">
        <f t="shared" si="4"/>
        <v>7</v>
      </c>
      <c r="AI21">
        <f t="shared" si="5"/>
        <v>24</v>
      </c>
      <c r="AJ21">
        <f t="shared" si="6"/>
        <v>4</v>
      </c>
      <c r="AK21">
        <f t="shared" si="7"/>
        <v>7</v>
      </c>
      <c r="AL21">
        <f t="shared" si="8"/>
        <v>7</v>
      </c>
      <c r="AM21">
        <f t="shared" si="9"/>
        <v>5</v>
      </c>
      <c r="AN21">
        <f t="shared" si="10"/>
        <v>7</v>
      </c>
      <c r="AO21">
        <f t="shared" si="11"/>
        <v>7</v>
      </c>
      <c r="AP21">
        <f t="shared" si="12"/>
        <v>24</v>
      </c>
      <c r="AQ21">
        <f t="shared" si="13"/>
        <v>24</v>
      </c>
      <c r="AR21">
        <f t="shared" si="14"/>
        <v>24</v>
      </c>
      <c r="AS21">
        <f t="shared" si="15"/>
        <v>7</v>
      </c>
      <c r="AT21">
        <f t="shared" si="16"/>
        <v>24</v>
      </c>
      <c r="AU21">
        <f t="shared" si="17"/>
        <v>3</v>
      </c>
      <c r="AV21">
        <f t="shared" si="18"/>
        <v>24</v>
      </c>
      <c r="AW21">
        <f t="shared" si="19"/>
        <v>7</v>
      </c>
      <c r="AX21">
        <f t="shared" si="20"/>
        <v>7</v>
      </c>
      <c r="AY21">
        <f t="shared" si="21"/>
        <v>7</v>
      </c>
      <c r="AZ21">
        <f t="shared" si="22"/>
        <v>7</v>
      </c>
      <c r="BA21">
        <f t="shared" si="23"/>
        <v>3</v>
      </c>
      <c r="BB21" s="46">
        <f>1000</f>
        <v>1000</v>
      </c>
    </row>
    <row r="22" spans="1:54" ht="15" thickBot="1" x14ac:dyDescent="0.35">
      <c r="A22" s="40" t="s">
        <v>337</v>
      </c>
      <c r="B22" s="41">
        <v>18</v>
      </c>
      <c r="C22" s="41">
        <v>1</v>
      </c>
      <c r="D22" s="41">
        <v>19</v>
      </c>
      <c r="E22" s="41">
        <v>18</v>
      </c>
      <c r="F22" s="41">
        <v>1</v>
      </c>
      <c r="G22" s="41">
        <v>18</v>
      </c>
      <c r="H22" s="41">
        <v>1</v>
      </c>
      <c r="I22" s="41">
        <v>11</v>
      </c>
      <c r="J22" s="41">
        <v>18</v>
      </c>
      <c r="K22" s="41">
        <v>18</v>
      </c>
      <c r="L22" s="41">
        <v>20</v>
      </c>
      <c r="M22" s="41">
        <v>18</v>
      </c>
      <c r="N22" s="41">
        <v>18</v>
      </c>
      <c r="O22" s="41">
        <v>1</v>
      </c>
      <c r="P22" s="41">
        <v>1</v>
      </c>
      <c r="Q22" s="41">
        <v>1</v>
      </c>
      <c r="R22" s="41">
        <v>18</v>
      </c>
      <c r="S22" s="41">
        <v>1</v>
      </c>
      <c r="T22" s="41">
        <v>19</v>
      </c>
      <c r="U22" s="41">
        <v>1</v>
      </c>
      <c r="V22" s="41">
        <v>18</v>
      </c>
      <c r="W22" s="41">
        <v>18</v>
      </c>
      <c r="X22" s="41">
        <v>18</v>
      </c>
      <c r="Y22" s="41">
        <v>18</v>
      </c>
      <c r="Z22" s="41">
        <v>10</v>
      </c>
      <c r="AA22" s="41">
        <v>1000</v>
      </c>
      <c r="AC22">
        <f t="shared" si="24"/>
        <v>7</v>
      </c>
      <c r="AD22">
        <f t="shared" si="0"/>
        <v>24</v>
      </c>
      <c r="AE22">
        <f t="shared" si="1"/>
        <v>6</v>
      </c>
      <c r="AF22">
        <f t="shared" si="2"/>
        <v>7</v>
      </c>
      <c r="AG22">
        <f t="shared" si="3"/>
        <v>24</v>
      </c>
      <c r="AH22">
        <f t="shared" si="4"/>
        <v>7</v>
      </c>
      <c r="AI22">
        <f t="shared" si="5"/>
        <v>24</v>
      </c>
      <c r="AJ22">
        <f t="shared" si="6"/>
        <v>14</v>
      </c>
      <c r="AK22">
        <f t="shared" si="7"/>
        <v>7</v>
      </c>
      <c r="AL22">
        <f t="shared" si="8"/>
        <v>7</v>
      </c>
      <c r="AM22">
        <f t="shared" si="9"/>
        <v>5</v>
      </c>
      <c r="AN22">
        <f t="shared" si="10"/>
        <v>7</v>
      </c>
      <c r="AO22">
        <f t="shared" si="11"/>
        <v>7</v>
      </c>
      <c r="AP22">
        <f t="shared" si="12"/>
        <v>24</v>
      </c>
      <c r="AQ22">
        <f t="shared" si="13"/>
        <v>24</v>
      </c>
      <c r="AR22">
        <f t="shared" si="14"/>
        <v>24</v>
      </c>
      <c r="AS22">
        <f t="shared" si="15"/>
        <v>7</v>
      </c>
      <c r="AT22">
        <f t="shared" si="16"/>
        <v>24</v>
      </c>
      <c r="AU22">
        <f t="shared" si="17"/>
        <v>6</v>
      </c>
      <c r="AV22">
        <f t="shared" si="18"/>
        <v>24</v>
      </c>
      <c r="AW22">
        <f t="shared" si="19"/>
        <v>7</v>
      </c>
      <c r="AX22">
        <f t="shared" si="20"/>
        <v>7</v>
      </c>
      <c r="AY22">
        <f t="shared" si="21"/>
        <v>7</v>
      </c>
      <c r="AZ22">
        <f t="shared" si="22"/>
        <v>7</v>
      </c>
      <c r="BA22">
        <f t="shared" si="23"/>
        <v>15</v>
      </c>
      <c r="BB22" s="46">
        <f>1000</f>
        <v>1000</v>
      </c>
    </row>
    <row r="23" spans="1:54" ht="15" thickBot="1" x14ac:dyDescent="0.35">
      <c r="A23" s="40" t="s">
        <v>338</v>
      </c>
      <c r="B23" s="41">
        <v>18</v>
      </c>
      <c r="C23" s="41">
        <v>1</v>
      </c>
      <c r="D23" s="41">
        <v>19</v>
      </c>
      <c r="E23" s="41">
        <v>18</v>
      </c>
      <c r="F23" s="41">
        <v>1</v>
      </c>
      <c r="G23" s="41">
        <v>18</v>
      </c>
      <c r="H23" s="41">
        <v>1</v>
      </c>
      <c r="I23" s="41">
        <v>7</v>
      </c>
      <c r="J23" s="41">
        <v>18</v>
      </c>
      <c r="K23" s="41">
        <v>18</v>
      </c>
      <c r="L23" s="41">
        <v>17</v>
      </c>
      <c r="M23" s="41">
        <v>18</v>
      </c>
      <c r="N23" s="41">
        <v>18</v>
      </c>
      <c r="O23" s="41">
        <v>1</v>
      </c>
      <c r="P23" s="41">
        <v>1</v>
      </c>
      <c r="Q23" s="41">
        <v>1</v>
      </c>
      <c r="R23" s="41">
        <v>18</v>
      </c>
      <c r="S23" s="41">
        <v>1</v>
      </c>
      <c r="T23" s="41">
        <v>5</v>
      </c>
      <c r="U23" s="41">
        <v>1</v>
      </c>
      <c r="V23" s="41">
        <v>18</v>
      </c>
      <c r="W23" s="41">
        <v>18</v>
      </c>
      <c r="X23" s="41">
        <v>18</v>
      </c>
      <c r="Y23" s="41">
        <v>18</v>
      </c>
      <c r="Z23" s="41">
        <v>4</v>
      </c>
      <c r="AA23" s="41">
        <v>1000</v>
      </c>
      <c r="AC23">
        <f t="shared" si="24"/>
        <v>7</v>
      </c>
      <c r="AD23">
        <f t="shared" si="0"/>
        <v>24</v>
      </c>
      <c r="AE23">
        <f t="shared" si="1"/>
        <v>6</v>
      </c>
      <c r="AF23">
        <f t="shared" si="2"/>
        <v>7</v>
      </c>
      <c r="AG23">
        <f t="shared" si="3"/>
        <v>24</v>
      </c>
      <c r="AH23">
        <f t="shared" si="4"/>
        <v>7</v>
      </c>
      <c r="AI23">
        <f t="shared" si="5"/>
        <v>24</v>
      </c>
      <c r="AJ23">
        <f t="shared" si="6"/>
        <v>18</v>
      </c>
      <c r="AK23">
        <f t="shared" si="7"/>
        <v>7</v>
      </c>
      <c r="AL23">
        <f t="shared" si="8"/>
        <v>7</v>
      </c>
      <c r="AM23">
        <f t="shared" si="9"/>
        <v>8</v>
      </c>
      <c r="AN23">
        <f t="shared" si="10"/>
        <v>7</v>
      </c>
      <c r="AO23">
        <f t="shared" si="11"/>
        <v>7</v>
      </c>
      <c r="AP23">
        <f t="shared" si="12"/>
        <v>24</v>
      </c>
      <c r="AQ23">
        <f t="shared" si="13"/>
        <v>24</v>
      </c>
      <c r="AR23">
        <f t="shared" si="14"/>
        <v>24</v>
      </c>
      <c r="AS23">
        <f t="shared" si="15"/>
        <v>7</v>
      </c>
      <c r="AT23">
        <f t="shared" si="16"/>
        <v>24</v>
      </c>
      <c r="AU23">
        <f t="shared" si="17"/>
        <v>20</v>
      </c>
      <c r="AV23">
        <f t="shared" si="18"/>
        <v>24</v>
      </c>
      <c r="AW23">
        <f t="shared" si="19"/>
        <v>7</v>
      </c>
      <c r="AX23">
        <f t="shared" si="20"/>
        <v>7</v>
      </c>
      <c r="AY23">
        <f t="shared" si="21"/>
        <v>7</v>
      </c>
      <c r="AZ23">
        <f t="shared" si="22"/>
        <v>7</v>
      </c>
      <c r="BA23">
        <f t="shared" si="23"/>
        <v>21</v>
      </c>
      <c r="BB23" s="46">
        <f>1000</f>
        <v>1000</v>
      </c>
    </row>
    <row r="24" spans="1:54" ht="15" thickBot="1" x14ac:dyDescent="0.35">
      <c r="A24" s="40" t="s">
        <v>339</v>
      </c>
      <c r="B24" s="41">
        <v>1</v>
      </c>
      <c r="C24" s="41">
        <v>1</v>
      </c>
      <c r="D24" s="41">
        <v>1</v>
      </c>
      <c r="E24" s="41">
        <v>1</v>
      </c>
      <c r="F24" s="41">
        <v>1</v>
      </c>
      <c r="G24" s="41">
        <v>1</v>
      </c>
      <c r="H24" s="41">
        <v>1</v>
      </c>
      <c r="I24" s="41">
        <v>17</v>
      </c>
      <c r="J24" s="41">
        <v>1</v>
      </c>
      <c r="K24" s="41">
        <v>7</v>
      </c>
      <c r="L24" s="41">
        <v>1</v>
      </c>
      <c r="M24" s="41">
        <v>1</v>
      </c>
      <c r="N24" s="41">
        <v>5</v>
      </c>
      <c r="O24" s="41">
        <v>1</v>
      </c>
      <c r="P24" s="41">
        <v>1</v>
      </c>
      <c r="Q24" s="41">
        <v>1</v>
      </c>
      <c r="R24" s="41">
        <v>1</v>
      </c>
      <c r="S24" s="41">
        <v>1</v>
      </c>
      <c r="T24" s="41">
        <v>12</v>
      </c>
      <c r="U24" s="41">
        <v>1</v>
      </c>
      <c r="V24" s="41">
        <v>2</v>
      </c>
      <c r="W24" s="41">
        <v>1</v>
      </c>
      <c r="X24" s="41">
        <v>1</v>
      </c>
      <c r="Y24" s="41">
        <v>1</v>
      </c>
      <c r="Z24" s="41">
        <v>10</v>
      </c>
      <c r="AA24" s="41">
        <v>1000</v>
      </c>
      <c r="AC24">
        <f t="shared" si="24"/>
        <v>24</v>
      </c>
      <c r="AD24">
        <f t="shared" si="0"/>
        <v>24</v>
      </c>
      <c r="AE24">
        <f t="shared" si="1"/>
        <v>24</v>
      </c>
      <c r="AF24">
        <f t="shared" si="2"/>
        <v>24</v>
      </c>
      <c r="AG24">
        <f t="shared" si="3"/>
        <v>24</v>
      </c>
      <c r="AH24">
        <f t="shared" si="4"/>
        <v>24</v>
      </c>
      <c r="AI24">
        <f t="shared" si="5"/>
        <v>24</v>
      </c>
      <c r="AJ24">
        <f t="shared" si="6"/>
        <v>8</v>
      </c>
      <c r="AK24">
        <f t="shared" si="7"/>
        <v>24</v>
      </c>
      <c r="AL24">
        <f t="shared" si="8"/>
        <v>18</v>
      </c>
      <c r="AM24">
        <f t="shared" si="9"/>
        <v>24</v>
      </c>
      <c r="AN24">
        <f t="shared" si="10"/>
        <v>24</v>
      </c>
      <c r="AO24">
        <f t="shared" si="11"/>
        <v>20</v>
      </c>
      <c r="AP24">
        <f t="shared" si="12"/>
        <v>24</v>
      </c>
      <c r="AQ24">
        <f t="shared" si="13"/>
        <v>24</v>
      </c>
      <c r="AR24">
        <f t="shared" si="14"/>
        <v>24</v>
      </c>
      <c r="AS24">
        <f t="shared" si="15"/>
        <v>24</v>
      </c>
      <c r="AT24">
        <f t="shared" si="16"/>
        <v>24</v>
      </c>
      <c r="AU24">
        <f t="shared" si="17"/>
        <v>13</v>
      </c>
      <c r="AV24">
        <f t="shared" si="18"/>
        <v>24</v>
      </c>
      <c r="AW24">
        <f t="shared" si="19"/>
        <v>23</v>
      </c>
      <c r="AX24">
        <f t="shared" si="20"/>
        <v>24</v>
      </c>
      <c r="AY24">
        <f t="shared" si="21"/>
        <v>24</v>
      </c>
      <c r="AZ24">
        <f t="shared" si="22"/>
        <v>24</v>
      </c>
      <c r="BA24">
        <f t="shared" si="23"/>
        <v>15</v>
      </c>
      <c r="BB24" s="46">
        <f>1000</f>
        <v>1000</v>
      </c>
    </row>
    <row r="25" spans="1:54" ht="15" thickBot="1" x14ac:dyDescent="0.35">
      <c r="A25" s="40" t="s">
        <v>340</v>
      </c>
      <c r="B25" s="41">
        <v>6</v>
      </c>
      <c r="C25" s="41">
        <v>1</v>
      </c>
      <c r="D25" s="41">
        <v>1</v>
      </c>
      <c r="E25" s="41">
        <v>6</v>
      </c>
      <c r="F25" s="41">
        <v>1</v>
      </c>
      <c r="G25" s="41">
        <v>6</v>
      </c>
      <c r="H25" s="41">
        <v>1</v>
      </c>
      <c r="I25" s="41">
        <v>7</v>
      </c>
      <c r="J25" s="41">
        <v>13</v>
      </c>
      <c r="K25" s="41">
        <v>1</v>
      </c>
      <c r="L25" s="41">
        <v>1</v>
      </c>
      <c r="M25" s="41">
        <v>14</v>
      </c>
      <c r="N25" s="41">
        <v>5</v>
      </c>
      <c r="O25" s="41">
        <v>1</v>
      </c>
      <c r="P25" s="41">
        <v>1</v>
      </c>
      <c r="Q25" s="41">
        <v>1</v>
      </c>
      <c r="R25" s="41">
        <v>4</v>
      </c>
      <c r="S25" s="41">
        <v>1</v>
      </c>
      <c r="T25" s="41">
        <v>12</v>
      </c>
      <c r="U25" s="41">
        <v>1</v>
      </c>
      <c r="V25" s="41">
        <v>16</v>
      </c>
      <c r="W25" s="41">
        <v>7</v>
      </c>
      <c r="X25" s="41">
        <v>8</v>
      </c>
      <c r="Y25" s="41">
        <v>7</v>
      </c>
      <c r="Z25" s="41">
        <v>17</v>
      </c>
      <c r="AA25" s="41">
        <v>1000</v>
      </c>
      <c r="AC25">
        <f t="shared" si="24"/>
        <v>19</v>
      </c>
      <c r="AD25">
        <f t="shared" si="0"/>
        <v>24</v>
      </c>
      <c r="AE25">
        <f t="shared" si="1"/>
        <v>24</v>
      </c>
      <c r="AF25">
        <f t="shared" si="2"/>
        <v>19</v>
      </c>
      <c r="AG25">
        <f t="shared" si="3"/>
        <v>24</v>
      </c>
      <c r="AH25">
        <f t="shared" si="4"/>
        <v>19</v>
      </c>
      <c r="AI25">
        <f t="shared" si="5"/>
        <v>24</v>
      </c>
      <c r="AJ25">
        <f t="shared" si="6"/>
        <v>18</v>
      </c>
      <c r="AK25">
        <f t="shared" si="7"/>
        <v>12</v>
      </c>
      <c r="AL25">
        <f t="shared" si="8"/>
        <v>24</v>
      </c>
      <c r="AM25">
        <f t="shared" si="9"/>
        <v>24</v>
      </c>
      <c r="AN25">
        <f t="shared" si="10"/>
        <v>11</v>
      </c>
      <c r="AO25">
        <f t="shared" si="11"/>
        <v>20</v>
      </c>
      <c r="AP25">
        <f t="shared" si="12"/>
        <v>24</v>
      </c>
      <c r="AQ25">
        <f t="shared" si="13"/>
        <v>24</v>
      </c>
      <c r="AR25">
        <f t="shared" si="14"/>
        <v>24</v>
      </c>
      <c r="AS25">
        <f t="shared" si="15"/>
        <v>21</v>
      </c>
      <c r="AT25">
        <f t="shared" si="16"/>
        <v>24</v>
      </c>
      <c r="AU25">
        <f t="shared" si="17"/>
        <v>13</v>
      </c>
      <c r="AV25">
        <f t="shared" si="18"/>
        <v>24</v>
      </c>
      <c r="AW25">
        <f t="shared" si="19"/>
        <v>9</v>
      </c>
      <c r="AX25">
        <f t="shared" si="20"/>
        <v>18</v>
      </c>
      <c r="AY25">
        <f t="shared" si="21"/>
        <v>17</v>
      </c>
      <c r="AZ25">
        <f t="shared" si="22"/>
        <v>18</v>
      </c>
      <c r="BA25">
        <f t="shared" si="23"/>
        <v>8</v>
      </c>
      <c r="BB25" s="46">
        <f>1000</f>
        <v>1000</v>
      </c>
    </row>
    <row r="26" spans="1:54" ht="15" thickBot="1" x14ac:dyDescent="0.35">
      <c r="A26" s="40" t="s">
        <v>341</v>
      </c>
      <c r="B26" s="41">
        <v>15</v>
      </c>
      <c r="C26" s="41">
        <v>1</v>
      </c>
      <c r="D26" s="41">
        <v>18</v>
      </c>
      <c r="E26" s="41">
        <v>12</v>
      </c>
      <c r="F26" s="41">
        <v>1</v>
      </c>
      <c r="G26" s="41">
        <v>15</v>
      </c>
      <c r="H26" s="41">
        <v>1</v>
      </c>
      <c r="I26" s="41">
        <v>23</v>
      </c>
      <c r="J26" s="41">
        <v>13</v>
      </c>
      <c r="K26" s="41">
        <v>18</v>
      </c>
      <c r="L26" s="41">
        <v>17</v>
      </c>
      <c r="M26" s="41">
        <v>6</v>
      </c>
      <c r="N26" s="41">
        <v>5</v>
      </c>
      <c r="O26" s="41">
        <v>1</v>
      </c>
      <c r="P26" s="41">
        <v>1</v>
      </c>
      <c r="Q26" s="41">
        <v>1</v>
      </c>
      <c r="R26" s="41">
        <v>17</v>
      </c>
      <c r="S26" s="41">
        <v>1</v>
      </c>
      <c r="T26" s="41">
        <v>12</v>
      </c>
      <c r="U26" s="41">
        <v>1</v>
      </c>
      <c r="V26" s="41">
        <v>16</v>
      </c>
      <c r="W26" s="41">
        <v>7</v>
      </c>
      <c r="X26" s="41">
        <v>11</v>
      </c>
      <c r="Y26" s="41">
        <v>7</v>
      </c>
      <c r="Z26" s="41">
        <v>10</v>
      </c>
      <c r="AA26" s="41">
        <v>1000</v>
      </c>
      <c r="AC26">
        <f t="shared" si="24"/>
        <v>10</v>
      </c>
      <c r="AD26">
        <f t="shared" si="0"/>
        <v>24</v>
      </c>
      <c r="AE26">
        <f t="shared" si="1"/>
        <v>7</v>
      </c>
      <c r="AF26">
        <f t="shared" si="2"/>
        <v>13</v>
      </c>
      <c r="AG26">
        <f t="shared" si="3"/>
        <v>24</v>
      </c>
      <c r="AH26">
        <f t="shared" si="4"/>
        <v>10</v>
      </c>
      <c r="AI26">
        <f t="shared" si="5"/>
        <v>24</v>
      </c>
      <c r="AJ26">
        <f t="shared" si="6"/>
        <v>2</v>
      </c>
      <c r="AK26">
        <f t="shared" si="7"/>
        <v>12</v>
      </c>
      <c r="AL26">
        <f t="shared" si="8"/>
        <v>7</v>
      </c>
      <c r="AM26">
        <f t="shared" si="9"/>
        <v>8</v>
      </c>
      <c r="AN26">
        <f t="shared" si="10"/>
        <v>19</v>
      </c>
      <c r="AO26">
        <f t="shared" si="11"/>
        <v>20</v>
      </c>
      <c r="AP26">
        <f t="shared" si="12"/>
        <v>24</v>
      </c>
      <c r="AQ26">
        <f t="shared" si="13"/>
        <v>24</v>
      </c>
      <c r="AR26">
        <f t="shared" si="14"/>
        <v>24</v>
      </c>
      <c r="AS26">
        <f t="shared" si="15"/>
        <v>8</v>
      </c>
      <c r="AT26">
        <f t="shared" si="16"/>
        <v>24</v>
      </c>
      <c r="AU26">
        <f t="shared" si="17"/>
        <v>13</v>
      </c>
      <c r="AV26">
        <f t="shared" si="18"/>
        <v>24</v>
      </c>
      <c r="AW26">
        <f t="shared" si="19"/>
        <v>9</v>
      </c>
      <c r="AX26">
        <f t="shared" si="20"/>
        <v>18</v>
      </c>
      <c r="AY26">
        <f t="shared" si="21"/>
        <v>14</v>
      </c>
      <c r="AZ26">
        <f t="shared" si="22"/>
        <v>18</v>
      </c>
      <c r="BA26">
        <f t="shared" si="23"/>
        <v>15</v>
      </c>
      <c r="BB26" s="46">
        <f>1000</f>
        <v>1000</v>
      </c>
    </row>
    <row r="27" spans="1:54" ht="15" thickBot="1" x14ac:dyDescent="0.35">
      <c r="A27" s="40" t="s">
        <v>342</v>
      </c>
      <c r="B27" s="41">
        <v>18</v>
      </c>
      <c r="C27" s="41">
        <v>1</v>
      </c>
      <c r="D27" s="41">
        <v>1</v>
      </c>
      <c r="E27" s="41">
        <v>18</v>
      </c>
      <c r="F27" s="41">
        <v>1</v>
      </c>
      <c r="G27" s="41">
        <v>18</v>
      </c>
      <c r="H27" s="41">
        <v>1</v>
      </c>
      <c r="I27" s="41">
        <v>11</v>
      </c>
      <c r="J27" s="41">
        <v>18</v>
      </c>
      <c r="K27" s="41">
        <v>1</v>
      </c>
      <c r="L27" s="41">
        <v>7</v>
      </c>
      <c r="M27" s="41">
        <v>18</v>
      </c>
      <c r="N27" s="41">
        <v>18</v>
      </c>
      <c r="O27" s="41">
        <v>1</v>
      </c>
      <c r="P27" s="41">
        <v>1</v>
      </c>
      <c r="Q27" s="41">
        <v>1</v>
      </c>
      <c r="R27" s="41">
        <v>18</v>
      </c>
      <c r="S27" s="41">
        <v>1</v>
      </c>
      <c r="T27" s="41">
        <v>1</v>
      </c>
      <c r="U27" s="41">
        <v>1</v>
      </c>
      <c r="V27" s="41">
        <v>18</v>
      </c>
      <c r="W27" s="41">
        <v>18</v>
      </c>
      <c r="X27" s="41">
        <v>18</v>
      </c>
      <c r="Y27" s="41">
        <v>18</v>
      </c>
      <c r="Z27" s="41">
        <v>1</v>
      </c>
      <c r="AA27" s="41">
        <v>1000</v>
      </c>
      <c r="AC27">
        <f t="shared" si="24"/>
        <v>7</v>
      </c>
      <c r="AD27">
        <f t="shared" si="0"/>
        <v>24</v>
      </c>
      <c r="AE27">
        <f t="shared" si="1"/>
        <v>24</v>
      </c>
      <c r="AF27">
        <f t="shared" si="2"/>
        <v>7</v>
      </c>
      <c r="AG27">
        <f t="shared" si="3"/>
        <v>24</v>
      </c>
      <c r="AH27">
        <f t="shared" si="4"/>
        <v>7</v>
      </c>
      <c r="AI27">
        <f t="shared" si="5"/>
        <v>24</v>
      </c>
      <c r="AJ27">
        <f t="shared" si="6"/>
        <v>14</v>
      </c>
      <c r="AK27">
        <f t="shared" si="7"/>
        <v>7</v>
      </c>
      <c r="AL27">
        <f t="shared" si="8"/>
        <v>24</v>
      </c>
      <c r="AM27">
        <f t="shared" si="9"/>
        <v>18</v>
      </c>
      <c r="AN27">
        <f t="shared" si="10"/>
        <v>7</v>
      </c>
      <c r="AO27">
        <f t="shared" si="11"/>
        <v>7</v>
      </c>
      <c r="AP27">
        <f t="shared" si="12"/>
        <v>24</v>
      </c>
      <c r="AQ27">
        <f t="shared" si="13"/>
        <v>24</v>
      </c>
      <c r="AR27">
        <f t="shared" si="14"/>
        <v>24</v>
      </c>
      <c r="AS27">
        <f t="shared" si="15"/>
        <v>7</v>
      </c>
      <c r="AT27">
        <f t="shared" si="16"/>
        <v>24</v>
      </c>
      <c r="AU27">
        <f t="shared" si="17"/>
        <v>24</v>
      </c>
      <c r="AV27">
        <f t="shared" si="18"/>
        <v>24</v>
      </c>
      <c r="AW27">
        <f t="shared" si="19"/>
        <v>7</v>
      </c>
      <c r="AX27">
        <f t="shared" si="20"/>
        <v>7</v>
      </c>
      <c r="AY27">
        <f t="shared" si="21"/>
        <v>7</v>
      </c>
      <c r="AZ27">
        <f t="shared" si="22"/>
        <v>7</v>
      </c>
      <c r="BA27">
        <f t="shared" si="23"/>
        <v>24</v>
      </c>
      <c r="BB27" s="46">
        <f>1000</f>
        <v>1000</v>
      </c>
    </row>
    <row r="28" spans="1:54" ht="15" thickBot="1" x14ac:dyDescent="0.35">
      <c r="A28" s="40" t="s">
        <v>343</v>
      </c>
      <c r="B28" s="41">
        <v>6</v>
      </c>
      <c r="C28" s="41">
        <v>1</v>
      </c>
      <c r="D28" s="41">
        <v>1</v>
      </c>
      <c r="E28" s="41">
        <v>12</v>
      </c>
      <c r="F28" s="41">
        <v>1</v>
      </c>
      <c r="G28" s="41">
        <v>6</v>
      </c>
      <c r="H28" s="41">
        <v>1</v>
      </c>
      <c r="I28" s="41">
        <v>3</v>
      </c>
      <c r="J28" s="41">
        <v>6</v>
      </c>
      <c r="K28" s="41">
        <v>7</v>
      </c>
      <c r="L28" s="41">
        <v>1</v>
      </c>
      <c r="M28" s="41">
        <v>6</v>
      </c>
      <c r="N28" s="41">
        <v>5</v>
      </c>
      <c r="O28" s="41">
        <v>1</v>
      </c>
      <c r="P28" s="41">
        <v>1</v>
      </c>
      <c r="Q28" s="41">
        <v>1</v>
      </c>
      <c r="R28" s="41">
        <v>4</v>
      </c>
      <c r="S28" s="41">
        <v>1</v>
      </c>
      <c r="T28" s="41">
        <v>1</v>
      </c>
      <c r="U28" s="41">
        <v>1</v>
      </c>
      <c r="V28" s="41">
        <v>6</v>
      </c>
      <c r="W28" s="41">
        <v>1</v>
      </c>
      <c r="X28" s="41">
        <v>11</v>
      </c>
      <c r="Y28" s="41">
        <v>7</v>
      </c>
      <c r="Z28" s="41">
        <v>4</v>
      </c>
      <c r="AA28" s="41">
        <v>1000</v>
      </c>
      <c r="AC28">
        <f t="shared" si="24"/>
        <v>19</v>
      </c>
      <c r="AD28">
        <f t="shared" si="0"/>
        <v>24</v>
      </c>
      <c r="AE28">
        <f t="shared" si="1"/>
        <v>24</v>
      </c>
      <c r="AF28">
        <f t="shared" si="2"/>
        <v>13</v>
      </c>
      <c r="AG28">
        <f t="shared" si="3"/>
        <v>24</v>
      </c>
      <c r="AH28">
        <f t="shared" si="4"/>
        <v>19</v>
      </c>
      <c r="AI28">
        <f t="shared" si="5"/>
        <v>24</v>
      </c>
      <c r="AJ28">
        <f t="shared" si="6"/>
        <v>22</v>
      </c>
      <c r="AK28">
        <f t="shared" si="7"/>
        <v>19</v>
      </c>
      <c r="AL28">
        <f t="shared" si="8"/>
        <v>18</v>
      </c>
      <c r="AM28">
        <f t="shared" si="9"/>
        <v>24</v>
      </c>
      <c r="AN28">
        <f t="shared" si="10"/>
        <v>19</v>
      </c>
      <c r="AO28">
        <f t="shared" si="11"/>
        <v>20</v>
      </c>
      <c r="AP28">
        <f t="shared" si="12"/>
        <v>24</v>
      </c>
      <c r="AQ28">
        <f t="shared" si="13"/>
        <v>24</v>
      </c>
      <c r="AR28">
        <f t="shared" si="14"/>
        <v>24</v>
      </c>
      <c r="AS28">
        <f t="shared" si="15"/>
        <v>21</v>
      </c>
      <c r="AT28">
        <f t="shared" si="16"/>
        <v>24</v>
      </c>
      <c r="AU28">
        <f t="shared" si="17"/>
        <v>24</v>
      </c>
      <c r="AV28">
        <f t="shared" si="18"/>
        <v>24</v>
      </c>
      <c r="AW28">
        <f t="shared" si="19"/>
        <v>19</v>
      </c>
      <c r="AX28">
        <f t="shared" si="20"/>
        <v>24</v>
      </c>
      <c r="AY28">
        <f t="shared" si="21"/>
        <v>14</v>
      </c>
      <c r="AZ28">
        <f t="shared" si="22"/>
        <v>18</v>
      </c>
      <c r="BA28">
        <f t="shared" si="23"/>
        <v>21</v>
      </c>
      <c r="BB28" s="46">
        <f>1000</f>
        <v>1000</v>
      </c>
    </row>
    <row r="29" spans="1:54" ht="15" thickBot="1" x14ac:dyDescent="0.35">
      <c r="A29" s="40" t="s">
        <v>344</v>
      </c>
      <c r="B29" s="41">
        <v>6</v>
      </c>
      <c r="C29" s="41">
        <v>1</v>
      </c>
      <c r="D29" s="41">
        <v>1</v>
      </c>
      <c r="E29" s="41">
        <v>12</v>
      </c>
      <c r="F29" s="41">
        <v>1</v>
      </c>
      <c r="G29" s="41">
        <v>6</v>
      </c>
      <c r="H29" s="41">
        <v>1</v>
      </c>
      <c r="I29" s="41">
        <v>1</v>
      </c>
      <c r="J29" s="41">
        <v>13</v>
      </c>
      <c r="K29" s="41">
        <v>15</v>
      </c>
      <c r="L29" s="41">
        <v>17</v>
      </c>
      <c r="M29" s="41">
        <v>6</v>
      </c>
      <c r="N29" s="41">
        <v>5</v>
      </c>
      <c r="O29" s="41">
        <v>1</v>
      </c>
      <c r="P29" s="41">
        <v>1</v>
      </c>
      <c r="Q29" s="41">
        <v>1</v>
      </c>
      <c r="R29" s="41">
        <v>4</v>
      </c>
      <c r="S29" s="41">
        <v>1</v>
      </c>
      <c r="T29" s="41">
        <v>1</v>
      </c>
      <c r="U29" s="41">
        <v>1</v>
      </c>
      <c r="V29" s="41">
        <v>6</v>
      </c>
      <c r="W29" s="41">
        <v>7</v>
      </c>
      <c r="X29" s="41">
        <v>11</v>
      </c>
      <c r="Y29" s="41">
        <v>7</v>
      </c>
      <c r="Z29" s="41">
        <v>17</v>
      </c>
      <c r="AA29" s="41">
        <v>1000</v>
      </c>
      <c r="AC29">
        <f t="shared" si="24"/>
        <v>19</v>
      </c>
      <c r="AD29">
        <f t="shared" si="0"/>
        <v>24</v>
      </c>
      <c r="AE29">
        <f t="shared" si="1"/>
        <v>24</v>
      </c>
      <c r="AF29">
        <f t="shared" si="2"/>
        <v>13</v>
      </c>
      <c r="AG29">
        <f t="shared" si="3"/>
        <v>24</v>
      </c>
      <c r="AH29">
        <f t="shared" si="4"/>
        <v>19</v>
      </c>
      <c r="AI29">
        <f t="shared" si="5"/>
        <v>24</v>
      </c>
      <c r="AJ29">
        <f t="shared" si="6"/>
        <v>24</v>
      </c>
      <c r="AK29">
        <f t="shared" si="7"/>
        <v>12</v>
      </c>
      <c r="AL29">
        <f t="shared" si="8"/>
        <v>10</v>
      </c>
      <c r="AM29">
        <f t="shared" si="9"/>
        <v>8</v>
      </c>
      <c r="AN29">
        <f t="shared" si="10"/>
        <v>19</v>
      </c>
      <c r="AO29">
        <f t="shared" si="11"/>
        <v>20</v>
      </c>
      <c r="AP29">
        <f t="shared" si="12"/>
        <v>24</v>
      </c>
      <c r="AQ29">
        <f t="shared" si="13"/>
        <v>24</v>
      </c>
      <c r="AR29">
        <f t="shared" si="14"/>
        <v>24</v>
      </c>
      <c r="AS29">
        <f t="shared" si="15"/>
        <v>21</v>
      </c>
      <c r="AT29">
        <f t="shared" si="16"/>
        <v>24</v>
      </c>
      <c r="AU29">
        <f t="shared" si="17"/>
        <v>24</v>
      </c>
      <c r="AV29">
        <f t="shared" si="18"/>
        <v>24</v>
      </c>
      <c r="AW29">
        <f t="shared" si="19"/>
        <v>19</v>
      </c>
      <c r="AX29">
        <f t="shared" si="20"/>
        <v>18</v>
      </c>
      <c r="AY29">
        <f t="shared" si="21"/>
        <v>14</v>
      </c>
      <c r="AZ29">
        <f t="shared" si="22"/>
        <v>18</v>
      </c>
      <c r="BA29">
        <f t="shared" si="23"/>
        <v>8</v>
      </c>
      <c r="BB29" s="46">
        <f>1000</f>
        <v>1000</v>
      </c>
    </row>
    <row r="30" spans="1:54" ht="15" thickBot="1" x14ac:dyDescent="0.35">
      <c r="A30" s="40" t="s">
        <v>345</v>
      </c>
      <c r="B30" s="41">
        <v>1</v>
      </c>
      <c r="C30" s="41">
        <v>1</v>
      </c>
      <c r="D30" s="41">
        <v>1</v>
      </c>
      <c r="E30" s="41">
        <v>1</v>
      </c>
      <c r="F30" s="41">
        <v>1</v>
      </c>
      <c r="G30" s="41">
        <v>1</v>
      </c>
      <c r="H30" s="41">
        <v>1</v>
      </c>
      <c r="I30" s="41">
        <v>11</v>
      </c>
      <c r="J30" s="41">
        <v>1</v>
      </c>
      <c r="K30" s="41">
        <v>1</v>
      </c>
      <c r="L30" s="41">
        <v>1</v>
      </c>
      <c r="M30" s="41">
        <v>6</v>
      </c>
      <c r="N30" s="41">
        <v>1</v>
      </c>
      <c r="O30" s="41">
        <v>1</v>
      </c>
      <c r="P30" s="41">
        <v>1</v>
      </c>
      <c r="Q30" s="41">
        <v>1</v>
      </c>
      <c r="R30" s="41">
        <v>1</v>
      </c>
      <c r="S30" s="41">
        <v>1</v>
      </c>
      <c r="T30" s="41">
        <v>12</v>
      </c>
      <c r="U30" s="41">
        <v>1</v>
      </c>
      <c r="V30" s="41">
        <v>2</v>
      </c>
      <c r="W30" s="41">
        <v>1</v>
      </c>
      <c r="X30" s="41">
        <v>1</v>
      </c>
      <c r="Y30" s="41">
        <v>1</v>
      </c>
      <c r="Z30" s="41">
        <v>10</v>
      </c>
      <c r="AA30" s="41">
        <v>1000</v>
      </c>
      <c r="AC30">
        <f t="shared" si="24"/>
        <v>24</v>
      </c>
      <c r="AD30">
        <f t="shared" si="0"/>
        <v>24</v>
      </c>
      <c r="AE30">
        <f t="shared" si="1"/>
        <v>24</v>
      </c>
      <c r="AF30">
        <f t="shared" si="2"/>
        <v>24</v>
      </c>
      <c r="AG30">
        <f t="shared" si="3"/>
        <v>24</v>
      </c>
      <c r="AH30">
        <f t="shared" si="4"/>
        <v>24</v>
      </c>
      <c r="AI30">
        <f t="shared" si="5"/>
        <v>24</v>
      </c>
      <c r="AJ30">
        <f t="shared" si="6"/>
        <v>14</v>
      </c>
      <c r="AK30">
        <f t="shared" si="7"/>
        <v>24</v>
      </c>
      <c r="AL30">
        <f t="shared" si="8"/>
        <v>24</v>
      </c>
      <c r="AM30">
        <f t="shared" si="9"/>
        <v>24</v>
      </c>
      <c r="AN30">
        <f t="shared" si="10"/>
        <v>19</v>
      </c>
      <c r="AO30">
        <f t="shared" si="11"/>
        <v>24</v>
      </c>
      <c r="AP30">
        <f t="shared" si="12"/>
        <v>24</v>
      </c>
      <c r="AQ30">
        <f t="shared" si="13"/>
        <v>24</v>
      </c>
      <c r="AR30">
        <f t="shared" si="14"/>
        <v>24</v>
      </c>
      <c r="AS30">
        <f t="shared" si="15"/>
        <v>24</v>
      </c>
      <c r="AT30">
        <f t="shared" si="16"/>
        <v>24</v>
      </c>
      <c r="AU30">
        <f t="shared" si="17"/>
        <v>13</v>
      </c>
      <c r="AV30">
        <f t="shared" si="18"/>
        <v>24</v>
      </c>
      <c r="AW30">
        <f t="shared" si="19"/>
        <v>23</v>
      </c>
      <c r="AX30">
        <f t="shared" si="20"/>
        <v>24</v>
      </c>
      <c r="AY30">
        <f t="shared" si="21"/>
        <v>24</v>
      </c>
      <c r="AZ30">
        <f t="shared" si="22"/>
        <v>24</v>
      </c>
      <c r="BA30">
        <f t="shared" si="23"/>
        <v>15</v>
      </c>
      <c r="BB30" s="46">
        <f>1000</f>
        <v>1000</v>
      </c>
    </row>
    <row r="31" spans="1:54" ht="15" thickBot="1" x14ac:dyDescent="0.35">
      <c r="A31" s="40" t="s">
        <v>346</v>
      </c>
      <c r="B31" s="41">
        <v>6</v>
      </c>
      <c r="C31" s="41">
        <v>1</v>
      </c>
      <c r="D31" s="41">
        <v>1</v>
      </c>
      <c r="E31" s="41">
        <v>12</v>
      </c>
      <c r="F31" s="41">
        <v>1</v>
      </c>
      <c r="G31" s="41">
        <v>6</v>
      </c>
      <c r="H31" s="41">
        <v>1</v>
      </c>
      <c r="I31" s="41">
        <v>17</v>
      </c>
      <c r="J31" s="41">
        <v>6</v>
      </c>
      <c r="K31" s="41">
        <v>7</v>
      </c>
      <c r="L31" s="41">
        <v>7</v>
      </c>
      <c r="M31" s="41">
        <v>1</v>
      </c>
      <c r="N31" s="41">
        <v>5</v>
      </c>
      <c r="O31" s="41">
        <v>1</v>
      </c>
      <c r="P31" s="41">
        <v>1</v>
      </c>
      <c r="Q31" s="41">
        <v>1</v>
      </c>
      <c r="R31" s="41">
        <v>4</v>
      </c>
      <c r="S31" s="41">
        <v>1</v>
      </c>
      <c r="T31" s="41">
        <v>19</v>
      </c>
      <c r="U31" s="41">
        <v>1</v>
      </c>
      <c r="V31" s="41">
        <v>6</v>
      </c>
      <c r="W31" s="41">
        <v>7</v>
      </c>
      <c r="X31" s="41">
        <v>8</v>
      </c>
      <c r="Y31" s="41">
        <v>1</v>
      </c>
      <c r="Z31" s="41">
        <v>22</v>
      </c>
      <c r="AA31" s="41">
        <v>1000</v>
      </c>
      <c r="AC31">
        <f t="shared" si="24"/>
        <v>19</v>
      </c>
      <c r="AD31">
        <f t="shared" si="0"/>
        <v>24</v>
      </c>
      <c r="AE31">
        <f t="shared" si="1"/>
        <v>24</v>
      </c>
      <c r="AF31">
        <f t="shared" si="2"/>
        <v>13</v>
      </c>
      <c r="AG31">
        <f t="shared" si="3"/>
        <v>24</v>
      </c>
      <c r="AH31">
        <f t="shared" si="4"/>
        <v>19</v>
      </c>
      <c r="AI31">
        <f t="shared" si="5"/>
        <v>24</v>
      </c>
      <c r="AJ31">
        <f t="shared" si="6"/>
        <v>8</v>
      </c>
      <c r="AK31">
        <f t="shared" si="7"/>
        <v>19</v>
      </c>
      <c r="AL31">
        <f t="shared" si="8"/>
        <v>18</v>
      </c>
      <c r="AM31">
        <f t="shared" si="9"/>
        <v>18</v>
      </c>
      <c r="AN31">
        <f t="shared" si="10"/>
        <v>24</v>
      </c>
      <c r="AO31">
        <f t="shared" si="11"/>
        <v>20</v>
      </c>
      <c r="AP31">
        <f t="shared" si="12"/>
        <v>24</v>
      </c>
      <c r="AQ31">
        <f t="shared" si="13"/>
        <v>24</v>
      </c>
      <c r="AR31">
        <f t="shared" si="14"/>
        <v>24</v>
      </c>
      <c r="AS31">
        <f t="shared" si="15"/>
        <v>21</v>
      </c>
      <c r="AT31">
        <f t="shared" si="16"/>
        <v>24</v>
      </c>
      <c r="AU31">
        <f t="shared" si="17"/>
        <v>6</v>
      </c>
      <c r="AV31">
        <f t="shared" si="18"/>
        <v>24</v>
      </c>
      <c r="AW31">
        <f t="shared" si="19"/>
        <v>19</v>
      </c>
      <c r="AX31">
        <f t="shared" si="20"/>
        <v>18</v>
      </c>
      <c r="AY31">
        <f t="shared" si="21"/>
        <v>17</v>
      </c>
      <c r="AZ31">
        <f t="shared" si="22"/>
        <v>24</v>
      </c>
      <c r="BA31">
        <f t="shared" si="23"/>
        <v>3</v>
      </c>
      <c r="BB31" s="46">
        <f>1000</f>
        <v>1000</v>
      </c>
    </row>
    <row r="32" spans="1:54" ht="18.600000000000001" thickBot="1" x14ac:dyDescent="0.35">
      <c r="A32" s="36"/>
    </row>
    <row r="33" spans="1:26" ht="15" thickBot="1" x14ac:dyDescent="0.35">
      <c r="A33" s="40" t="s">
        <v>347</v>
      </c>
      <c r="B33" s="40" t="s">
        <v>297</v>
      </c>
      <c r="C33" s="40" t="s">
        <v>298</v>
      </c>
      <c r="D33" s="40" t="s">
        <v>299</v>
      </c>
      <c r="E33" s="40" t="s">
        <v>300</v>
      </c>
      <c r="F33" s="40" t="s">
        <v>301</v>
      </c>
      <c r="G33" s="40" t="s">
        <v>302</v>
      </c>
      <c r="H33" s="40" t="s">
        <v>303</v>
      </c>
      <c r="I33" s="40" t="s">
        <v>304</v>
      </c>
      <c r="J33" s="40" t="s">
        <v>305</v>
      </c>
      <c r="K33" s="40" t="s">
        <v>306</v>
      </c>
      <c r="L33" s="40" t="s">
        <v>307</v>
      </c>
      <c r="M33" s="40" t="s">
        <v>308</v>
      </c>
      <c r="N33" s="40" t="s">
        <v>309</v>
      </c>
      <c r="O33" s="40" t="s">
        <v>310</v>
      </c>
      <c r="P33" s="40" t="s">
        <v>311</v>
      </c>
      <c r="Q33" s="40" t="s">
        <v>312</v>
      </c>
      <c r="R33" s="40" t="s">
        <v>313</v>
      </c>
      <c r="S33" s="40" t="s">
        <v>314</v>
      </c>
      <c r="T33" s="40" t="s">
        <v>315</v>
      </c>
      <c r="U33" s="40" t="s">
        <v>316</v>
      </c>
      <c r="V33" s="40" t="s">
        <v>317</v>
      </c>
      <c r="W33" s="40" t="s">
        <v>318</v>
      </c>
      <c r="X33" s="40" t="s">
        <v>319</v>
      </c>
      <c r="Y33" s="40" t="s">
        <v>320</v>
      </c>
      <c r="Z33" s="40" t="s">
        <v>321</v>
      </c>
    </row>
    <row r="34" spans="1:26" ht="15" thickBot="1" x14ac:dyDescent="0.35">
      <c r="A34" s="40" t="s">
        <v>348</v>
      </c>
      <c r="B34" s="41" t="s">
        <v>349</v>
      </c>
      <c r="C34" s="41" t="s">
        <v>349</v>
      </c>
      <c r="D34" s="41" t="s">
        <v>349</v>
      </c>
      <c r="E34" s="41" t="s">
        <v>349</v>
      </c>
      <c r="F34" s="41" t="s">
        <v>349</v>
      </c>
      <c r="G34" s="41" t="s">
        <v>349</v>
      </c>
      <c r="H34" s="41" t="s">
        <v>349</v>
      </c>
      <c r="I34" s="41" t="s">
        <v>350</v>
      </c>
      <c r="J34" s="41" t="s">
        <v>349</v>
      </c>
      <c r="K34" s="41" t="s">
        <v>349</v>
      </c>
      <c r="L34" s="41" t="s">
        <v>351</v>
      </c>
      <c r="M34" s="41" t="s">
        <v>352</v>
      </c>
      <c r="N34" s="41" t="s">
        <v>349</v>
      </c>
      <c r="O34" s="41" t="s">
        <v>349</v>
      </c>
      <c r="P34" s="41" t="s">
        <v>349</v>
      </c>
      <c r="Q34" s="41" t="s">
        <v>349</v>
      </c>
      <c r="R34" s="41" t="s">
        <v>349</v>
      </c>
      <c r="S34" s="41" t="s">
        <v>349</v>
      </c>
      <c r="T34" s="41" t="s">
        <v>353</v>
      </c>
      <c r="U34" s="41" t="s">
        <v>349</v>
      </c>
      <c r="V34" s="41" t="s">
        <v>354</v>
      </c>
      <c r="W34" s="41" t="s">
        <v>349</v>
      </c>
      <c r="X34" s="41" t="s">
        <v>349</v>
      </c>
      <c r="Y34" s="41" t="s">
        <v>349</v>
      </c>
      <c r="Z34" s="41" t="s">
        <v>355</v>
      </c>
    </row>
    <row r="35" spans="1:26" ht="15" thickBot="1" x14ac:dyDescent="0.35">
      <c r="A35" s="40" t="s">
        <v>356</v>
      </c>
      <c r="B35" s="41" t="s">
        <v>357</v>
      </c>
      <c r="C35" s="41" t="s">
        <v>357</v>
      </c>
      <c r="D35" s="41" t="s">
        <v>357</v>
      </c>
      <c r="E35" s="41" t="s">
        <v>357</v>
      </c>
      <c r="F35" s="41" t="s">
        <v>357</v>
      </c>
      <c r="G35" s="41" t="s">
        <v>357</v>
      </c>
      <c r="H35" s="41" t="s">
        <v>357</v>
      </c>
      <c r="I35" s="41" t="s">
        <v>358</v>
      </c>
      <c r="J35" s="41" t="s">
        <v>357</v>
      </c>
      <c r="K35" s="41" t="s">
        <v>357</v>
      </c>
      <c r="L35" s="41" t="s">
        <v>359</v>
      </c>
      <c r="M35" s="41" t="s">
        <v>357</v>
      </c>
      <c r="N35" s="41" t="s">
        <v>357</v>
      </c>
      <c r="O35" s="41" t="s">
        <v>357</v>
      </c>
      <c r="P35" s="41" t="s">
        <v>357</v>
      </c>
      <c r="Q35" s="41" t="s">
        <v>357</v>
      </c>
      <c r="R35" s="41" t="s">
        <v>357</v>
      </c>
      <c r="S35" s="41" t="s">
        <v>357</v>
      </c>
      <c r="T35" s="41" t="s">
        <v>360</v>
      </c>
      <c r="U35" s="41" t="s">
        <v>357</v>
      </c>
      <c r="V35" s="41" t="s">
        <v>361</v>
      </c>
      <c r="W35" s="41" t="s">
        <v>357</v>
      </c>
      <c r="X35" s="41" t="s">
        <v>357</v>
      </c>
      <c r="Y35" s="41" t="s">
        <v>357</v>
      </c>
      <c r="Z35" s="41" t="s">
        <v>362</v>
      </c>
    </row>
    <row r="36" spans="1:26" ht="15" thickBot="1" x14ac:dyDescent="0.35">
      <c r="A36" s="40" t="s">
        <v>363</v>
      </c>
      <c r="B36" s="41" t="s">
        <v>364</v>
      </c>
      <c r="C36" s="41" t="s">
        <v>364</v>
      </c>
      <c r="D36" s="41" t="s">
        <v>364</v>
      </c>
      <c r="E36" s="41" t="s">
        <v>364</v>
      </c>
      <c r="F36" s="41" t="s">
        <v>364</v>
      </c>
      <c r="G36" s="41" t="s">
        <v>364</v>
      </c>
      <c r="H36" s="41" t="s">
        <v>364</v>
      </c>
      <c r="I36" s="41" t="s">
        <v>365</v>
      </c>
      <c r="J36" s="41" t="s">
        <v>364</v>
      </c>
      <c r="K36" s="41" t="s">
        <v>364</v>
      </c>
      <c r="L36" s="41" t="s">
        <v>366</v>
      </c>
      <c r="M36" s="41" t="s">
        <v>364</v>
      </c>
      <c r="N36" s="41" t="s">
        <v>364</v>
      </c>
      <c r="O36" s="41" t="s">
        <v>364</v>
      </c>
      <c r="P36" s="41" t="s">
        <v>364</v>
      </c>
      <c r="Q36" s="41" t="s">
        <v>364</v>
      </c>
      <c r="R36" s="41" t="s">
        <v>364</v>
      </c>
      <c r="S36" s="41" t="s">
        <v>364</v>
      </c>
      <c r="T36" s="41" t="s">
        <v>364</v>
      </c>
      <c r="U36" s="41" t="s">
        <v>364</v>
      </c>
      <c r="V36" s="41" t="s">
        <v>367</v>
      </c>
      <c r="W36" s="41" t="s">
        <v>364</v>
      </c>
      <c r="X36" s="41" t="s">
        <v>364</v>
      </c>
      <c r="Y36" s="41" t="s">
        <v>364</v>
      </c>
      <c r="Z36" s="41" t="s">
        <v>368</v>
      </c>
    </row>
    <row r="37" spans="1:26" ht="15" thickBot="1" x14ac:dyDescent="0.35">
      <c r="A37" s="40" t="s">
        <v>369</v>
      </c>
      <c r="B37" s="41" t="s">
        <v>370</v>
      </c>
      <c r="C37" s="41" t="s">
        <v>370</v>
      </c>
      <c r="D37" s="41" t="s">
        <v>370</v>
      </c>
      <c r="E37" s="41" t="s">
        <v>370</v>
      </c>
      <c r="F37" s="41" t="s">
        <v>370</v>
      </c>
      <c r="G37" s="41" t="s">
        <v>370</v>
      </c>
      <c r="H37" s="41" t="s">
        <v>370</v>
      </c>
      <c r="I37" s="41" t="s">
        <v>371</v>
      </c>
      <c r="J37" s="41" t="s">
        <v>370</v>
      </c>
      <c r="K37" s="41" t="s">
        <v>370</v>
      </c>
      <c r="L37" s="41" t="s">
        <v>372</v>
      </c>
      <c r="M37" s="41" t="s">
        <v>370</v>
      </c>
      <c r="N37" s="41" t="s">
        <v>370</v>
      </c>
      <c r="O37" s="41" t="s">
        <v>370</v>
      </c>
      <c r="P37" s="41" t="s">
        <v>370</v>
      </c>
      <c r="Q37" s="41" t="s">
        <v>370</v>
      </c>
      <c r="R37" s="41" t="s">
        <v>370</v>
      </c>
      <c r="S37" s="41" t="s">
        <v>370</v>
      </c>
      <c r="T37" s="41" t="s">
        <v>370</v>
      </c>
      <c r="U37" s="41" t="s">
        <v>370</v>
      </c>
      <c r="V37" s="41" t="s">
        <v>373</v>
      </c>
      <c r="W37" s="41" t="s">
        <v>370</v>
      </c>
      <c r="X37" s="41" t="s">
        <v>370</v>
      </c>
      <c r="Y37" s="41" t="s">
        <v>370</v>
      </c>
      <c r="Z37" s="41" t="s">
        <v>374</v>
      </c>
    </row>
    <row r="38" spans="1:26" ht="15" thickBot="1" x14ac:dyDescent="0.35">
      <c r="A38" s="40" t="s">
        <v>375</v>
      </c>
      <c r="B38" s="41" t="s">
        <v>376</v>
      </c>
      <c r="C38" s="41" t="s">
        <v>376</v>
      </c>
      <c r="D38" s="41" t="s">
        <v>376</v>
      </c>
      <c r="E38" s="41" t="s">
        <v>376</v>
      </c>
      <c r="F38" s="41" t="s">
        <v>376</v>
      </c>
      <c r="G38" s="41" t="s">
        <v>376</v>
      </c>
      <c r="H38" s="41" t="s">
        <v>376</v>
      </c>
      <c r="I38" s="41" t="s">
        <v>377</v>
      </c>
      <c r="J38" s="41" t="s">
        <v>376</v>
      </c>
      <c r="K38" s="41" t="s">
        <v>376</v>
      </c>
      <c r="L38" s="41" t="s">
        <v>378</v>
      </c>
      <c r="M38" s="41" t="s">
        <v>376</v>
      </c>
      <c r="N38" s="41" t="s">
        <v>376</v>
      </c>
      <c r="O38" s="41" t="s">
        <v>376</v>
      </c>
      <c r="P38" s="41" t="s">
        <v>376</v>
      </c>
      <c r="Q38" s="41" t="s">
        <v>376</v>
      </c>
      <c r="R38" s="41" t="s">
        <v>376</v>
      </c>
      <c r="S38" s="41" t="s">
        <v>376</v>
      </c>
      <c r="T38" s="41" t="s">
        <v>376</v>
      </c>
      <c r="U38" s="41" t="s">
        <v>376</v>
      </c>
      <c r="V38" s="41" t="s">
        <v>379</v>
      </c>
      <c r="W38" s="41" t="s">
        <v>376</v>
      </c>
      <c r="X38" s="41" t="s">
        <v>376</v>
      </c>
      <c r="Y38" s="41" t="s">
        <v>376</v>
      </c>
      <c r="Z38" s="41" t="s">
        <v>380</v>
      </c>
    </row>
    <row r="39" spans="1:26" ht="15" thickBot="1" x14ac:dyDescent="0.35">
      <c r="A39" s="40" t="s">
        <v>381</v>
      </c>
      <c r="B39" s="41" t="s">
        <v>382</v>
      </c>
      <c r="C39" s="41" t="s">
        <v>382</v>
      </c>
      <c r="D39" s="41" t="s">
        <v>382</v>
      </c>
      <c r="E39" s="41" t="s">
        <v>382</v>
      </c>
      <c r="F39" s="41" t="s">
        <v>382</v>
      </c>
      <c r="G39" s="41" t="s">
        <v>382</v>
      </c>
      <c r="H39" s="41" t="s">
        <v>382</v>
      </c>
      <c r="I39" s="41" t="s">
        <v>383</v>
      </c>
      <c r="J39" s="41" t="s">
        <v>382</v>
      </c>
      <c r="K39" s="41" t="s">
        <v>382</v>
      </c>
      <c r="L39" s="41" t="s">
        <v>384</v>
      </c>
      <c r="M39" s="41" t="s">
        <v>382</v>
      </c>
      <c r="N39" s="41" t="s">
        <v>382</v>
      </c>
      <c r="O39" s="41" t="s">
        <v>382</v>
      </c>
      <c r="P39" s="41" t="s">
        <v>382</v>
      </c>
      <c r="Q39" s="41" t="s">
        <v>382</v>
      </c>
      <c r="R39" s="41" t="s">
        <v>382</v>
      </c>
      <c r="S39" s="41" t="s">
        <v>382</v>
      </c>
      <c r="T39" s="41" t="s">
        <v>382</v>
      </c>
      <c r="U39" s="41" t="s">
        <v>382</v>
      </c>
      <c r="V39" s="41" t="s">
        <v>385</v>
      </c>
      <c r="W39" s="41" t="s">
        <v>382</v>
      </c>
      <c r="X39" s="41" t="s">
        <v>382</v>
      </c>
      <c r="Y39" s="41" t="s">
        <v>382</v>
      </c>
      <c r="Z39" s="41" t="s">
        <v>386</v>
      </c>
    </row>
    <row r="40" spans="1:26" ht="15" thickBot="1" x14ac:dyDescent="0.35">
      <c r="A40" s="40" t="s">
        <v>387</v>
      </c>
      <c r="B40" s="41" t="s">
        <v>388</v>
      </c>
      <c r="C40" s="41" t="s">
        <v>388</v>
      </c>
      <c r="D40" s="41" t="s">
        <v>388</v>
      </c>
      <c r="E40" s="41" t="s">
        <v>388</v>
      </c>
      <c r="F40" s="41" t="s">
        <v>388</v>
      </c>
      <c r="G40" s="41" t="s">
        <v>388</v>
      </c>
      <c r="H40" s="41" t="s">
        <v>388</v>
      </c>
      <c r="I40" s="41" t="s">
        <v>389</v>
      </c>
      <c r="J40" s="41" t="s">
        <v>388</v>
      </c>
      <c r="K40" s="41" t="s">
        <v>388</v>
      </c>
      <c r="L40" s="41" t="s">
        <v>390</v>
      </c>
      <c r="M40" s="41" t="s">
        <v>388</v>
      </c>
      <c r="N40" s="41" t="s">
        <v>388</v>
      </c>
      <c r="O40" s="41" t="s">
        <v>388</v>
      </c>
      <c r="P40" s="41" t="s">
        <v>388</v>
      </c>
      <c r="Q40" s="41" t="s">
        <v>388</v>
      </c>
      <c r="R40" s="41" t="s">
        <v>388</v>
      </c>
      <c r="S40" s="41" t="s">
        <v>388</v>
      </c>
      <c r="T40" s="41" t="s">
        <v>388</v>
      </c>
      <c r="U40" s="41" t="s">
        <v>388</v>
      </c>
      <c r="V40" s="41" t="s">
        <v>391</v>
      </c>
      <c r="W40" s="41" t="s">
        <v>388</v>
      </c>
      <c r="X40" s="41" t="s">
        <v>388</v>
      </c>
      <c r="Y40" s="41" t="s">
        <v>388</v>
      </c>
      <c r="Z40" s="41" t="s">
        <v>388</v>
      </c>
    </row>
    <row r="41" spans="1:26" ht="15" thickBot="1" x14ac:dyDescent="0.35">
      <c r="A41" s="40" t="s">
        <v>392</v>
      </c>
      <c r="B41" s="41" t="s">
        <v>393</v>
      </c>
      <c r="C41" s="41" t="s">
        <v>393</v>
      </c>
      <c r="D41" s="41" t="s">
        <v>393</v>
      </c>
      <c r="E41" s="41" t="s">
        <v>393</v>
      </c>
      <c r="F41" s="41" t="s">
        <v>393</v>
      </c>
      <c r="G41" s="41" t="s">
        <v>393</v>
      </c>
      <c r="H41" s="41" t="s">
        <v>393</v>
      </c>
      <c r="I41" s="41" t="s">
        <v>394</v>
      </c>
      <c r="J41" s="41" t="s">
        <v>393</v>
      </c>
      <c r="K41" s="41" t="s">
        <v>393</v>
      </c>
      <c r="L41" s="41" t="s">
        <v>395</v>
      </c>
      <c r="M41" s="41" t="s">
        <v>393</v>
      </c>
      <c r="N41" s="41" t="s">
        <v>393</v>
      </c>
      <c r="O41" s="41" t="s">
        <v>393</v>
      </c>
      <c r="P41" s="41" t="s">
        <v>393</v>
      </c>
      <c r="Q41" s="41" t="s">
        <v>393</v>
      </c>
      <c r="R41" s="41" t="s">
        <v>393</v>
      </c>
      <c r="S41" s="41" t="s">
        <v>393</v>
      </c>
      <c r="T41" s="41" t="s">
        <v>393</v>
      </c>
      <c r="U41" s="41" t="s">
        <v>393</v>
      </c>
      <c r="V41" s="41" t="s">
        <v>396</v>
      </c>
      <c r="W41" s="41" t="s">
        <v>393</v>
      </c>
      <c r="X41" s="41" t="s">
        <v>393</v>
      </c>
      <c r="Y41" s="41" t="s">
        <v>393</v>
      </c>
      <c r="Z41" s="41" t="s">
        <v>393</v>
      </c>
    </row>
    <row r="42" spans="1:26" ht="15" thickBot="1" x14ac:dyDescent="0.35">
      <c r="A42" s="40" t="s">
        <v>397</v>
      </c>
      <c r="B42" s="41" t="s">
        <v>398</v>
      </c>
      <c r="C42" s="41" t="s">
        <v>398</v>
      </c>
      <c r="D42" s="41" t="s">
        <v>398</v>
      </c>
      <c r="E42" s="41" t="s">
        <v>398</v>
      </c>
      <c r="F42" s="41" t="s">
        <v>398</v>
      </c>
      <c r="G42" s="41" t="s">
        <v>398</v>
      </c>
      <c r="H42" s="41" t="s">
        <v>398</v>
      </c>
      <c r="I42" s="41" t="s">
        <v>399</v>
      </c>
      <c r="J42" s="41" t="s">
        <v>398</v>
      </c>
      <c r="K42" s="41" t="s">
        <v>398</v>
      </c>
      <c r="L42" s="41" t="s">
        <v>400</v>
      </c>
      <c r="M42" s="41" t="s">
        <v>398</v>
      </c>
      <c r="N42" s="41" t="s">
        <v>398</v>
      </c>
      <c r="O42" s="41" t="s">
        <v>398</v>
      </c>
      <c r="P42" s="41" t="s">
        <v>398</v>
      </c>
      <c r="Q42" s="41" t="s">
        <v>398</v>
      </c>
      <c r="R42" s="41" t="s">
        <v>398</v>
      </c>
      <c r="S42" s="41" t="s">
        <v>398</v>
      </c>
      <c r="T42" s="41" t="s">
        <v>398</v>
      </c>
      <c r="U42" s="41" t="s">
        <v>398</v>
      </c>
      <c r="V42" s="41" t="s">
        <v>401</v>
      </c>
      <c r="W42" s="41" t="s">
        <v>398</v>
      </c>
      <c r="X42" s="41" t="s">
        <v>398</v>
      </c>
      <c r="Y42" s="41" t="s">
        <v>398</v>
      </c>
      <c r="Z42" s="41" t="s">
        <v>398</v>
      </c>
    </row>
    <row r="43" spans="1:26" ht="15" thickBot="1" x14ac:dyDescent="0.35">
      <c r="A43" s="40" t="s">
        <v>402</v>
      </c>
      <c r="B43" s="41" t="s">
        <v>403</v>
      </c>
      <c r="C43" s="41" t="s">
        <v>403</v>
      </c>
      <c r="D43" s="41" t="s">
        <v>403</v>
      </c>
      <c r="E43" s="41" t="s">
        <v>403</v>
      </c>
      <c r="F43" s="41" t="s">
        <v>403</v>
      </c>
      <c r="G43" s="41" t="s">
        <v>403</v>
      </c>
      <c r="H43" s="41" t="s">
        <v>403</v>
      </c>
      <c r="I43" s="41" t="s">
        <v>404</v>
      </c>
      <c r="J43" s="41" t="s">
        <v>403</v>
      </c>
      <c r="K43" s="41" t="s">
        <v>403</v>
      </c>
      <c r="L43" s="41" t="s">
        <v>405</v>
      </c>
      <c r="M43" s="41" t="s">
        <v>403</v>
      </c>
      <c r="N43" s="41" t="s">
        <v>403</v>
      </c>
      <c r="O43" s="41" t="s">
        <v>403</v>
      </c>
      <c r="P43" s="41" t="s">
        <v>403</v>
      </c>
      <c r="Q43" s="41" t="s">
        <v>403</v>
      </c>
      <c r="R43" s="41" t="s">
        <v>403</v>
      </c>
      <c r="S43" s="41" t="s">
        <v>403</v>
      </c>
      <c r="T43" s="41" t="s">
        <v>403</v>
      </c>
      <c r="U43" s="41" t="s">
        <v>403</v>
      </c>
      <c r="V43" s="41" t="s">
        <v>406</v>
      </c>
      <c r="W43" s="41" t="s">
        <v>403</v>
      </c>
      <c r="X43" s="41" t="s">
        <v>403</v>
      </c>
      <c r="Y43" s="41" t="s">
        <v>403</v>
      </c>
      <c r="Z43" s="41" t="s">
        <v>403</v>
      </c>
    </row>
    <row r="44" spans="1:26" ht="15" thickBot="1" x14ac:dyDescent="0.35">
      <c r="A44" s="40" t="s">
        <v>407</v>
      </c>
      <c r="B44" s="41" t="s">
        <v>408</v>
      </c>
      <c r="C44" s="41" t="s">
        <v>408</v>
      </c>
      <c r="D44" s="41" t="s">
        <v>408</v>
      </c>
      <c r="E44" s="41" t="s">
        <v>408</v>
      </c>
      <c r="F44" s="41" t="s">
        <v>408</v>
      </c>
      <c r="G44" s="41" t="s">
        <v>408</v>
      </c>
      <c r="H44" s="41" t="s">
        <v>408</v>
      </c>
      <c r="I44" s="41" t="s">
        <v>409</v>
      </c>
      <c r="J44" s="41" t="s">
        <v>408</v>
      </c>
      <c r="K44" s="41" t="s">
        <v>408</v>
      </c>
      <c r="L44" s="41" t="s">
        <v>410</v>
      </c>
      <c r="M44" s="41" t="s">
        <v>408</v>
      </c>
      <c r="N44" s="41" t="s">
        <v>408</v>
      </c>
      <c r="O44" s="41" t="s">
        <v>408</v>
      </c>
      <c r="P44" s="41" t="s">
        <v>408</v>
      </c>
      <c r="Q44" s="41" t="s">
        <v>408</v>
      </c>
      <c r="R44" s="41" t="s">
        <v>408</v>
      </c>
      <c r="S44" s="41" t="s">
        <v>408</v>
      </c>
      <c r="T44" s="41" t="s">
        <v>408</v>
      </c>
      <c r="U44" s="41" t="s">
        <v>408</v>
      </c>
      <c r="V44" s="41" t="s">
        <v>411</v>
      </c>
      <c r="W44" s="41" t="s">
        <v>408</v>
      </c>
      <c r="X44" s="41" t="s">
        <v>408</v>
      </c>
      <c r="Y44" s="41" t="s">
        <v>408</v>
      </c>
      <c r="Z44" s="41" t="s">
        <v>408</v>
      </c>
    </row>
    <row r="45" spans="1:26" ht="15" thickBot="1" x14ac:dyDescent="0.35">
      <c r="A45" s="40" t="s">
        <v>412</v>
      </c>
      <c r="B45" s="41" t="s">
        <v>413</v>
      </c>
      <c r="C45" s="41" t="s">
        <v>413</v>
      </c>
      <c r="D45" s="41" t="s">
        <v>413</v>
      </c>
      <c r="E45" s="41" t="s">
        <v>413</v>
      </c>
      <c r="F45" s="41" t="s">
        <v>413</v>
      </c>
      <c r="G45" s="41" t="s">
        <v>413</v>
      </c>
      <c r="H45" s="41" t="s">
        <v>413</v>
      </c>
      <c r="I45" s="41" t="s">
        <v>414</v>
      </c>
      <c r="J45" s="41" t="s">
        <v>413</v>
      </c>
      <c r="K45" s="41" t="s">
        <v>413</v>
      </c>
      <c r="L45" s="41" t="s">
        <v>415</v>
      </c>
      <c r="M45" s="41" t="s">
        <v>413</v>
      </c>
      <c r="N45" s="41" t="s">
        <v>413</v>
      </c>
      <c r="O45" s="41" t="s">
        <v>413</v>
      </c>
      <c r="P45" s="41" t="s">
        <v>413</v>
      </c>
      <c r="Q45" s="41" t="s">
        <v>413</v>
      </c>
      <c r="R45" s="41" t="s">
        <v>413</v>
      </c>
      <c r="S45" s="41" t="s">
        <v>413</v>
      </c>
      <c r="T45" s="41" t="s">
        <v>413</v>
      </c>
      <c r="U45" s="41" t="s">
        <v>413</v>
      </c>
      <c r="V45" s="41" t="s">
        <v>416</v>
      </c>
      <c r="W45" s="41" t="s">
        <v>413</v>
      </c>
      <c r="X45" s="41" t="s">
        <v>413</v>
      </c>
      <c r="Y45" s="41" t="s">
        <v>413</v>
      </c>
      <c r="Z45" s="41" t="s">
        <v>413</v>
      </c>
    </row>
    <row r="46" spans="1:26" ht="15" thickBot="1" x14ac:dyDescent="0.35">
      <c r="A46" s="40" t="s">
        <v>417</v>
      </c>
      <c r="B46" s="41" t="s">
        <v>418</v>
      </c>
      <c r="C46" s="41" t="s">
        <v>418</v>
      </c>
      <c r="D46" s="41" t="s">
        <v>418</v>
      </c>
      <c r="E46" s="41" t="s">
        <v>418</v>
      </c>
      <c r="F46" s="41" t="s">
        <v>418</v>
      </c>
      <c r="G46" s="41" t="s">
        <v>418</v>
      </c>
      <c r="H46" s="41" t="s">
        <v>418</v>
      </c>
      <c r="I46" s="41" t="s">
        <v>419</v>
      </c>
      <c r="J46" s="41" t="s">
        <v>418</v>
      </c>
      <c r="K46" s="41" t="s">
        <v>418</v>
      </c>
      <c r="L46" s="41" t="s">
        <v>420</v>
      </c>
      <c r="M46" s="41" t="s">
        <v>418</v>
      </c>
      <c r="N46" s="41" t="s">
        <v>418</v>
      </c>
      <c r="O46" s="41" t="s">
        <v>418</v>
      </c>
      <c r="P46" s="41" t="s">
        <v>418</v>
      </c>
      <c r="Q46" s="41" t="s">
        <v>418</v>
      </c>
      <c r="R46" s="41" t="s">
        <v>418</v>
      </c>
      <c r="S46" s="41" t="s">
        <v>418</v>
      </c>
      <c r="T46" s="41" t="s">
        <v>418</v>
      </c>
      <c r="U46" s="41" t="s">
        <v>418</v>
      </c>
      <c r="V46" s="41" t="s">
        <v>421</v>
      </c>
      <c r="W46" s="41" t="s">
        <v>418</v>
      </c>
      <c r="X46" s="41" t="s">
        <v>418</v>
      </c>
      <c r="Y46" s="41" t="s">
        <v>418</v>
      </c>
      <c r="Z46" s="41" t="s">
        <v>418</v>
      </c>
    </row>
    <row r="47" spans="1:26" ht="15" thickBot="1" x14ac:dyDescent="0.35">
      <c r="A47" s="40" t="s">
        <v>422</v>
      </c>
      <c r="B47" s="41" t="s">
        <v>423</v>
      </c>
      <c r="C47" s="41" t="s">
        <v>423</v>
      </c>
      <c r="D47" s="41" t="s">
        <v>423</v>
      </c>
      <c r="E47" s="41" t="s">
        <v>423</v>
      </c>
      <c r="F47" s="41" t="s">
        <v>423</v>
      </c>
      <c r="G47" s="41" t="s">
        <v>423</v>
      </c>
      <c r="H47" s="41" t="s">
        <v>423</v>
      </c>
      <c r="I47" s="41" t="s">
        <v>424</v>
      </c>
      <c r="J47" s="41" t="s">
        <v>423</v>
      </c>
      <c r="K47" s="41" t="s">
        <v>423</v>
      </c>
      <c r="L47" s="41" t="s">
        <v>425</v>
      </c>
      <c r="M47" s="41" t="s">
        <v>423</v>
      </c>
      <c r="N47" s="41" t="s">
        <v>423</v>
      </c>
      <c r="O47" s="41" t="s">
        <v>423</v>
      </c>
      <c r="P47" s="41" t="s">
        <v>423</v>
      </c>
      <c r="Q47" s="41" t="s">
        <v>423</v>
      </c>
      <c r="R47" s="41" t="s">
        <v>423</v>
      </c>
      <c r="S47" s="41" t="s">
        <v>423</v>
      </c>
      <c r="T47" s="41" t="s">
        <v>423</v>
      </c>
      <c r="U47" s="41" t="s">
        <v>423</v>
      </c>
      <c r="V47" s="41" t="s">
        <v>426</v>
      </c>
      <c r="W47" s="41" t="s">
        <v>423</v>
      </c>
      <c r="X47" s="41" t="s">
        <v>423</v>
      </c>
      <c r="Y47" s="41" t="s">
        <v>423</v>
      </c>
      <c r="Z47" s="41" t="s">
        <v>423</v>
      </c>
    </row>
    <row r="48" spans="1:26" ht="15" thickBot="1" x14ac:dyDescent="0.35">
      <c r="A48" s="40" t="s">
        <v>427</v>
      </c>
      <c r="B48" s="41" t="s">
        <v>428</v>
      </c>
      <c r="C48" s="41" t="s">
        <v>428</v>
      </c>
      <c r="D48" s="41" t="s">
        <v>428</v>
      </c>
      <c r="E48" s="41" t="s">
        <v>428</v>
      </c>
      <c r="F48" s="41" t="s">
        <v>428</v>
      </c>
      <c r="G48" s="41" t="s">
        <v>428</v>
      </c>
      <c r="H48" s="41" t="s">
        <v>428</v>
      </c>
      <c r="I48" s="41" t="s">
        <v>429</v>
      </c>
      <c r="J48" s="41" t="s">
        <v>428</v>
      </c>
      <c r="K48" s="41" t="s">
        <v>428</v>
      </c>
      <c r="L48" s="41" t="s">
        <v>430</v>
      </c>
      <c r="M48" s="41" t="s">
        <v>428</v>
      </c>
      <c r="N48" s="41" t="s">
        <v>428</v>
      </c>
      <c r="O48" s="41" t="s">
        <v>428</v>
      </c>
      <c r="P48" s="41" t="s">
        <v>428</v>
      </c>
      <c r="Q48" s="41" t="s">
        <v>428</v>
      </c>
      <c r="R48" s="41" t="s">
        <v>428</v>
      </c>
      <c r="S48" s="41" t="s">
        <v>428</v>
      </c>
      <c r="T48" s="41" t="s">
        <v>428</v>
      </c>
      <c r="U48" s="41" t="s">
        <v>428</v>
      </c>
      <c r="V48" s="41" t="s">
        <v>431</v>
      </c>
      <c r="W48" s="41" t="s">
        <v>428</v>
      </c>
      <c r="X48" s="41" t="s">
        <v>428</v>
      </c>
      <c r="Y48" s="41" t="s">
        <v>428</v>
      </c>
      <c r="Z48" s="41" t="s">
        <v>428</v>
      </c>
    </row>
    <row r="49" spans="1:26" ht="15" thickBot="1" x14ac:dyDescent="0.35">
      <c r="A49" s="40" t="s">
        <v>432</v>
      </c>
      <c r="B49" s="41" t="s">
        <v>433</v>
      </c>
      <c r="C49" s="41" t="s">
        <v>433</v>
      </c>
      <c r="D49" s="41" t="s">
        <v>433</v>
      </c>
      <c r="E49" s="41" t="s">
        <v>433</v>
      </c>
      <c r="F49" s="41" t="s">
        <v>433</v>
      </c>
      <c r="G49" s="41" t="s">
        <v>433</v>
      </c>
      <c r="H49" s="41" t="s">
        <v>433</v>
      </c>
      <c r="I49" s="41" t="s">
        <v>434</v>
      </c>
      <c r="J49" s="41" t="s">
        <v>433</v>
      </c>
      <c r="K49" s="41" t="s">
        <v>433</v>
      </c>
      <c r="L49" s="41" t="s">
        <v>435</v>
      </c>
      <c r="M49" s="41" t="s">
        <v>433</v>
      </c>
      <c r="N49" s="41" t="s">
        <v>433</v>
      </c>
      <c r="O49" s="41" t="s">
        <v>433</v>
      </c>
      <c r="P49" s="41" t="s">
        <v>433</v>
      </c>
      <c r="Q49" s="41" t="s">
        <v>433</v>
      </c>
      <c r="R49" s="41" t="s">
        <v>433</v>
      </c>
      <c r="S49" s="41" t="s">
        <v>433</v>
      </c>
      <c r="T49" s="41" t="s">
        <v>433</v>
      </c>
      <c r="U49" s="41" t="s">
        <v>433</v>
      </c>
      <c r="V49" s="41" t="s">
        <v>436</v>
      </c>
      <c r="W49" s="41" t="s">
        <v>433</v>
      </c>
      <c r="X49" s="41" t="s">
        <v>433</v>
      </c>
      <c r="Y49" s="41" t="s">
        <v>433</v>
      </c>
      <c r="Z49" s="41" t="s">
        <v>433</v>
      </c>
    </row>
    <row r="50" spans="1:26" ht="15" thickBot="1" x14ac:dyDescent="0.35">
      <c r="A50" s="40" t="s">
        <v>437</v>
      </c>
      <c r="B50" s="41" t="s">
        <v>438</v>
      </c>
      <c r="C50" s="41" t="s">
        <v>438</v>
      </c>
      <c r="D50" s="41" t="s">
        <v>438</v>
      </c>
      <c r="E50" s="41" t="s">
        <v>438</v>
      </c>
      <c r="F50" s="41" t="s">
        <v>438</v>
      </c>
      <c r="G50" s="41" t="s">
        <v>438</v>
      </c>
      <c r="H50" s="41" t="s">
        <v>438</v>
      </c>
      <c r="I50" s="41" t="s">
        <v>439</v>
      </c>
      <c r="J50" s="41" t="s">
        <v>438</v>
      </c>
      <c r="K50" s="41" t="s">
        <v>438</v>
      </c>
      <c r="L50" s="41" t="s">
        <v>440</v>
      </c>
      <c r="M50" s="41" t="s">
        <v>438</v>
      </c>
      <c r="N50" s="41" t="s">
        <v>438</v>
      </c>
      <c r="O50" s="41" t="s">
        <v>438</v>
      </c>
      <c r="P50" s="41" t="s">
        <v>438</v>
      </c>
      <c r="Q50" s="41" t="s">
        <v>438</v>
      </c>
      <c r="R50" s="41" t="s">
        <v>438</v>
      </c>
      <c r="S50" s="41" t="s">
        <v>438</v>
      </c>
      <c r="T50" s="41" t="s">
        <v>438</v>
      </c>
      <c r="U50" s="41" t="s">
        <v>438</v>
      </c>
      <c r="V50" s="41" t="s">
        <v>441</v>
      </c>
      <c r="W50" s="41" t="s">
        <v>438</v>
      </c>
      <c r="X50" s="41" t="s">
        <v>438</v>
      </c>
      <c r="Y50" s="41" t="s">
        <v>438</v>
      </c>
      <c r="Z50" s="41" t="s">
        <v>438</v>
      </c>
    </row>
    <row r="51" spans="1:26" ht="15" thickBot="1" x14ac:dyDescent="0.35">
      <c r="A51" s="40" t="s">
        <v>442</v>
      </c>
      <c r="B51" s="41" t="s">
        <v>443</v>
      </c>
      <c r="C51" s="41" t="s">
        <v>443</v>
      </c>
      <c r="D51" s="41" t="s">
        <v>443</v>
      </c>
      <c r="E51" s="41" t="s">
        <v>443</v>
      </c>
      <c r="F51" s="41" t="s">
        <v>443</v>
      </c>
      <c r="G51" s="41" t="s">
        <v>443</v>
      </c>
      <c r="H51" s="41" t="s">
        <v>443</v>
      </c>
      <c r="I51" s="41" t="s">
        <v>444</v>
      </c>
      <c r="J51" s="41" t="s">
        <v>443</v>
      </c>
      <c r="K51" s="41" t="s">
        <v>443</v>
      </c>
      <c r="L51" s="41" t="s">
        <v>445</v>
      </c>
      <c r="M51" s="41" t="s">
        <v>443</v>
      </c>
      <c r="N51" s="41" t="s">
        <v>443</v>
      </c>
      <c r="O51" s="41" t="s">
        <v>443</v>
      </c>
      <c r="P51" s="41" t="s">
        <v>443</v>
      </c>
      <c r="Q51" s="41" t="s">
        <v>443</v>
      </c>
      <c r="R51" s="41" t="s">
        <v>443</v>
      </c>
      <c r="S51" s="41" t="s">
        <v>443</v>
      </c>
      <c r="T51" s="41" t="s">
        <v>443</v>
      </c>
      <c r="U51" s="41" t="s">
        <v>443</v>
      </c>
      <c r="V51" s="41" t="s">
        <v>446</v>
      </c>
      <c r="W51" s="41" t="s">
        <v>443</v>
      </c>
      <c r="X51" s="41" t="s">
        <v>443</v>
      </c>
      <c r="Y51" s="41" t="s">
        <v>443</v>
      </c>
      <c r="Z51" s="41" t="s">
        <v>443</v>
      </c>
    </row>
    <row r="52" spans="1:26" ht="15" thickBot="1" x14ac:dyDescent="0.35">
      <c r="A52" s="40" t="s">
        <v>447</v>
      </c>
      <c r="B52" s="41" t="s">
        <v>448</v>
      </c>
      <c r="C52" s="41" t="s">
        <v>448</v>
      </c>
      <c r="D52" s="41" t="s">
        <v>448</v>
      </c>
      <c r="E52" s="41" t="s">
        <v>448</v>
      </c>
      <c r="F52" s="41" t="s">
        <v>448</v>
      </c>
      <c r="G52" s="41" t="s">
        <v>448</v>
      </c>
      <c r="H52" s="41" t="s">
        <v>448</v>
      </c>
      <c r="I52" s="41" t="s">
        <v>449</v>
      </c>
      <c r="J52" s="41" t="s">
        <v>448</v>
      </c>
      <c r="K52" s="41" t="s">
        <v>448</v>
      </c>
      <c r="L52" s="41" t="s">
        <v>450</v>
      </c>
      <c r="M52" s="41" t="s">
        <v>448</v>
      </c>
      <c r="N52" s="41" t="s">
        <v>448</v>
      </c>
      <c r="O52" s="41" t="s">
        <v>448</v>
      </c>
      <c r="P52" s="41" t="s">
        <v>448</v>
      </c>
      <c r="Q52" s="41" t="s">
        <v>448</v>
      </c>
      <c r="R52" s="41" t="s">
        <v>448</v>
      </c>
      <c r="S52" s="41" t="s">
        <v>448</v>
      </c>
      <c r="T52" s="41" t="s">
        <v>448</v>
      </c>
      <c r="U52" s="41" t="s">
        <v>448</v>
      </c>
      <c r="V52" s="41" t="s">
        <v>448</v>
      </c>
      <c r="W52" s="41" t="s">
        <v>448</v>
      </c>
      <c r="X52" s="41" t="s">
        <v>448</v>
      </c>
      <c r="Y52" s="41" t="s">
        <v>448</v>
      </c>
      <c r="Z52" s="41" t="s">
        <v>448</v>
      </c>
    </row>
    <row r="53" spans="1:26" ht="15" thickBot="1" x14ac:dyDescent="0.35">
      <c r="A53" s="40" t="s">
        <v>451</v>
      </c>
      <c r="B53" s="41" t="s">
        <v>452</v>
      </c>
      <c r="C53" s="41" t="s">
        <v>452</v>
      </c>
      <c r="D53" s="41" t="s">
        <v>452</v>
      </c>
      <c r="E53" s="41" t="s">
        <v>452</v>
      </c>
      <c r="F53" s="41" t="s">
        <v>452</v>
      </c>
      <c r="G53" s="41" t="s">
        <v>452</v>
      </c>
      <c r="H53" s="41" t="s">
        <v>452</v>
      </c>
      <c r="I53" s="41" t="s">
        <v>453</v>
      </c>
      <c r="J53" s="41" t="s">
        <v>452</v>
      </c>
      <c r="K53" s="41" t="s">
        <v>452</v>
      </c>
      <c r="L53" s="41" t="s">
        <v>454</v>
      </c>
      <c r="M53" s="41" t="s">
        <v>452</v>
      </c>
      <c r="N53" s="41" t="s">
        <v>452</v>
      </c>
      <c r="O53" s="41" t="s">
        <v>452</v>
      </c>
      <c r="P53" s="41" t="s">
        <v>452</v>
      </c>
      <c r="Q53" s="41" t="s">
        <v>452</v>
      </c>
      <c r="R53" s="41" t="s">
        <v>452</v>
      </c>
      <c r="S53" s="41" t="s">
        <v>452</v>
      </c>
      <c r="T53" s="41" t="s">
        <v>452</v>
      </c>
      <c r="U53" s="41" t="s">
        <v>452</v>
      </c>
      <c r="V53" s="41" t="s">
        <v>452</v>
      </c>
      <c r="W53" s="41" t="s">
        <v>452</v>
      </c>
      <c r="X53" s="41" t="s">
        <v>452</v>
      </c>
      <c r="Y53" s="41" t="s">
        <v>452</v>
      </c>
      <c r="Z53" s="41" t="s">
        <v>452</v>
      </c>
    </row>
    <row r="54" spans="1:26" ht="15" thickBot="1" x14ac:dyDescent="0.35">
      <c r="A54" s="40" t="s">
        <v>455</v>
      </c>
      <c r="B54" s="41" t="s">
        <v>456</v>
      </c>
      <c r="C54" s="41" t="s">
        <v>456</v>
      </c>
      <c r="D54" s="41" t="s">
        <v>456</v>
      </c>
      <c r="E54" s="41" t="s">
        <v>456</v>
      </c>
      <c r="F54" s="41" t="s">
        <v>456</v>
      </c>
      <c r="G54" s="41" t="s">
        <v>456</v>
      </c>
      <c r="H54" s="41" t="s">
        <v>456</v>
      </c>
      <c r="I54" s="41" t="s">
        <v>457</v>
      </c>
      <c r="J54" s="41" t="s">
        <v>456</v>
      </c>
      <c r="K54" s="41" t="s">
        <v>456</v>
      </c>
      <c r="L54" s="41" t="s">
        <v>458</v>
      </c>
      <c r="M54" s="41" t="s">
        <v>456</v>
      </c>
      <c r="N54" s="41" t="s">
        <v>456</v>
      </c>
      <c r="O54" s="41" t="s">
        <v>456</v>
      </c>
      <c r="P54" s="41" t="s">
        <v>456</v>
      </c>
      <c r="Q54" s="41" t="s">
        <v>456</v>
      </c>
      <c r="R54" s="41" t="s">
        <v>456</v>
      </c>
      <c r="S54" s="41" t="s">
        <v>456</v>
      </c>
      <c r="T54" s="41" t="s">
        <v>456</v>
      </c>
      <c r="U54" s="41" t="s">
        <v>456</v>
      </c>
      <c r="V54" s="41" t="s">
        <v>456</v>
      </c>
      <c r="W54" s="41" t="s">
        <v>456</v>
      </c>
      <c r="X54" s="41" t="s">
        <v>456</v>
      </c>
      <c r="Y54" s="41" t="s">
        <v>456</v>
      </c>
      <c r="Z54" s="41" t="s">
        <v>456</v>
      </c>
    </row>
    <row r="55" spans="1:26" ht="15" thickBot="1" x14ac:dyDescent="0.35">
      <c r="A55" s="40" t="s">
        <v>459</v>
      </c>
      <c r="B55" s="41" t="s">
        <v>460</v>
      </c>
      <c r="C55" s="41" t="s">
        <v>460</v>
      </c>
      <c r="D55" s="41" t="s">
        <v>460</v>
      </c>
      <c r="E55" s="41" t="s">
        <v>460</v>
      </c>
      <c r="F55" s="41" t="s">
        <v>460</v>
      </c>
      <c r="G55" s="41" t="s">
        <v>460</v>
      </c>
      <c r="H55" s="41" t="s">
        <v>460</v>
      </c>
      <c r="I55" s="41" t="s">
        <v>460</v>
      </c>
      <c r="J55" s="41" t="s">
        <v>460</v>
      </c>
      <c r="K55" s="41" t="s">
        <v>460</v>
      </c>
      <c r="L55" s="41" t="s">
        <v>461</v>
      </c>
      <c r="M55" s="41" t="s">
        <v>460</v>
      </c>
      <c r="N55" s="41" t="s">
        <v>460</v>
      </c>
      <c r="O55" s="41" t="s">
        <v>460</v>
      </c>
      <c r="P55" s="41" t="s">
        <v>460</v>
      </c>
      <c r="Q55" s="41" t="s">
        <v>460</v>
      </c>
      <c r="R55" s="41" t="s">
        <v>460</v>
      </c>
      <c r="S55" s="41" t="s">
        <v>460</v>
      </c>
      <c r="T55" s="41" t="s">
        <v>460</v>
      </c>
      <c r="U55" s="41" t="s">
        <v>460</v>
      </c>
      <c r="V55" s="41" t="s">
        <v>460</v>
      </c>
      <c r="W55" s="41" t="s">
        <v>460</v>
      </c>
      <c r="X55" s="41" t="s">
        <v>460</v>
      </c>
      <c r="Y55" s="41" t="s">
        <v>460</v>
      </c>
      <c r="Z55" s="41" t="s">
        <v>460</v>
      </c>
    </row>
    <row r="56" spans="1:26" ht="15" thickBot="1" x14ac:dyDescent="0.35">
      <c r="A56" s="40" t="s">
        <v>462</v>
      </c>
      <c r="B56" s="41" t="s">
        <v>463</v>
      </c>
      <c r="C56" s="41" t="s">
        <v>463</v>
      </c>
      <c r="D56" s="41" t="s">
        <v>463</v>
      </c>
      <c r="E56" s="41" t="s">
        <v>463</v>
      </c>
      <c r="F56" s="41" t="s">
        <v>463</v>
      </c>
      <c r="G56" s="41" t="s">
        <v>463</v>
      </c>
      <c r="H56" s="41" t="s">
        <v>463</v>
      </c>
      <c r="I56" s="41" t="s">
        <v>463</v>
      </c>
      <c r="J56" s="41" t="s">
        <v>463</v>
      </c>
      <c r="K56" s="41" t="s">
        <v>463</v>
      </c>
      <c r="L56" s="41" t="s">
        <v>464</v>
      </c>
      <c r="M56" s="41" t="s">
        <v>463</v>
      </c>
      <c r="N56" s="41" t="s">
        <v>463</v>
      </c>
      <c r="O56" s="41" t="s">
        <v>463</v>
      </c>
      <c r="P56" s="41" t="s">
        <v>463</v>
      </c>
      <c r="Q56" s="41" t="s">
        <v>463</v>
      </c>
      <c r="R56" s="41" t="s">
        <v>463</v>
      </c>
      <c r="S56" s="41" t="s">
        <v>463</v>
      </c>
      <c r="T56" s="41" t="s">
        <v>463</v>
      </c>
      <c r="U56" s="41" t="s">
        <v>463</v>
      </c>
      <c r="V56" s="41" t="s">
        <v>463</v>
      </c>
      <c r="W56" s="41" t="s">
        <v>463</v>
      </c>
      <c r="X56" s="41" t="s">
        <v>463</v>
      </c>
      <c r="Y56" s="41" t="s">
        <v>463</v>
      </c>
      <c r="Z56" s="41" t="s">
        <v>463</v>
      </c>
    </row>
    <row r="57" spans="1:26" ht="15" thickBot="1" x14ac:dyDescent="0.35">
      <c r="A57" s="40" t="s">
        <v>465</v>
      </c>
      <c r="B57" s="41" t="s">
        <v>466</v>
      </c>
      <c r="C57" s="41" t="s">
        <v>466</v>
      </c>
      <c r="D57" s="41" t="s">
        <v>466</v>
      </c>
      <c r="E57" s="41" t="s">
        <v>466</v>
      </c>
      <c r="F57" s="41" t="s">
        <v>466</v>
      </c>
      <c r="G57" s="41" t="s">
        <v>466</v>
      </c>
      <c r="H57" s="41" t="s">
        <v>466</v>
      </c>
      <c r="I57" s="41" t="s">
        <v>466</v>
      </c>
      <c r="J57" s="41" t="s">
        <v>466</v>
      </c>
      <c r="K57" s="41" t="s">
        <v>466</v>
      </c>
      <c r="L57" s="41" t="s">
        <v>467</v>
      </c>
      <c r="M57" s="41" t="s">
        <v>466</v>
      </c>
      <c r="N57" s="41" t="s">
        <v>466</v>
      </c>
      <c r="O57" s="41" t="s">
        <v>466</v>
      </c>
      <c r="P57" s="41" t="s">
        <v>466</v>
      </c>
      <c r="Q57" s="41" t="s">
        <v>466</v>
      </c>
      <c r="R57" s="41" t="s">
        <v>466</v>
      </c>
      <c r="S57" s="41" t="s">
        <v>466</v>
      </c>
      <c r="T57" s="41" t="s">
        <v>466</v>
      </c>
      <c r="U57" s="41" t="s">
        <v>466</v>
      </c>
      <c r="V57" s="41" t="s">
        <v>466</v>
      </c>
      <c r="W57" s="41" t="s">
        <v>466</v>
      </c>
      <c r="X57" s="41" t="s">
        <v>466</v>
      </c>
      <c r="Y57" s="41" t="s">
        <v>466</v>
      </c>
      <c r="Z57" s="41" t="s">
        <v>466</v>
      </c>
    </row>
    <row r="58" spans="1:26" ht="18.600000000000001" thickBot="1" x14ac:dyDescent="0.35">
      <c r="A58" s="36"/>
    </row>
    <row r="59" spans="1:26" ht="15" thickBot="1" x14ac:dyDescent="0.35">
      <c r="A59" s="40" t="s">
        <v>468</v>
      </c>
      <c r="B59" s="40" t="s">
        <v>297</v>
      </c>
      <c r="C59" s="40" t="s">
        <v>298</v>
      </c>
      <c r="D59" s="40" t="s">
        <v>299</v>
      </c>
      <c r="E59" s="40" t="s">
        <v>300</v>
      </c>
      <c r="F59" s="40" t="s">
        <v>301</v>
      </c>
      <c r="G59" s="40" t="s">
        <v>302</v>
      </c>
      <c r="H59" s="40" t="s">
        <v>303</v>
      </c>
      <c r="I59" s="40" t="s">
        <v>304</v>
      </c>
      <c r="J59" s="40" t="s">
        <v>305</v>
      </c>
      <c r="K59" s="40" t="s">
        <v>306</v>
      </c>
      <c r="L59" s="40" t="s">
        <v>307</v>
      </c>
      <c r="M59" s="40" t="s">
        <v>308</v>
      </c>
      <c r="N59" s="40" t="s">
        <v>309</v>
      </c>
      <c r="O59" s="40" t="s">
        <v>310</v>
      </c>
      <c r="P59" s="40" t="s">
        <v>311</v>
      </c>
      <c r="Q59" s="40" t="s">
        <v>312</v>
      </c>
      <c r="R59" s="40" t="s">
        <v>313</v>
      </c>
      <c r="S59" s="40" t="s">
        <v>314</v>
      </c>
      <c r="T59" s="40" t="s">
        <v>315</v>
      </c>
      <c r="U59" s="40" t="s">
        <v>316</v>
      </c>
      <c r="V59" s="40" t="s">
        <v>317</v>
      </c>
      <c r="W59" s="40" t="s">
        <v>318</v>
      </c>
      <c r="X59" s="40" t="s">
        <v>319</v>
      </c>
      <c r="Y59" s="40" t="s">
        <v>320</v>
      </c>
      <c r="Z59" s="40" t="s">
        <v>321</v>
      </c>
    </row>
    <row r="60" spans="1:26" ht="15" thickBot="1" x14ac:dyDescent="0.35">
      <c r="A60" s="40" t="s">
        <v>348</v>
      </c>
      <c r="B60" s="41">
        <v>22.4</v>
      </c>
      <c r="C60" s="41">
        <v>22.4</v>
      </c>
      <c r="D60" s="41">
        <v>22.4</v>
      </c>
      <c r="E60" s="41">
        <v>22.4</v>
      </c>
      <c r="F60" s="41">
        <v>22.4</v>
      </c>
      <c r="G60" s="41">
        <v>22.4</v>
      </c>
      <c r="H60" s="41">
        <v>22.4</v>
      </c>
      <c r="I60" s="41">
        <v>116.7</v>
      </c>
      <c r="J60" s="41">
        <v>22.4</v>
      </c>
      <c r="K60" s="41">
        <v>22.4</v>
      </c>
      <c r="L60" s="41">
        <v>268.89999999999998</v>
      </c>
      <c r="M60" s="41">
        <v>27.7</v>
      </c>
      <c r="N60" s="41">
        <v>22.4</v>
      </c>
      <c r="O60" s="41">
        <v>22.4</v>
      </c>
      <c r="P60" s="41">
        <v>22.4</v>
      </c>
      <c r="Q60" s="41">
        <v>22.4</v>
      </c>
      <c r="R60" s="41">
        <v>22.4</v>
      </c>
      <c r="S60" s="41">
        <v>22.4</v>
      </c>
      <c r="T60" s="41">
        <v>29.7</v>
      </c>
      <c r="U60" s="41">
        <v>22.4</v>
      </c>
      <c r="V60" s="41">
        <v>325.8</v>
      </c>
      <c r="W60" s="41">
        <v>22.4</v>
      </c>
      <c r="X60" s="41">
        <v>22.4</v>
      </c>
      <c r="Y60" s="41">
        <v>22.4</v>
      </c>
      <c r="Z60" s="41">
        <v>26.3</v>
      </c>
    </row>
    <row r="61" spans="1:26" ht="15" thickBot="1" x14ac:dyDescent="0.35">
      <c r="A61" s="40" t="s">
        <v>356</v>
      </c>
      <c r="B61" s="41">
        <v>21.4</v>
      </c>
      <c r="C61" s="41">
        <v>21.4</v>
      </c>
      <c r="D61" s="41">
        <v>21.4</v>
      </c>
      <c r="E61" s="41">
        <v>21.4</v>
      </c>
      <c r="F61" s="41">
        <v>21.4</v>
      </c>
      <c r="G61" s="41">
        <v>21.4</v>
      </c>
      <c r="H61" s="41">
        <v>21.4</v>
      </c>
      <c r="I61" s="41">
        <v>73.900000000000006</v>
      </c>
      <c r="J61" s="41">
        <v>21.4</v>
      </c>
      <c r="K61" s="41">
        <v>21.4</v>
      </c>
      <c r="L61" s="41">
        <v>267.89999999999998</v>
      </c>
      <c r="M61" s="41">
        <v>21.4</v>
      </c>
      <c r="N61" s="41">
        <v>21.4</v>
      </c>
      <c r="O61" s="41">
        <v>21.4</v>
      </c>
      <c r="P61" s="41">
        <v>21.4</v>
      </c>
      <c r="Q61" s="41">
        <v>21.4</v>
      </c>
      <c r="R61" s="41">
        <v>21.4</v>
      </c>
      <c r="S61" s="41">
        <v>21.4</v>
      </c>
      <c r="T61" s="41">
        <v>28.7</v>
      </c>
      <c r="U61" s="41">
        <v>21.4</v>
      </c>
      <c r="V61" s="41">
        <v>305.39999999999998</v>
      </c>
      <c r="W61" s="41">
        <v>21.4</v>
      </c>
      <c r="X61" s="41">
        <v>21.4</v>
      </c>
      <c r="Y61" s="41">
        <v>21.4</v>
      </c>
      <c r="Z61" s="41">
        <v>25.3</v>
      </c>
    </row>
    <row r="62" spans="1:26" ht="15" thickBot="1" x14ac:dyDescent="0.35">
      <c r="A62" s="40" t="s">
        <v>363</v>
      </c>
      <c r="B62" s="41">
        <v>20.399999999999999</v>
      </c>
      <c r="C62" s="41">
        <v>20.399999999999999</v>
      </c>
      <c r="D62" s="41">
        <v>20.399999999999999</v>
      </c>
      <c r="E62" s="41">
        <v>20.399999999999999</v>
      </c>
      <c r="F62" s="41">
        <v>20.399999999999999</v>
      </c>
      <c r="G62" s="41">
        <v>20.399999999999999</v>
      </c>
      <c r="H62" s="41">
        <v>20.399999999999999</v>
      </c>
      <c r="I62" s="41">
        <v>72.900000000000006</v>
      </c>
      <c r="J62" s="41">
        <v>20.399999999999999</v>
      </c>
      <c r="K62" s="41">
        <v>20.399999999999999</v>
      </c>
      <c r="L62" s="41">
        <v>267</v>
      </c>
      <c r="M62" s="41">
        <v>20.399999999999999</v>
      </c>
      <c r="N62" s="41">
        <v>20.399999999999999</v>
      </c>
      <c r="O62" s="41">
        <v>20.399999999999999</v>
      </c>
      <c r="P62" s="41">
        <v>20.399999999999999</v>
      </c>
      <c r="Q62" s="41">
        <v>20.399999999999999</v>
      </c>
      <c r="R62" s="41">
        <v>20.399999999999999</v>
      </c>
      <c r="S62" s="41">
        <v>20.399999999999999</v>
      </c>
      <c r="T62" s="41">
        <v>20.399999999999999</v>
      </c>
      <c r="U62" s="41">
        <v>20.399999999999999</v>
      </c>
      <c r="V62" s="41">
        <v>304.39999999999998</v>
      </c>
      <c r="W62" s="41">
        <v>20.399999999999999</v>
      </c>
      <c r="X62" s="41">
        <v>20.399999999999999</v>
      </c>
      <c r="Y62" s="41">
        <v>20.399999999999999</v>
      </c>
      <c r="Z62" s="41">
        <v>24.3</v>
      </c>
    </row>
    <row r="63" spans="1:26" ht="15" thickBot="1" x14ac:dyDescent="0.35">
      <c r="A63" s="40" t="s">
        <v>369</v>
      </c>
      <c r="B63" s="41">
        <v>19.5</v>
      </c>
      <c r="C63" s="41">
        <v>19.5</v>
      </c>
      <c r="D63" s="41">
        <v>19.5</v>
      </c>
      <c r="E63" s="41">
        <v>19.5</v>
      </c>
      <c r="F63" s="41">
        <v>19.5</v>
      </c>
      <c r="G63" s="41">
        <v>19.5</v>
      </c>
      <c r="H63" s="41">
        <v>19.5</v>
      </c>
      <c r="I63" s="41">
        <v>72</v>
      </c>
      <c r="J63" s="41">
        <v>19.5</v>
      </c>
      <c r="K63" s="41">
        <v>19.5</v>
      </c>
      <c r="L63" s="41">
        <v>266</v>
      </c>
      <c r="M63" s="41">
        <v>19.5</v>
      </c>
      <c r="N63" s="41">
        <v>19.5</v>
      </c>
      <c r="O63" s="41">
        <v>19.5</v>
      </c>
      <c r="P63" s="41">
        <v>19.5</v>
      </c>
      <c r="Q63" s="41">
        <v>19.5</v>
      </c>
      <c r="R63" s="41">
        <v>19.5</v>
      </c>
      <c r="S63" s="41">
        <v>19.5</v>
      </c>
      <c r="T63" s="41">
        <v>19.5</v>
      </c>
      <c r="U63" s="41">
        <v>19.5</v>
      </c>
      <c r="V63" s="41">
        <v>303.39999999999998</v>
      </c>
      <c r="W63" s="41">
        <v>19.5</v>
      </c>
      <c r="X63" s="41">
        <v>19.5</v>
      </c>
      <c r="Y63" s="41">
        <v>19.5</v>
      </c>
      <c r="Z63" s="41">
        <v>23.3</v>
      </c>
    </row>
    <row r="64" spans="1:26" ht="15" thickBot="1" x14ac:dyDescent="0.35">
      <c r="A64" s="40" t="s">
        <v>375</v>
      </c>
      <c r="B64" s="41">
        <v>18.5</v>
      </c>
      <c r="C64" s="41">
        <v>18.5</v>
      </c>
      <c r="D64" s="41">
        <v>18.5</v>
      </c>
      <c r="E64" s="41">
        <v>18.5</v>
      </c>
      <c r="F64" s="41">
        <v>18.5</v>
      </c>
      <c r="G64" s="41">
        <v>18.5</v>
      </c>
      <c r="H64" s="41">
        <v>18.5</v>
      </c>
      <c r="I64" s="41">
        <v>71</v>
      </c>
      <c r="J64" s="41">
        <v>18.5</v>
      </c>
      <c r="K64" s="41">
        <v>18.5</v>
      </c>
      <c r="L64" s="41">
        <v>265</v>
      </c>
      <c r="M64" s="41">
        <v>18.5</v>
      </c>
      <c r="N64" s="41">
        <v>18.5</v>
      </c>
      <c r="O64" s="41">
        <v>18.5</v>
      </c>
      <c r="P64" s="41">
        <v>18.5</v>
      </c>
      <c r="Q64" s="41">
        <v>18.5</v>
      </c>
      <c r="R64" s="41">
        <v>18.5</v>
      </c>
      <c r="S64" s="41">
        <v>18.5</v>
      </c>
      <c r="T64" s="41">
        <v>18.5</v>
      </c>
      <c r="U64" s="41">
        <v>18.5</v>
      </c>
      <c r="V64" s="41">
        <v>302.5</v>
      </c>
      <c r="W64" s="41">
        <v>18.5</v>
      </c>
      <c r="X64" s="41">
        <v>18.5</v>
      </c>
      <c r="Y64" s="41">
        <v>18.5</v>
      </c>
      <c r="Z64" s="41">
        <v>22.4</v>
      </c>
    </row>
    <row r="65" spans="1:26" ht="15" thickBot="1" x14ac:dyDescent="0.35">
      <c r="A65" s="40" t="s">
        <v>381</v>
      </c>
      <c r="B65" s="41">
        <v>17.5</v>
      </c>
      <c r="C65" s="41">
        <v>17.5</v>
      </c>
      <c r="D65" s="41">
        <v>17.5</v>
      </c>
      <c r="E65" s="41">
        <v>17.5</v>
      </c>
      <c r="F65" s="41">
        <v>17.5</v>
      </c>
      <c r="G65" s="41">
        <v>17.5</v>
      </c>
      <c r="H65" s="41">
        <v>17.5</v>
      </c>
      <c r="I65" s="41">
        <v>70</v>
      </c>
      <c r="J65" s="41">
        <v>17.5</v>
      </c>
      <c r="K65" s="41">
        <v>17.5</v>
      </c>
      <c r="L65" s="41">
        <v>264.10000000000002</v>
      </c>
      <c r="M65" s="41">
        <v>17.5</v>
      </c>
      <c r="N65" s="41">
        <v>17.5</v>
      </c>
      <c r="O65" s="41">
        <v>17.5</v>
      </c>
      <c r="P65" s="41">
        <v>17.5</v>
      </c>
      <c r="Q65" s="41">
        <v>17.5</v>
      </c>
      <c r="R65" s="41">
        <v>17.5</v>
      </c>
      <c r="S65" s="41">
        <v>17.5</v>
      </c>
      <c r="T65" s="41">
        <v>17.5</v>
      </c>
      <c r="U65" s="41">
        <v>17.5</v>
      </c>
      <c r="V65" s="41">
        <v>301.5</v>
      </c>
      <c r="W65" s="41">
        <v>17.5</v>
      </c>
      <c r="X65" s="41">
        <v>17.5</v>
      </c>
      <c r="Y65" s="41">
        <v>17.5</v>
      </c>
      <c r="Z65" s="41">
        <v>21.4</v>
      </c>
    </row>
    <row r="66" spans="1:26" ht="15" thickBot="1" x14ac:dyDescent="0.35">
      <c r="A66" s="40" t="s">
        <v>387</v>
      </c>
      <c r="B66" s="41">
        <v>16.5</v>
      </c>
      <c r="C66" s="41">
        <v>16.5</v>
      </c>
      <c r="D66" s="41">
        <v>16.5</v>
      </c>
      <c r="E66" s="41">
        <v>16.5</v>
      </c>
      <c r="F66" s="41">
        <v>16.5</v>
      </c>
      <c r="G66" s="41">
        <v>16.5</v>
      </c>
      <c r="H66" s="41">
        <v>16.5</v>
      </c>
      <c r="I66" s="41">
        <v>69.099999999999994</v>
      </c>
      <c r="J66" s="41">
        <v>16.5</v>
      </c>
      <c r="K66" s="41">
        <v>16.5</v>
      </c>
      <c r="L66" s="41">
        <v>263.10000000000002</v>
      </c>
      <c r="M66" s="41">
        <v>16.5</v>
      </c>
      <c r="N66" s="41">
        <v>16.5</v>
      </c>
      <c r="O66" s="41">
        <v>16.5</v>
      </c>
      <c r="P66" s="41">
        <v>16.5</v>
      </c>
      <c r="Q66" s="41">
        <v>16.5</v>
      </c>
      <c r="R66" s="41">
        <v>16.5</v>
      </c>
      <c r="S66" s="41">
        <v>16.5</v>
      </c>
      <c r="T66" s="41">
        <v>16.5</v>
      </c>
      <c r="U66" s="41">
        <v>16.5</v>
      </c>
      <c r="V66" s="41">
        <v>300.5</v>
      </c>
      <c r="W66" s="41">
        <v>16.5</v>
      </c>
      <c r="X66" s="41">
        <v>16.5</v>
      </c>
      <c r="Y66" s="41">
        <v>16.5</v>
      </c>
      <c r="Z66" s="41">
        <v>16.5</v>
      </c>
    </row>
    <row r="67" spans="1:26" ht="15" thickBot="1" x14ac:dyDescent="0.35">
      <c r="A67" s="40" t="s">
        <v>392</v>
      </c>
      <c r="B67" s="41">
        <v>15.6</v>
      </c>
      <c r="C67" s="41">
        <v>15.6</v>
      </c>
      <c r="D67" s="41">
        <v>15.6</v>
      </c>
      <c r="E67" s="41">
        <v>15.6</v>
      </c>
      <c r="F67" s="41">
        <v>15.6</v>
      </c>
      <c r="G67" s="41">
        <v>15.6</v>
      </c>
      <c r="H67" s="41">
        <v>15.6</v>
      </c>
      <c r="I67" s="41">
        <v>68.099999999999994</v>
      </c>
      <c r="J67" s="41">
        <v>15.6</v>
      </c>
      <c r="K67" s="41">
        <v>15.6</v>
      </c>
      <c r="L67" s="41">
        <v>262.10000000000002</v>
      </c>
      <c r="M67" s="41">
        <v>15.6</v>
      </c>
      <c r="N67" s="41">
        <v>15.6</v>
      </c>
      <c r="O67" s="41">
        <v>15.6</v>
      </c>
      <c r="P67" s="41">
        <v>15.6</v>
      </c>
      <c r="Q67" s="41">
        <v>15.6</v>
      </c>
      <c r="R67" s="41">
        <v>15.6</v>
      </c>
      <c r="S67" s="41">
        <v>15.6</v>
      </c>
      <c r="T67" s="41">
        <v>15.6</v>
      </c>
      <c r="U67" s="41">
        <v>15.6</v>
      </c>
      <c r="V67" s="41">
        <v>299.60000000000002</v>
      </c>
      <c r="W67" s="41">
        <v>15.6</v>
      </c>
      <c r="X67" s="41">
        <v>15.6</v>
      </c>
      <c r="Y67" s="41">
        <v>15.6</v>
      </c>
      <c r="Z67" s="41">
        <v>15.6</v>
      </c>
    </row>
    <row r="68" spans="1:26" ht="15" thickBot="1" x14ac:dyDescent="0.35">
      <c r="A68" s="40" t="s">
        <v>397</v>
      </c>
      <c r="B68" s="41">
        <v>14.6</v>
      </c>
      <c r="C68" s="41">
        <v>14.6</v>
      </c>
      <c r="D68" s="41">
        <v>14.6</v>
      </c>
      <c r="E68" s="41">
        <v>14.6</v>
      </c>
      <c r="F68" s="41">
        <v>14.6</v>
      </c>
      <c r="G68" s="41">
        <v>14.6</v>
      </c>
      <c r="H68" s="41">
        <v>14.6</v>
      </c>
      <c r="I68" s="41">
        <v>62.2</v>
      </c>
      <c r="J68" s="41">
        <v>14.6</v>
      </c>
      <c r="K68" s="41">
        <v>14.6</v>
      </c>
      <c r="L68" s="41">
        <v>261.10000000000002</v>
      </c>
      <c r="M68" s="41">
        <v>14.6</v>
      </c>
      <c r="N68" s="41">
        <v>14.6</v>
      </c>
      <c r="O68" s="41">
        <v>14.6</v>
      </c>
      <c r="P68" s="41">
        <v>14.6</v>
      </c>
      <c r="Q68" s="41">
        <v>14.6</v>
      </c>
      <c r="R68" s="41">
        <v>14.6</v>
      </c>
      <c r="S68" s="41">
        <v>14.6</v>
      </c>
      <c r="T68" s="41">
        <v>14.6</v>
      </c>
      <c r="U68" s="41">
        <v>14.6</v>
      </c>
      <c r="V68" s="41">
        <v>298.60000000000002</v>
      </c>
      <c r="W68" s="41">
        <v>14.6</v>
      </c>
      <c r="X68" s="41">
        <v>14.6</v>
      </c>
      <c r="Y68" s="41">
        <v>14.6</v>
      </c>
      <c r="Z68" s="41">
        <v>14.6</v>
      </c>
    </row>
    <row r="69" spans="1:26" ht="15" thickBot="1" x14ac:dyDescent="0.35">
      <c r="A69" s="40" t="s">
        <v>402</v>
      </c>
      <c r="B69" s="41">
        <v>13.6</v>
      </c>
      <c r="C69" s="41">
        <v>13.6</v>
      </c>
      <c r="D69" s="41">
        <v>13.6</v>
      </c>
      <c r="E69" s="41">
        <v>13.6</v>
      </c>
      <c r="F69" s="41">
        <v>13.6</v>
      </c>
      <c r="G69" s="41">
        <v>13.6</v>
      </c>
      <c r="H69" s="41">
        <v>13.6</v>
      </c>
      <c r="I69" s="41">
        <v>61.3</v>
      </c>
      <c r="J69" s="41">
        <v>13.6</v>
      </c>
      <c r="K69" s="41">
        <v>13.6</v>
      </c>
      <c r="L69" s="41">
        <v>260.2</v>
      </c>
      <c r="M69" s="41">
        <v>13.6</v>
      </c>
      <c r="N69" s="41">
        <v>13.6</v>
      </c>
      <c r="O69" s="41">
        <v>13.6</v>
      </c>
      <c r="P69" s="41">
        <v>13.6</v>
      </c>
      <c r="Q69" s="41">
        <v>13.6</v>
      </c>
      <c r="R69" s="41">
        <v>13.6</v>
      </c>
      <c r="S69" s="41">
        <v>13.6</v>
      </c>
      <c r="T69" s="41">
        <v>13.6</v>
      </c>
      <c r="U69" s="41">
        <v>13.6</v>
      </c>
      <c r="V69" s="41">
        <v>297.60000000000002</v>
      </c>
      <c r="W69" s="41">
        <v>13.6</v>
      </c>
      <c r="X69" s="41">
        <v>13.6</v>
      </c>
      <c r="Y69" s="41">
        <v>13.6</v>
      </c>
      <c r="Z69" s="41">
        <v>13.6</v>
      </c>
    </row>
    <row r="70" spans="1:26" ht="15" thickBot="1" x14ac:dyDescent="0.35">
      <c r="A70" s="40" t="s">
        <v>407</v>
      </c>
      <c r="B70" s="41">
        <v>12.6</v>
      </c>
      <c r="C70" s="41">
        <v>12.6</v>
      </c>
      <c r="D70" s="41">
        <v>12.6</v>
      </c>
      <c r="E70" s="41">
        <v>12.6</v>
      </c>
      <c r="F70" s="41">
        <v>12.6</v>
      </c>
      <c r="G70" s="41">
        <v>12.6</v>
      </c>
      <c r="H70" s="41">
        <v>12.6</v>
      </c>
      <c r="I70" s="41">
        <v>60.3</v>
      </c>
      <c r="J70" s="41">
        <v>12.6</v>
      </c>
      <c r="K70" s="41">
        <v>12.6</v>
      </c>
      <c r="L70" s="41">
        <v>259.2</v>
      </c>
      <c r="M70" s="41">
        <v>12.6</v>
      </c>
      <c r="N70" s="41">
        <v>12.6</v>
      </c>
      <c r="O70" s="41">
        <v>12.6</v>
      </c>
      <c r="P70" s="41">
        <v>12.6</v>
      </c>
      <c r="Q70" s="41">
        <v>12.6</v>
      </c>
      <c r="R70" s="41">
        <v>12.6</v>
      </c>
      <c r="S70" s="41">
        <v>12.6</v>
      </c>
      <c r="T70" s="41">
        <v>12.6</v>
      </c>
      <c r="U70" s="41">
        <v>12.6</v>
      </c>
      <c r="V70" s="41">
        <v>296.60000000000002</v>
      </c>
      <c r="W70" s="41">
        <v>12.6</v>
      </c>
      <c r="X70" s="41">
        <v>12.6</v>
      </c>
      <c r="Y70" s="41">
        <v>12.6</v>
      </c>
      <c r="Z70" s="41">
        <v>12.6</v>
      </c>
    </row>
    <row r="71" spans="1:26" ht="15" thickBot="1" x14ac:dyDescent="0.35">
      <c r="A71" s="40" t="s">
        <v>412</v>
      </c>
      <c r="B71" s="41">
        <v>11.7</v>
      </c>
      <c r="C71" s="41">
        <v>11.7</v>
      </c>
      <c r="D71" s="41">
        <v>11.7</v>
      </c>
      <c r="E71" s="41">
        <v>11.7</v>
      </c>
      <c r="F71" s="41">
        <v>11.7</v>
      </c>
      <c r="G71" s="41">
        <v>11.7</v>
      </c>
      <c r="H71" s="41">
        <v>11.7</v>
      </c>
      <c r="I71" s="41">
        <v>59.3</v>
      </c>
      <c r="J71" s="41">
        <v>11.7</v>
      </c>
      <c r="K71" s="41">
        <v>11.7</v>
      </c>
      <c r="L71" s="41">
        <v>258.2</v>
      </c>
      <c r="M71" s="41">
        <v>11.7</v>
      </c>
      <c r="N71" s="41">
        <v>11.7</v>
      </c>
      <c r="O71" s="41">
        <v>11.7</v>
      </c>
      <c r="P71" s="41">
        <v>11.7</v>
      </c>
      <c r="Q71" s="41">
        <v>11.7</v>
      </c>
      <c r="R71" s="41">
        <v>11.7</v>
      </c>
      <c r="S71" s="41">
        <v>11.7</v>
      </c>
      <c r="T71" s="41">
        <v>11.7</v>
      </c>
      <c r="U71" s="41">
        <v>11.7</v>
      </c>
      <c r="V71" s="41">
        <v>295.7</v>
      </c>
      <c r="W71" s="41">
        <v>11.7</v>
      </c>
      <c r="X71" s="41">
        <v>11.7</v>
      </c>
      <c r="Y71" s="41">
        <v>11.7</v>
      </c>
      <c r="Z71" s="41">
        <v>11.7</v>
      </c>
    </row>
    <row r="72" spans="1:26" ht="15" thickBot="1" x14ac:dyDescent="0.35">
      <c r="A72" s="40" t="s">
        <v>417</v>
      </c>
      <c r="B72" s="41">
        <v>10.7</v>
      </c>
      <c r="C72" s="41">
        <v>10.7</v>
      </c>
      <c r="D72" s="41">
        <v>10.7</v>
      </c>
      <c r="E72" s="41">
        <v>10.7</v>
      </c>
      <c r="F72" s="41">
        <v>10.7</v>
      </c>
      <c r="G72" s="41">
        <v>10.7</v>
      </c>
      <c r="H72" s="41">
        <v>10.7</v>
      </c>
      <c r="I72" s="41">
        <v>58.4</v>
      </c>
      <c r="J72" s="41">
        <v>10.7</v>
      </c>
      <c r="K72" s="41">
        <v>10.7</v>
      </c>
      <c r="L72" s="41">
        <v>257.3</v>
      </c>
      <c r="M72" s="41">
        <v>10.7</v>
      </c>
      <c r="N72" s="41">
        <v>10.7</v>
      </c>
      <c r="O72" s="41">
        <v>10.7</v>
      </c>
      <c r="P72" s="41">
        <v>10.7</v>
      </c>
      <c r="Q72" s="41">
        <v>10.7</v>
      </c>
      <c r="R72" s="41">
        <v>10.7</v>
      </c>
      <c r="S72" s="41">
        <v>10.7</v>
      </c>
      <c r="T72" s="41">
        <v>10.7</v>
      </c>
      <c r="U72" s="41">
        <v>10.7</v>
      </c>
      <c r="V72" s="41">
        <v>294.7</v>
      </c>
      <c r="W72" s="41">
        <v>10.7</v>
      </c>
      <c r="X72" s="41">
        <v>10.7</v>
      </c>
      <c r="Y72" s="41">
        <v>10.7</v>
      </c>
      <c r="Z72" s="41">
        <v>10.7</v>
      </c>
    </row>
    <row r="73" spans="1:26" ht="15" thickBot="1" x14ac:dyDescent="0.35">
      <c r="A73" s="40" t="s">
        <v>422</v>
      </c>
      <c r="B73" s="41">
        <v>9.6999999999999993</v>
      </c>
      <c r="C73" s="41">
        <v>9.6999999999999993</v>
      </c>
      <c r="D73" s="41">
        <v>9.6999999999999993</v>
      </c>
      <c r="E73" s="41">
        <v>9.6999999999999993</v>
      </c>
      <c r="F73" s="41">
        <v>9.6999999999999993</v>
      </c>
      <c r="G73" s="41">
        <v>9.6999999999999993</v>
      </c>
      <c r="H73" s="41">
        <v>9.6999999999999993</v>
      </c>
      <c r="I73" s="41">
        <v>57.4</v>
      </c>
      <c r="J73" s="41">
        <v>9.6999999999999993</v>
      </c>
      <c r="K73" s="41">
        <v>9.6999999999999993</v>
      </c>
      <c r="L73" s="41">
        <v>256.3</v>
      </c>
      <c r="M73" s="41">
        <v>9.6999999999999993</v>
      </c>
      <c r="N73" s="41">
        <v>9.6999999999999993</v>
      </c>
      <c r="O73" s="41">
        <v>9.6999999999999993</v>
      </c>
      <c r="P73" s="41">
        <v>9.6999999999999993</v>
      </c>
      <c r="Q73" s="41">
        <v>9.6999999999999993</v>
      </c>
      <c r="R73" s="41">
        <v>9.6999999999999993</v>
      </c>
      <c r="S73" s="41">
        <v>9.6999999999999993</v>
      </c>
      <c r="T73" s="41">
        <v>9.6999999999999993</v>
      </c>
      <c r="U73" s="41">
        <v>9.6999999999999993</v>
      </c>
      <c r="V73" s="41">
        <v>293.7</v>
      </c>
      <c r="W73" s="41">
        <v>9.6999999999999993</v>
      </c>
      <c r="X73" s="41">
        <v>9.6999999999999993</v>
      </c>
      <c r="Y73" s="41">
        <v>9.6999999999999993</v>
      </c>
      <c r="Z73" s="41">
        <v>9.6999999999999993</v>
      </c>
    </row>
    <row r="74" spans="1:26" ht="15" thickBot="1" x14ac:dyDescent="0.35">
      <c r="A74" s="40" t="s">
        <v>427</v>
      </c>
      <c r="B74" s="41">
        <v>8.8000000000000007</v>
      </c>
      <c r="C74" s="41">
        <v>8.8000000000000007</v>
      </c>
      <c r="D74" s="41">
        <v>8.8000000000000007</v>
      </c>
      <c r="E74" s="41">
        <v>8.8000000000000007</v>
      </c>
      <c r="F74" s="41">
        <v>8.8000000000000007</v>
      </c>
      <c r="G74" s="41">
        <v>8.8000000000000007</v>
      </c>
      <c r="H74" s="41">
        <v>8.8000000000000007</v>
      </c>
      <c r="I74" s="41">
        <v>56.4</v>
      </c>
      <c r="J74" s="41">
        <v>8.8000000000000007</v>
      </c>
      <c r="K74" s="41">
        <v>8.8000000000000007</v>
      </c>
      <c r="L74" s="41">
        <v>255.3</v>
      </c>
      <c r="M74" s="41">
        <v>8.8000000000000007</v>
      </c>
      <c r="N74" s="41">
        <v>8.8000000000000007</v>
      </c>
      <c r="O74" s="41">
        <v>8.8000000000000007</v>
      </c>
      <c r="P74" s="41">
        <v>8.8000000000000007</v>
      </c>
      <c r="Q74" s="41">
        <v>8.8000000000000007</v>
      </c>
      <c r="R74" s="41">
        <v>8.8000000000000007</v>
      </c>
      <c r="S74" s="41">
        <v>8.8000000000000007</v>
      </c>
      <c r="T74" s="41">
        <v>8.8000000000000007</v>
      </c>
      <c r="U74" s="41">
        <v>8.8000000000000007</v>
      </c>
      <c r="V74" s="41">
        <v>292.7</v>
      </c>
      <c r="W74" s="41">
        <v>8.8000000000000007</v>
      </c>
      <c r="X74" s="41">
        <v>8.8000000000000007</v>
      </c>
      <c r="Y74" s="41">
        <v>8.8000000000000007</v>
      </c>
      <c r="Z74" s="41">
        <v>8.8000000000000007</v>
      </c>
    </row>
    <row r="75" spans="1:26" ht="15" thickBot="1" x14ac:dyDescent="0.35">
      <c r="A75" s="40" t="s">
        <v>432</v>
      </c>
      <c r="B75" s="41">
        <v>7.8</v>
      </c>
      <c r="C75" s="41">
        <v>7.8</v>
      </c>
      <c r="D75" s="41">
        <v>7.8</v>
      </c>
      <c r="E75" s="41">
        <v>7.8</v>
      </c>
      <c r="F75" s="41">
        <v>7.8</v>
      </c>
      <c r="G75" s="41">
        <v>7.8</v>
      </c>
      <c r="H75" s="41">
        <v>7.8</v>
      </c>
      <c r="I75" s="41">
        <v>55.4</v>
      </c>
      <c r="J75" s="41">
        <v>7.8</v>
      </c>
      <c r="K75" s="41">
        <v>7.8</v>
      </c>
      <c r="L75" s="41">
        <v>254.3</v>
      </c>
      <c r="M75" s="41">
        <v>7.8</v>
      </c>
      <c r="N75" s="41">
        <v>7.8</v>
      </c>
      <c r="O75" s="41">
        <v>7.8</v>
      </c>
      <c r="P75" s="41">
        <v>7.8</v>
      </c>
      <c r="Q75" s="41">
        <v>7.8</v>
      </c>
      <c r="R75" s="41">
        <v>7.8</v>
      </c>
      <c r="S75" s="41">
        <v>7.8</v>
      </c>
      <c r="T75" s="41">
        <v>7.8</v>
      </c>
      <c r="U75" s="41">
        <v>7.8</v>
      </c>
      <c r="V75" s="41">
        <v>291.8</v>
      </c>
      <c r="W75" s="41">
        <v>7.8</v>
      </c>
      <c r="X75" s="41">
        <v>7.8</v>
      </c>
      <c r="Y75" s="41">
        <v>7.8</v>
      </c>
      <c r="Z75" s="41">
        <v>7.8</v>
      </c>
    </row>
    <row r="76" spans="1:26" ht="15" thickBot="1" x14ac:dyDescent="0.35">
      <c r="A76" s="40" t="s">
        <v>437</v>
      </c>
      <c r="B76" s="41">
        <v>6.8</v>
      </c>
      <c r="C76" s="41">
        <v>6.8</v>
      </c>
      <c r="D76" s="41">
        <v>6.8</v>
      </c>
      <c r="E76" s="41">
        <v>6.8</v>
      </c>
      <c r="F76" s="41">
        <v>6.8</v>
      </c>
      <c r="G76" s="41">
        <v>6.8</v>
      </c>
      <c r="H76" s="41">
        <v>6.8</v>
      </c>
      <c r="I76" s="41">
        <v>54.5</v>
      </c>
      <c r="J76" s="41">
        <v>6.8</v>
      </c>
      <c r="K76" s="41">
        <v>6.8</v>
      </c>
      <c r="L76" s="41">
        <v>253.4</v>
      </c>
      <c r="M76" s="41">
        <v>6.8</v>
      </c>
      <c r="N76" s="41">
        <v>6.8</v>
      </c>
      <c r="O76" s="41">
        <v>6.8</v>
      </c>
      <c r="P76" s="41">
        <v>6.8</v>
      </c>
      <c r="Q76" s="41">
        <v>6.8</v>
      </c>
      <c r="R76" s="41">
        <v>6.8</v>
      </c>
      <c r="S76" s="41">
        <v>6.8</v>
      </c>
      <c r="T76" s="41">
        <v>6.8</v>
      </c>
      <c r="U76" s="41">
        <v>6.8</v>
      </c>
      <c r="V76" s="41">
        <v>290.8</v>
      </c>
      <c r="W76" s="41">
        <v>6.8</v>
      </c>
      <c r="X76" s="41">
        <v>6.8</v>
      </c>
      <c r="Y76" s="41">
        <v>6.8</v>
      </c>
      <c r="Z76" s="41">
        <v>6.8</v>
      </c>
    </row>
    <row r="77" spans="1:26" ht="15" thickBot="1" x14ac:dyDescent="0.35">
      <c r="A77" s="40" t="s">
        <v>442</v>
      </c>
      <c r="B77" s="41">
        <v>5.8</v>
      </c>
      <c r="C77" s="41">
        <v>5.8</v>
      </c>
      <c r="D77" s="41">
        <v>5.8</v>
      </c>
      <c r="E77" s="41">
        <v>5.8</v>
      </c>
      <c r="F77" s="41">
        <v>5.8</v>
      </c>
      <c r="G77" s="41">
        <v>5.8</v>
      </c>
      <c r="H77" s="41">
        <v>5.8</v>
      </c>
      <c r="I77" s="41">
        <v>53.5</v>
      </c>
      <c r="J77" s="41">
        <v>5.8</v>
      </c>
      <c r="K77" s="41">
        <v>5.8</v>
      </c>
      <c r="L77" s="41">
        <v>252.4</v>
      </c>
      <c r="M77" s="41">
        <v>5.8</v>
      </c>
      <c r="N77" s="41">
        <v>5.8</v>
      </c>
      <c r="O77" s="41">
        <v>5.8</v>
      </c>
      <c r="P77" s="41">
        <v>5.8</v>
      </c>
      <c r="Q77" s="41">
        <v>5.8</v>
      </c>
      <c r="R77" s="41">
        <v>5.8</v>
      </c>
      <c r="S77" s="41">
        <v>5.8</v>
      </c>
      <c r="T77" s="41">
        <v>5.8</v>
      </c>
      <c r="U77" s="41">
        <v>5.8</v>
      </c>
      <c r="V77" s="41">
        <v>289.8</v>
      </c>
      <c r="W77" s="41">
        <v>5.8</v>
      </c>
      <c r="X77" s="41">
        <v>5.8</v>
      </c>
      <c r="Y77" s="41">
        <v>5.8</v>
      </c>
      <c r="Z77" s="41">
        <v>5.8</v>
      </c>
    </row>
    <row r="78" spans="1:26" ht="15" thickBot="1" x14ac:dyDescent="0.35">
      <c r="A78" s="40" t="s">
        <v>447</v>
      </c>
      <c r="B78" s="41">
        <v>4.9000000000000004</v>
      </c>
      <c r="C78" s="41">
        <v>4.9000000000000004</v>
      </c>
      <c r="D78" s="41">
        <v>4.9000000000000004</v>
      </c>
      <c r="E78" s="41">
        <v>4.9000000000000004</v>
      </c>
      <c r="F78" s="41">
        <v>4.9000000000000004</v>
      </c>
      <c r="G78" s="41">
        <v>4.9000000000000004</v>
      </c>
      <c r="H78" s="41">
        <v>4.9000000000000004</v>
      </c>
      <c r="I78" s="41">
        <v>52.5</v>
      </c>
      <c r="J78" s="41">
        <v>4.9000000000000004</v>
      </c>
      <c r="K78" s="41">
        <v>4.9000000000000004</v>
      </c>
      <c r="L78" s="41">
        <v>251.4</v>
      </c>
      <c r="M78" s="41">
        <v>4.9000000000000004</v>
      </c>
      <c r="N78" s="41">
        <v>4.9000000000000004</v>
      </c>
      <c r="O78" s="41">
        <v>4.9000000000000004</v>
      </c>
      <c r="P78" s="41">
        <v>4.9000000000000004</v>
      </c>
      <c r="Q78" s="41">
        <v>4.9000000000000004</v>
      </c>
      <c r="R78" s="41">
        <v>4.9000000000000004</v>
      </c>
      <c r="S78" s="41">
        <v>4.9000000000000004</v>
      </c>
      <c r="T78" s="41">
        <v>4.9000000000000004</v>
      </c>
      <c r="U78" s="41">
        <v>4.9000000000000004</v>
      </c>
      <c r="V78" s="41">
        <v>4.9000000000000004</v>
      </c>
      <c r="W78" s="41">
        <v>4.9000000000000004</v>
      </c>
      <c r="X78" s="41">
        <v>4.9000000000000004</v>
      </c>
      <c r="Y78" s="41">
        <v>4.9000000000000004</v>
      </c>
      <c r="Z78" s="41">
        <v>4.9000000000000004</v>
      </c>
    </row>
    <row r="79" spans="1:26" ht="15" thickBot="1" x14ac:dyDescent="0.35">
      <c r="A79" s="40" t="s">
        <v>451</v>
      </c>
      <c r="B79" s="41">
        <v>3.9</v>
      </c>
      <c r="C79" s="41">
        <v>3.9</v>
      </c>
      <c r="D79" s="41">
        <v>3.9</v>
      </c>
      <c r="E79" s="41">
        <v>3.9</v>
      </c>
      <c r="F79" s="41">
        <v>3.9</v>
      </c>
      <c r="G79" s="41">
        <v>3.9</v>
      </c>
      <c r="H79" s="41">
        <v>3.9</v>
      </c>
      <c r="I79" s="41">
        <v>51.5</v>
      </c>
      <c r="J79" s="41">
        <v>3.9</v>
      </c>
      <c r="K79" s="41">
        <v>3.9</v>
      </c>
      <c r="L79" s="41">
        <v>250.4</v>
      </c>
      <c r="M79" s="41">
        <v>3.9</v>
      </c>
      <c r="N79" s="41">
        <v>3.9</v>
      </c>
      <c r="O79" s="41">
        <v>3.9</v>
      </c>
      <c r="P79" s="41">
        <v>3.9</v>
      </c>
      <c r="Q79" s="41">
        <v>3.9</v>
      </c>
      <c r="R79" s="41">
        <v>3.9</v>
      </c>
      <c r="S79" s="41">
        <v>3.9</v>
      </c>
      <c r="T79" s="41">
        <v>3.9</v>
      </c>
      <c r="U79" s="41">
        <v>3.9</v>
      </c>
      <c r="V79" s="41">
        <v>3.9</v>
      </c>
      <c r="W79" s="41">
        <v>3.9</v>
      </c>
      <c r="X79" s="41">
        <v>3.9</v>
      </c>
      <c r="Y79" s="41">
        <v>3.9</v>
      </c>
      <c r="Z79" s="41">
        <v>3.9</v>
      </c>
    </row>
    <row r="80" spans="1:26" ht="15" thickBot="1" x14ac:dyDescent="0.35">
      <c r="A80" s="40" t="s">
        <v>455</v>
      </c>
      <c r="B80" s="41">
        <v>2.9</v>
      </c>
      <c r="C80" s="41">
        <v>2.9</v>
      </c>
      <c r="D80" s="41">
        <v>2.9</v>
      </c>
      <c r="E80" s="41">
        <v>2.9</v>
      </c>
      <c r="F80" s="41">
        <v>2.9</v>
      </c>
      <c r="G80" s="41">
        <v>2.9</v>
      </c>
      <c r="H80" s="41">
        <v>2.9</v>
      </c>
      <c r="I80" s="41">
        <v>50.6</v>
      </c>
      <c r="J80" s="41">
        <v>2.9</v>
      </c>
      <c r="K80" s="41">
        <v>2.9</v>
      </c>
      <c r="L80" s="41">
        <v>249.5</v>
      </c>
      <c r="M80" s="41">
        <v>2.9</v>
      </c>
      <c r="N80" s="41">
        <v>2.9</v>
      </c>
      <c r="O80" s="41">
        <v>2.9</v>
      </c>
      <c r="P80" s="41">
        <v>2.9</v>
      </c>
      <c r="Q80" s="41">
        <v>2.9</v>
      </c>
      <c r="R80" s="41">
        <v>2.9</v>
      </c>
      <c r="S80" s="41">
        <v>2.9</v>
      </c>
      <c r="T80" s="41">
        <v>2.9</v>
      </c>
      <c r="U80" s="41">
        <v>2.9</v>
      </c>
      <c r="V80" s="41">
        <v>2.9</v>
      </c>
      <c r="W80" s="41">
        <v>2.9</v>
      </c>
      <c r="X80" s="41">
        <v>2.9</v>
      </c>
      <c r="Y80" s="41">
        <v>2.9</v>
      </c>
      <c r="Z80" s="41">
        <v>2.9</v>
      </c>
    </row>
    <row r="81" spans="1:30" ht="15" thickBot="1" x14ac:dyDescent="0.35">
      <c r="A81" s="40" t="s">
        <v>459</v>
      </c>
      <c r="B81" s="41">
        <v>1.9</v>
      </c>
      <c r="C81" s="41">
        <v>1.9</v>
      </c>
      <c r="D81" s="41">
        <v>1.9</v>
      </c>
      <c r="E81" s="41">
        <v>1.9</v>
      </c>
      <c r="F81" s="41">
        <v>1.9</v>
      </c>
      <c r="G81" s="41">
        <v>1.9</v>
      </c>
      <c r="H81" s="41">
        <v>1.9</v>
      </c>
      <c r="I81" s="41">
        <v>1.9</v>
      </c>
      <c r="J81" s="41">
        <v>1.9</v>
      </c>
      <c r="K81" s="41">
        <v>1.9</v>
      </c>
      <c r="L81" s="41">
        <v>248.5</v>
      </c>
      <c r="M81" s="41">
        <v>1.9</v>
      </c>
      <c r="N81" s="41">
        <v>1.9</v>
      </c>
      <c r="O81" s="41">
        <v>1.9</v>
      </c>
      <c r="P81" s="41">
        <v>1.9</v>
      </c>
      <c r="Q81" s="41">
        <v>1.9</v>
      </c>
      <c r="R81" s="41">
        <v>1.9</v>
      </c>
      <c r="S81" s="41">
        <v>1.9</v>
      </c>
      <c r="T81" s="41">
        <v>1.9</v>
      </c>
      <c r="U81" s="41">
        <v>1.9</v>
      </c>
      <c r="V81" s="41">
        <v>1.9</v>
      </c>
      <c r="W81" s="41">
        <v>1.9</v>
      </c>
      <c r="X81" s="41">
        <v>1.9</v>
      </c>
      <c r="Y81" s="41">
        <v>1.9</v>
      </c>
      <c r="Z81" s="41">
        <v>1.9</v>
      </c>
    </row>
    <row r="82" spans="1:30" ht="15" thickBot="1" x14ac:dyDescent="0.35">
      <c r="A82" s="40" t="s">
        <v>462</v>
      </c>
      <c r="B82" s="41">
        <v>1</v>
      </c>
      <c r="C82" s="41">
        <v>1</v>
      </c>
      <c r="D82" s="41">
        <v>1</v>
      </c>
      <c r="E82" s="41">
        <v>1</v>
      </c>
      <c r="F82" s="41">
        <v>1</v>
      </c>
      <c r="G82" s="41">
        <v>1</v>
      </c>
      <c r="H82" s="41">
        <v>1</v>
      </c>
      <c r="I82" s="41">
        <v>1</v>
      </c>
      <c r="J82" s="41">
        <v>1</v>
      </c>
      <c r="K82" s="41">
        <v>1</v>
      </c>
      <c r="L82" s="41">
        <v>225.2</v>
      </c>
      <c r="M82" s="41">
        <v>1</v>
      </c>
      <c r="N82" s="41">
        <v>1</v>
      </c>
      <c r="O82" s="41">
        <v>1</v>
      </c>
      <c r="P82" s="41">
        <v>1</v>
      </c>
      <c r="Q82" s="41">
        <v>1</v>
      </c>
      <c r="R82" s="41">
        <v>1</v>
      </c>
      <c r="S82" s="41">
        <v>1</v>
      </c>
      <c r="T82" s="41">
        <v>1</v>
      </c>
      <c r="U82" s="41">
        <v>1</v>
      </c>
      <c r="V82" s="41">
        <v>1</v>
      </c>
      <c r="W82" s="41">
        <v>1</v>
      </c>
      <c r="X82" s="41">
        <v>1</v>
      </c>
      <c r="Y82" s="41">
        <v>1</v>
      </c>
      <c r="Z82" s="41">
        <v>1</v>
      </c>
    </row>
    <row r="83" spans="1:30" ht="15" thickBot="1" x14ac:dyDescent="0.35">
      <c r="A83" s="40" t="s">
        <v>465</v>
      </c>
      <c r="B83" s="41">
        <v>0</v>
      </c>
      <c r="C83" s="41">
        <v>0</v>
      </c>
      <c r="D83" s="41">
        <v>0</v>
      </c>
      <c r="E83" s="41">
        <v>0</v>
      </c>
      <c r="F83" s="41">
        <v>0</v>
      </c>
      <c r="G83" s="41">
        <v>0</v>
      </c>
      <c r="H83" s="41">
        <v>0</v>
      </c>
      <c r="I83" s="41">
        <v>0</v>
      </c>
      <c r="J83" s="41">
        <v>0</v>
      </c>
      <c r="K83" s="41">
        <v>0</v>
      </c>
      <c r="L83" s="41">
        <v>224.2</v>
      </c>
      <c r="M83" s="41">
        <v>0</v>
      </c>
      <c r="N83" s="41">
        <v>0</v>
      </c>
      <c r="O83" s="41">
        <v>0</v>
      </c>
      <c r="P83" s="41">
        <v>0</v>
      </c>
      <c r="Q83" s="41">
        <v>0</v>
      </c>
      <c r="R83" s="41">
        <v>0</v>
      </c>
      <c r="S83" s="41">
        <v>0</v>
      </c>
      <c r="T83" s="41">
        <v>0</v>
      </c>
      <c r="U83" s="41">
        <v>0</v>
      </c>
      <c r="V83" s="41">
        <v>0</v>
      </c>
      <c r="W83" s="41">
        <v>0</v>
      </c>
      <c r="X83" s="41">
        <v>0</v>
      </c>
      <c r="Y83" s="41">
        <v>0</v>
      </c>
      <c r="Z83" s="41">
        <v>0</v>
      </c>
    </row>
    <row r="84" spans="1:30" ht="18.600000000000001" thickBot="1" x14ac:dyDescent="0.35">
      <c r="A84" s="36"/>
    </row>
    <row r="85" spans="1:30" ht="15" thickBot="1" x14ac:dyDescent="0.35">
      <c r="A85" s="40" t="s">
        <v>469</v>
      </c>
      <c r="B85" s="40" t="s">
        <v>297</v>
      </c>
      <c r="C85" s="40" t="s">
        <v>298</v>
      </c>
      <c r="D85" s="40" t="s">
        <v>299</v>
      </c>
      <c r="E85" s="40" t="s">
        <v>300</v>
      </c>
      <c r="F85" s="40" t="s">
        <v>301</v>
      </c>
      <c r="G85" s="40" t="s">
        <v>302</v>
      </c>
      <c r="H85" s="40" t="s">
        <v>303</v>
      </c>
      <c r="I85" s="40" t="s">
        <v>304</v>
      </c>
      <c r="J85" s="40" t="s">
        <v>305</v>
      </c>
      <c r="K85" s="40" t="s">
        <v>306</v>
      </c>
      <c r="L85" s="40" t="s">
        <v>307</v>
      </c>
      <c r="M85" s="40" t="s">
        <v>308</v>
      </c>
      <c r="N85" s="40" t="s">
        <v>309</v>
      </c>
      <c r="O85" s="40" t="s">
        <v>310</v>
      </c>
      <c r="P85" s="40" t="s">
        <v>311</v>
      </c>
      <c r="Q85" s="40" t="s">
        <v>312</v>
      </c>
      <c r="R85" s="40" t="s">
        <v>313</v>
      </c>
      <c r="S85" s="40" t="s">
        <v>314</v>
      </c>
      <c r="T85" s="40" t="s">
        <v>315</v>
      </c>
      <c r="U85" s="40" t="s">
        <v>316</v>
      </c>
      <c r="V85" s="40" t="s">
        <v>317</v>
      </c>
      <c r="W85" s="40" t="s">
        <v>318</v>
      </c>
      <c r="X85" s="40" t="s">
        <v>319</v>
      </c>
      <c r="Y85" s="40" t="s">
        <v>320</v>
      </c>
      <c r="Z85" s="40" t="s">
        <v>321</v>
      </c>
      <c r="AA85" s="40" t="s">
        <v>470</v>
      </c>
      <c r="AB85" s="40" t="s">
        <v>471</v>
      </c>
      <c r="AC85" s="40" t="s">
        <v>472</v>
      </c>
      <c r="AD85" s="40" t="s">
        <v>473</v>
      </c>
    </row>
    <row r="86" spans="1:30" ht="15" thickBot="1" x14ac:dyDescent="0.35">
      <c r="A86" s="40" t="s">
        <v>323</v>
      </c>
      <c r="B86" s="41">
        <v>22.4</v>
      </c>
      <c r="C86" s="41">
        <v>22.4</v>
      </c>
      <c r="D86" s="41">
        <v>22.4</v>
      </c>
      <c r="E86" s="41">
        <v>17.5</v>
      </c>
      <c r="F86" s="41">
        <v>22.4</v>
      </c>
      <c r="G86" s="41">
        <v>22.4</v>
      </c>
      <c r="H86" s="41">
        <v>22.4</v>
      </c>
      <c r="I86" s="41">
        <v>60.3</v>
      </c>
      <c r="J86" s="41">
        <v>17.5</v>
      </c>
      <c r="K86" s="41">
        <v>16.5</v>
      </c>
      <c r="L86" s="41">
        <v>263.10000000000002</v>
      </c>
      <c r="M86" s="41">
        <v>9.6999999999999993</v>
      </c>
      <c r="N86" s="41">
        <v>22.4</v>
      </c>
      <c r="O86" s="41">
        <v>22.4</v>
      </c>
      <c r="P86" s="41">
        <v>22.4</v>
      </c>
      <c r="Q86" s="41">
        <v>22.4</v>
      </c>
      <c r="R86" s="41">
        <v>19.5</v>
      </c>
      <c r="S86" s="41">
        <v>22.4</v>
      </c>
      <c r="T86" s="41">
        <v>18.5</v>
      </c>
      <c r="U86" s="41">
        <v>22.4</v>
      </c>
      <c r="V86" s="41">
        <v>301.5</v>
      </c>
      <c r="W86" s="41">
        <v>22.4</v>
      </c>
      <c r="X86" s="41">
        <v>12.6</v>
      </c>
      <c r="Y86" s="41">
        <v>16.5</v>
      </c>
      <c r="Z86" s="41">
        <v>23.3</v>
      </c>
      <c r="AA86" s="41">
        <v>1067.4000000000001</v>
      </c>
      <c r="AB86" s="41">
        <v>1000</v>
      </c>
      <c r="AC86" s="41">
        <v>-67.400000000000006</v>
      </c>
      <c r="AD86" s="41">
        <v>-6.74</v>
      </c>
    </row>
    <row r="87" spans="1:30" ht="15" thickBot="1" x14ac:dyDescent="0.35">
      <c r="A87" s="40" t="s">
        <v>324</v>
      </c>
      <c r="B87" s="41">
        <v>17.5</v>
      </c>
      <c r="C87" s="41">
        <v>22.4</v>
      </c>
      <c r="D87" s="41">
        <v>22.4</v>
      </c>
      <c r="E87" s="41">
        <v>17.5</v>
      </c>
      <c r="F87" s="41">
        <v>22.4</v>
      </c>
      <c r="G87" s="41">
        <v>17.5</v>
      </c>
      <c r="H87" s="41">
        <v>22.4</v>
      </c>
      <c r="I87" s="41">
        <v>72.900000000000006</v>
      </c>
      <c r="J87" s="41">
        <v>17.5</v>
      </c>
      <c r="K87" s="41">
        <v>22.4</v>
      </c>
      <c r="L87" s="41">
        <v>263.10000000000002</v>
      </c>
      <c r="M87" s="41">
        <v>9.6999999999999993</v>
      </c>
      <c r="N87" s="41">
        <v>18.5</v>
      </c>
      <c r="O87" s="41">
        <v>22.4</v>
      </c>
      <c r="P87" s="41">
        <v>22.4</v>
      </c>
      <c r="Q87" s="41">
        <v>22.4</v>
      </c>
      <c r="R87" s="41">
        <v>19.5</v>
      </c>
      <c r="S87" s="41">
        <v>22.4</v>
      </c>
      <c r="T87" s="41">
        <v>29.7</v>
      </c>
      <c r="U87" s="41">
        <v>22.4</v>
      </c>
      <c r="V87" s="41">
        <v>301.5</v>
      </c>
      <c r="W87" s="41">
        <v>16.5</v>
      </c>
      <c r="X87" s="41">
        <v>12.6</v>
      </c>
      <c r="Y87" s="41">
        <v>22.4</v>
      </c>
      <c r="Z87" s="41">
        <v>26.3</v>
      </c>
      <c r="AA87" s="41">
        <v>1086.4000000000001</v>
      </c>
      <c r="AB87" s="41">
        <v>1000</v>
      </c>
      <c r="AC87" s="41">
        <v>-86.4</v>
      </c>
      <c r="AD87" s="41">
        <v>-8.64</v>
      </c>
    </row>
    <row r="88" spans="1:30" ht="15" thickBot="1" x14ac:dyDescent="0.35">
      <c r="A88" s="40" t="s">
        <v>325</v>
      </c>
      <c r="B88" s="41">
        <v>17.5</v>
      </c>
      <c r="C88" s="41">
        <v>22.4</v>
      </c>
      <c r="D88" s="41">
        <v>22.4</v>
      </c>
      <c r="E88" s="41">
        <v>11.7</v>
      </c>
      <c r="F88" s="41">
        <v>22.4</v>
      </c>
      <c r="G88" s="41">
        <v>17.5</v>
      </c>
      <c r="H88" s="41">
        <v>22.4</v>
      </c>
      <c r="I88" s="41">
        <v>69.099999999999994</v>
      </c>
      <c r="J88" s="41">
        <v>10.7</v>
      </c>
      <c r="K88" s="41">
        <v>8.8000000000000007</v>
      </c>
      <c r="L88" s="41">
        <v>263.10000000000002</v>
      </c>
      <c r="M88" s="41">
        <v>9.6999999999999993</v>
      </c>
      <c r="N88" s="41">
        <v>18.5</v>
      </c>
      <c r="O88" s="41">
        <v>22.4</v>
      </c>
      <c r="P88" s="41">
        <v>22.4</v>
      </c>
      <c r="Q88" s="41">
        <v>22.4</v>
      </c>
      <c r="R88" s="41">
        <v>19.5</v>
      </c>
      <c r="S88" s="41">
        <v>22.4</v>
      </c>
      <c r="T88" s="41">
        <v>18.5</v>
      </c>
      <c r="U88" s="41">
        <v>22.4</v>
      </c>
      <c r="V88" s="41">
        <v>305.39999999999998</v>
      </c>
      <c r="W88" s="41">
        <v>22.4</v>
      </c>
      <c r="X88" s="41">
        <v>12.6</v>
      </c>
      <c r="Y88" s="41">
        <v>16.5</v>
      </c>
      <c r="Z88" s="41">
        <v>13.6</v>
      </c>
      <c r="AA88" s="41">
        <v>1036.3</v>
      </c>
      <c r="AB88" s="41">
        <v>1000</v>
      </c>
      <c r="AC88" s="41">
        <v>-36.299999999999997</v>
      </c>
      <c r="AD88" s="41">
        <v>-3.63</v>
      </c>
    </row>
    <row r="89" spans="1:30" ht="15" thickBot="1" x14ac:dyDescent="0.35">
      <c r="A89" s="40" t="s">
        <v>326</v>
      </c>
      <c r="B89" s="41">
        <v>17.5</v>
      </c>
      <c r="C89" s="41">
        <v>22.4</v>
      </c>
      <c r="D89" s="41">
        <v>22.4</v>
      </c>
      <c r="E89" s="41">
        <v>22.4</v>
      </c>
      <c r="F89" s="41">
        <v>22.4</v>
      </c>
      <c r="G89" s="41">
        <v>17.5</v>
      </c>
      <c r="H89" s="41">
        <v>22.4</v>
      </c>
      <c r="I89" s="41">
        <v>54.5</v>
      </c>
      <c r="J89" s="41">
        <v>17.5</v>
      </c>
      <c r="K89" s="41">
        <v>16.5</v>
      </c>
      <c r="L89" s="41">
        <v>268.89999999999998</v>
      </c>
      <c r="M89" s="41">
        <v>17.5</v>
      </c>
      <c r="N89" s="41">
        <v>18.5</v>
      </c>
      <c r="O89" s="41">
        <v>22.4</v>
      </c>
      <c r="P89" s="41">
        <v>22.4</v>
      </c>
      <c r="Q89" s="41">
        <v>22.4</v>
      </c>
      <c r="R89" s="41">
        <v>19.5</v>
      </c>
      <c r="S89" s="41">
        <v>22.4</v>
      </c>
      <c r="T89" s="41">
        <v>11.7</v>
      </c>
      <c r="U89" s="41">
        <v>22.4</v>
      </c>
      <c r="V89" s="41">
        <v>301.5</v>
      </c>
      <c r="W89" s="41">
        <v>16.5</v>
      </c>
      <c r="X89" s="41">
        <v>19.5</v>
      </c>
      <c r="Y89" s="41">
        <v>7.8</v>
      </c>
      <c r="Z89" s="41">
        <v>6.8</v>
      </c>
      <c r="AA89" s="41">
        <v>1035.3</v>
      </c>
      <c r="AB89" s="41">
        <v>1000</v>
      </c>
      <c r="AC89" s="41">
        <v>-35.299999999999997</v>
      </c>
      <c r="AD89" s="41">
        <v>-3.53</v>
      </c>
    </row>
    <row r="90" spans="1:30" ht="15" thickBot="1" x14ac:dyDescent="0.35">
      <c r="A90" s="40" t="s">
        <v>327</v>
      </c>
      <c r="B90" s="41">
        <v>5.8</v>
      </c>
      <c r="C90" s="41">
        <v>22.4</v>
      </c>
      <c r="D90" s="41">
        <v>4.9000000000000004</v>
      </c>
      <c r="E90" s="41">
        <v>5.8</v>
      </c>
      <c r="F90" s="41">
        <v>22.4</v>
      </c>
      <c r="G90" s="41">
        <v>5.8</v>
      </c>
      <c r="H90" s="41">
        <v>22.4</v>
      </c>
      <c r="I90" s="41">
        <v>69.099999999999994</v>
      </c>
      <c r="J90" s="41">
        <v>5.8</v>
      </c>
      <c r="K90" s="41">
        <v>5.8</v>
      </c>
      <c r="L90" s="41">
        <v>225.2</v>
      </c>
      <c r="M90" s="41">
        <v>5.8</v>
      </c>
      <c r="N90" s="41">
        <v>5.8</v>
      </c>
      <c r="O90" s="41">
        <v>22.4</v>
      </c>
      <c r="P90" s="41">
        <v>22.4</v>
      </c>
      <c r="Q90" s="41">
        <v>22.4</v>
      </c>
      <c r="R90" s="41">
        <v>5.8</v>
      </c>
      <c r="S90" s="41">
        <v>22.4</v>
      </c>
      <c r="T90" s="41">
        <v>18.5</v>
      </c>
      <c r="U90" s="41">
        <v>22.4</v>
      </c>
      <c r="V90" s="41">
        <v>289.8</v>
      </c>
      <c r="W90" s="41">
        <v>5.8</v>
      </c>
      <c r="X90" s="41">
        <v>5.8</v>
      </c>
      <c r="Y90" s="41">
        <v>5.8</v>
      </c>
      <c r="Z90" s="41">
        <v>23.3</v>
      </c>
      <c r="AA90" s="41">
        <v>873.9</v>
      </c>
      <c r="AB90" s="41">
        <v>1000</v>
      </c>
      <c r="AC90" s="41">
        <v>126.1</v>
      </c>
      <c r="AD90" s="41">
        <v>12.61</v>
      </c>
    </row>
    <row r="91" spans="1:30" ht="15" thickBot="1" x14ac:dyDescent="0.35">
      <c r="A91" s="40" t="s">
        <v>328</v>
      </c>
      <c r="B91" s="41">
        <v>22.4</v>
      </c>
      <c r="C91" s="41">
        <v>22.4</v>
      </c>
      <c r="D91" s="41">
        <v>22.4</v>
      </c>
      <c r="E91" s="41">
        <v>17.5</v>
      </c>
      <c r="F91" s="41">
        <v>22.4</v>
      </c>
      <c r="G91" s="41">
        <v>22.4</v>
      </c>
      <c r="H91" s="41">
        <v>22.4</v>
      </c>
      <c r="I91" s="41">
        <v>1</v>
      </c>
      <c r="J91" s="41">
        <v>20.399999999999999</v>
      </c>
      <c r="K91" s="41">
        <v>8.8000000000000007</v>
      </c>
      <c r="L91" s="41">
        <v>263.10000000000002</v>
      </c>
      <c r="M91" s="41">
        <v>20.399999999999999</v>
      </c>
      <c r="N91" s="41">
        <v>18.5</v>
      </c>
      <c r="O91" s="41">
        <v>22.4</v>
      </c>
      <c r="P91" s="41">
        <v>22.4</v>
      </c>
      <c r="Q91" s="41">
        <v>22.4</v>
      </c>
      <c r="R91" s="41">
        <v>19.5</v>
      </c>
      <c r="S91" s="41">
        <v>22.4</v>
      </c>
      <c r="T91" s="41">
        <v>4.9000000000000004</v>
      </c>
      <c r="U91" s="41">
        <v>22.4</v>
      </c>
      <c r="V91" s="41">
        <v>301.5</v>
      </c>
      <c r="W91" s="41">
        <v>16.5</v>
      </c>
      <c r="X91" s="41">
        <v>19.5</v>
      </c>
      <c r="Y91" s="41">
        <v>16.5</v>
      </c>
      <c r="Z91" s="41">
        <v>13.6</v>
      </c>
      <c r="AA91" s="41">
        <v>987.7</v>
      </c>
      <c r="AB91" s="41">
        <v>1000</v>
      </c>
      <c r="AC91" s="41">
        <v>12.3</v>
      </c>
      <c r="AD91" s="41">
        <v>1.23</v>
      </c>
    </row>
    <row r="92" spans="1:30" ht="15" thickBot="1" x14ac:dyDescent="0.35">
      <c r="A92" s="40" t="s">
        <v>329</v>
      </c>
      <c r="B92" s="41">
        <v>5.8</v>
      </c>
      <c r="C92" s="41">
        <v>22.4</v>
      </c>
      <c r="D92" s="41">
        <v>4.9000000000000004</v>
      </c>
      <c r="E92" s="41">
        <v>5.8</v>
      </c>
      <c r="F92" s="41">
        <v>22.4</v>
      </c>
      <c r="G92" s="41">
        <v>5.8</v>
      </c>
      <c r="H92" s="41">
        <v>22.4</v>
      </c>
      <c r="I92" s="41">
        <v>116.7</v>
      </c>
      <c r="J92" s="41">
        <v>5.8</v>
      </c>
      <c r="K92" s="41">
        <v>5.8</v>
      </c>
      <c r="L92" s="41">
        <v>225.2</v>
      </c>
      <c r="M92" s="41">
        <v>5.8</v>
      </c>
      <c r="N92" s="41">
        <v>5.8</v>
      </c>
      <c r="O92" s="41">
        <v>22.4</v>
      </c>
      <c r="P92" s="41">
        <v>22.4</v>
      </c>
      <c r="Q92" s="41">
        <v>22.4</v>
      </c>
      <c r="R92" s="41">
        <v>5.8</v>
      </c>
      <c r="S92" s="41">
        <v>22.4</v>
      </c>
      <c r="T92" s="41">
        <v>1.9</v>
      </c>
      <c r="U92" s="41">
        <v>22.4</v>
      </c>
      <c r="V92" s="41">
        <v>289.8</v>
      </c>
      <c r="W92" s="41">
        <v>5.8</v>
      </c>
      <c r="X92" s="41">
        <v>5.8</v>
      </c>
      <c r="Y92" s="41">
        <v>5.8</v>
      </c>
      <c r="Z92" s="41">
        <v>1.9</v>
      </c>
      <c r="AA92" s="41">
        <v>883.6</v>
      </c>
      <c r="AB92" s="41">
        <v>1000</v>
      </c>
      <c r="AC92" s="41">
        <v>116.4</v>
      </c>
      <c r="AD92" s="41">
        <v>11.64</v>
      </c>
    </row>
    <row r="93" spans="1:30" ht="15" thickBot="1" x14ac:dyDescent="0.35">
      <c r="A93" s="40" t="s">
        <v>330</v>
      </c>
      <c r="B93" s="41">
        <v>5.8</v>
      </c>
      <c r="C93" s="41">
        <v>22.4</v>
      </c>
      <c r="D93" s="41">
        <v>4.9000000000000004</v>
      </c>
      <c r="E93" s="41">
        <v>5.8</v>
      </c>
      <c r="F93" s="41">
        <v>22.4</v>
      </c>
      <c r="G93" s="41">
        <v>5.8</v>
      </c>
      <c r="H93" s="41">
        <v>22.4</v>
      </c>
      <c r="I93" s="41">
        <v>50.6</v>
      </c>
      <c r="J93" s="41">
        <v>5.8</v>
      </c>
      <c r="K93" s="41">
        <v>5.8</v>
      </c>
      <c r="L93" s="41">
        <v>250.4</v>
      </c>
      <c r="M93" s="41">
        <v>5.8</v>
      </c>
      <c r="N93" s="41">
        <v>5.8</v>
      </c>
      <c r="O93" s="41">
        <v>22.4</v>
      </c>
      <c r="P93" s="41">
        <v>22.4</v>
      </c>
      <c r="Q93" s="41">
        <v>22.4</v>
      </c>
      <c r="R93" s="41">
        <v>5.8</v>
      </c>
      <c r="S93" s="41">
        <v>22.4</v>
      </c>
      <c r="T93" s="41">
        <v>1.9</v>
      </c>
      <c r="U93" s="41">
        <v>22.4</v>
      </c>
      <c r="V93" s="41">
        <v>289.8</v>
      </c>
      <c r="W93" s="41">
        <v>5.8</v>
      </c>
      <c r="X93" s="41">
        <v>5.8</v>
      </c>
      <c r="Y93" s="41">
        <v>5.8</v>
      </c>
      <c r="Z93" s="41">
        <v>6.8</v>
      </c>
      <c r="AA93" s="41">
        <v>847.6</v>
      </c>
      <c r="AB93" s="41">
        <v>1000</v>
      </c>
      <c r="AC93" s="41">
        <v>152.4</v>
      </c>
      <c r="AD93" s="41">
        <v>15.24</v>
      </c>
    </row>
    <row r="94" spans="1:30" ht="15" thickBot="1" x14ac:dyDescent="0.35">
      <c r="A94" s="40" t="s">
        <v>331</v>
      </c>
      <c r="B94" s="41">
        <v>22.4</v>
      </c>
      <c r="C94" s="41">
        <v>22.4</v>
      </c>
      <c r="D94" s="41">
        <v>22.4</v>
      </c>
      <c r="E94" s="41">
        <v>22.4</v>
      </c>
      <c r="F94" s="41">
        <v>22.4</v>
      </c>
      <c r="G94" s="41">
        <v>22.4</v>
      </c>
      <c r="H94" s="41">
        <v>22.4</v>
      </c>
      <c r="I94" s="41">
        <v>72.900000000000006</v>
      </c>
      <c r="J94" s="41">
        <v>20.399999999999999</v>
      </c>
      <c r="K94" s="41">
        <v>16.5</v>
      </c>
      <c r="L94" s="41">
        <v>263.10000000000002</v>
      </c>
      <c r="M94" s="41">
        <v>20.399999999999999</v>
      </c>
      <c r="N94" s="41">
        <v>18.5</v>
      </c>
      <c r="O94" s="41">
        <v>22.4</v>
      </c>
      <c r="P94" s="41">
        <v>22.4</v>
      </c>
      <c r="Q94" s="41">
        <v>22.4</v>
      </c>
      <c r="R94" s="41">
        <v>22.4</v>
      </c>
      <c r="S94" s="41">
        <v>22.4</v>
      </c>
      <c r="T94" s="41">
        <v>18.5</v>
      </c>
      <c r="U94" s="41">
        <v>22.4</v>
      </c>
      <c r="V94" s="41">
        <v>301.5</v>
      </c>
      <c r="W94" s="41">
        <v>16.5</v>
      </c>
      <c r="X94" s="41">
        <v>22.4</v>
      </c>
      <c r="Y94" s="41">
        <v>22.4</v>
      </c>
      <c r="Z94" s="41">
        <v>13.6</v>
      </c>
      <c r="AA94" s="41">
        <v>1097.5999999999999</v>
      </c>
      <c r="AB94" s="41">
        <v>1000</v>
      </c>
      <c r="AC94" s="41">
        <v>-97.6</v>
      </c>
      <c r="AD94" s="41">
        <v>-9.76</v>
      </c>
    </row>
    <row r="95" spans="1:30" ht="15" thickBot="1" x14ac:dyDescent="0.35">
      <c r="A95" s="40" t="s">
        <v>332</v>
      </c>
      <c r="B95" s="41">
        <v>8.8000000000000007</v>
      </c>
      <c r="C95" s="41">
        <v>22.4</v>
      </c>
      <c r="D95" s="41">
        <v>22.4</v>
      </c>
      <c r="E95" s="41">
        <v>11.7</v>
      </c>
      <c r="F95" s="41">
        <v>22.4</v>
      </c>
      <c r="G95" s="41">
        <v>8.8000000000000007</v>
      </c>
      <c r="H95" s="41">
        <v>22.4</v>
      </c>
      <c r="I95" s="41">
        <v>60.3</v>
      </c>
      <c r="J95" s="41">
        <v>17.5</v>
      </c>
      <c r="K95" s="41">
        <v>16.5</v>
      </c>
      <c r="L95" s="41">
        <v>263.10000000000002</v>
      </c>
      <c r="M95" s="41">
        <v>17.5</v>
      </c>
      <c r="N95" s="41">
        <v>18.5</v>
      </c>
      <c r="O95" s="41">
        <v>22.4</v>
      </c>
      <c r="P95" s="41">
        <v>22.4</v>
      </c>
      <c r="Q95" s="41">
        <v>22.4</v>
      </c>
      <c r="R95" s="41">
        <v>19.5</v>
      </c>
      <c r="S95" s="41">
        <v>22.4</v>
      </c>
      <c r="T95" s="41">
        <v>11.7</v>
      </c>
      <c r="U95" s="41">
        <v>22.4</v>
      </c>
      <c r="V95" s="41">
        <v>301.5</v>
      </c>
      <c r="W95" s="41">
        <v>6.8</v>
      </c>
      <c r="X95" s="41">
        <v>15.6</v>
      </c>
      <c r="Y95" s="41">
        <v>16.5</v>
      </c>
      <c r="Z95" s="41">
        <v>23.3</v>
      </c>
      <c r="AA95" s="41">
        <v>1018.8</v>
      </c>
      <c r="AB95" s="41">
        <v>1000</v>
      </c>
      <c r="AC95" s="41">
        <v>-18.8</v>
      </c>
      <c r="AD95" s="41">
        <v>-1.88</v>
      </c>
    </row>
    <row r="96" spans="1:30" ht="15" thickBot="1" x14ac:dyDescent="0.35">
      <c r="A96" s="40" t="s">
        <v>333</v>
      </c>
      <c r="B96" s="41">
        <v>17.5</v>
      </c>
      <c r="C96" s="41">
        <v>22.4</v>
      </c>
      <c r="D96" s="41">
        <v>22.4</v>
      </c>
      <c r="E96" s="41">
        <v>22.4</v>
      </c>
      <c r="F96" s="41">
        <v>22.4</v>
      </c>
      <c r="G96" s="41">
        <v>17.5</v>
      </c>
      <c r="H96" s="41">
        <v>22.4</v>
      </c>
      <c r="I96" s="41">
        <v>54.5</v>
      </c>
      <c r="J96" s="41">
        <v>20.399999999999999</v>
      </c>
      <c r="K96" s="41">
        <v>22.4</v>
      </c>
      <c r="L96" s="41">
        <v>268.89999999999998</v>
      </c>
      <c r="M96" s="41">
        <v>17.5</v>
      </c>
      <c r="N96" s="41">
        <v>22.4</v>
      </c>
      <c r="O96" s="41">
        <v>22.4</v>
      </c>
      <c r="P96" s="41">
        <v>22.4</v>
      </c>
      <c r="Q96" s="41">
        <v>22.4</v>
      </c>
      <c r="R96" s="41">
        <v>19.5</v>
      </c>
      <c r="S96" s="41">
        <v>22.4</v>
      </c>
      <c r="T96" s="41">
        <v>18.5</v>
      </c>
      <c r="U96" s="41">
        <v>22.4</v>
      </c>
      <c r="V96" s="41">
        <v>305.39999999999998</v>
      </c>
      <c r="W96" s="41">
        <v>22.4</v>
      </c>
      <c r="X96" s="41">
        <v>19.5</v>
      </c>
      <c r="Y96" s="41">
        <v>22.4</v>
      </c>
      <c r="Z96" s="41">
        <v>26.3</v>
      </c>
      <c r="AA96" s="41">
        <v>1098.5</v>
      </c>
      <c r="AB96" s="41">
        <v>1000</v>
      </c>
      <c r="AC96" s="41">
        <v>-98.5</v>
      </c>
      <c r="AD96" s="41">
        <v>-9.85</v>
      </c>
    </row>
    <row r="97" spans="1:30" ht="15" thickBot="1" x14ac:dyDescent="0.35">
      <c r="A97" s="40" t="s">
        <v>334</v>
      </c>
      <c r="B97" s="41">
        <v>17.5</v>
      </c>
      <c r="C97" s="41">
        <v>22.4</v>
      </c>
      <c r="D97" s="41">
        <v>22.4</v>
      </c>
      <c r="E97" s="41">
        <v>17.5</v>
      </c>
      <c r="F97" s="41">
        <v>22.4</v>
      </c>
      <c r="G97" s="41">
        <v>17.5</v>
      </c>
      <c r="H97" s="41">
        <v>22.4</v>
      </c>
      <c r="I97" s="41">
        <v>60.3</v>
      </c>
      <c r="J97" s="41">
        <v>10.7</v>
      </c>
      <c r="K97" s="41">
        <v>22.4</v>
      </c>
      <c r="L97" s="41">
        <v>263.10000000000002</v>
      </c>
      <c r="M97" s="41">
        <v>20.399999999999999</v>
      </c>
      <c r="N97" s="41">
        <v>22.4</v>
      </c>
      <c r="O97" s="41">
        <v>22.4</v>
      </c>
      <c r="P97" s="41">
        <v>22.4</v>
      </c>
      <c r="Q97" s="41">
        <v>22.4</v>
      </c>
      <c r="R97" s="41">
        <v>19.5</v>
      </c>
      <c r="S97" s="41">
        <v>22.4</v>
      </c>
      <c r="T97" s="41">
        <v>11.7</v>
      </c>
      <c r="U97" s="41">
        <v>22.4</v>
      </c>
      <c r="V97" s="41">
        <v>325.8</v>
      </c>
      <c r="W97" s="41">
        <v>16.5</v>
      </c>
      <c r="X97" s="41">
        <v>12.6</v>
      </c>
      <c r="Y97" s="41">
        <v>16.5</v>
      </c>
      <c r="Z97" s="41">
        <v>23.3</v>
      </c>
      <c r="AA97" s="41">
        <v>1079.0999999999999</v>
      </c>
      <c r="AB97" s="41">
        <v>1000</v>
      </c>
      <c r="AC97" s="41">
        <v>-79.099999999999994</v>
      </c>
      <c r="AD97" s="41">
        <v>-7.91</v>
      </c>
    </row>
    <row r="98" spans="1:30" ht="15" thickBot="1" x14ac:dyDescent="0.35">
      <c r="A98" s="40" t="s">
        <v>335</v>
      </c>
      <c r="B98" s="41">
        <v>8.8000000000000007</v>
      </c>
      <c r="C98" s="41">
        <v>22.4</v>
      </c>
      <c r="D98" s="41">
        <v>22.4</v>
      </c>
      <c r="E98" s="41">
        <v>17.5</v>
      </c>
      <c r="F98" s="41">
        <v>22.4</v>
      </c>
      <c r="G98" s="41">
        <v>8.8000000000000007</v>
      </c>
      <c r="H98" s="41">
        <v>22.4</v>
      </c>
      <c r="I98" s="41">
        <v>72.900000000000006</v>
      </c>
      <c r="J98" s="41">
        <v>17.5</v>
      </c>
      <c r="K98" s="41">
        <v>16.5</v>
      </c>
      <c r="L98" s="41">
        <v>263.10000000000002</v>
      </c>
      <c r="M98" s="41">
        <v>17.5</v>
      </c>
      <c r="N98" s="41">
        <v>18.5</v>
      </c>
      <c r="O98" s="41">
        <v>22.4</v>
      </c>
      <c r="P98" s="41">
        <v>22.4</v>
      </c>
      <c r="Q98" s="41">
        <v>22.4</v>
      </c>
      <c r="R98" s="41">
        <v>19.5</v>
      </c>
      <c r="S98" s="41">
        <v>22.4</v>
      </c>
      <c r="T98" s="41">
        <v>18.5</v>
      </c>
      <c r="U98" s="41">
        <v>22.4</v>
      </c>
      <c r="V98" s="41">
        <v>301.5</v>
      </c>
      <c r="W98" s="41">
        <v>16.5</v>
      </c>
      <c r="X98" s="41">
        <v>19.5</v>
      </c>
      <c r="Y98" s="41">
        <v>7.8</v>
      </c>
      <c r="Z98" s="41">
        <v>6.8</v>
      </c>
      <c r="AA98" s="41">
        <v>1032.4000000000001</v>
      </c>
      <c r="AB98" s="41">
        <v>1000</v>
      </c>
      <c r="AC98" s="41">
        <v>-32.4</v>
      </c>
      <c r="AD98" s="41">
        <v>-3.24</v>
      </c>
    </row>
    <row r="99" spans="1:30" ht="15" thickBot="1" x14ac:dyDescent="0.35">
      <c r="A99" s="40" t="s">
        <v>336</v>
      </c>
      <c r="B99" s="41">
        <v>5.8</v>
      </c>
      <c r="C99" s="41">
        <v>22.4</v>
      </c>
      <c r="D99" s="41">
        <v>4.9000000000000004</v>
      </c>
      <c r="E99" s="41">
        <v>5.8</v>
      </c>
      <c r="F99" s="41">
        <v>22.4</v>
      </c>
      <c r="G99" s="41">
        <v>5.8</v>
      </c>
      <c r="H99" s="41">
        <v>22.4</v>
      </c>
      <c r="I99" s="41">
        <v>50.6</v>
      </c>
      <c r="J99" s="41">
        <v>5.8</v>
      </c>
      <c r="K99" s="41">
        <v>5.8</v>
      </c>
      <c r="L99" s="41">
        <v>250.4</v>
      </c>
      <c r="M99" s="41">
        <v>5.8</v>
      </c>
      <c r="N99" s="41">
        <v>5.8</v>
      </c>
      <c r="O99" s="41">
        <v>22.4</v>
      </c>
      <c r="P99" s="41">
        <v>22.4</v>
      </c>
      <c r="Q99" s="41">
        <v>22.4</v>
      </c>
      <c r="R99" s="41">
        <v>5.8</v>
      </c>
      <c r="S99" s="41">
        <v>22.4</v>
      </c>
      <c r="T99" s="41">
        <v>1.9</v>
      </c>
      <c r="U99" s="41">
        <v>22.4</v>
      </c>
      <c r="V99" s="41">
        <v>289.8</v>
      </c>
      <c r="W99" s="41">
        <v>5.8</v>
      </c>
      <c r="X99" s="41">
        <v>5.8</v>
      </c>
      <c r="Y99" s="41">
        <v>5.8</v>
      </c>
      <c r="Z99" s="41">
        <v>1.9</v>
      </c>
      <c r="AA99" s="41">
        <v>842.7</v>
      </c>
      <c r="AB99" s="41">
        <v>1000</v>
      </c>
      <c r="AC99" s="41">
        <v>157.30000000000001</v>
      </c>
      <c r="AD99" s="41">
        <v>15.73</v>
      </c>
    </row>
    <row r="100" spans="1:30" ht="15" thickBot="1" x14ac:dyDescent="0.35">
      <c r="A100" s="40" t="s">
        <v>337</v>
      </c>
      <c r="B100" s="41">
        <v>5.8</v>
      </c>
      <c r="C100" s="41">
        <v>22.4</v>
      </c>
      <c r="D100" s="41">
        <v>4.9000000000000004</v>
      </c>
      <c r="E100" s="41">
        <v>5.8</v>
      </c>
      <c r="F100" s="41">
        <v>22.4</v>
      </c>
      <c r="G100" s="41">
        <v>5.8</v>
      </c>
      <c r="H100" s="41">
        <v>22.4</v>
      </c>
      <c r="I100" s="41">
        <v>60.3</v>
      </c>
      <c r="J100" s="41">
        <v>5.8</v>
      </c>
      <c r="K100" s="41">
        <v>5.8</v>
      </c>
      <c r="L100" s="41">
        <v>250.4</v>
      </c>
      <c r="M100" s="41">
        <v>5.8</v>
      </c>
      <c r="N100" s="41">
        <v>5.8</v>
      </c>
      <c r="O100" s="41">
        <v>22.4</v>
      </c>
      <c r="P100" s="41">
        <v>22.4</v>
      </c>
      <c r="Q100" s="41">
        <v>22.4</v>
      </c>
      <c r="R100" s="41">
        <v>5.8</v>
      </c>
      <c r="S100" s="41">
        <v>22.4</v>
      </c>
      <c r="T100" s="41">
        <v>4.9000000000000004</v>
      </c>
      <c r="U100" s="41">
        <v>22.4</v>
      </c>
      <c r="V100" s="41">
        <v>289.8</v>
      </c>
      <c r="W100" s="41">
        <v>5.8</v>
      </c>
      <c r="X100" s="41">
        <v>5.8</v>
      </c>
      <c r="Y100" s="41">
        <v>5.8</v>
      </c>
      <c r="Z100" s="41">
        <v>13.6</v>
      </c>
      <c r="AA100" s="41">
        <v>867.1</v>
      </c>
      <c r="AB100" s="41">
        <v>1000</v>
      </c>
      <c r="AC100" s="41">
        <v>132.9</v>
      </c>
      <c r="AD100" s="41">
        <v>13.29</v>
      </c>
    </row>
    <row r="101" spans="1:30" ht="15" thickBot="1" x14ac:dyDescent="0.35">
      <c r="A101" s="40" t="s">
        <v>338</v>
      </c>
      <c r="B101" s="41">
        <v>5.8</v>
      </c>
      <c r="C101" s="41">
        <v>22.4</v>
      </c>
      <c r="D101" s="41">
        <v>4.9000000000000004</v>
      </c>
      <c r="E101" s="41">
        <v>5.8</v>
      </c>
      <c r="F101" s="41">
        <v>22.4</v>
      </c>
      <c r="G101" s="41">
        <v>5.8</v>
      </c>
      <c r="H101" s="41">
        <v>22.4</v>
      </c>
      <c r="I101" s="41">
        <v>69.099999999999994</v>
      </c>
      <c r="J101" s="41">
        <v>5.8</v>
      </c>
      <c r="K101" s="41">
        <v>5.8</v>
      </c>
      <c r="L101" s="41">
        <v>253.4</v>
      </c>
      <c r="M101" s="41">
        <v>5.8</v>
      </c>
      <c r="N101" s="41">
        <v>5.8</v>
      </c>
      <c r="O101" s="41">
        <v>22.4</v>
      </c>
      <c r="P101" s="41">
        <v>22.4</v>
      </c>
      <c r="Q101" s="41">
        <v>22.4</v>
      </c>
      <c r="R101" s="41">
        <v>5.8</v>
      </c>
      <c r="S101" s="41">
        <v>22.4</v>
      </c>
      <c r="T101" s="41">
        <v>18.5</v>
      </c>
      <c r="U101" s="41">
        <v>22.4</v>
      </c>
      <c r="V101" s="41">
        <v>289.8</v>
      </c>
      <c r="W101" s="41">
        <v>5.8</v>
      </c>
      <c r="X101" s="41">
        <v>5.8</v>
      </c>
      <c r="Y101" s="41">
        <v>5.8</v>
      </c>
      <c r="Z101" s="41">
        <v>23.3</v>
      </c>
      <c r="AA101" s="41">
        <v>902.1</v>
      </c>
      <c r="AB101" s="41">
        <v>1000</v>
      </c>
      <c r="AC101" s="41">
        <v>97.9</v>
      </c>
      <c r="AD101" s="41">
        <v>9.7899999999999991</v>
      </c>
    </row>
    <row r="102" spans="1:30" ht="15" thickBot="1" x14ac:dyDescent="0.35">
      <c r="A102" s="40" t="s">
        <v>339</v>
      </c>
      <c r="B102" s="41">
        <v>22.4</v>
      </c>
      <c r="C102" s="41">
        <v>22.4</v>
      </c>
      <c r="D102" s="41">
        <v>22.4</v>
      </c>
      <c r="E102" s="41">
        <v>22.4</v>
      </c>
      <c r="F102" s="41">
        <v>22.4</v>
      </c>
      <c r="G102" s="41">
        <v>22.4</v>
      </c>
      <c r="H102" s="41">
        <v>22.4</v>
      </c>
      <c r="I102" s="41">
        <v>54.5</v>
      </c>
      <c r="J102" s="41">
        <v>22.4</v>
      </c>
      <c r="K102" s="41">
        <v>16.5</v>
      </c>
      <c r="L102" s="41">
        <v>268.89999999999998</v>
      </c>
      <c r="M102" s="41">
        <v>27.7</v>
      </c>
      <c r="N102" s="41">
        <v>18.5</v>
      </c>
      <c r="O102" s="41">
        <v>22.4</v>
      </c>
      <c r="P102" s="41">
        <v>22.4</v>
      </c>
      <c r="Q102" s="41">
        <v>22.4</v>
      </c>
      <c r="R102" s="41">
        <v>22.4</v>
      </c>
      <c r="S102" s="41">
        <v>22.4</v>
      </c>
      <c r="T102" s="41">
        <v>11.7</v>
      </c>
      <c r="U102" s="41">
        <v>22.4</v>
      </c>
      <c r="V102" s="41">
        <v>305.39999999999998</v>
      </c>
      <c r="W102" s="41">
        <v>22.4</v>
      </c>
      <c r="X102" s="41">
        <v>22.4</v>
      </c>
      <c r="Y102" s="41">
        <v>22.4</v>
      </c>
      <c r="Z102" s="41">
        <v>13.6</v>
      </c>
      <c r="AA102" s="41">
        <v>1097.0999999999999</v>
      </c>
      <c r="AB102" s="41">
        <v>1000</v>
      </c>
      <c r="AC102" s="41">
        <v>-97.1</v>
      </c>
      <c r="AD102" s="41">
        <v>-9.7100000000000009</v>
      </c>
    </row>
    <row r="103" spans="1:30" ht="15" thickBot="1" x14ac:dyDescent="0.35">
      <c r="A103" s="40" t="s">
        <v>340</v>
      </c>
      <c r="B103" s="41">
        <v>17.5</v>
      </c>
      <c r="C103" s="41">
        <v>22.4</v>
      </c>
      <c r="D103" s="41">
        <v>22.4</v>
      </c>
      <c r="E103" s="41">
        <v>17.5</v>
      </c>
      <c r="F103" s="41">
        <v>22.4</v>
      </c>
      <c r="G103" s="41">
        <v>17.5</v>
      </c>
      <c r="H103" s="41">
        <v>22.4</v>
      </c>
      <c r="I103" s="41">
        <v>69.099999999999994</v>
      </c>
      <c r="J103" s="41">
        <v>10.7</v>
      </c>
      <c r="K103" s="41">
        <v>22.4</v>
      </c>
      <c r="L103" s="41">
        <v>268.89999999999998</v>
      </c>
      <c r="M103" s="41">
        <v>9.6999999999999993</v>
      </c>
      <c r="N103" s="41">
        <v>18.5</v>
      </c>
      <c r="O103" s="41">
        <v>22.4</v>
      </c>
      <c r="P103" s="41">
        <v>22.4</v>
      </c>
      <c r="Q103" s="41">
        <v>22.4</v>
      </c>
      <c r="R103" s="41">
        <v>19.5</v>
      </c>
      <c r="S103" s="41">
        <v>22.4</v>
      </c>
      <c r="T103" s="41">
        <v>11.7</v>
      </c>
      <c r="U103" s="41">
        <v>22.4</v>
      </c>
      <c r="V103" s="41">
        <v>291.8</v>
      </c>
      <c r="W103" s="41">
        <v>16.5</v>
      </c>
      <c r="X103" s="41">
        <v>15.6</v>
      </c>
      <c r="Y103" s="41">
        <v>16.5</v>
      </c>
      <c r="Z103" s="41">
        <v>6.8</v>
      </c>
      <c r="AA103" s="41">
        <v>1031.4000000000001</v>
      </c>
      <c r="AB103" s="41">
        <v>1000</v>
      </c>
      <c r="AC103" s="41">
        <v>-31.4</v>
      </c>
      <c r="AD103" s="41">
        <v>-3.14</v>
      </c>
    </row>
    <row r="104" spans="1:30" ht="15" thickBot="1" x14ac:dyDescent="0.35">
      <c r="A104" s="40" t="s">
        <v>341</v>
      </c>
      <c r="B104" s="41">
        <v>8.8000000000000007</v>
      </c>
      <c r="C104" s="41">
        <v>22.4</v>
      </c>
      <c r="D104" s="41">
        <v>5.8</v>
      </c>
      <c r="E104" s="41">
        <v>11.7</v>
      </c>
      <c r="F104" s="41">
        <v>22.4</v>
      </c>
      <c r="G104" s="41">
        <v>8.8000000000000007</v>
      </c>
      <c r="H104" s="41">
        <v>22.4</v>
      </c>
      <c r="I104" s="41">
        <v>1</v>
      </c>
      <c r="J104" s="41">
        <v>10.7</v>
      </c>
      <c r="K104" s="41">
        <v>5.8</v>
      </c>
      <c r="L104" s="41">
        <v>253.4</v>
      </c>
      <c r="M104" s="41">
        <v>17.5</v>
      </c>
      <c r="N104" s="41">
        <v>18.5</v>
      </c>
      <c r="O104" s="41">
        <v>22.4</v>
      </c>
      <c r="P104" s="41">
        <v>22.4</v>
      </c>
      <c r="Q104" s="41">
        <v>22.4</v>
      </c>
      <c r="R104" s="41">
        <v>6.8</v>
      </c>
      <c r="S104" s="41">
        <v>22.4</v>
      </c>
      <c r="T104" s="41">
        <v>11.7</v>
      </c>
      <c r="U104" s="41">
        <v>22.4</v>
      </c>
      <c r="V104" s="41">
        <v>291.8</v>
      </c>
      <c r="W104" s="41">
        <v>16.5</v>
      </c>
      <c r="X104" s="41">
        <v>12.6</v>
      </c>
      <c r="Y104" s="41">
        <v>16.5</v>
      </c>
      <c r="Z104" s="41">
        <v>13.6</v>
      </c>
      <c r="AA104" s="41">
        <v>890.4</v>
      </c>
      <c r="AB104" s="41">
        <v>1000</v>
      </c>
      <c r="AC104" s="41">
        <v>109.6</v>
      </c>
      <c r="AD104" s="41">
        <v>10.96</v>
      </c>
    </row>
    <row r="105" spans="1:30" ht="15" thickBot="1" x14ac:dyDescent="0.35">
      <c r="A105" s="40" t="s">
        <v>342</v>
      </c>
      <c r="B105" s="41">
        <v>5.8</v>
      </c>
      <c r="C105" s="41">
        <v>22.4</v>
      </c>
      <c r="D105" s="41">
        <v>22.4</v>
      </c>
      <c r="E105" s="41">
        <v>5.8</v>
      </c>
      <c r="F105" s="41">
        <v>22.4</v>
      </c>
      <c r="G105" s="41">
        <v>5.8</v>
      </c>
      <c r="H105" s="41">
        <v>22.4</v>
      </c>
      <c r="I105" s="41">
        <v>60.3</v>
      </c>
      <c r="J105" s="41">
        <v>5.8</v>
      </c>
      <c r="K105" s="41">
        <v>22.4</v>
      </c>
      <c r="L105" s="41">
        <v>263.10000000000002</v>
      </c>
      <c r="M105" s="41">
        <v>5.8</v>
      </c>
      <c r="N105" s="41">
        <v>5.8</v>
      </c>
      <c r="O105" s="41">
        <v>22.4</v>
      </c>
      <c r="P105" s="41">
        <v>22.4</v>
      </c>
      <c r="Q105" s="41">
        <v>22.4</v>
      </c>
      <c r="R105" s="41">
        <v>5.8</v>
      </c>
      <c r="S105" s="41">
        <v>22.4</v>
      </c>
      <c r="T105" s="41">
        <v>29.7</v>
      </c>
      <c r="U105" s="41">
        <v>22.4</v>
      </c>
      <c r="V105" s="41">
        <v>289.8</v>
      </c>
      <c r="W105" s="41">
        <v>5.8</v>
      </c>
      <c r="X105" s="41">
        <v>5.8</v>
      </c>
      <c r="Y105" s="41">
        <v>5.8</v>
      </c>
      <c r="Z105" s="41">
        <v>26.3</v>
      </c>
      <c r="AA105" s="41">
        <v>951.2</v>
      </c>
      <c r="AB105" s="41">
        <v>1000</v>
      </c>
      <c r="AC105" s="41">
        <v>48.8</v>
      </c>
      <c r="AD105" s="41">
        <v>4.88</v>
      </c>
    </row>
    <row r="106" spans="1:30" ht="15" thickBot="1" x14ac:dyDescent="0.35">
      <c r="A106" s="40" t="s">
        <v>343</v>
      </c>
      <c r="B106" s="41">
        <v>17.5</v>
      </c>
      <c r="C106" s="41">
        <v>22.4</v>
      </c>
      <c r="D106" s="41">
        <v>22.4</v>
      </c>
      <c r="E106" s="41">
        <v>11.7</v>
      </c>
      <c r="F106" s="41">
        <v>22.4</v>
      </c>
      <c r="G106" s="41">
        <v>17.5</v>
      </c>
      <c r="H106" s="41">
        <v>22.4</v>
      </c>
      <c r="I106" s="41">
        <v>72.900000000000006</v>
      </c>
      <c r="J106" s="41">
        <v>17.5</v>
      </c>
      <c r="K106" s="41">
        <v>16.5</v>
      </c>
      <c r="L106" s="41">
        <v>268.89999999999998</v>
      </c>
      <c r="M106" s="41">
        <v>17.5</v>
      </c>
      <c r="N106" s="41">
        <v>18.5</v>
      </c>
      <c r="O106" s="41">
        <v>22.4</v>
      </c>
      <c r="P106" s="41">
        <v>22.4</v>
      </c>
      <c r="Q106" s="41">
        <v>22.4</v>
      </c>
      <c r="R106" s="41">
        <v>19.5</v>
      </c>
      <c r="S106" s="41">
        <v>22.4</v>
      </c>
      <c r="T106" s="41">
        <v>29.7</v>
      </c>
      <c r="U106" s="41">
        <v>22.4</v>
      </c>
      <c r="V106" s="41">
        <v>301.5</v>
      </c>
      <c r="W106" s="41">
        <v>22.4</v>
      </c>
      <c r="X106" s="41">
        <v>12.6</v>
      </c>
      <c r="Y106" s="41">
        <v>16.5</v>
      </c>
      <c r="Z106" s="41">
        <v>23.3</v>
      </c>
      <c r="AA106" s="41">
        <v>1085.4000000000001</v>
      </c>
      <c r="AB106" s="41">
        <v>1000</v>
      </c>
      <c r="AC106" s="41">
        <v>-85.4</v>
      </c>
      <c r="AD106" s="41">
        <v>-8.5399999999999991</v>
      </c>
    </row>
    <row r="107" spans="1:30" ht="15" thickBot="1" x14ac:dyDescent="0.35">
      <c r="A107" s="40" t="s">
        <v>344</v>
      </c>
      <c r="B107" s="41">
        <v>17.5</v>
      </c>
      <c r="C107" s="41">
        <v>22.4</v>
      </c>
      <c r="D107" s="41">
        <v>22.4</v>
      </c>
      <c r="E107" s="41">
        <v>11.7</v>
      </c>
      <c r="F107" s="41">
        <v>22.4</v>
      </c>
      <c r="G107" s="41">
        <v>17.5</v>
      </c>
      <c r="H107" s="41">
        <v>22.4</v>
      </c>
      <c r="I107" s="41">
        <v>116.7</v>
      </c>
      <c r="J107" s="41">
        <v>10.7</v>
      </c>
      <c r="K107" s="41">
        <v>8.8000000000000007</v>
      </c>
      <c r="L107" s="41">
        <v>253.4</v>
      </c>
      <c r="M107" s="41">
        <v>17.5</v>
      </c>
      <c r="N107" s="41">
        <v>18.5</v>
      </c>
      <c r="O107" s="41">
        <v>22.4</v>
      </c>
      <c r="P107" s="41">
        <v>22.4</v>
      </c>
      <c r="Q107" s="41">
        <v>22.4</v>
      </c>
      <c r="R107" s="41">
        <v>19.5</v>
      </c>
      <c r="S107" s="41">
        <v>22.4</v>
      </c>
      <c r="T107" s="41">
        <v>29.7</v>
      </c>
      <c r="U107" s="41">
        <v>22.4</v>
      </c>
      <c r="V107" s="41">
        <v>301.5</v>
      </c>
      <c r="W107" s="41">
        <v>16.5</v>
      </c>
      <c r="X107" s="41">
        <v>12.6</v>
      </c>
      <c r="Y107" s="41">
        <v>16.5</v>
      </c>
      <c r="Z107" s="41">
        <v>6.8</v>
      </c>
      <c r="AA107" s="41">
        <v>1076.7</v>
      </c>
      <c r="AB107" s="41">
        <v>1000</v>
      </c>
      <c r="AC107" s="41">
        <v>-76.7</v>
      </c>
      <c r="AD107" s="41">
        <v>-7.67</v>
      </c>
    </row>
    <row r="108" spans="1:30" ht="15" thickBot="1" x14ac:dyDescent="0.35">
      <c r="A108" s="40" t="s">
        <v>345</v>
      </c>
      <c r="B108" s="41">
        <v>22.4</v>
      </c>
      <c r="C108" s="41">
        <v>22.4</v>
      </c>
      <c r="D108" s="41">
        <v>22.4</v>
      </c>
      <c r="E108" s="41">
        <v>22.4</v>
      </c>
      <c r="F108" s="41">
        <v>22.4</v>
      </c>
      <c r="G108" s="41">
        <v>22.4</v>
      </c>
      <c r="H108" s="41">
        <v>22.4</v>
      </c>
      <c r="I108" s="41">
        <v>60.3</v>
      </c>
      <c r="J108" s="41">
        <v>22.4</v>
      </c>
      <c r="K108" s="41">
        <v>22.4</v>
      </c>
      <c r="L108" s="41">
        <v>268.89999999999998</v>
      </c>
      <c r="M108" s="41">
        <v>17.5</v>
      </c>
      <c r="N108" s="41">
        <v>22.4</v>
      </c>
      <c r="O108" s="41">
        <v>22.4</v>
      </c>
      <c r="P108" s="41">
        <v>22.4</v>
      </c>
      <c r="Q108" s="41">
        <v>22.4</v>
      </c>
      <c r="R108" s="41">
        <v>22.4</v>
      </c>
      <c r="S108" s="41">
        <v>22.4</v>
      </c>
      <c r="T108" s="41">
        <v>11.7</v>
      </c>
      <c r="U108" s="41">
        <v>22.4</v>
      </c>
      <c r="V108" s="41">
        <v>305.39999999999998</v>
      </c>
      <c r="W108" s="41">
        <v>22.4</v>
      </c>
      <c r="X108" s="41">
        <v>22.4</v>
      </c>
      <c r="Y108" s="41">
        <v>22.4</v>
      </c>
      <c r="Z108" s="41">
        <v>13.6</v>
      </c>
      <c r="AA108" s="41">
        <v>1102.4000000000001</v>
      </c>
      <c r="AB108" s="41">
        <v>1000</v>
      </c>
      <c r="AC108" s="41">
        <v>-102.4</v>
      </c>
      <c r="AD108" s="41">
        <v>-10.24</v>
      </c>
    </row>
    <row r="109" spans="1:30" ht="15" thickBot="1" x14ac:dyDescent="0.35">
      <c r="A109" s="40" t="s">
        <v>346</v>
      </c>
      <c r="B109" s="41">
        <v>17.5</v>
      </c>
      <c r="C109" s="41">
        <v>22.4</v>
      </c>
      <c r="D109" s="41">
        <v>22.4</v>
      </c>
      <c r="E109" s="41">
        <v>11.7</v>
      </c>
      <c r="F109" s="41">
        <v>22.4</v>
      </c>
      <c r="G109" s="41">
        <v>17.5</v>
      </c>
      <c r="H109" s="41">
        <v>22.4</v>
      </c>
      <c r="I109" s="41">
        <v>54.5</v>
      </c>
      <c r="J109" s="41">
        <v>17.5</v>
      </c>
      <c r="K109" s="41">
        <v>16.5</v>
      </c>
      <c r="L109" s="41">
        <v>263.10000000000002</v>
      </c>
      <c r="M109" s="41">
        <v>27.7</v>
      </c>
      <c r="N109" s="41">
        <v>18.5</v>
      </c>
      <c r="O109" s="41">
        <v>22.4</v>
      </c>
      <c r="P109" s="41">
        <v>22.4</v>
      </c>
      <c r="Q109" s="41">
        <v>22.4</v>
      </c>
      <c r="R109" s="41">
        <v>19.5</v>
      </c>
      <c r="S109" s="41">
        <v>22.4</v>
      </c>
      <c r="T109" s="41">
        <v>4.9000000000000004</v>
      </c>
      <c r="U109" s="41">
        <v>22.4</v>
      </c>
      <c r="V109" s="41">
        <v>301.5</v>
      </c>
      <c r="W109" s="41">
        <v>16.5</v>
      </c>
      <c r="X109" s="41">
        <v>15.6</v>
      </c>
      <c r="Y109" s="41">
        <v>22.4</v>
      </c>
      <c r="Z109" s="41">
        <v>1.9</v>
      </c>
      <c r="AA109" s="41">
        <v>1028</v>
      </c>
      <c r="AB109" s="41">
        <v>1000</v>
      </c>
      <c r="AC109" s="41">
        <v>-28</v>
      </c>
      <c r="AD109" s="41">
        <v>-2.8</v>
      </c>
    </row>
    <row r="110" spans="1:30" ht="15" thickBot="1" x14ac:dyDescent="0.35"/>
    <row r="111" spans="1:30" ht="15" thickBot="1" x14ac:dyDescent="0.35">
      <c r="A111" s="42" t="s">
        <v>474</v>
      </c>
      <c r="B111" s="43">
        <v>1220.7</v>
      </c>
    </row>
    <row r="112" spans="1:30" ht="15" thickBot="1" x14ac:dyDescent="0.35">
      <c r="A112" s="42" t="s">
        <v>475</v>
      </c>
      <c r="B112" s="43">
        <v>224.2</v>
      </c>
    </row>
    <row r="113" spans="1:2" ht="15" thickBot="1" x14ac:dyDescent="0.35">
      <c r="A113" s="42" t="s">
        <v>476</v>
      </c>
      <c r="B113" s="43">
        <v>24019.1</v>
      </c>
    </row>
    <row r="114" spans="1:2" ht="15" thickBot="1" x14ac:dyDescent="0.35">
      <c r="A114" s="42" t="s">
        <v>477</v>
      </c>
      <c r="B114" s="43">
        <v>24000</v>
      </c>
    </row>
    <row r="115" spans="1:2" ht="15" thickBot="1" x14ac:dyDescent="0.35">
      <c r="A115" s="42" t="s">
        <v>478</v>
      </c>
      <c r="B115" s="43">
        <v>19.100000000000001</v>
      </c>
    </row>
    <row r="116" spans="1:2" ht="15" thickBot="1" x14ac:dyDescent="0.35">
      <c r="A116" s="42" t="s">
        <v>479</v>
      </c>
      <c r="B116" s="43"/>
    </row>
    <row r="117" spans="1:2" ht="15" thickBot="1" x14ac:dyDescent="0.35">
      <c r="A117" s="42" t="s">
        <v>480</v>
      </c>
      <c r="B117" s="43"/>
    </row>
    <row r="118" spans="1:2" ht="15" thickBot="1" x14ac:dyDescent="0.35">
      <c r="A118" s="42" t="s">
        <v>481</v>
      </c>
      <c r="B118" s="43">
        <v>0</v>
      </c>
    </row>
    <row r="120" spans="1:2" x14ac:dyDescent="0.3">
      <c r="A120" s="44" t="s">
        <v>482</v>
      </c>
    </row>
    <row r="122" spans="1:2" x14ac:dyDescent="0.3">
      <c r="A122" s="45" t="s">
        <v>483</v>
      </c>
    </row>
    <row r="123" spans="1:2" x14ac:dyDescent="0.3">
      <c r="A123" s="45" t="s">
        <v>484</v>
      </c>
    </row>
    <row r="131" spans="1:27" ht="18" x14ac:dyDescent="0.3">
      <c r="A131" s="36"/>
    </row>
    <row r="132" spans="1:27" x14ac:dyDescent="0.3">
      <c r="A132" s="37"/>
    </row>
    <row r="135" spans="1:27" ht="18" x14ac:dyDescent="0.3">
      <c r="A135" s="38" t="s">
        <v>289</v>
      </c>
      <c r="B135" s="39">
        <v>3031363</v>
      </c>
      <c r="C135" s="38" t="s">
        <v>290</v>
      </c>
      <c r="D135" s="39">
        <v>24</v>
      </c>
      <c r="E135" s="38" t="s">
        <v>291</v>
      </c>
      <c r="F135" s="39">
        <v>25</v>
      </c>
      <c r="G135" s="38" t="s">
        <v>292</v>
      </c>
      <c r="H135" s="39">
        <v>24</v>
      </c>
      <c r="I135" s="38" t="s">
        <v>293</v>
      </c>
      <c r="J135" s="39">
        <v>0</v>
      </c>
      <c r="K135" s="38" t="s">
        <v>294</v>
      </c>
      <c r="L135" s="39" t="s">
        <v>486</v>
      </c>
    </row>
    <row r="136" spans="1:27" ht="18.600000000000001" thickBot="1" x14ac:dyDescent="0.35">
      <c r="A136" s="36"/>
    </row>
    <row r="137" spans="1:27" ht="15" thickBot="1" x14ac:dyDescent="0.35">
      <c r="A137" s="40" t="s">
        <v>296</v>
      </c>
      <c r="B137" s="40" t="s">
        <v>297</v>
      </c>
      <c r="C137" s="40" t="s">
        <v>298</v>
      </c>
      <c r="D137" s="40" t="s">
        <v>299</v>
      </c>
      <c r="E137" s="40" t="s">
        <v>300</v>
      </c>
      <c r="F137" s="40" t="s">
        <v>301</v>
      </c>
      <c r="G137" s="40" t="s">
        <v>302</v>
      </c>
      <c r="H137" s="40" t="s">
        <v>303</v>
      </c>
      <c r="I137" s="40" t="s">
        <v>304</v>
      </c>
      <c r="J137" s="40" t="s">
        <v>305</v>
      </c>
      <c r="K137" s="40" t="s">
        <v>306</v>
      </c>
      <c r="L137" s="40" t="s">
        <v>307</v>
      </c>
      <c r="M137" s="40" t="s">
        <v>308</v>
      </c>
      <c r="N137" s="40" t="s">
        <v>309</v>
      </c>
      <c r="O137" s="40" t="s">
        <v>310</v>
      </c>
      <c r="P137" s="40" t="s">
        <v>311</v>
      </c>
      <c r="Q137" s="40" t="s">
        <v>312</v>
      </c>
      <c r="R137" s="40" t="s">
        <v>313</v>
      </c>
      <c r="S137" s="40" t="s">
        <v>314</v>
      </c>
      <c r="T137" s="40" t="s">
        <v>315</v>
      </c>
      <c r="U137" s="40" t="s">
        <v>316</v>
      </c>
      <c r="V137" s="40" t="s">
        <v>317</v>
      </c>
      <c r="W137" s="40" t="s">
        <v>318</v>
      </c>
      <c r="X137" s="40" t="s">
        <v>319</v>
      </c>
      <c r="Y137" s="40" t="s">
        <v>320</v>
      </c>
      <c r="Z137" s="40" t="s">
        <v>321</v>
      </c>
      <c r="AA137" s="40" t="s">
        <v>322</v>
      </c>
    </row>
    <row r="138" spans="1:27" ht="15" thickBot="1" x14ac:dyDescent="0.35">
      <c r="A138" s="40" t="s">
        <v>323</v>
      </c>
      <c r="B138" s="41">
        <v>24</v>
      </c>
      <c r="C138" s="41">
        <v>24</v>
      </c>
      <c r="D138" s="41">
        <v>24</v>
      </c>
      <c r="E138" s="41">
        <v>19</v>
      </c>
      <c r="F138" s="41">
        <v>24</v>
      </c>
      <c r="G138" s="41">
        <v>24</v>
      </c>
      <c r="H138" s="41">
        <v>24</v>
      </c>
      <c r="I138" s="41">
        <v>14</v>
      </c>
      <c r="J138" s="41">
        <v>19</v>
      </c>
      <c r="K138" s="41">
        <v>18</v>
      </c>
      <c r="L138" s="41">
        <v>18</v>
      </c>
      <c r="M138" s="41">
        <v>11</v>
      </c>
      <c r="N138" s="41">
        <v>24</v>
      </c>
      <c r="O138" s="41">
        <v>24</v>
      </c>
      <c r="P138" s="41">
        <v>24</v>
      </c>
      <c r="Q138" s="41">
        <v>24</v>
      </c>
      <c r="R138" s="41">
        <v>21</v>
      </c>
      <c r="S138" s="41">
        <v>24</v>
      </c>
      <c r="T138" s="41">
        <v>20</v>
      </c>
      <c r="U138" s="41">
        <v>24</v>
      </c>
      <c r="V138" s="41">
        <v>19</v>
      </c>
      <c r="W138" s="41">
        <v>24</v>
      </c>
      <c r="X138" s="41">
        <v>14</v>
      </c>
      <c r="Y138" s="41">
        <v>18</v>
      </c>
      <c r="Z138" s="41">
        <v>21</v>
      </c>
      <c r="AA138" s="41">
        <v>1000</v>
      </c>
    </row>
    <row r="139" spans="1:27" ht="15" thickBot="1" x14ac:dyDescent="0.35">
      <c r="A139" s="40" t="s">
        <v>324</v>
      </c>
      <c r="B139" s="41">
        <v>19</v>
      </c>
      <c r="C139" s="41">
        <v>24</v>
      </c>
      <c r="D139" s="41">
        <v>24</v>
      </c>
      <c r="E139" s="41">
        <v>19</v>
      </c>
      <c r="F139" s="41">
        <v>24</v>
      </c>
      <c r="G139" s="41">
        <v>19</v>
      </c>
      <c r="H139" s="41">
        <v>24</v>
      </c>
      <c r="I139" s="41">
        <v>22</v>
      </c>
      <c r="J139" s="41">
        <v>19</v>
      </c>
      <c r="K139" s="41">
        <v>24</v>
      </c>
      <c r="L139" s="41">
        <v>18</v>
      </c>
      <c r="M139" s="41">
        <v>11</v>
      </c>
      <c r="N139" s="41">
        <v>20</v>
      </c>
      <c r="O139" s="41">
        <v>24</v>
      </c>
      <c r="P139" s="41">
        <v>24</v>
      </c>
      <c r="Q139" s="41">
        <v>24</v>
      </c>
      <c r="R139" s="41">
        <v>21</v>
      </c>
      <c r="S139" s="41">
        <v>24</v>
      </c>
      <c r="T139" s="41">
        <v>24</v>
      </c>
      <c r="U139" s="41">
        <v>24</v>
      </c>
      <c r="V139" s="41">
        <v>19</v>
      </c>
      <c r="W139" s="41">
        <v>18</v>
      </c>
      <c r="X139" s="41">
        <v>14</v>
      </c>
      <c r="Y139" s="41">
        <v>24</v>
      </c>
      <c r="Z139" s="41">
        <v>24</v>
      </c>
      <c r="AA139" s="41">
        <v>1000</v>
      </c>
    </row>
    <row r="140" spans="1:27" ht="15" thickBot="1" x14ac:dyDescent="0.35">
      <c r="A140" s="40" t="s">
        <v>325</v>
      </c>
      <c r="B140" s="41">
        <v>19</v>
      </c>
      <c r="C140" s="41">
        <v>24</v>
      </c>
      <c r="D140" s="41">
        <v>24</v>
      </c>
      <c r="E140" s="41">
        <v>13</v>
      </c>
      <c r="F140" s="41">
        <v>24</v>
      </c>
      <c r="G140" s="41">
        <v>19</v>
      </c>
      <c r="H140" s="41">
        <v>24</v>
      </c>
      <c r="I140" s="41">
        <v>18</v>
      </c>
      <c r="J140" s="41">
        <v>12</v>
      </c>
      <c r="K140" s="41">
        <v>10</v>
      </c>
      <c r="L140" s="41">
        <v>18</v>
      </c>
      <c r="M140" s="41">
        <v>11</v>
      </c>
      <c r="N140" s="41">
        <v>20</v>
      </c>
      <c r="O140" s="41">
        <v>24</v>
      </c>
      <c r="P140" s="41">
        <v>24</v>
      </c>
      <c r="Q140" s="41">
        <v>24</v>
      </c>
      <c r="R140" s="41">
        <v>21</v>
      </c>
      <c r="S140" s="41">
        <v>24</v>
      </c>
      <c r="T140" s="41">
        <v>20</v>
      </c>
      <c r="U140" s="41">
        <v>24</v>
      </c>
      <c r="V140" s="41">
        <v>23</v>
      </c>
      <c r="W140" s="41">
        <v>24</v>
      </c>
      <c r="X140" s="41">
        <v>14</v>
      </c>
      <c r="Y140" s="41">
        <v>18</v>
      </c>
      <c r="Z140" s="41">
        <v>15</v>
      </c>
      <c r="AA140" s="41">
        <v>1000</v>
      </c>
    </row>
    <row r="141" spans="1:27" ht="15" thickBot="1" x14ac:dyDescent="0.35">
      <c r="A141" s="40" t="s">
        <v>326</v>
      </c>
      <c r="B141" s="41">
        <v>19</v>
      </c>
      <c r="C141" s="41">
        <v>24</v>
      </c>
      <c r="D141" s="41">
        <v>24</v>
      </c>
      <c r="E141" s="41">
        <v>24</v>
      </c>
      <c r="F141" s="41">
        <v>24</v>
      </c>
      <c r="G141" s="41">
        <v>19</v>
      </c>
      <c r="H141" s="41">
        <v>24</v>
      </c>
      <c r="I141" s="41">
        <v>8</v>
      </c>
      <c r="J141" s="41">
        <v>19</v>
      </c>
      <c r="K141" s="41">
        <v>18</v>
      </c>
      <c r="L141" s="41">
        <v>24</v>
      </c>
      <c r="M141" s="41">
        <v>19</v>
      </c>
      <c r="N141" s="41">
        <v>20</v>
      </c>
      <c r="O141" s="41">
        <v>24</v>
      </c>
      <c r="P141" s="41">
        <v>24</v>
      </c>
      <c r="Q141" s="41">
        <v>24</v>
      </c>
      <c r="R141" s="41">
        <v>21</v>
      </c>
      <c r="S141" s="41">
        <v>24</v>
      </c>
      <c r="T141" s="41">
        <v>13</v>
      </c>
      <c r="U141" s="41">
        <v>24</v>
      </c>
      <c r="V141" s="41">
        <v>19</v>
      </c>
      <c r="W141" s="41">
        <v>18</v>
      </c>
      <c r="X141" s="41">
        <v>21</v>
      </c>
      <c r="Y141" s="41">
        <v>9</v>
      </c>
      <c r="Z141" s="41">
        <v>8</v>
      </c>
      <c r="AA141" s="41">
        <v>1000</v>
      </c>
    </row>
    <row r="142" spans="1:27" ht="15" thickBot="1" x14ac:dyDescent="0.35">
      <c r="A142" s="40" t="s">
        <v>327</v>
      </c>
      <c r="B142" s="41">
        <v>7</v>
      </c>
      <c r="C142" s="41">
        <v>24</v>
      </c>
      <c r="D142" s="41">
        <v>6</v>
      </c>
      <c r="E142" s="41">
        <v>7</v>
      </c>
      <c r="F142" s="41">
        <v>24</v>
      </c>
      <c r="G142" s="41">
        <v>7</v>
      </c>
      <c r="H142" s="41">
        <v>24</v>
      </c>
      <c r="I142" s="41">
        <v>18</v>
      </c>
      <c r="J142" s="41">
        <v>7</v>
      </c>
      <c r="K142" s="41">
        <v>7</v>
      </c>
      <c r="L142" s="41">
        <v>2</v>
      </c>
      <c r="M142" s="41">
        <v>7</v>
      </c>
      <c r="N142" s="41">
        <v>7</v>
      </c>
      <c r="O142" s="41">
        <v>24</v>
      </c>
      <c r="P142" s="41">
        <v>24</v>
      </c>
      <c r="Q142" s="41">
        <v>24</v>
      </c>
      <c r="R142" s="41">
        <v>7</v>
      </c>
      <c r="S142" s="41">
        <v>24</v>
      </c>
      <c r="T142" s="41">
        <v>20</v>
      </c>
      <c r="U142" s="41">
        <v>24</v>
      </c>
      <c r="V142" s="41">
        <v>7</v>
      </c>
      <c r="W142" s="41">
        <v>7</v>
      </c>
      <c r="X142" s="41">
        <v>7</v>
      </c>
      <c r="Y142" s="41">
        <v>7</v>
      </c>
      <c r="Z142" s="41">
        <v>21</v>
      </c>
      <c r="AA142" s="41">
        <v>1000</v>
      </c>
    </row>
    <row r="143" spans="1:27" ht="15" thickBot="1" x14ac:dyDescent="0.35">
      <c r="A143" s="40" t="s">
        <v>328</v>
      </c>
      <c r="B143" s="41">
        <v>24</v>
      </c>
      <c r="C143" s="41">
        <v>24</v>
      </c>
      <c r="D143" s="41">
        <v>24</v>
      </c>
      <c r="E143" s="41">
        <v>19</v>
      </c>
      <c r="F143" s="41">
        <v>24</v>
      </c>
      <c r="G143" s="41">
        <v>24</v>
      </c>
      <c r="H143" s="41">
        <v>24</v>
      </c>
      <c r="I143" s="41">
        <v>2</v>
      </c>
      <c r="J143" s="41">
        <v>22</v>
      </c>
      <c r="K143" s="41">
        <v>10</v>
      </c>
      <c r="L143" s="41">
        <v>18</v>
      </c>
      <c r="M143" s="41">
        <v>22</v>
      </c>
      <c r="N143" s="41">
        <v>20</v>
      </c>
      <c r="O143" s="41">
        <v>24</v>
      </c>
      <c r="P143" s="41">
        <v>24</v>
      </c>
      <c r="Q143" s="41">
        <v>24</v>
      </c>
      <c r="R143" s="41">
        <v>21</v>
      </c>
      <c r="S143" s="41">
        <v>24</v>
      </c>
      <c r="T143" s="41">
        <v>6</v>
      </c>
      <c r="U143" s="41">
        <v>24</v>
      </c>
      <c r="V143" s="41">
        <v>19</v>
      </c>
      <c r="W143" s="41">
        <v>18</v>
      </c>
      <c r="X143" s="41">
        <v>21</v>
      </c>
      <c r="Y143" s="41">
        <v>18</v>
      </c>
      <c r="Z143" s="41">
        <v>15</v>
      </c>
      <c r="AA143" s="41">
        <v>1000</v>
      </c>
    </row>
    <row r="144" spans="1:27" ht="15" thickBot="1" x14ac:dyDescent="0.35">
      <c r="A144" s="40" t="s">
        <v>329</v>
      </c>
      <c r="B144" s="41">
        <v>7</v>
      </c>
      <c r="C144" s="41">
        <v>24</v>
      </c>
      <c r="D144" s="41">
        <v>6</v>
      </c>
      <c r="E144" s="41">
        <v>7</v>
      </c>
      <c r="F144" s="41">
        <v>24</v>
      </c>
      <c r="G144" s="41">
        <v>7</v>
      </c>
      <c r="H144" s="41">
        <v>24</v>
      </c>
      <c r="I144" s="41">
        <v>24</v>
      </c>
      <c r="J144" s="41">
        <v>7</v>
      </c>
      <c r="K144" s="41">
        <v>7</v>
      </c>
      <c r="L144" s="41">
        <v>2</v>
      </c>
      <c r="M144" s="41">
        <v>7</v>
      </c>
      <c r="N144" s="41">
        <v>7</v>
      </c>
      <c r="O144" s="41">
        <v>24</v>
      </c>
      <c r="P144" s="41">
        <v>24</v>
      </c>
      <c r="Q144" s="41">
        <v>24</v>
      </c>
      <c r="R144" s="41">
        <v>7</v>
      </c>
      <c r="S144" s="41">
        <v>24</v>
      </c>
      <c r="T144" s="41">
        <v>3</v>
      </c>
      <c r="U144" s="41">
        <v>24</v>
      </c>
      <c r="V144" s="41">
        <v>7</v>
      </c>
      <c r="W144" s="41">
        <v>7</v>
      </c>
      <c r="X144" s="41">
        <v>7</v>
      </c>
      <c r="Y144" s="41">
        <v>7</v>
      </c>
      <c r="Z144" s="41">
        <v>3</v>
      </c>
      <c r="AA144" s="41">
        <v>1000</v>
      </c>
    </row>
    <row r="145" spans="1:27" ht="15" thickBot="1" x14ac:dyDescent="0.35">
      <c r="A145" s="40" t="s">
        <v>330</v>
      </c>
      <c r="B145" s="41">
        <v>7</v>
      </c>
      <c r="C145" s="41">
        <v>24</v>
      </c>
      <c r="D145" s="41">
        <v>6</v>
      </c>
      <c r="E145" s="41">
        <v>7</v>
      </c>
      <c r="F145" s="41">
        <v>24</v>
      </c>
      <c r="G145" s="41">
        <v>7</v>
      </c>
      <c r="H145" s="41">
        <v>24</v>
      </c>
      <c r="I145" s="41">
        <v>4</v>
      </c>
      <c r="J145" s="41">
        <v>7</v>
      </c>
      <c r="K145" s="41">
        <v>7</v>
      </c>
      <c r="L145" s="41">
        <v>5</v>
      </c>
      <c r="M145" s="41">
        <v>7</v>
      </c>
      <c r="N145" s="41">
        <v>7</v>
      </c>
      <c r="O145" s="41">
        <v>24</v>
      </c>
      <c r="P145" s="41">
        <v>24</v>
      </c>
      <c r="Q145" s="41">
        <v>24</v>
      </c>
      <c r="R145" s="41">
        <v>7</v>
      </c>
      <c r="S145" s="41">
        <v>24</v>
      </c>
      <c r="T145" s="41">
        <v>3</v>
      </c>
      <c r="U145" s="41">
        <v>24</v>
      </c>
      <c r="V145" s="41">
        <v>7</v>
      </c>
      <c r="W145" s="41">
        <v>7</v>
      </c>
      <c r="X145" s="41">
        <v>7</v>
      </c>
      <c r="Y145" s="41">
        <v>7</v>
      </c>
      <c r="Z145" s="41">
        <v>8</v>
      </c>
      <c r="AA145" s="41">
        <v>1000</v>
      </c>
    </row>
    <row r="146" spans="1:27" ht="15" thickBot="1" x14ac:dyDescent="0.35">
      <c r="A146" s="40" t="s">
        <v>331</v>
      </c>
      <c r="B146" s="41">
        <v>24</v>
      </c>
      <c r="C146" s="41">
        <v>24</v>
      </c>
      <c r="D146" s="41">
        <v>24</v>
      </c>
      <c r="E146" s="41">
        <v>24</v>
      </c>
      <c r="F146" s="41">
        <v>24</v>
      </c>
      <c r="G146" s="41">
        <v>24</v>
      </c>
      <c r="H146" s="41">
        <v>24</v>
      </c>
      <c r="I146" s="41">
        <v>22</v>
      </c>
      <c r="J146" s="41">
        <v>22</v>
      </c>
      <c r="K146" s="41">
        <v>18</v>
      </c>
      <c r="L146" s="41">
        <v>18</v>
      </c>
      <c r="M146" s="41">
        <v>22</v>
      </c>
      <c r="N146" s="41">
        <v>20</v>
      </c>
      <c r="O146" s="41">
        <v>24</v>
      </c>
      <c r="P146" s="41">
        <v>24</v>
      </c>
      <c r="Q146" s="41">
        <v>24</v>
      </c>
      <c r="R146" s="41">
        <v>24</v>
      </c>
      <c r="S146" s="41">
        <v>24</v>
      </c>
      <c r="T146" s="41">
        <v>20</v>
      </c>
      <c r="U146" s="41">
        <v>24</v>
      </c>
      <c r="V146" s="41">
        <v>19</v>
      </c>
      <c r="W146" s="41">
        <v>18</v>
      </c>
      <c r="X146" s="41">
        <v>24</v>
      </c>
      <c r="Y146" s="41">
        <v>24</v>
      </c>
      <c r="Z146" s="41">
        <v>15</v>
      </c>
      <c r="AA146" s="41">
        <v>1000</v>
      </c>
    </row>
    <row r="147" spans="1:27" ht="15" thickBot="1" x14ac:dyDescent="0.35">
      <c r="A147" s="40" t="s">
        <v>332</v>
      </c>
      <c r="B147" s="41">
        <v>10</v>
      </c>
      <c r="C147" s="41">
        <v>24</v>
      </c>
      <c r="D147" s="41">
        <v>24</v>
      </c>
      <c r="E147" s="41">
        <v>13</v>
      </c>
      <c r="F147" s="41">
        <v>24</v>
      </c>
      <c r="G147" s="41">
        <v>10</v>
      </c>
      <c r="H147" s="41">
        <v>24</v>
      </c>
      <c r="I147" s="41">
        <v>14</v>
      </c>
      <c r="J147" s="41">
        <v>19</v>
      </c>
      <c r="K147" s="41">
        <v>18</v>
      </c>
      <c r="L147" s="41">
        <v>18</v>
      </c>
      <c r="M147" s="41">
        <v>19</v>
      </c>
      <c r="N147" s="41">
        <v>20</v>
      </c>
      <c r="O147" s="41">
        <v>24</v>
      </c>
      <c r="P147" s="41">
        <v>24</v>
      </c>
      <c r="Q147" s="41">
        <v>24</v>
      </c>
      <c r="R147" s="41">
        <v>21</v>
      </c>
      <c r="S147" s="41">
        <v>24</v>
      </c>
      <c r="T147" s="41">
        <v>13</v>
      </c>
      <c r="U147" s="41">
        <v>24</v>
      </c>
      <c r="V147" s="41">
        <v>19</v>
      </c>
      <c r="W147" s="41">
        <v>8</v>
      </c>
      <c r="X147" s="41">
        <v>17</v>
      </c>
      <c r="Y147" s="41">
        <v>18</v>
      </c>
      <c r="Z147" s="41">
        <v>21</v>
      </c>
      <c r="AA147" s="41">
        <v>1000</v>
      </c>
    </row>
    <row r="148" spans="1:27" ht="15" thickBot="1" x14ac:dyDescent="0.35">
      <c r="A148" s="40" t="s">
        <v>333</v>
      </c>
      <c r="B148" s="41">
        <v>19</v>
      </c>
      <c r="C148" s="41">
        <v>24</v>
      </c>
      <c r="D148" s="41">
        <v>24</v>
      </c>
      <c r="E148" s="41">
        <v>24</v>
      </c>
      <c r="F148" s="41">
        <v>24</v>
      </c>
      <c r="G148" s="41">
        <v>19</v>
      </c>
      <c r="H148" s="41">
        <v>24</v>
      </c>
      <c r="I148" s="41">
        <v>8</v>
      </c>
      <c r="J148" s="41">
        <v>22</v>
      </c>
      <c r="K148" s="41">
        <v>24</v>
      </c>
      <c r="L148" s="41">
        <v>24</v>
      </c>
      <c r="M148" s="41">
        <v>19</v>
      </c>
      <c r="N148" s="41">
        <v>24</v>
      </c>
      <c r="O148" s="41">
        <v>24</v>
      </c>
      <c r="P148" s="41">
        <v>24</v>
      </c>
      <c r="Q148" s="41">
        <v>24</v>
      </c>
      <c r="R148" s="41">
        <v>21</v>
      </c>
      <c r="S148" s="41">
        <v>24</v>
      </c>
      <c r="T148" s="41">
        <v>20</v>
      </c>
      <c r="U148" s="41">
        <v>24</v>
      </c>
      <c r="V148" s="41">
        <v>23</v>
      </c>
      <c r="W148" s="41">
        <v>24</v>
      </c>
      <c r="X148" s="41">
        <v>21</v>
      </c>
      <c r="Y148" s="41">
        <v>24</v>
      </c>
      <c r="Z148" s="41">
        <v>24</v>
      </c>
      <c r="AA148" s="41">
        <v>1000</v>
      </c>
    </row>
    <row r="149" spans="1:27" ht="15" thickBot="1" x14ac:dyDescent="0.35">
      <c r="A149" s="40" t="s">
        <v>334</v>
      </c>
      <c r="B149" s="41">
        <v>19</v>
      </c>
      <c r="C149" s="41">
        <v>24</v>
      </c>
      <c r="D149" s="41">
        <v>24</v>
      </c>
      <c r="E149" s="41">
        <v>19</v>
      </c>
      <c r="F149" s="41">
        <v>24</v>
      </c>
      <c r="G149" s="41">
        <v>19</v>
      </c>
      <c r="H149" s="41">
        <v>24</v>
      </c>
      <c r="I149" s="41">
        <v>14</v>
      </c>
      <c r="J149" s="41">
        <v>12</v>
      </c>
      <c r="K149" s="41">
        <v>24</v>
      </c>
      <c r="L149" s="41">
        <v>18</v>
      </c>
      <c r="M149" s="41">
        <v>22</v>
      </c>
      <c r="N149" s="41">
        <v>24</v>
      </c>
      <c r="O149" s="41">
        <v>24</v>
      </c>
      <c r="P149" s="41">
        <v>24</v>
      </c>
      <c r="Q149" s="41">
        <v>24</v>
      </c>
      <c r="R149" s="41">
        <v>21</v>
      </c>
      <c r="S149" s="41">
        <v>24</v>
      </c>
      <c r="T149" s="41">
        <v>13</v>
      </c>
      <c r="U149" s="41">
        <v>24</v>
      </c>
      <c r="V149" s="41">
        <v>24</v>
      </c>
      <c r="W149" s="41">
        <v>18</v>
      </c>
      <c r="X149" s="41">
        <v>14</v>
      </c>
      <c r="Y149" s="41">
        <v>18</v>
      </c>
      <c r="Z149" s="41">
        <v>21</v>
      </c>
      <c r="AA149" s="41">
        <v>1000</v>
      </c>
    </row>
    <row r="150" spans="1:27" ht="15" thickBot="1" x14ac:dyDescent="0.35">
      <c r="A150" s="40" t="s">
        <v>335</v>
      </c>
      <c r="B150" s="41">
        <v>10</v>
      </c>
      <c r="C150" s="41">
        <v>24</v>
      </c>
      <c r="D150" s="41">
        <v>24</v>
      </c>
      <c r="E150" s="41">
        <v>19</v>
      </c>
      <c r="F150" s="41">
        <v>24</v>
      </c>
      <c r="G150" s="41">
        <v>10</v>
      </c>
      <c r="H150" s="41">
        <v>24</v>
      </c>
      <c r="I150" s="41">
        <v>22</v>
      </c>
      <c r="J150" s="41">
        <v>19</v>
      </c>
      <c r="K150" s="41">
        <v>18</v>
      </c>
      <c r="L150" s="41">
        <v>18</v>
      </c>
      <c r="M150" s="41">
        <v>19</v>
      </c>
      <c r="N150" s="41">
        <v>20</v>
      </c>
      <c r="O150" s="41">
        <v>24</v>
      </c>
      <c r="P150" s="41">
        <v>24</v>
      </c>
      <c r="Q150" s="41">
        <v>24</v>
      </c>
      <c r="R150" s="41">
        <v>21</v>
      </c>
      <c r="S150" s="41">
        <v>24</v>
      </c>
      <c r="T150" s="41">
        <v>20</v>
      </c>
      <c r="U150" s="41">
        <v>24</v>
      </c>
      <c r="V150" s="41">
        <v>19</v>
      </c>
      <c r="W150" s="41">
        <v>18</v>
      </c>
      <c r="X150" s="41">
        <v>21</v>
      </c>
      <c r="Y150" s="41">
        <v>9</v>
      </c>
      <c r="Z150" s="41">
        <v>8</v>
      </c>
      <c r="AA150" s="41">
        <v>1000</v>
      </c>
    </row>
    <row r="151" spans="1:27" ht="15" thickBot="1" x14ac:dyDescent="0.35">
      <c r="A151" s="40" t="s">
        <v>336</v>
      </c>
      <c r="B151" s="41">
        <v>7</v>
      </c>
      <c r="C151" s="41">
        <v>24</v>
      </c>
      <c r="D151" s="41">
        <v>6</v>
      </c>
      <c r="E151" s="41">
        <v>7</v>
      </c>
      <c r="F151" s="41">
        <v>24</v>
      </c>
      <c r="G151" s="41">
        <v>7</v>
      </c>
      <c r="H151" s="41">
        <v>24</v>
      </c>
      <c r="I151" s="41">
        <v>4</v>
      </c>
      <c r="J151" s="41">
        <v>7</v>
      </c>
      <c r="K151" s="41">
        <v>7</v>
      </c>
      <c r="L151" s="41">
        <v>5</v>
      </c>
      <c r="M151" s="41">
        <v>7</v>
      </c>
      <c r="N151" s="41">
        <v>7</v>
      </c>
      <c r="O151" s="41">
        <v>24</v>
      </c>
      <c r="P151" s="41">
        <v>24</v>
      </c>
      <c r="Q151" s="41">
        <v>24</v>
      </c>
      <c r="R151" s="41">
        <v>7</v>
      </c>
      <c r="S151" s="41">
        <v>24</v>
      </c>
      <c r="T151" s="41">
        <v>3</v>
      </c>
      <c r="U151" s="41">
        <v>24</v>
      </c>
      <c r="V151" s="41">
        <v>7</v>
      </c>
      <c r="W151" s="41">
        <v>7</v>
      </c>
      <c r="X151" s="41">
        <v>7</v>
      </c>
      <c r="Y151" s="41">
        <v>7</v>
      </c>
      <c r="Z151" s="41">
        <v>3</v>
      </c>
      <c r="AA151" s="41">
        <v>1000</v>
      </c>
    </row>
    <row r="152" spans="1:27" ht="15" thickBot="1" x14ac:dyDescent="0.35">
      <c r="A152" s="40" t="s">
        <v>337</v>
      </c>
      <c r="B152" s="41">
        <v>7</v>
      </c>
      <c r="C152" s="41">
        <v>24</v>
      </c>
      <c r="D152" s="41">
        <v>6</v>
      </c>
      <c r="E152" s="41">
        <v>7</v>
      </c>
      <c r="F152" s="41">
        <v>24</v>
      </c>
      <c r="G152" s="41">
        <v>7</v>
      </c>
      <c r="H152" s="41">
        <v>24</v>
      </c>
      <c r="I152" s="41">
        <v>14</v>
      </c>
      <c r="J152" s="41">
        <v>7</v>
      </c>
      <c r="K152" s="41">
        <v>7</v>
      </c>
      <c r="L152" s="41">
        <v>5</v>
      </c>
      <c r="M152" s="41">
        <v>7</v>
      </c>
      <c r="N152" s="41">
        <v>7</v>
      </c>
      <c r="O152" s="41">
        <v>24</v>
      </c>
      <c r="P152" s="41">
        <v>24</v>
      </c>
      <c r="Q152" s="41">
        <v>24</v>
      </c>
      <c r="R152" s="41">
        <v>7</v>
      </c>
      <c r="S152" s="41">
        <v>24</v>
      </c>
      <c r="T152" s="41">
        <v>6</v>
      </c>
      <c r="U152" s="41">
        <v>24</v>
      </c>
      <c r="V152" s="41">
        <v>7</v>
      </c>
      <c r="W152" s="41">
        <v>7</v>
      </c>
      <c r="X152" s="41">
        <v>7</v>
      </c>
      <c r="Y152" s="41">
        <v>7</v>
      </c>
      <c r="Z152" s="41">
        <v>15</v>
      </c>
      <c r="AA152" s="41">
        <v>1000</v>
      </c>
    </row>
    <row r="153" spans="1:27" ht="15" thickBot="1" x14ac:dyDescent="0.35">
      <c r="A153" s="40" t="s">
        <v>338</v>
      </c>
      <c r="B153" s="41">
        <v>7</v>
      </c>
      <c r="C153" s="41">
        <v>24</v>
      </c>
      <c r="D153" s="41">
        <v>6</v>
      </c>
      <c r="E153" s="41">
        <v>7</v>
      </c>
      <c r="F153" s="41">
        <v>24</v>
      </c>
      <c r="G153" s="41">
        <v>7</v>
      </c>
      <c r="H153" s="41">
        <v>24</v>
      </c>
      <c r="I153" s="41">
        <v>18</v>
      </c>
      <c r="J153" s="41">
        <v>7</v>
      </c>
      <c r="K153" s="41">
        <v>7</v>
      </c>
      <c r="L153" s="41">
        <v>8</v>
      </c>
      <c r="M153" s="41">
        <v>7</v>
      </c>
      <c r="N153" s="41">
        <v>7</v>
      </c>
      <c r="O153" s="41">
        <v>24</v>
      </c>
      <c r="P153" s="41">
        <v>24</v>
      </c>
      <c r="Q153" s="41">
        <v>24</v>
      </c>
      <c r="R153" s="41">
        <v>7</v>
      </c>
      <c r="S153" s="41">
        <v>24</v>
      </c>
      <c r="T153" s="41">
        <v>20</v>
      </c>
      <c r="U153" s="41">
        <v>24</v>
      </c>
      <c r="V153" s="41">
        <v>7</v>
      </c>
      <c r="W153" s="41">
        <v>7</v>
      </c>
      <c r="X153" s="41">
        <v>7</v>
      </c>
      <c r="Y153" s="41">
        <v>7</v>
      </c>
      <c r="Z153" s="41">
        <v>21</v>
      </c>
      <c r="AA153" s="41">
        <v>1000</v>
      </c>
    </row>
    <row r="154" spans="1:27" ht="15" thickBot="1" x14ac:dyDescent="0.35">
      <c r="A154" s="40" t="s">
        <v>339</v>
      </c>
      <c r="B154" s="41">
        <v>24</v>
      </c>
      <c r="C154" s="41">
        <v>24</v>
      </c>
      <c r="D154" s="41">
        <v>24</v>
      </c>
      <c r="E154" s="41">
        <v>24</v>
      </c>
      <c r="F154" s="41">
        <v>24</v>
      </c>
      <c r="G154" s="41">
        <v>24</v>
      </c>
      <c r="H154" s="41">
        <v>24</v>
      </c>
      <c r="I154" s="41">
        <v>8</v>
      </c>
      <c r="J154" s="41">
        <v>24</v>
      </c>
      <c r="K154" s="41">
        <v>18</v>
      </c>
      <c r="L154" s="41">
        <v>24</v>
      </c>
      <c r="M154" s="41">
        <v>24</v>
      </c>
      <c r="N154" s="41">
        <v>20</v>
      </c>
      <c r="O154" s="41">
        <v>24</v>
      </c>
      <c r="P154" s="41">
        <v>24</v>
      </c>
      <c r="Q154" s="41">
        <v>24</v>
      </c>
      <c r="R154" s="41">
        <v>24</v>
      </c>
      <c r="S154" s="41">
        <v>24</v>
      </c>
      <c r="T154" s="41">
        <v>13</v>
      </c>
      <c r="U154" s="41">
        <v>24</v>
      </c>
      <c r="V154" s="41">
        <v>23</v>
      </c>
      <c r="W154" s="41">
        <v>24</v>
      </c>
      <c r="X154" s="41">
        <v>24</v>
      </c>
      <c r="Y154" s="41">
        <v>24</v>
      </c>
      <c r="Z154" s="41">
        <v>15</v>
      </c>
      <c r="AA154" s="41">
        <v>1000</v>
      </c>
    </row>
    <row r="155" spans="1:27" ht="15" thickBot="1" x14ac:dyDescent="0.35">
      <c r="A155" s="40" t="s">
        <v>340</v>
      </c>
      <c r="B155" s="41">
        <v>19</v>
      </c>
      <c r="C155" s="41">
        <v>24</v>
      </c>
      <c r="D155" s="41">
        <v>24</v>
      </c>
      <c r="E155" s="41">
        <v>19</v>
      </c>
      <c r="F155" s="41">
        <v>24</v>
      </c>
      <c r="G155" s="41">
        <v>19</v>
      </c>
      <c r="H155" s="41">
        <v>24</v>
      </c>
      <c r="I155" s="41">
        <v>18</v>
      </c>
      <c r="J155" s="41">
        <v>12</v>
      </c>
      <c r="K155" s="41">
        <v>24</v>
      </c>
      <c r="L155" s="41">
        <v>24</v>
      </c>
      <c r="M155" s="41">
        <v>11</v>
      </c>
      <c r="N155" s="41">
        <v>20</v>
      </c>
      <c r="O155" s="41">
        <v>24</v>
      </c>
      <c r="P155" s="41">
        <v>24</v>
      </c>
      <c r="Q155" s="41">
        <v>24</v>
      </c>
      <c r="R155" s="41">
        <v>21</v>
      </c>
      <c r="S155" s="41">
        <v>24</v>
      </c>
      <c r="T155" s="41">
        <v>13</v>
      </c>
      <c r="U155" s="41">
        <v>24</v>
      </c>
      <c r="V155" s="41">
        <v>9</v>
      </c>
      <c r="W155" s="41">
        <v>18</v>
      </c>
      <c r="X155" s="41">
        <v>17</v>
      </c>
      <c r="Y155" s="41">
        <v>18</v>
      </c>
      <c r="Z155" s="41">
        <v>8</v>
      </c>
      <c r="AA155" s="41">
        <v>1000</v>
      </c>
    </row>
    <row r="156" spans="1:27" ht="15" thickBot="1" x14ac:dyDescent="0.35">
      <c r="A156" s="40" t="s">
        <v>341</v>
      </c>
      <c r="B156" s="41">
        <v>10</v>
      </c>
      <c r="C156" s="41">
        <v>24</v>
      </c>
      <c r="D156" s="41">
        <v>7</v>
      </c>
      <c r="E156" s="41">
        <v>13</v>
      </c>
      <c r="F156" s="41">
        <v>24</v>
      </c>
      <c r="G156" s="41">
        <v>10</v>
      </c>
      <c r="H156" s="41">
        <v>24</v>
      </c>
      <c r="I156" s="41">
        <v>2</v>
      </c>
      <c r="J156" s="41">
        <v>12</v>
      </c>
      <c r="K156" s="41">
        <v>7</v>
      </c>
      <c r="L156" s="41">
        <v>8</v>
      </c>
      <c r="M156" s="41">
        <v>19</v>
      </c>
      <c r="N156" s="41">
        <v>20</v>
      </c>
      <c r="O156" s="41">
        <v>24</v>
      </c>
      <c r="P156" s="41">
        <v>24</v>
      </c>
      <c r="Q156" s="41">
        <v>24</v>
      </c>
      <c r="R156" s="41">
        <v>8</v>
      </c>
      <c r="S156" s="41">
        <v>24</v>
      </c>
      <c r="T156" s="41">
        <v>13</v>
      </c>
      <c r="U156" s="41">
        <v>24</v>
      </c>
      <c r="V156" s="41">
        <v>9</v>
      </c>
      <c r="W156" s="41">
        <v>18</v>
      </c>
      <c r="X156" s="41">
        <v>14</v>
      </c>
      <c r="Y156" s="41">
        <v>18</v>
      </c>
      <c r="Z156" s="41">
        <v>15</v>
      </c>
      <c r="AA156" s="41">
        <v>1000</v>
      </c>
    </row>
    <row r="157" spans="1:27" ht="15" thickBot="1" x14ac:dyDescent="0.35">
      <c r="A157" s="40" t="s">
        <v>342</v>
      </c>
      <c r="B157" s="41">
        <v>7</v>
      </c>
      <c r="C157" s="41">
        <v>24</v>
      </c>
      <c r="D157" s="41">
        <v>24</v>
      </c>
      <c r="E157" s="41">
        <v>7</v>
      </c>
      <c r="F157" s="41">
        <v>24</v>
      </c>
      <c r="G157" s="41">
        <v>7</v>
      </c>
      <c r="H157" s="41">
        <v>24</v>
      </c>
      <c r="I157" s="41">
        <v>14</v>
      </c>
      <c r="J157" s="41">
        <v>7</v>
      </c>
      <c r="K157" s="41">
        <v>24</v>
      </c>
      <c r="L157" s="41">
        <v>18</v>
      </c>
      <c r="M157" s="41">
        <v>7</v>
      </c>
      <c r="N157" s="41">
        <v>7</v>
      </c>
      <c r="O157" s="41">
        <v>24</v>
      </c>
      <c r="P157" s="41">
        <v>24</v>
      </c>
      <c r="Q157" s="41">
        <v>24</v>
      </c>
      <c r="R157" s="41">
        <v>7</v>
      </c>
      <c r="S157" s="41">
        <v>24</v>
      </c>
      <c r="T157" s="41">
        <v>24</v>
      </c>
      <c r="U157" s="41">
        <v>24</v>
      </c>
      <c r="V157" s="41">
        <v>7</v>
      </c>
      <c r="W157" s="41">
        <v>7</v>
      </c>
      <c r="X157" s="41">
        <v>7</v>
      </c>
      <c r="Y157" s="41">
        <v>7</v>
      </c>
      <c r="Z157" s="41">
        <v>24</v>
      </c>
      <c r="AA157" s="41">
        <v>1000</v>
      </c>
    </row>
    <row r="158" spans="1:27" ht="15" thickBot="1" x14ac:dyDescent="0.35">
      <c r="A158" s="40" t="s">
        <v>343</v>
      </c>
      <c r="B158" s="41">
        <v>19</v>
      </c>
      <c r="C158" s="41">
        <v>24</v>
      </c>
      <c r="D158" s="41">
        <v>24</v>
      </c>
      <c r="E158" s="41">
        <v>13</v>
      </c>
      <c r="F158" s="41">
        <v>24</v>
      </c>
      <c r="G158" s="41">
        <v>19</v>
      </c>
      <c r="H158" s="41">
        <v>24</v>
      </c>
      <c r="I158" s="41">
        <v>22</v>
      </c>
      <c r="J158" s="41">
        <v>19</v>
      </c>
      <c r="K158" s="41">
        <v>18</v>
      </c>
      <c r="L158" s="41">
        <v>24</v>
      </c>
      <c r="M158" s="41">
        <v>19</v>
      </c>
      <c r="N158" s="41">
        <v>20</v>
      </c>
      <c r="O158" s="41">
        <v>24</v>
      </c>
      <c r="P158" s="41">
        <v>24</v>
      </c>
      <c r="Q158" s="41">
        <v>24</v>
      </c>
      <c r="R158" s="41">
        <v>21</v>
      </c>
      <c r="S158" s="41">
        <v>24</v>
      </c>
      <c r="T158" s="41">
        <v>24</v>
      </c>
      <c r="U158" s="41">
        <v>24</v>
      </c>
      <c r="V158" s="41">
        <v>19</v>
      </c>
      <c r="W158" s="41">
        <v>24</v>
      </c>
      <c r="X158" s="41">
        <v>14</v>
      </c>
      <c r="Y158" s="41">
        <v>18</v>
      </c>
      <c r="Z158" s="41">
        <v>21</v>
      </c>
      <c r="AA158" s="41">
        <v>1000</v>
      </c>
    </row>
    <row r="159" spans="1:27" ht="15" thickBot="1" x14ac:dyDescent="0.35">
      <c r="A159" s="40" t="s">
        <v>344</v>
      </c>
      <c r="B159" s="41">
        <v>19</v>
      </c>
      <c r="C159" s="41">
        <v>24</v>
      </c>
      <c r="D159" s="41">
        <v>24</v>
      </c>
      <c r="E159" s="41">
        <v>13</v>
      </c>
      <c r="F159" s="41">
        <v>24</v>
      </c>
      <c r="G159" s="41">
        <v>19</v>
      </c>
      <c r="H159" s="41">
        <v>24</v>
      </c>
      <c r="I159" s="41">
        <v>24</v>
      </c>
      <c r="J159" s="41">
        <v>12</v>
      </c>
      <c r="K159" s="41">
        <v>10</v>
      </c>
      <c r="L159" s="41">
        <v>8</v>
      </c>
      <c r="M159" s="41">
        <v>19</v>
      </c>
      <c r="N159" s="41">
        <v>20</v>
      </c>
      <c r="O159" s="41">
        <v>24</v>
      </c>
      <c r="P159" s="41">
        <v>24</v>
      </c>
      <c r="Q159" s="41">
        <v>24</v>
      </c>
      <c r="R159" s="41">
        <v>21</v>
      </c>
      <c r="S159" s="41">
        <v>24</v>
      </c>
      <c r="T159" s="41">
        <v>24</v>
      </c>
      <c r="U159" s="41">
        <v>24</v>
      </c>
      <c r="V159" s="41">
        <v>19</v>
      </c>
      <c r="W159" s="41">
        <v>18</v>
      </c>
      <c r="X159" s="41">
        <v>14</v>
      </c>
      <c r="Y159" s="41">
        <v>18</v>
      </c>
      <c r="Z159" s="41">
        <v>8</v>
      </c>
      <c r="AA159" s="41">
        <v>1000</v>
      </c>
    </row>
    <row r="160" spans="1:27" ht="15" thickBot="1" x14ac:dyDescent="0.35">
      <c r="A160" s="40" t="s">
        <v>345</v>
      </c>
      <c r="B160" s="41">
        <v>24</v>
      </c>
      <c r="C160" s="41">
        <v>24</v>
      </c>
      <c r="D160" s="41">
        <v>24</v>
      </c>
      <c r="E160" s="41">
        <v>24</v>
      </c>
      <c r="F160" s="41">
        <v>24</v>
      </c>
      <c r="G160" s="41">
        <v>24</v>
      </c>
      <c r="H160" s="41">
        <v>24</v>
      </c>
      <c r="I160" s="41">
        <v>14</v>
      </c>
      <c r="J160" s="41">
        <v>24</v>
      </c>
      <c r="K160" s="41">
        <v>24</v>
      </c>
      <c r="L160" s="41">
        <v>24</v>
      </c>
      <c r="M160" s="41">
        <v>19</v>
      </c>
      <c r="N160" s="41">
        <v>24</v>
      </c>
      <c r="O160" s="41">
        <v>24</v>
      </c>
      <c r="P160" s="41">
        <v>24</v>
      </c>
      <c r="Q160" s="41">
        <v>24</v>
      </c>
      <c r="R160" s="41">
        <v>24</v>
      </c>
      <c r="S160" s="41">
        <v>24</v>
      </c>
      <c r="T160" s="41">
        <v>13</v>
      </c>
      <c r="U160" s="41">
        <v>24</v>
      </c>
      <c r="V160" s="41">
        <v>23</v>
      </c>
      <c r="W160" s="41">
        <v>24</v>
      </c>
      <c r="X160" s="41">
        <v>24</v>
      </c>
      <c r="Y160" s="41">
        <v>24</v>
      </c>
      <c r="Z160" s="41">
        <v>15</v>
      </c>
      <c r="AA160" s="41">
        <v>1000</v>
      </c>
    </row>
    <row r="161" spans="1:27" ht="15" thickBot="1" x14ac:dyDescent="0.35">
      <c r="A161" s="40" t="s">
        <v>346</v>
      </c>
      <c r="B161" s="41">
        <v>19</v>
      </c>
      <c r="C161" s="41">
        <v>24</v>
      </c>
      <c r="D161" s="41">
        <v>24</v>
      </c>
      <c r="E161" s="41">
        <v>13</v>
      </c>
      <c r="F161" s="41">
        <v>24</v>
      </c>
      <c r="G161" s="41">
        <v>19</v>
      </c>
      <c r="H161" s="41">
        <v>24</v>
      </c>
      <c r="I161" s="41">
        <v>8</v>
      </c>
      <c r="J161" s="41">
        <v>19</v>
      </c>
      <c r="K161" s="41">
        <v>18</v>
      </c>
      <c r="L161" s="41">
        <v>18</v>
      </c>
      <c r="M161" s="41">
        <v>24</v>
      </c>
      <c r="N161" s="41">
        <v>20</v>
      </c>
      <c r="O161" s="41">
        <v>24</v>
      </c>
      <c r="P161" s="41">
        <v>24</v>
      </c>
      <c r="Q161" s="41">
        <v>24</v>
      </c>
      <c r="R161" s="41">
        <v>21</v>
      </c>
      <c r="S161" s="41">
        <v>24</v>
      </c>
      <c r="T161" s="41">
        <v>6</v>
      </c>
      <c r="U161" s="41">
        <v>24</v>
      </c>
      <c r="V161" s="41">
        <v>19</v>
      </c>
      <c r="W161" s="41">
        <v>18</v>
      </c>
      <c r="X161" s="41">
        <v>17</v>
      </c>
      <c r="Y161" s="41">
        <v>24</v>
      </c>
      <c r="Z161" s="41">
        <v>3</v>
      </c>
      <c r="AA161" s="41">
        <v>1000</v>
      </c>
    </row>
    <row r="162" spans="1:27" ht="18.600000000000001" thickBot="1" x14ac:dyDescent="0.35">
      <c r="A162" s="36"/>
    </row>
    <row r="163" spans="1:27" ht="15" thickBot="1" x14ac:dyDescent="0.35">
      <c r="A163" s="40" t="s">
        <v>347</v>
      </c>
      <c r="B163" s="40" t="s">
        <v>297</v>
      </c>
      <c r="C163" s="40" t="s">
        <v>298</v>
      </c>
      <c r="D163" s="40" t="s">
        <v>299</v>
      </c>
      <c r="E163" s="40" t="s">
        <v>300</v>
      </c>
      <c r="F163" s="40" t="s">
        <v>301</v>
      </c>
      <c r="G163" s="40" t="s">
        <v>302</v>
      </c>
      <c r="H163" s="40" t="s">
        <v>303</v>
      </c>
      <c r="I163" s="40" t="s">
        <v>304</v>
      </c>
      <c r="J163" s="40" t="s">
        <v>305</v>
      </c>
      <c r="K163" s="40" t="s">
        <v>306</v>
      </c>
      <c r="L163" s="40" t="s">
        <v>307</v>
      </c>
      <c r="M163" s="40" t="s">
        <v>308</v>
      </c>
      <c r="N163" s="40" t="s">
        <v>309</v>
      </c>
      <c r="O163" s="40" t="s">
        <v>310</v>
      </c>
      <c r="P163" s="40" t="s">
        <v>311</v>
      </c>
      <c r="Q163" s="40" t="s">
        <v>312</v>
      </c>
      <c r="R163" s="40" t="s">
        <v>313</v>
      </c>
      <c r="S163" s="40" t="s">
        <v>314</v>
      </c>
      <c r="T163" s="40" t="s">
        <v>315</v>
      </c>
      <c r="U163" s="40" t="s">
        <v>316</v>
      </c>
      <c r="V163" s="40" t="s">
        <v>317</v>
      </c>
      <c r="W163" s="40" t="s">
        <v>318</v>
      </c>
      <c r="X163" s="40" t="s">
        <v>319</v>
      </c>
      <c r="Y163" s="40" t="s">
        <v>320</v>
      </c>
      <c r="Z163" s="40" t="s">
        <v>321</v>
      </c>
    </row>
    <row r="164" spans="1:27" ht="15" thickBot="1" x14ac:dyDescent="0.35">
      <c r="A164" s="40" t="s">
        <v>348</v>
      </c>
      <c r="B164" s="41" t="s">
        <v>487</v>
      </c>
      <c r="C164" s="41" t="s">
        <v>487</v>
      </c>
      <c r="D164" s="41" t="s">
        <v>487</v>
      </c>
      <c r="E164" s="41" t="s">
        <v>487</v>
      </c>
      <c r="F164" s="41" t="s">
        <v>487</v>
      </c>
      <c r="G164" s="41" t="s">
        <v>487</v>
      </c>
      <c r="H164" s="41" t="s">
        <v>487</v>
      </c>
      <c r="I164" s="41" t="s">
        <v>488</v>
      </c>
      <c r="J164" s="41" t="s">
        <v>487</v>
      </c>
      <c r="K164" s="41" t="s">
        <v>487</v>
      </c>
      <c r="L164" s="41" t="s">
        <v>489</v>
      </c>
      <c r="M164" s="41" t="s">
        <v>490</v>
      </c>
      <c r="N164" s="41" t="s">
        <v>487</v>
      </c>
      <c r="O164" s="41" t="s">
        <v>487</v>
      </c>
      <c r="P164" s="41" t="s">
        <v>487</v>
      </c>
      <c r="Q164" s="41" t="s">
        <v>487</v>
      </c>
      <c r="R164" s="41" t="s">
        <v>487</v>
      </c>
      <c r="S164" s="41" t="s">
        <v>487</v>
      </c>
      <c r="T164" s="41" t="s">
        <v>487</v>
      </c>
      <c r="U164" s="41" t="s">
        <v>487</v>
      </c>
      <c r="V164" s="41" t="s">
        <v>491</v>
      </c>
      <c r="W164" s="41" t="s">
        <v>487</v>
      </c>
      <c r="X164" s="41" t="s">
        <v>487</v>
      </c>
      <c r="Y164" s="41" t="s">
        <v>487</v>
      </c>
      <c r="Z164" s="41" t="s">
        <v>492</v>
      </c>
    </row>
    <row r="165" spans="1:27" ht="15" thickBot="1" x14ac:dyDescent="0.35">
      <c r="A165" s="40" t="s">
        <v>356</v>
      </c>
      <c r="B165" s="41" t="s">
        <v>493</v>
      </c>
      <c r="C165" s="41" t="s">
        <v>493</v>
      </c>
      <c r="D165" s="41" t="s">
        <v>493</v>
      </c>
      <c r="E165" s="41" t="s">
        <v>493</v>
      </c>
      <c r="F165" s="41" t="s">
        <v>493</v>
      </c>
      <c r="G165" s="41" t="s">
        <v>493</v>
      </c>
      <c r="H165" s="41" t="s">
        <v>493</v>
      </c>
      <c r="I165" s="41" t="s">
        <v>494</v>
      </c>
      <c r="J165" s="41" t="s">
        <v>493</v>
      </c>
      <c r="K165" s="41" t="s">
        <v>493</v>
      </c>
      <c r="L165" s="41" t="s">
        <v>495</v>
      </c>
      <c r="M165" s="41" t="s">
        <v>496</v>
      </c>
      <c r="N165" s="41" t="s">
        <v>493</v>
      </c>
      <c r="O165" s="41" t="s">
        <v>493</v>
      </c>
      <c r="P165" s="41" t="s">
        <v>493</v>
      </c>
      <c r="Q165" s="41" t="s">
        <v>493</v>
      </c>
      <c r="R165" s="41" t="s">
        <v>493</v>
      </c>
      <c r="S165" s="41" t="s">
        <v>493</v>
      </c>
      <c r="T165" s="41" t="s">
        <v>493</v>
      </c>
      <c r="U165" s="41" t="s">
        <v>493</v>
      </c>
      <c r="V165" s="41" t="s">
        <v>497</v>
      </c>
      <c r="W165" s="41" t="s">
        <v>493</v>
      </c>
      <c r="X165" s="41" t="s">
        <v>493</v>
      </c>
      <c r="Y165" s="41" t="s">
        <v>493</v>
      </c>
      <c r="Z165" s="41" t="s">
        <v>498</v>
      </c>
    </row>
    <row r="166" spans="1:27" ht="15" thickBot="1" x14ac:dyDescent="0.35">
      <c r="A166" s="40" t="s">
        <v>363</v>
      </c>
      <c r="B166" s="41" t="s">
        <v>499</v>
      </c>
      <c r="C166" s="41" t="s">
        <v>499</v>
      </c>
      <c r="D166" s="41" t="s">
        <v>499</v>
      </c>
      <c r="E166" s="41" t="s">
        <v>499</v>
      </c>
      <c r="F166" s="41" t="s">
        <v>499</v>
      </c>
      <c r="G166" s="41" t="s">
        <v>499</v>
      </c>
      <c r="H166" s="41" t="s">
        <v>499</v>
      </c>
      <c r="I166" s="41" t="s">
        <v>500</v>
      </c>
      <c r="J166" s="41" t="s">
        <v>499</v>
      </c>
      <c r="K166" s="41" t="s">
        <v>499</v>
      </c>
      <c r="L166" s="41" t="s">
        <v>499</v>
      </c>
      <c r="M166" s="41" t="s">
        <v>501</v>
      </c>
      <c r="N166" s="41" t="s">
        <v>499</v>
      </c>
      <c r="O166" s="41" t="s">
        <v>499</v>
      </c>
      <c r="P166" s="41" t="s">
        <v>499</v>
      </c>
      <c r="Q166" s="41" t="s">
        <v>499</v>
      </c>
      <c r="R166" s="41" t="s">
        <v>499</v>
      </c>
      <c r="S166" s="41" t="s">
        <v>499</v>
      </c>
      <c r="T166" s="41" t="s">
        <v>499</v>
      </c>
      <c r="U166" s="41" t="s">
        <v>499</v>
      </c>
      <c r="V166" s="41" t="s">
        <v>502</v>
      </c>
      <c r="W166" s="41" t="s">
        <v>499</v>
      </c>
      <c r="X166" s="41" t="s">
        <v>499</v>
      </c>
      <c r="Y166" s="41" t="s">
        <v>499</v>
      </c>
      <c r="Z166" s="41" t="s">
        <v>503</v>
      </c>
    </row>
    <row r="167" spans="1:27" ht="15" thickBot="1" x14ac:dyDescent="0.35">
      <c r="A167" s="40" t="s">
        <v>369</v>
      </c>
      <c r="B167" s="41" t="s">
        <v>504</v>
      </c>
      <c r="C167" s="41" t="s">
        <v>504</v>
      </c>
      <c r="D167" s="41" t="s">
        <v>504</v>
      </c>
      <c r="E167" s="41" t="s">
        <v>504</v>
      </c>
      <c r="F167" s="41" t="s">
        <v>504</v>
      </c>
      <c r="G167" s="41" t="s">
        <v>504</v>
      </c>
      <c r="H167" s="41" t="s">
        <v>504</v>
      </c>
      <c r="I167" s="41" t="s">
        <v>505</v>
      </c>
      <c r="J167" s="41" t="s">
        <v>504</v>
      </c>
      <c r="K167" s="41" t="s">
        <v>504</v>
      </c>
      <c r="L167" s="41" t="s">
        <v>504</v>
      </c>
      <c r="M167" s="41" t="s">
        <v>506</v>
      </c>
      <c r="N167" s="41" t="s">
        <v>504</v>
      </c>
      <c r="O167" s="41" t="s">
        <v>504</v>
      </c>
      <c r="P167" s="41" t="s">
        <v>504</v>
      </c>
      <c r="Q167" s="41" t="s">
        <v>504</v>
      </c>
      <c r="R167" s="41" t="s">
        <v>504</v>
      </c>
      <c r="S167" s="41" t="s">
        <v>504</v>
      </c>
      <c r="T167" s="41" t="s">
        <v>504</v>
      </c>
      <c r="U167" s="41" t="s">
        <v>504</v>
      </c>
      <c r="V167" s="41" t="s">
        <v>507</v>
      </c>
      <c r="W167" s="41" t="s">
        <v>504</v>
      </c>
      <c r="X167" s="41" t="s">
        <v>504</v>
      </c>
      <c r="Y167" s="41" t="s">
        <v>504</v>
      </c>
      <c r="Z167" s="41" t="s">
        <v>508</v>
      </c>
    </row>
    <row r="168" spans="1:27" ht="15" thickBot="1" x14ac:dyDescent="0.35">
      <c r="A168" s="40" t="s">
        <v>375</v>
      </c>
      <c r="B168" s="41" t="s">
        <v>509</v>
      </c>
      <c r="C168" s="41" t="s">
        <v>509</v>
      </c>
      <c r="D168" s="41" t="s">
        <v>509</v>
      </c>
      <c r="E168" s="41" t="s">
        <v>509</v>
      </c>
      <c r="F168" s="41" t="s">
        <v>509</v>
      </c>
      <c r="G168" s="41" t="s">
        <v>509</v>
      </c>
      <c r="H168" s="41" t="s">
        <v>509</v>
      </c>
      <c r="I168" s="41" t="s">
        <v>510</v>
      </c>
      <c r="J168" s="41" t="s">
        <v>509</v>
      </c>
      <c r="K168" s="41" t="s">
        <v>509</v>
      </c>
      <c r="L168" s="41" t="s">
        <v>509</v>
      </c>
      <c r="M168" s="41" t="s">
        <v>511</v>
      </c>
      <c r="N168" s="41" t="s">
        <v>509</v>
      </c>
      <c r="O168" s="41" t="s">
        <v>509</v>
      </c>
      <c r="P168" s="41" t="s">
        <v>509</v>
      </c>
      <c r="Q168" s="41" t="s">
        <v>509</v>
      </c>
      <c r="R168" s="41" t="s">
        <v>509</v>
      </c>
      <c r="S168" s="41" t="s">
        <v>509</v>
      </c>
      <c r="T168" s="41" t="s">
        <v>509</v>
      </c>
      <c r="U168" s="41" t="s">
        <v>509</v>
      </c>
      <c r="V168" s="41" t="s">
        <v>512</v>
      </c>
      <c r="W168" s="41" t="s">
        <v>509</v>
      </c>
      <c r="X168" s="41" t="s">
        <v>509</v>
      </c>
      <c r="Y168" s="41" t="s">
        <v>509</v>
      </c>
      <c r="Z168" s="41" t="s">
        <v>513</v>
      </c>
    </row>
    <row r="169" spans="1:27" ht="15" thickBot="1" x14ac:dyDescent="0.35">
      <c r="A169" s="40" t="s">
        <v>381</v>
      </c>
      <c r="B169" s="41" t="s">
        <v>514</v>
      </c>
      <c r="C169" s="41" t="s">
        <v>514</v>
      </c>
      <c r="D169" s="41" t="s">
        <v>514</v>
      </c>
      <c r="E169" s="41" t="s">
        <v>514</v>
      </c>
      <c r="F169" s="41" t="s">
        <v>514</v>
      </c>
      <c r="G169" s="41" t="s">
        <v>514</v>
      </c>
      <c r="H169" s="41" t="s">
        <v>514</v>
      </c>
      <c r="I169" s="41" t="s">
        <v>515</v>
      </c>
      <c r="J169" s="41" t="s">
        <v>514</v>
      </c>
      <c r="K169" s="41" t="s">
        <v>514</v>
      </c>
      <c r="L169" s="41" t="s">
        <v>514</v>
      </c>
      <c r="M169" s="41" t="s">
        <v>516</v>
      </c>
      <c r="N169" s="41" t="s">
        <v>514</v>
      </c>
      <c r="O169" s="41" t="s">
        <v>514</v>
      </c>
      <c r="P169" s="41" t="s">
        <v>514</v>
      </c>
      <c r="Q169" s="41" t="s">
        <v>514</v>
      </c>
      <c r="R169" s="41" t="s">
        <v>514</v>
      </c>
      <c r="S169" s="41" t="s">
        <v>514</v>
      </c>
      <c r="T169" s="41" t="s">
        <v>514</v>
      </c>
      <c r="U169" s="41" t="s">
        <v>514</v>
      </c>
      <c r="V169" s="41" t="s">
        <v>517</v>
      </c>
      <c r="W169" s="41" t="s">
        <v>514</v>
      </c>
      <c r="X169" s="41" t="s">
        <v>514</v>
      </c>
      <c r="Y169" s="41" t="s">
        <v>514</v>
      </c>
      <c r="Z169" s="41" t="s">
        <v>518</v>
      </c>
    </row>
    <row r="170" spans="1:27" ht="15" thickBot="1" x14ac:dyDescent="0.35">
      <c r="A170" s="40" t="s">
        <v>387</v>
      </c>
      <c r="B170" s="41" t="s">
        <v>382</v>
      </c>
      <c r="C170" s="41" t="s">
        <v>382</v>
      </c>
      <c r="D170" s="41" t="s">
        <v>382</v>
      </c>
      <c r="E170" s="41" t="s">
        <v>382</v>
      </c>
      <c r="F170" s="41" t="s">
        <v>382</v>
      </c>
      <c r="G170" s="41" t="s">
        <v>382</v>
      </c>
      <c r="H170" s="41" t="s">
        <v>382</v>
      </c>
      <c r="I170" s="41" t="s">
        <v>519</v>
      </c>
      <c r="J170" s="41" t="s">
        <v>382</v>
      </c>
      <c r="K170" s="41" t="s">
        <v>382</v>
      </c>
      <c r="L170" s="41" t="s">
        <v>382</v>
      </c>
      <c r="M170" s="41" t="s">
        <v>520</v>
      </c>
      <c r="N170" s="41" t="s">
        <v>382</v>
      </c>
      <c r="O170" s="41" t="s">
        <v>382</v>
      </c>
      <c r="P170" s="41" t="s">
        <v>382</v>
      </c>
      <c r="Q170" s="41" t="s">
        <v>382</v>
      </c>
      <c r="R170" s="41" t="s">
        <v>382</v>
      </c>
      <c r="S170" s="41" t="s">
        <v>382</v>
      </c>
      <c r="T170" s="41" t="s">
        <v>382</v>
      </c>
      <c r="U170" s="41" t="s">
        <v>382</v>
      </c>
      <c r="V170" s="41" t="s">
        <v>521</v>
      </c>
      <c r="W170" s="41" t="s">
        <v>382</v>
      </c>
      <c r="X170" s="41" t="s">
        <v>382</v>
      </c>
      <c r="Y170" s="41" t="s">
        <v>382</v>
      </c>
      <c r="Z170" s="41" t="s">
        <v>522</v>
      </c>
    </row>
    <row r="171" spans="1:27" ht="15" thickBot="1" x14ac:dyDescent="0.35">
      <c r="A171" s="40" t="s">
        <v>392</v>
      </c>
      <c r="B171" s="41" t="s">
        <v>523</v>
      </c>
      <c r="C171" s="41" t="s">
        <v>523</v>
      </c>
      <c r="D171" s="41" t="s">
        <v>523</v>
      </c>
      <c r="E171" s="41" t="s">
        <v>523</v>
      </c>
      <c r="F171" s="41" t="s">
        <v>523</v>
      </c>
      <c r="G171" s="41" t="s">
        <v>523</v>
      </c>
      <c r="H171" s="41" t="s">
        <v>523</v>
      </c>
      <c r="I171" s="41" t="s">
        <v>524</v>
      </c>
      <c r="J171" s="41" t="s">
        <v>523</v>
      </c>
      <c r="K171" s="41" t="s">
        <v>523</v>
      </c>
      <c r="L171" s="41" t="s">
        <v>523</v>
      </c>
      <c r="M171" s="41" t="s">
        <v>525</v>
      </c>
      <c r="N171" s="41" t="s">
        <v>523</v>
      </c>
      <c r="O171" s="41" t="s">
        <v>523</v>
      </c>
      <c r="P171" s="41" t="s">
        <v>523</v>
      </c>
      <c r="Q171" s="41" t="s">
        <v>523</v>
      </c>
      <c r="R171" s="41" t="s">
        <v>523</v>
      </c>
      <c r="S171" s="41" t="s">
        <v>523</v>
      </c>
      <c r="T171" s="41" t="s">
        <v>523</v>
      </c>
      <c r="U171" s="41" t="s">
        <v>523</v>
      </c>
      <c r="V171" s="41" t="s">
        <v>526</v>
      </c>
      <c r="W171" s="41" t="s">
        <v>523</v>
      </c>
      <c r="X171" s="41" t="s">
        <v>523</v>
      </c>
      <c r="Y171" s="41" t="s">
        <v>523</v>
      </c>
      <c r="Z171" s="41" t="s">
        <v>527</v>
      </c>
    </row>
    <row r="172" spans="1:27" ht="15" thickBot="1" x14ac:dyDescent="0.35">
      <c r="A172" s="40" t="s">
        <v>397</v>
      </c>
      <c r="B172" s="41" t="s">
        <v>528</v>
      </c>
      <c r="C172" s="41" t="s">
        <v>528</v>
      </c>
      <c r="D172" s="41" t="s">
        <v>528</v>
      </c>
      <c r="E172" s="41" t="s">
        <v>528</v>
      </c>
      <c r="F172" s="41" t="s">
        <v>528</v>
      </c>
      <c r="G172" s="41" t="s">
        <v>528</v>
      </c>
      <c r="H172" s="41" t="s">
        <v>528</v>
      </c>
      <c r="I172" s="41" t="s">
        <v>529</v>
      </c>
      <c r="J172" s="41" t="s">
        <v>528</v>
      </c>
      <c r="K172" s="41" t="s">
        <v>528</v>
      </c>
      <c r="L172" s="41" t="s">
        <v>528</v>
      </c>
      <c r="M172" s="41" t="s">
        <v>530</v>
      </c>
      <c r="N172" s="41" t="s">
        <v>528</v>
      </c>
      <c r="O172" s="41" t="s">
        <v>528</v>
      </c>
      <c r="P172" s="41" t="s">
        <v>528</v>
      </c>
      <c r="Q172" s="41" t="s">
        <v>528</v>
      </c>
      <c r="R172" s="41" t="s">
        <v>528</v>
      </c>
      <c r="S172" s="41" t="s">
        <v>528</v>
      </c>
      <c r="T172" s="41" t="s">
        <v>528</v>
      </c>
      <c r="U172" s="41" t="s">
        <v>528</v>
      </c>
      <c r="V172" s="41" t="s">
        <v>531</v>
      </c>
      <c r="W172" s="41" t="s">
        <v>528</v>
      </c>
      <c r="X172" s="41" t="s">
        <v>528</v>
      </c>
      <c r="Y172" s="41" t="s">
        <v>528</v>
      </c>
      <c r="Z172" s="41" t="s">
        <v>532</v>
      </c>
    </row>
    <row r="173" spans="1:27" ht="15" thickBot="1" x14ac:dyDescent="0.35">
      <c r="A173" s="40" t="s">
        <v>402</v>
      </c>
      <c r="B173" s="41" t="s">
        <v>533</v>
      </c>
      <c r="C173" s="41" t="s">
        <v>533</v>
      </c>
      <c r="D173" s="41" t="s">
        <v>533</v>
      </c>
      <c r="E173" s="41" t="s">
        <v>533</v>
      </c>
      <c r="F173" s="41" t="s">
        <v>533</v>
      </c>
      <c r="G173" s="41" t="s">
        <v>533</v>
      </c>
      <c r="H173" s="41" t="s">
        <v>533</v>
      </c>
      <c r="I173" s="41" t="s">
        <v>534</v>
      </c>
      <c r="J173" s="41" t="s">
        <v>533</v>
      </c>
      <c r="K173" s="41" t="s">
        <v>533</v>
      </c>
      <c r="L173" s="41" t="s">
        <v>533</v>
      </c>
      <c r="M173" s="41" t="s">
        <v>535</v>
      </c>
      <c r="N173" s="41" t="s">
        <v>533</v>
      </c>
      <c r="O173" s="41" t="s">
        <v>533</v>
      </c>
      <c r="P173" s="41" t="s">
        <v>533</v>
      </c>
      <c r="Q173" s="41" t="s">
        <v>533</v>
      </c>
      <c r="R173" s="41" t="s">
        <v>533</v>
      </c>
      <c r="S173" s="41" t="s">
        <v>533</v>
      </c>
      <c r="T173" s="41" t="s">
        <v>533</v>
      </c>
      <c r="U173" s="41" t="s">
        <v>533</v>
      </c>
      <c r="V173" s="41" t="s">
        <v>536</v>
      </c>
      <c r="W173" s="41" t="s">
        <v>533</v>
      </c>
      <c r="X173" s="41" t="s">
        <v>533</v>
      </c>
      <c r="Y173" s="41" t="s">
        <v>533</v>
      </c>
      <c r="Z173" s="41" t="s">
        <v>537</v>
      </c>
    </row>
    <row r="174" spans="1:27" ht="15" thickBot="1" x14ac:dyDescent="0.35">
      <c r="A174" s="40" t="s">
        <v>407</v>
      </c>
      <c r="B174" s="41" t="s">
        <v>538</v>
      </c>
      <c r="C174" s="41" t="s">
        <v>538</v>
      </c>
      <c r="D174" s="41" t="s">
        <v>538</v>
      </c>
      <c r="E174" s="41" t="s">
        <v>538</v>
      </c>
      <c r="F174" s="41" t="s">
        <v>538</v>
      </c>
      <c r="G174" s="41" t="s">
        <v>538</v>
      </c>
      <c r="H174" s="41" t="s">
        <v>538</v>
      </c>
      <c r="I174" s="41" t="s">
        <v>539</v>
      </c>
      <c r="J174" s="41" t="s">
        <v>538</v>
      </c>
      <c r="K174" s="41" t="s">
        <v>538</v>
      </c>
      <c r="L174" s="41" t="s">
        <v>538</v>
      </c>
      <c r="M174" s="41" t="s">
        <v>540</v>
      </c>
      <c r="N174" s="41" t="s">
        <v>538</v>
      </c>
      <c r="O174" s="41" t="s">
        <v>538</v>
      </c>
      <c r="P174" s="41" t="s">
        <v>538</v>
      </c>
      <c r="Q174" s="41" t="s">
        <v>538</v>
      </c>
      <c r="R174" s="41" t="s">
        <v>538</v>
      </c>
      <c r="S174" s="41" t="s">
        <v>538</v>
      </c>
      <c r="T174" s="41" t="s">
        <v>538</v>
      </c>
      <c r="U174" s="41" t="s">
        <v>538</v>
      </c>
      <c r="V174" s="41" t="s">
        <v>541</v>
      </c>
      <c r="W174" s="41" t="s">
        <v>538</v>
      </c>
      <c r="X174" s="41" t="s">
        <v>538</v>
      </c>
      <c r="Y174" s="41" t="s">
        <v>538</v>
      </c>
      <c r="Z174" s="41" t="s">
        <v>542</v>
      </c>
    </row>
    <row r="175" spans="1:27" ht="15" thickBot="1" x14ac:dyDescent="0.35">
      <c r="A175" s="40" t="s">
        <v>412</v>
      </c>
      <c r="B175" s="41" t="s">
        <v>543</v>
      </c>
      <c r="C175" s="41" t="s">
        <v>543</v>
      </c>
      <c r="D175" s="41" t="s">
        <v>543</v>
      </c>
      <c r="E175" s="41" t="s">
        <v>543</v>
      </c>
      <c r="F175" s="41" t="s">
        <v>543</v>
      </c>
      <c r="G175" s="41" t="s">
        <v>543</v>
      </c>
      <c r="H175" s="41" t="s">
        <v>543</v>
      </c>
      <c r="I175" s="41" t="s">
        <v>544</v>
      </c>
      <c r="J175" s="41" t="s">
        <v>543</v>
      </c>
      <c r="K175" s="41" t="s">
        <v>543</v>
      </c>
      <c r="L175" s="41" t="s">
        <v>543</v>
      </c>
      <c r="M175" s="41" t="s">
        <v>545</v>
      </c>
      <c r="N175" s="41" t="s">
        <v>543</v>
      </c>
      <c r="O175" s="41" t="s">
        <v>543</v>
      </c>
      <c r="P175" s="41" t="s">
        <v>543</v>
      </c>
      <c r="Q175" s="41" t="s">
        <v>543</v>
      </c>
      <c r="R175" s="41" t="s">
        <v>543</v>
      </c>
      <c r="S175" s="41" t="s">
        <v>543</v>
      </c>
      <c r="T175" s="41" t="s">
        <v>543</v>
      </c>
      <c r="U175" s="41" t="s">
        <v>543</v>
      </c>
      <c r="V175" s="41" t="s">
        <v>546</v>
      </c>
      <c r="W175" s="41" t="s">
        <v>543</v>
      </c>
      <c r="X175" s="41" t="s">
        <v>543</v>
      </c>
      <c r="Y175" s="41" t="s">
        <v>543</v>
      </c>
      <c r="Z175" s="41" t="s">
        <v>547</v>
      </c>
    </row>
    <row r="176" spans="1:27" ht="15" thickBot="1" x14ac:dyDescent="0.35">
      <c r="A176" s="40" t="s">
        <v>417</v>
      </c>
      <c r="B176" s="41" t="s">
        <v>548</v>
      </c>
      <c r="C176" s="41" t="s">
        <v>548</v>
      </c>
      <c r="D176" s="41" t="s">
        <v>548</v>
      </c>
      <c r="E176" s="41" t="s">
        <v>548</v>
      </c>
      <c r="F176" s="41" t="s">
        <v>548</v>
      </c>
      <c r="G176" s="41" t="s">
        <v>548</v>
      </c>
      <c r="H176" s="41" t="s">
        <v>548</v>
      </c>
      <c r="I176" s="41" t="s">
        <v>549</v>
      </c>
      <c r="J176" s="41" t="s">
        <v>548</v>
      </c>
      <c r="K176" s="41" t="s">
        <v>548</v>
      </c>
      <c r="L176" s="41" t="s">
        <v>548</v>
      </c>
      <c r="M176" s="41" t="s">
        <v>550</v>
      </c>
      <c r="N176" s="41" t="s">
        <v>548</v>
      </c>
      <c r="O176" s="41" t="s">
        <v>548</v>
      </c>
      <c r="P176" s="41" t="s">
        <v>548</v>
      </c>
      <c r="Q176" s="41" t="s">
        <v>548</v>
      </c>
      <c r="R176" s="41" t="s">
        <v>548</v>
      </c>
      <c r="S176" s="41" t="s">
        <v>548</v>
      </c>
      <c r="T176" s="41" t="s">
        <v>548</v>
      </c>
      <c r="U176" s="41" t="s">
        <v>548</v>
      </c>
      <c r="V176" s="41" t="s">
        <v>551</v>
      </c>
      <c r="W176" s="41" t="s">
        <v>548</v>
      </c>
      <c r="X176" s="41" t="s">
        <v>548</v>
      </c>
      <c r="Y176" s="41" t="s">
        <v>548</v>
      </c>
      <c r="Z176" s="41" t="s">
        <v>552</v>
      </c>
    </row>
    <row r="177" spans="1:26" ht="15" thickBot="1" x14ac:dyDescent="0.35">
      <c r="A177" s="40" t="s">
        <v>422</v>
      </c>
      <c r="B177" s="41" t="s">
        <v>553</v>
      </c>
      <c r="C177" s="41" t="s">
        <v>553</v>
      </c>
      <c r="D177" s="41" t="s">
        <v>553</v>
      </c>
      <c r="E177" s="41" t="s">
        <v>553</v>
      </c>
      <c r="F177" s="41" t="s">
        <v>553</v>
      </c>
      <c r="G177" s="41" t="s">
        <v>553</v>
      </c>
      <c r="H177" s="41" t="s">
        <v>553</v>
      </c>
      <c r="I177" s="41" t="s">
        <v>554</v>
      </c>
      <c r="J177" s="41" t="s">
        <v>553</v>
      </c>
      <c r="K177" s="41" t="s">
        <v>553</v>
      </c>
      <c r="L177" s="41" t="s">
        <v>553</v>
      </c>
      <c r="M177" s="41" t="s">
        <v>555</v>
      </c>
      <c r="N177" s="41" t="s">
        <v>553</v>
      </c>
      <c r="O177" s="41" t="s">
        <v>553</v>
      </c>
      <c r="P177" s="41" t="s">
        <v>553</v>
      </c>
      <c r="Q177" s="41" t="s">
        <v>553</v>
      </c>
      <c r="R177" s="41" t="s">
        <v>553</v>
      </c>
      <c r="S177" s="41" t="s">
        <v>553</v>
      </c>
      <c r="T177" s="41" t="s">
        <v>553</v>
      </c>
      <c r="U177" s="41" t="s">
        <v>553</v>
      </c>
      <c r="V177" s="41" t="s">
        <v>556</v>
      </c>
      <c r="W177" s="41" t="s">
        <v>553</v>
      </c>
      <c r="X177" s="41" t="s">
        <v>553</v>
      </c>
      <c r="Y177" s="41" t="s">
        <v>553</v>
      </c>
      <c r="Z177" s="41" t="s">
        <v>557</v>
      </c>
    </row>
    <row r="178" spans="1:26" ht="15" thickBot="1" x14ac:dyDescent="0.35">
      <c r="A178" s="40" t="s">
        <v>427</v>
      </c>
      <c r="B178" s="41" t="s">
        <v>558</v>
      </c>
      <c r="C178" s="41" t="s">
        <v>558</v>
      </c>
      <c r="D178" s="41" t="s">
        <v>558</v>
      </c>
      <c r="E178" s="41" t="s">
        <v>558</v>
      </c>
      <c r="F178" s="41" t="s">
        <v>558</v>
      </c>
      <c r="G178" s="41" t="s">
        <v>558</v>
      </c>
      <c r="H178" s="41" t="s">
        <v>558</v>
      </c>
      <c r="I178" s="41" t="s">
        <v>559</v>
      </c>
      <c r="J178" s="41" t="s">
        <v>558</v>
      </c>
      <c r="K178" s="41" t="s">
        <v>558</v>
      </c>
      <c r="L178" s="41" t="s">
        <v>558</v>
      </c>
      <c r="M178" s="41" t="s">
        <v>560</v>
      </c>
      <c r="N178" s="41" t="s">
        <v>558</v>
      </c>
      <c r="O178" s="41" t="s">
        <v>558</v>
      </c>
      <c r="P178" s="41" t="s">
        <v>558</v>
      </c>
      <c r="Q178" s="41" t="s">
        <v>558</v>
      </c>
      <c r="R178" s="41" t="s">
        <v>558</v>
      </c>
      <c r="S178" s="41" t="s">
        <v>558</v>
      </c>
      <c r="T178" s="41" t="s">
        <v>558</v>
      </c>
      <c r="U178" s="41" t="s">
        <v>558</v>
      </c>
      <c r="V178" s="41" t="s">
        <v>561</v>
      </c>
      <c r="W178" s="41" t="s">
        <v>558</v>
      </c>
      <c r="X178" s="41" t="s">
        <v>558</v>
      </c>
      <c r="Y178" s="41" t="s">
        <v>558</v>
      </c>
      <c r="Z178" s="41" t="s">
        <v>562</v>
      </c>
    </row>
    <row r="179" spans="1:26" ht="15" thickBot="1" x14ac:dyDescent="0.35">
      <c r="A179" s="40" t="s">
        <v>432</v>
      </c>
      <c r="B179" s="41" t="s">
        <v>563</v>
      </c>
      <c r="C179" s="41" t="s">
        <v>563</v>
      </c>
      <c r="D179" s="41" t="s">
        <v>563</v>
      </c>
      <c r="E179" s="41" t="s">
        <v>563</v>
      </c>
      <c r="F179" s="41" t="s">
        <v>563</v>
      </c>
      <c r="G179" s="41" t="s">
        <v>563</v>
      </c>
      <c r="H179" s="41" t="s">
        <v>563</v>
      </c>
      <c r="I179" s="41" t="s">
        <v>564</v>
      </c>
      <c r="J179" s="41" t="s">
        <v>563</v>
      </c>
      <c r="K179" s="41" t="s">
        <v>563</v>
      </c>
      <c r="L179" s="41" t="s">
        <v>563</v>
      </c>
      <c r="M179" s="41" t="s">
        <v>565</v>
      </c>
      <c r="N179" s="41" t="s">
        <v>563</v>
      </c>
      <c r="O179" s="41" t="s">
        <v>563</v>
      </c>
      <c r="P179" s="41" t="s">
        <v>563</v>
      </c>
      <c r="Q179" s="41" t="s">
        <v>563</v>
      </c>
      <c r="R179" s="41" t="s">
        <v>563</v>
      </c>
      <c r="S179" s="41" t="s">
        <v>563</v>
      </c>
      <c r="T179" s="41" t="s">
        <v>563</v>
      </c>
      <c r="U179" s="41" t="s">
        <v>563</v>
      </c>
      <c r="V179" s="41" t="s">
        <v>566</v>
      </c>
      <c r="W179" s="41" t="s">
        <v>563</v>
      </c>
      <c r="X179" s="41" t="s">
        <v>563</v>
      </c>
      <c r="Y179" s="41" t="s">
        <v>563</v>
      </c>
      <c r="Z179" s="41" t="s">
        <v>567</v>
      </c>
    </row>
    <row r="180" spans="1:26" ht="15" thickBot="1" x14ac:dyDescent="0.35">
      <c r="A180" s="40" t="s">
        <v>437</v>
      </c>
      <c r="B180" s="41" t="s">
        <v>568</v>
      </c>
      <c r="C180" s="41" t="s">
        <v>568</v>
      </c>
      <c r="D180" s="41" t="s">
        <v>568</v>
      </c>
      <c r="E180" s="41" t="s">
        <v>568</v>
      </c>
      <c r="F180" s="41" t="s">
        <v>568</v>
      </c>
      <c r="G180" s="41" t="s">
        <v>568</v>
      </c>
      <c r="H180" s="41" t="s">
        <v>568</v>
      </c>
      <c r="I180" s="41" t="s">
        <v>569</v>
      </c>
      <c r="J180" s="41" t="s">
        <v>568</v>
      </c>
      <c r="K180" s="41" t="s">
        <v>568</v>
      </c>
      <c r="L180" s="41" t="s">
        <v>568</v>
      </c>
      <c r="M180" s="41" t="s">
        <v>570</v>
      </c>
      <c r="N180" s="41" t="s">
        <v>568</v>
      </c>
      <c r="O180" s="41" t="s">
        <v>568</v>
      </c>
      <c r="P180" s="41" t="s">
        <v>568</v>
      </c>
      <c r="Q180" s="41" t="s">
        <v>568</v>
      </c>
      <c r="R180" s="41" t="s">
        <v>568</v>
      </c>
      <c r="S180" s="41" t="s">
        <v>568</v>
      </c>
      <c r="T180" s="41" t="s">
        <v>568</v>
      </c>
      <c r="U180" s="41" t="s">
        <v>568</v>
      </c>
      <c r="V180" s="41" t="s">
        <v>571</v>
      </c>
      <c r="W180" s="41" t="s">
        <v>568</v>
      </c>
      <c r="X180" s="41" t="s">
        <v>568</v>
      </c>
      <c r="Y180" s="41" t="s">
        <v>568</v>
      </c>
      <c r="Z180" s="41" t="s">
        <v>572</v>
      </c>
    </row>
    <row r="181" spans="1:26" ht="15" thickBot="1" x14ac:dyDescent="0.35">
      <c r="A181" s="40" t="s">
        <v>442</v>
      </c>
      <c r="B181" s="41" t="s">
        <v>573</v>
      </c>
      <c r="C181" s="41" t="s">
        <v>573</v>
      </c>
      <c r="D181" s="41" t="s">
        <v>573</v>
      </c>
      <c r="E181" s="41" t="s">
        <v>573</v>
      </c>
      <c r="F181" s="41" t="s">
        <v>573</v>
      </c>
      <c r="G181" s="41" t="s">
        <v>573</v>
      </c>
      <c r="H181" s="41" t="s">
        <v>573</v>
      </c>
      <c r="I181" s="41" t="s">
        <v>574</v>
      </c>
      <c r="J181" s="41" t="s">
        <v>573</v>
      </c>
      <c r="K181" s="41" t="s">
        <v>573</v>
      </c>
      <c r="L181" s="41" t="s">
        <v>573</v>
      </c>
      <c r="M181" s="41" t="s">
        <v>575</v>
      </c>
      <c r="N181" s="41" t="s">
        <v>573</v>
      </c>
      <c r="O181" s="41" t="s">
        <v>573</v>
      </c>
      <c r="P181" s="41" t="s">
        <v>573</v>
      </c>
      <c r="Q181" s="41" t="s">
        <v>573</v>
      </c>
      <c r="R181" s="41" t="s">
        <v>573</v>
      </c>
      <c r="S181" s="41" t="s">
        <v>573</v>
      </c>
      <c r="T181" s="41" t="s">
        <v>573</v>
      </c>
      <c r="U181" s="41" t="s">
        <v>573</v>
      </c>
      <c r="V181" s="41" t="s">
        <v>576</v>
      </c>
      <c r="W181" s="41" t="s">
        <v>573</v>
      </c>
      <c r="X181" s="41" t="s">
        <v>573</v>
      </c>
      <c r="Y181" s="41" t="s">
        <v>573</v>
      </c>
      <c r="Z181" s="41" t="s">
        <v>573</v>
      </c>
    </row>
    <row r="182" spans="1:26" ht="15" thickBot="1" x14ac:dyDescent="0.35">
      <c r="A182" s="40" t="s">
        <v>447</v>
      </c>
      <c r="B182" s="41" t="s">
        <v>577</v>
      </c>
      <c r="C182" s="41" t="s">
        <v>577</v>
      </c>
      <c r="D182" s="41" t="s">
        <v>577</v>
      </c>
      <c r="E182" s="41" t="s">
        <v>577</v>
      </c>
      <c r="F182" s="41" t="s">
        <v>577</v>
      </c>
      <c r="G182" s="41" t="s">
        <v>577</v>
      </c>
      <c r="H182" s="41" t="s">
        <v>577</v>
      </c>
      <c r="I182" s="41" t="s">
        <v>578</v>
      </c>
      <c r="J182" s="41" t="s">
        <v>577</v>
      </c>
      <c r="K182" s="41" t="s">
        <v>577</v>
      </c>
      <c r="L182" s="41" t="s">
        <v>577</v>
      </c>
      <c r="M182" s="41" t="s">
        <v>579</v>
      </c>
      <c r="N182" s="41" t="s">
        <v>577</v>
      </c>
      <c r="O182" s="41" t="s">
        <v>577</v>
      </c>
      <c r="P182" s="41" t="s">
        <v>577</v>
      </c>
      <c r="Q182" s="41" t="s">
        <v>577</v>
      </c>
      <c r="R182" s="41" t="s">
        <v>577</v>
      </c>
      <c r="S182" s="41" t="s">
        <v>577</v>
      </c>
      <c r="T182" s="41" t="s">
        <v>577</v>
      </c>
      <c r="U182" s="41" t="s">
        <v>577</v>
      </c>
      <c r="V182" s="41" t="s">
        <v>580</v>
      </c>
      <c r="W182" s="41" t="s">
        <v>577</v>
      </c>
      <c r="X182" s="41" t="s">
        <v>577</v>
      </c>
      <c r="Y182" s="41" t="s">
        <v>577</v>
      </c>
      <c r="Z182" s="41" t="s">
        <v>577</v>
      </c>
    </row>
    <row r="183" spans="1:26" ht="15" thickBot="1" x14ac:dyDescent="0.35">
      <c r="A183" s="40" t="s">
        <v>451</v>
      </c>
      <c r="B183" s="41" t="s">
        <v>581</v>
      </c>
      <c r="C183" s="41" t="s">
        <v>581</v>
      </c>
      <c r="D183" s="41" t="s">
        <v>581</v>
      </c>
      <c r="E183" s="41" t="s">
        <v>581</v>
      </c>
      <c r="F183" s="41" t="s">
        <v>581</v>
      </c>
      <c r="G183" s="41" t="s">
        <v>581</v>
      </c>
      <c r="H183" s="41" t="s">
        <v>581</v>
      </c>
      <c r="I183" s="41" t="s">
        <v>582</v>
      </c>
      <c r="J183" s="41" t="s">
        <v>581</v>
      </c>
      <c r="K183" s="41" t="s">
        <v>581</v>
      </c>
      <c r="L183" s="41" t="s">
        <v>581</v>
      </c>
      <c r="M183" s="41" t="s">
        <v>583</v>
      </c>
      <c r="N183" s="41" t="s">
        <v>581</v>
      </c>
      <c r="O183" s="41" t="s">
        <v>581</v>
      </c>
      <c r="P183" s="41" t="s">
        <v>581</v>
      </c>
      <c r="Q183" s="41" t="s">
        <v>581</v>
      </c>
      <c r="R183" s="41" t="s">
        <v>581</v>
      </c>
      <c r="S183" s="41" t="s">
        <v>581</v>
      </c>
      <c r="T183" s="41" t="s">
        <v>581</v>
      </c>
      <c r="U183" s="41" t="s">
        <v>581</v>
      </c>
      <c r="V183" s="41" t="s">
        <v>584</v>
      </c>
      <c r="W183" s="41" t="s">
        <v>581</v>
      </c>
      <c r="X183" s="41" t="s">
        <v>581</v>
      </c>
      <c r="Y183" s="41" t="s">
        <v>581</v>
      </c>
      <c r="Z183" s="41" t="s">
        <v>581</v>
      </c>
    </row>
    <row r="184" spans="1:26" ht="15" thickBot="1" x14ac:dyDescent="0.35">
      <c r="A184" s="40" t="s">
        <v>455</v>
      </c>
      <c r="B184" s="41" t="s">
        <v>585</v>
      </c>
      <c r="C184" s="41" t="s">
        <v>585</v>
      </c>
      <c r="D184" s="41" t="s">
        <v>585</v>
      </c>
      <c r="E184" s="41" t="s">
        <v>585</v>
      </c>
      <c r="F184" s="41" t="s">
        <v>585</v>
      </c>
      <c r="G184" s="41" t="s">
        <v>585</v>
      </c>
      <c r="H184" s="41" t="s">
        <v>585</v>
      </c>
      <c r="I184" s="41" t="s">
        <v>586</v>
      </c>
      <c r="J184" s="41" t="s">
        <v>585</v>
      </c>
      <c r="K184" s="41" t="s">
        <v>585</v>
      </c>
      <c r="L184" s="41" t="s">
        <v>585</v>
      </c>
      <c r="M184" s="41" t="s">
        <v>587</v>
      </c>
      <c r="N184" s="41" t="s">
        <v>585</v>
      </c>
      <c r="O184" s="41" t="s">
        <v>585</v>
      </c>
      <c r="P184" s="41" t="s">
        <v>585</v>
      </c>
      <c r="Q184" s="41" t="s">
        <v>585</v>
      </c>
      <c r="R184" s="41" t="s">
        <v>585</v>
      </c>
      <c r="S184" s="41" t="s">
        <v>585</v>
      </c>
      <c r="T184" s="41" t="s">
        <v>585</v>
      </c>
      <c r="U184" s="41" t="s">
        <v>585</v>
      </c>
      <c r="V184" s="41" t="s">
        <v>588</v>
      </c>
      <c r="W184" s="41" t="s">
        <v>585</v>
      </c>
      <c r="X184" s="41" t="s">
        <v>585</v>
      </c>
      <c r="Y184" s="41" t="s">
        <v>585</v>
      </c>
      <c r="Z184" s="41" t="s">
        <v>585</v>
      </c>
    </row>
    <row r="185" spans="1:26" ht="15" thickBot="1" x14ac:dyDescent="0.35">
      <c r="A185" s="40" t="s">
        <v>459</v>
      </c>
      <c r="B185" s="41" t="s">
        <v>589</v>
      </c>
      <c r="C185" s="41" t="s">
        <v>589</v>
      </c>
      <c r="D185" s="41" t="s">
        <v>589</v>
      </c>
      <c r="E185" s="41" t="s">
        <v>589</v>
      </c>
      <c r="F185" s="41" t="s">
        <v>589</v>
      </c>
      <c r="G185" s="41" t="s">
        <v>589</v>
      </c>
      <c r="H185" s="41" t="s">
        <v>589</v>
      </c>
      <c r="I185" s="41" t="s">
        <v>590</v>
      </c>
      <c r="J185" s="41" t="s">
        <v>589</v>
      </c>
      <c r="K185" s="41" t="s">
        <v>589</v>
      </c>
      <c r="L185" s="41" t="s">
        <v>589</v>
      </c>
      <c r="M185" s="41" t="s">
        <v>591</v>
      </c>
      <c r="N185" s="41" t="s">
        <v>589</v>
      </c>
      <c r="O185" s="41" t="s">
        <v>589</v>
      </c>
      <c r="P185" s="41" t="s">
        <v>589</v>
      </c>
      <c r="Q185" s="41" t="s">
        <v>589</v>
      </c>
      <c r="R185" s="41" t="s">
        <v>589</v>
      </c>
      <c r="S185" s="41" t="s">
        <v>589</v>
      </c>
      <c r="T185" s="41" t="s">
        <v>589</v>
      </c>
      <c r="U185" s="41" t="s">
        <v>589</v>
      </c>
      <c r="V185" s="41" t="s">
        <v>592</v>
      </c>
      <c r="W185" s="41" t="s">
        <v>589</v>
      </c>
      <c r="X185" s="41" t="s">
        <v>589</v>
      </c>
      <c r="Y185" s="41" t="s">
        <v>589</v>
      </c>
      <c r="Z185" s="41" t="s">
        <v>589</v>
      </c>
    </row>
    <row r="186" spans="1:26" ht="15" thickBot="1" x14ac:dyDescent="0.35">
      <c r="A186" s="40" t="s">
        <v>462</v>
      </c>
      <c r="B186" s="41" t="s">
        <v>593</v>
      </c>
      <c r="C186" s="41" t="s">
        <v>593</v>
      </c>
      <c r="D186" s="41" t="s">
        <v>593</v>
      </c>
      <c r="E186" s="41" t="s">
        <v>593</v>
      </c>
      <c r="F186" s="41" t="s">
        <v>593</v>
      </c>
      <c r="G186" s="41" t="s">
        <v>593</v>
      </c>
      <c r="H186" s="41" t="s">
        <v>593</v>
      </c>
      <c r="I186" s="41" t="s">
        <v>594</v>
      </c>
      <c r="J186" s="41" t="s">
        <v>593</v>
      </c>
      <c r="K186" s="41" t="s">
        <v>593</v>
      </c>
      <c r="L186" s="41" t="s">
        <v>593</v>
      </c>
      <c r="M186" s="41" t="s">
        <v>595</v>
      </c>
      <c r="N186" s="41" t="s">
        <v>593</v>
      </c>
      <c r="O186" s="41" t="s">
        <v>593</v>
      </c>
      <c r="P186" s="41" t="s">
        <v>593</v>
      </c>
      <c r="Q186" s="41" t="s">
        <v>593</v>
      </c>
      <c r="R186" s="41" t="s">
        <v>593</v>
      </c>
      <c r="S186" s="41" t="s">
        <v>593</v>
      </c>
      <c r="T186" s="41" t="s">
        <v>593</v>
      </c>
      <c r="U186" s="41" t="s">
        <v>593</v>
      </c>
      <c r="V186" s="41" t="s">
        <v>596</v>
      </c>
      <c r="W186" s="41" t="s">
        <v>593</v>
      </c>
      <c r="X186" s="41" t="s">
        <v>593</v>
      </c>
      <c r="Y186" s="41" t="s">
        <v>593</v>
      </c>
      <c r="Z186" s="41" t="s">
        <v>593</v>
      </c>
    </row>
    <row r="187" spans="1:26" ht="15" thickBot="1" x14ac:dyDescent="0.35">
      <c r="A187" s="40" t="s">
        <v>465</v>
      </c>
      <c r="B187" s="41" t="s">
        <v>466</v>
      </c>
      <c r="C187" s="41" t="s">
        <v>466</v>
      </c>
      <c r="D187" s="41" t="s">
        <v>466</v>
      </c>
      <c r="E187" s="41" t="s">
        <v>466</v>
      </c>
      <c r="F187" s="41" t="s">
        <v>466</v>
      </c>
      <c r="G187" s="41" t="s">
        <v>466</v>
      </c>
      <c r="H187" s="41" t="s">
        <v>466</v>
      </c>
      <c r="I187" s="41" t="s">
        <v>597</v>
      </c>
      <c r="J187" s="41" t="s">
        <v>466</v>
      </c>
      <c r="K187" s="41" t="s">
        <v>466</v>
      </c>
      <c r="L187" s="41" t="s">
        <v>466</v>
      </c>
      <c r="M187" s="41" t="s">
        <v>466</v>
      </c>
      <c r="N187" s="41" t="s">
        <v>466</v>
      </c>
      <c r="O187" s="41" t="s">
        <v>466</v>
      </c>
      <c r="P187" s="41" t="s">
        <v>466</v>
      </c>
      <c r="Q187" s="41" t="s">
        <v>466</v>
      </c>
      <c r="R187" s="41" t="s">
        <v>466</v>
      </c>
      <c r="S187" s="41" t="s">
        <v>466</v>
      </c>
      <c r="T187" s="41" t="s">
        <v>466</v>
      </c>
      <c r="U187" s="41" t="s">
        <v>466</v>
      </c>
      <c r="V187" s="41" t="s">
        <v>598</v>
      </c>
      <c r="W187" s="41" t="s">
        <v>466</v>
      </c>
      <c r="X187" s="41" t="s">
        <v>466</v>
      </c>
      <c r="Y187" s="41" t="s">
        <v>466</v>
      </c>
      <c r="Z187" s="41" t="s">
        <v>466</v>
      </c>
    </row>
    <row r="188" spans="1:26" ht="18.600000000000001" thickBot="1" x14ac:dyDescent="0.35">
      <c r="A188" s="36"/>
    </row>
    <row r="189" spans="1:26" ht="15" thickBot="1" x14ac:dyDescent="0.35">
      <c r="A189" s="40" t="s">
        <v>468</v>
      </c>
      <c r="B189" s="40" t="s">
        <v>297</v>
      </c>
      <c r="C189" s="40" t="s">
        <v>298</v>
      </c>
      <c r="D189" s="40" t="s">
        <v>299</v>
      </c>
      <c r="E189" s="40" t="s">
        <v>300</v>
      </c>
      <c r="F189" s="40" t="s">
        <v>301</v>
      </c>
      <c r="G189" s="40" t="s">
        <v>302</v>
      </c>
      <c r="H189" s="40" t="s">
        <v>303</v>
      </c>
      <c r="I189" s="40" t="s">
        <v>304</v>
      </c>
      <c r="J189" s="40" t="s">
        <v>305</v>
      </c>
      <c r="K189" s="40" t="s">
        <v>306</v>
      </c>
      <c r="L189" s="40" t="s">
        <v>307</v>
      </c>
      <c r="M189" s="40" t="s">
        <v>308</v>
      </c>
      <c r="N189" s="40" t="s">
        <v>309</v>
      </c>
      <c r="O189" s="40" t="s">
        <v>310</v>
      </c>
      <c r="P189" s="40" t="s">
        <v>311</v>
      </c>
      <c r="Q189" s="40" t="s">
        <v>312</v>
      </c>
      <c r="R189" s="40" t="s">
        <v>313</v>
      </c>
      <c r="S189" s="40" t="s">
        <v>314</v>
      </c>
      <c r="T189" s="40" t="s">
        <v>315</v>
      </c>
      <c r="U189" s="40" t="s">
        <v>316</v>
      </c>
      <c r="V189" s="40" t="s">
        <v>317</v>
      </c>
      <c r="W189" s="40" t="s">
        <v>318</v>
      </c>
      <c r="X189" s="40" t="s">
        <v>319</v>
      </c>
      <c r="Y189" s="40" t="s">
        <v>320</v>
      </c>
      <c r="Z189" s="40" t="s">
        <v>321</v>
      </c>
    </row>
    <row r="190" spans="1:26" ht="15" thickBot="1" x14ac:dyDescent="0.35">
      <c r="A190" s="40" t="s">
        <v>348</v>
      </c>
      <c r="B190" s="41">
        <v>23.7</v>
      </c>
      <c r="C190" s="41">
        <v>23.7</v>
      </c>
      <c r="D190" s="41">
        <v>23.7</v>
      </c>
      <c r="E190" s="41">
        <v>23.7</v>
      </c>
      <c r="F190" s="41">
        <v>23.7</v>
      </c>
      <c r="G190" s="41">
        <v>23.7</v>
      </c>
      <c r="H190" s="41">
        <v>23.7</v>
      </c>
      <c r="I190" s="41">
        <v>540.20000000000005</v>
      </c>
      <c r="J190" s="41">
        <v>23.7</v>
      </c>
      <c r="K190" s="41">
        <v>23.7</v>
      </c>
      <c r="L190" s="41">
        <v>32.4</v>
      </c>
      <c r="M190" s="41">
        <v>37.1</v>
      </c>
      <c r="N190" s="41">
        <v>23.7</v>
      </c>
      <c r="O190" s="41">
        <v>23.7</v>
      </c>
      <c r="P190" s="41">
        <v>23.7</v>
      </c>
      <c r="Q190" s="41">
        <v>23.7</v>
      </c>
      <c r="R190" s="41">
        <v>23.7</v>
      </c>
      <c r="S190" s="41">
        <v>23.7</v>
      </c>
      <c r="T190" s="41">
        <v>23.7</v>
      </c>
      <c r="U190" s="41">
        <v>23.7</v>
      </c>
      <c r="V190" s="41">
        <v>395.5</v>
      </c>
      <c r="W190" s="41">
        <v>23.7</v>
      </c>
      <c r="X190" s="41">
        <v>23.7</v>
      </c>
      <c r="Y190" s="41">
        <v>23.7</v>
      </c>
      <c r="Z190" s="41">
        <v>35.5</v>
      </c>
    </row>
    <row r="191" spans="1:26" ht="15" thickBot="1" x14ac:dyDescent="0.35">
      <c r="A191" s="40" t="s">
        <v>356</v>
      </c>
      <c r="B191" s="41">
        <v>22.7</v>
      </c>
      <c r="C191" s="41">
        <v>22.7</v>
      </c>
      <c r="D191" s="41">
        <v>22.7</v>
      </c>
      <c r="E191" s="41">
        <v>22.7</v>
      </c>
      <c r="F191" s="41">
        <v>22.7</v>
      </c>
      <c r="G191" s="41">
        <v>22.7</v>
      </c>
      <c r="H191" s="41">
        <v>22.7</v>
      </c>
      <c r="I191" s="41">
        <v>539.1</v>
      </c>
      <c r="J191" s="41">
        <v>22.7</v>
      </c>
      <c r="K191" s="41">
        <v>22.7</v>
      </c>
      <c r="L191" s="41">
        <v>31.4</v>
      </c>
      <c r="M191" s="41">
        <v>36</v>
      </c>
      <c r="N191" s="41">
        <v>22.7</v>
      </c>
      <c r="O191" s="41">
        <v>22.7</v>
      </c>
      <c r="P191" s="41">
        <v>22.7</v>
      </c>
      <c r="Q191" s="41">
        <v>22.7</v>
      </c>
      <c r="R191" s="41">
        <v>22.7</v>
      </c>
      <c r="S191" s="41">
        <v>22.7</v>
      </c>
      <c r="T191" s="41">
        <v>22.7</v>
      </c>
      <c r="U191" s="41">
        <v>22.7</v>
      </c>
      <c r="V191" s="41">
        <v>394.4</v>
      </c>
      <c r="W191" s="41">
        <v>22.7</v>
      </c>
      <c r="X191" s="41">
        <v>22.7</v>
      </c>
      <c r="Y191" s="41">
        <v>22.7</v>
      </c>
      <c r="Z191" s="41">
        <v>34.5</v>
      </c>
    </row>
    <row r="192" spans="1:26" ht="15" thickBot="1" x14ac:dyDescent="0.35">
      <c r="A192" s="40" t="s">
        <v>363</v>
      </c>
      <c r="B192" s="41">
        <v>21.6</v>
      </c>
      <c r="C192" s="41">
        <v>21.6</v>
      </c>
      <c r="D192" s="41">
        <v>21.6</v>
      </c>
      <c r="E192" s="41">
        <v>21.6</v>
      </c>
      <c r="F192" s="41">
        <v>21.6</v>
      </c>
      <c r="G192" s="41">
        <v>21.6</v>
      </c>
      <c r="H192" s="41">
        <v>21.6</v>
      </c>
      <c r="I192" s="41">
        <v>487.6</v>
      </c>
      <c r="J192" s="41">
        <v>21.6</v>
      </c>
      <c r="K192" s="41">
        <v>21.6</v>
      </c>
      <c r="L192" s="41">
        <v>21.6</v>
      </c>
      <c r="M192" s="41">
        <v>35</v>
      </c>
      <c r="N192" s="41">
        <v>21.6</v>
      </c>
      <c r="O192" s="41">
        <v>21.6</v>
      </c>
      <c r="P192" s="41">
        <v>21.6</v>
      </c>
      <c r="Q192" s="41">
        <v>21.6</v>
      </c>
      <c r="R192" s="41">
        <v>21.6</v>
      </c>
      <c r="S192" s="41">
        <v>21.6</v>
      </c>
      <c r="T192" s="41">
        <v>21.6</v>
      </c>
      <c r="U192" s="41">
        <v>21.6</v>
      </c>
      <c r="V192" s="41">
        <v>393.4</v>
      </c>
      <c r="W192" s="41">
        <v>21.6</v>
      </c>
      <c r="X192" s="41">
        <v>21.6</v>
      </c>
      <c r="Y192" s="41">
        <v>21.6</v>
      </c>
      <c r="Z192" s="41">
        <v>33.5</v>
      </c>
    </row>
    <row r="193" spans="1:26" ht="15" thickBot="1" x14ac:dyDescent="0.35">
      <c r="A193" s="40" t="s">
        <v>369</v>
      </c>
      <c r="B193" s="41">
        <v>20.6</v>
      </c>
      <c r="C193" s="41">
        <v>20.6</v>
      </c>
      <c r="D193" s="41">
        <v>20.6</v>
      </c>
      <c r="E193" s="41">
        <v>20.6</v>
      </c>
      <c r="F193" s="41">
        <v>20.6</v>
      </c>
      <c r="G193" s="41">
        <v>20.6</v>
      </c>
      <c r="H193" s="41">
        <v>20.6</v>
      </c>
      <c r="I193" s="41">
        <v>486.6</v>
      </c>
      <c r="J193" s="41">
        <v>20.6</v>
      </c>
      <c r="K193" s="41">
        <v>20.6</v>
      </c>
      <c r="L193" s="41">
        <v>20.6</v>
      </c>
      <c r="M193" s="41">
        <v>34</v>
      </c>
      <c r="N193" s="41">
        <v>20.6</v>
      </c>
      <c r="O193" s="41">
        <v>20.6</v>
      </c>
      <c r="P193" s="41">
        <v>20.6</v>
      </c>
      <c r="Q193" s="41">
        <v>20.6</v>
      </c>
      <c r="R193" s="41">
        <v>20.6</v>
      </c>
      <c r="S193" s="41">
        <v>20.6</v>
      </c>
      <c r="T193" s="41">
        <v>20.6</v>
      </c>
      <c r="U193" s="41">
        <v>20.6</v>
      </c>
      <c r="V193" s="41">
        <v>392.4</v>
      </c>
      <c r="W193" s="41">
        <v>20.6</v>
      </c>
      <c r="X193" s="41">
        <v>20.6</v>
      </c>
      <c r="Y193" s="41">
        <v>20.6</v>
      </c>
      <c r="Z193" s="41">
        <v>32.4</v>
      </c>
    </row>
    <row r="194" spans="1:26" ht="15" thickBot="1" x14ac:dyDescent="0.35">
      <c r="A194" s="40" t="s">
        <v>375</v>
      </c>
      <c r="B194" s="41">
        <v>19.600000000000001</v>
      </c>
      <c r="C194" s="41">
        <v>19.600000000000001</v>
      </c>
      <c r="D194" s="41">
        <v>19.600000000000001</v>
      </c>
      <c r="E194" s="41">
        <v>19.600000000000001</v>
      </c>
      <c r="F194" s="41">
        <v>19.600000000000001</v>
      </c>
      <c r="G194" s="41">
        <v>19.600000000000001</v>
      </c>
      <c r="H194" s="41">
        <v>19.600000000000001</v>
      </c>
      <c r="I194" s="41">
        <v>485.6</v>
      </c>
      <c r="J194" s="41">
        <v>19.600000000000001</v>
      </c>
      <c r="K194" s="41">
        <v>19.600000000000001</v>
      </c>
      <c r="L194" s="41">
        <v>19.600000000000001</v>
      </c>
      <c r="M194" s="41">
        <v>33</v>
      </c>
      <c r="N194" s="41">
        <v>19.600000000000001</v>
      </c>
      <c r="O194" s="41">
        <v>19.600000000000001</v>
      </c>
      <c r="P194" s="41">
        <v>19.600000000000001</v>
      </c>
      <c r="Q194" s="41">
        <v>19.600000000000001</v>
      </c>
      <c r="R194" s="41">
        <v>19.600000000000001</v>
      </c>
      <c r="S194" s="41">
        <v>19.600000000000001</v>
      </c>
      <c r="T194" s="41">
        <v>19.600000000000001</v>
      </c>
      <c r="U194" s="41">
        <v>19.600000000000001</v>
      </c>
      <c r="V194" s="41">
        <v>391.3</v>
      </c>
      <c r="W194" s="41">
        <v>19.600000000000001</v>
      </c>
      <c r="X194" s="41">
        <v>19.600000000000001</v>
      </c>
      <c r="Y194" s="41">
        <v>19.600000000000001</v>
      </c>
      <c r="Z194" s="41">
        <v>31.4</v>
      </c>
    </row>
    <row r="195" spans="1:26" ht="15" thickBot="1" x14ac:dyDescent="0.35">
      <c r="A195" s="40" t="s">
        <v>381</v>
      </c>
      <c r="B195" s="41">
        <v>18.5</v>
      </c>
      <c r="C195" s="41">
        <v>18.5</v>
      </c>
      <c r="D195" s="41">
        <v>18.5</v>
      </c>
      <c r="E195" s="41">
        <v>18.5</v>
      </c>
      <c r="F195" s="41">
        <v>18.5</v>
      </c>
      <c r="G195" s="41">
        <v>18.5</v>
      </c>
      <c r="H195" s="41">
        <v>18.5</v>
      </c>
      <c r="I195" s="41">
        <v>484.6</v>
      </c>
      <c r="J195" s="41">
        <v>18.5</v>
      </c>
      <c r="K195" s="41">
        <v>18.5</v>
      </c>
      <c r="L195" s="41">
        <v>18.5</v>
      </c>
      <c r="M195" s="41">
        <v>31.9</v>
      </c>
      <c r="N195" s="41">
        <v>18.5</v>
      </c>
      <c r="O195" s="41">
        <v>18.5</v>
      </c>
      <c r="P195" s="41">
        <v>18.5</v>
      </c>
      <c r="Q195" s="41">
        <v>18.5</v>
      </c>
      <c r="R195" s="41">
        <v>18.5</v>
      </c>
      <c r="S195" s="41">
        <v>18.5</v>
      </c>
      <c r="T195" s="41">
        <v>18.5</v>
      </c>
      <c r="U195" s="41">
        <v>18.5</v>
      </c>
      <c r="V195" s="41">
        <v>390.3</v>
      </c>
      <c r="W195" s="41">
        <v>18.5</v>
      </c>
      <c r="X195" s="41">
        <v>18.5</v>
      </c>
      <c r="Y195" s="41">
        <v>18.5</v>
      </c>
      <c r="Z195" s="41">
        <v>30.4</v>
      </c>
    </row>
    <row r="196" spans="1:26" ht="15" thickBot="1" x14ac:dyDescent="0.35">
      <c r="A196" s="40" t="s">
        <v>387</v>
      </c>
      <c r="B196" s="41">
        <v>17.5</v>
      </c>
      <c r="C196" s="41">
        <v>17.5</v>
      </c>
      <c r="D196" s="41">
        <v>17.5</v>
      </c>
      <c r="E196" s="41">
        <v>17.5</v>
      </c>
      <c r="F196" s="41">
        <v>17.5</v>
      </c>
      <c r="G196" s="41">
        <v>17.5</v>
      </c>
      <c r="H196" s="41">
        <v>17.5</v>
      </c>
      <c r="I196" s="41">
        <v>483.5</v>
      </c>
      <c r="J196" s="41">
        <v>17.5</v>
      </c>
      <c r="K196" s="41">
        <v>17.5</v>
      </c>
      <c r="L196" s="41">
        <v>17.5</v>
      </c>
      <c r="M196" s="41">
        <v>30.9</v>
      </c>
      <c r="N196" s="41">
        <v>17.5</v>
      </c>
      <c r="O196" s="41">
        <v>17.5</v>
      </c>
      <c r="P196" s="41">
        <v>17.5</v>
      </c>
      <c r="Q196" s="41">
        <v>17.5</v>
      </c>
      <c r="R196" s="41">
        <v>17.5</v>
      </c>
      <c r="S196" s="41">
        <v>17.5</v>
      </c>
      <c r="T196" s="41">
        <v>17.5</v>
      </c>
      <c r="U196" s="41">
        <v>17.5</v>
      </c>
      <c r="V196" s="41">
        <v>389.3</v>
      </c>
      <c r="W196" s="41">
        <v>17.5</v>
      </c>
      <c r="X196" s="41">
        <v>17.5</v>
      </c>
      <c r="Y196" s="41">
        <v>17.5</v>
      </c>
      <c r="Z196" s="41">
        <v>29.4</v>
      </c>
    </row>
    <row r="197" spans="1:26" ht="15" thickBot="1" x14ac:dyDescent="0.35">
      <c r="A197" s="40" t="s">
        <v>392</v>
      </c>
      <c r="B197" s="41">
        <v>16.5</v>
      </c>
      <c r="C197" s="41">
        <v>16.5</v>
      </c>
      <c r="D197" s="41">
        <v>16.5</v>
      </c>
      <c r="E197" s="41">
        <v>16.5</v>
      </c>
      <c r="F197" s="41">
        <v>16.5</v>
      </c>
      <c r="G197" s="41">
        <v>16.5</v>
      </c>
      <c r="H197" s="41">
        <v>16.5</v>
      </c>
      <c r="I197" s="41">
        <v>482.5</v>
      </c>
      <c r="J197" s="41">
        <v>16.5</v>
      </c>
      <c r="K197" s="41">
        <v>16.5</v>
      </c>
      <c r="L197" s="41">
        <v>16.5</v>
      </c>
      <c r="M197" s="41">
        <v>29.9</v>
      </c>
      <c r="N197" s="41">
        <v>16.5</v>
      </c>
      <c r="O197" s="41">
        <v>16.5</v>
      </c>
      <c r="P197" s="41">
        <v>16.5</v>
      </c>
      <c r="Q197" s="41">
        <v>16.5</v>
      </c>
      <c r="R197" s="41">
        <v>16.5</v>
      </c>
      <c r="S197" s="41">
        <v>16.5</v>
      </c>
      <c r="T197" s="41">
        <v>16.5</v>
      </c>
      <c r="U197" s="41">
        <v>16.5</v>
      </c>
      <c r="V197" s="41">
        <v>388.3</v>
      </c>
      <c r="W197" s="41">
        <v>16.5</v>
      </c>
      <c r="X197" s="41">
        <v>16.5</v>
      </c>
      <c r="Y197" s="41">
        <v>16.5</v>
      </c>
      <c r="Z197" s="41">
        <v>28.3</v>
      </c>
    </row>
    <row r="198" spans="1:26" ht="15" thickBot="1" x14ac:dyDescent="0.35">
      <c r="A198" s="40" t="s">
        <v>397</v>
      </c>
      <c r="B198" s="41">
        <v>15.4</v>
      </c>
      <c r="C198" s="41">
        <v>15.4</v>
      </c>
      <c r="D198" s="41">
        <v>15.4</v>
      </c>
      <c r="E198" s="41">
        <v>15.4</v>
      </c>
      <c r="F198" s="41">
        <v>15.4</v>
      </c>
      <c r="G198" s="41">
        <v>15.4</v>
      </c>
      <c r="H198" s="41">
        <v>15.4</v>
      </c>
      <c r="I198" s="41">
        <v>481.5</v>
      </c>
      <c r="J198" s="41">
        <v>15.4</v>
      </c>
      <c r="K198" s="41">
        <v>15.4</v>
      </c>
      <c r="L198" s="41">
        <v>15.4</v>
      </c>
      <c r="M198" s="41">
        <v>28.8</v>
      </c>
      <c r="N198" s="41">
        <v>15.4</v>
      </c>
      <c r="O198" s="41">
        <v>15.4</v>
      </c>
      <c r="P198" s="41">
        <v>15.4</v>
      </c>
      <c r="Q198" s="41">
        <v>15.4</v>
      </c>
      <c r="R198" s="41">
        <v>15.4</v>
      </c>
      <c r="S198" s="41">
        <v>15.4</v>
      </c>
      <c r="T198" s="41">
        <v>15.4</v>
      </c>
      <c r="U198" s="41">
        <v>15.4</v>
      </c>
      <c r="V198" s="41">
        <v>387.2</v>
      </c>
      <c r="W198" s="41">
        <v>15.4</v>
      </c>
      <c r="X198" s="41">
        <v>15.4</v>
      </c>
      <c r="Y198" s="41">
        <v>15.4</v>
      </c>
      <c r="Z198" s="41">
        <v>27.3</v>
      </c>
    </row>
    <row r="199" spans="1:26" ht="15" thickBot="1" x14ac:dyDescent="0.35">
      <c r="A199" s="40" t="s">
        <v>402</v>
      </c>
      <c r="B199" s="41">
        <v>14.4</v>
      </c>
      <c r="C199" s="41">
        <v>14.4</v>
      </c>
      <c r="D199" s="41">
        <v>14.4</v>
      </c>
      <c r="E199" s="41">
        <v>14.4</v>
      </c>
      <c r="F199" s="41">
        <v>14.4</v>
      </c>
      <c r="G199" s="41">
        <v>14.4</v>
      </c>
      <c r="H199" s="41">
        <v>14.4</v>
      </c>
      <c r="I199" s="41">
        <v>472.7</v>
      </c>
      <c r="J199" s="41">
        <v>14.4</v>
      </c>
      <c r="K199" s="41">
        <v>14.4</v>
      </c>
      <c r="L199" s="41">
        <v>14.4</v>
      </c>
      <c r="M199" s="41">
        <v>27.8</v>
      </c>
      <c r="N199" s="41">
        <v>14.4</v>
      </c>
      <c r="O199" s="41">
        <v>14.4</v>
      </c>
      <c r="P199" s="41">
        <v>14.4</v>
      </c>
      <c r="Q199" s="41">
        <v>14.4</v>
      </c>
      <c r="R199" s="41">
        <v>14.4</v>
      </c>
      <c r="S199" s="41">
        <v>14.4</v>
      </c>
      <c r="T199" s="41">
        <v>14.4</v>
      </c>
      <c r="U199" s="41">
        <v>14.4</v>
      </c>
      <c r="V199" s="41">
        <v>386.2</v>
      </c>
      <c r="W199" s="41">
        <v>14.4</v>
      </c>
      <c r="X199" s="41">
        <v>14.4</v>
      </c>
      <c r="Y199" s="41">
        <v>14.4</v>
      </c>
      <c r="Z199" s="41">
        <v>26.3</v>
      </c>
    </row>
    <row r="200" spans="1:26" ht="15" thickBot="1" x14ac:dyDescent="0.35">
      <c r="A200" s="40" t="s">
        <v>407</v>
      </c>
      <c r="B200" s="41">
        <v>13.4</v>
      </c>
      <c r="C200" s="41">
        <v>13.4</v>
      </c>
      <c r="D200" s="41">
        <v>13.4</v>
      </c>
      <c r="E200" s="41">
        <v>13.4</v>
      </c>
      <c r="F200" s="41">
        <v>13.4</v>
      </c>
      <c r="G200" s="41">
        <v>13.4</v>
      </c>
      <c r="H200" s="41">
        <v>13.4</v>
      </c>
      <c r="I200" s="41">
        <v>471.7</v>
      </c>
      <c r="J200" s="41">
        <v>13.4</v>
      </c>
      <c r="K200" s="41">
        <v>13.4</v>
      </c>
      <c r="L200" s="41">
        <v>13.4</v>
      </c>
      <c r="M200" s="41">
        <v>26.8</v>
      </c>
      <c r="N200" s="41">
        <v>13.4</v>
      </c>
      <c r="O200" s="41">
        <v>13.4</v>
      </c>
      <c r="P200" s="41">
        <v>13.4</v>
      </c>
      <c r="Q200" s="41">
        <v>13.4</v>
      </c>
      <c r="R200" s="41">
        <v>13.4</v>
      </c>
      <c r="S200" s="41">
        <v>13.4</v>
      </c>
      <c r="T200" s="41">
        <v>13.4</v>
      </c>
      <c r="U200" s="41">
        <v>13.4</v>
      </c>
      <c r="V200" s="41">
        <v>385.2</v>
      </c>
      <c r="W200" s="41">
        <v>13.4</v>
      </c>
      <c r="X200" s="41">
        <v>13.4</v>
      </c>
      <c r="Y200" s="41">
        <v>13.4</v>
      </c>
      <c r="Z200" s="41">
        <v>25.2</v>
      </c>
    </row>
    <row r="201" spans="1:26" ht="15" thickBot="1" x14ac:dyDescent="0.35">
      <c r="A201" s="40" t="s">
        <v>412</v>
      </c>
      <c r="B201" s="41">
        <v>12.4</v>
      </c>
      <c r="C201" s="41">
        <v>12.4</v>
      </c>
      <c r="D201" s="41">
        <v>12.4</v>
      </c>
      <c r="E201" s="41">
        <v>12.4</v>
      </c>
      <c r="F201" s="41">
        <v>12.4</v>
      </c>
      <c r="G201" s="41">
        <v>12.4</v>
      </c>
      <c r="H201" s="41">
        <v>12.4</v>
      </c>
      <c r="I201" s="41">
        <v>470.6</v>
      </c>
      <c r="J201" s="41">
        <v>12.4</v>
      </c>
      <c r="K201" s="41">
        <v>12.4</v>
      </c>
      <c r="L201" s="41">
        <v>12.4</v>
      </c>
      <c r="M201" s="41">
        <v>25.7</v>
      </c>
      <c r="N201" s="41">
        <v>12.4</v>
      </c>
      <c r="O201" s="41">
        <v>12.4</v>
      </c>
      <c r="P201" s="41">
        <v>12.4</v>
      </c>
      <c r="Q201" s="41">
        <v>12.4</v>
      </c>
      <c r="R201" s="41">
        <v>12.4</v>
      </c>
      <c r="S201" s="41">
        <v>12.4</v>
      </c>
      <c r="T201" s="41">
        <v>12.4</v>
      </c>
      <c r="U201" s="41">
        <v>12.4</v>
      </c>
      <c r="V201" s="41">
        <v>384.1</v>
      </c>
      <c r="W201" s="41">
        <v>12.4</v>
      </c>
      <c r="X201" s="41">
        <v>12.4</v>
      </c>
      <c r="Y201" s="41">
        <v>12.4</v>
      </c>
      <c r="Z201" s="41">
        <v>24.2</v>
      </c>
    </row>
    <row r="202" spans="1:26" ht="15" thickBot="1" x14ac:dyDescent="0.35">
      <c r="A202" s="40" t="s">
        <v>417</v>
      </c>
      <c r="B202" s="41">
        <v>11.3</v>
      </c>
      <c r="C202" s="41">
        <v>11.3</v>
      </c>
      <c r="D202" s="41">
        <v>11.3</v>
      </c>
      <c r="E202" s="41">
        <v>11.3</v>
      </c>
      <c r="F202" s="41">
        <v>11.3</v>
      </c>
      <c r="G202" s="41">
        <v>11.3</v>
      </c>
      <c r="H202" s="41">
        <v>11.3</v>
      </c>
      <c r="I202" s="41">
        <v>469.6</v>
      </c>
      <c r="J202" s="41">
        <v>11.3</v>
      </c>
      <c r="K202" s="41">
        <v>11.3</v>
      </c>
      <c r="L202" s="41">
        <v>11.3</v>
      </c>
      <c r="M202" s="41">
        <v>24.7</v>
      </c>
      <c r="N202" s="41">
        <v>11.3</v>
      </c>
      <c r="O202" s="41">
        <v>11.3</v>
      </c>
      <c r="P202" s="41">
        <v>11.3</v>
      </c>
      <c r="Q202" s="41">
        <v>11.3</v>
      </c>
      <c r="R202" s="41">
        <v>11.3</v>
      </c>
      <c r="S202" s="41">
        <v>11.3</v>
      </c>
      <c r="T202" s="41">
        <v>11.3</v>
      </c>
      <c r="U202" s="41">
        <v>11.3</v>
      </c>
      <c r="V202" s="41">
        <v>383.1</v>
      </c>
      <c r="W202" s="41">
        <v>11.3</v>
      </c>
      <c r="X202" s="41">
        <v>11.3</v>
      </c>
      <c r="Y202" s="41">
        <v>11.3</v>
      </c>
      <c r="Z202" s="41">
        <v>23.2</v>
      </c>
    </row>
    <row r="203" spans="1:26" ht="15" thickBot="1" x14ac:dyDescent="0.35">
      <c r="A203" s="40" t="s">
        <v>422</v>
      </c>
      <c r="B203" s="41">
        <v>10.3</v>
      </c>
      <c r="C203" s="41">
        <v>10.3</v>
      </c>
      <c r="D203" s="41">
        <v>10.3</v>
      </c>
      <c r="E203" s="41">
        <v>10.3</v>
      </c>
      <c r="F203" s="41">
        <v>10.3</v>
      </c>
      <c r="G203" s="41">
        <v>10.3</v>
      </c>
      <c r="H203" s="41">
        <v>10.3</v>
      </c>
      <c r="I203" s="41">
        <v>468.6</v>
      </c>
      <c r="J203" s="41">
        <v>10.3</v>
      </c>
      <c r="K203" s="41">
        <v>10.3</v>
      </c>
      <c r="L203" s="41">
        <v>10.3</v>
      </c>
      <c r="M203" s="41">
        <v>23.7</v>
      </c>
      <c r="N203" s="41">
        <v>10.3</v>
      </c>
      <c r="O203" s="41">
        <v>10.3</v>
      </c>
      <c r="P203" s="41">
        <v>10.3</v>
      </c>
      <c r="Q203" s="41">
        <v>10.3</v>
      </c>
      <c r="R203" s="41">
        <v>10.3</v>
      </c>
      <c r="S203" s="41">
        <v>10.3</v>
      </c>
      <c r="T203" s="41">
        <v>10.3</v>
      </c>
      <c r="U203" s="41">
        <v>10.3</v>
      </c>
      <c r="V203" s="41">
        <v>382.1</v>
      </c>
      <c r="W203" s="41">
        <v>10.3</v>
      </c>
      <c r="X203" s="41">
        <v>10.3</v>
      </c>
      <c r="Y203" s="41">
        <v>10.3</v>
      </c>
      <c r="Z203" s="41">
        <v>22.1</v>
      </c>
    </row>
    <row r="204" spans="1:26" ht="15" thickBot="1" x14ac:dyDescent="0.35">
      <c r="A204" s="40" t="s">
        <v>427</v>
      </c>
      <c r="B204" s="41">
        <v>9.3000000000000007</v>
      </c>
      <c r="C204" s="41">
        <v>9.3000000000000007</v>
      </c>
      <c r="D204" s="41">
        <v>9.3000000000000007</v>
      </c>
      <c r="E204" s="41">
        <v>9.3000000000000007</v>
      </c>
      <c r="F204" s="41">
        <v>9.3000000000000007</v>
      </c>
      <c r="G204" s="41">
        <v>9.3000000000000007</v>
      </c>
      <c r="H204" s="41">
        <v>9.3000000000000007</v>
      </c>
      <c r="I204" s="41">
        <v>467.6</v>
      </c>
      <c r="J204" s="41">
        <v>9.3000000000000007</v>
      </c>
      <c r="K204" s="41">
        <v>9.3000000000000007</v>
      </c>
      <c r="L204" s="41">
        <v>9.3000000000000007</v>
      </c>
      <c r="M204" s="41">
        <v>22.7</v>
      </c>
      <c r="N204" s="41">
        <v>9.3000000000000007</v>
      </c>
      <c r="O204" s="41">
        <v>9.3000000000000007</v>
      </c>
      <c r="P204" s="41">
        <v>9.3000000000000007</v>
      </c>
      <c r="Q204" s="41">
        <v>9.3000000000000007</v>
      </c>
      <c r="R204" s="41">
        <v>9.3000000000000007</v>
      </c>
      <c r="S204" s="41">
        <v>9.3000000000000007</v>
      </c>
      <c r="T204" s="41">
        <v>9.3000000000000007</v>
      </c>
      <c r="U204" s="41">
        <v>9.3000000000000007</v>
      </c>
      <c r="V204" s="41">
        <v>381.1</v>
      </c>
      <c r="W204" s="41">
        <v>9.3000000000000007</v>
      </c>
      <c r="X204" s="41">
        <v>9.3000000000000007</v>
      </c>
      <c r="Y204" s="41">
        <v>9.3000000000000007</v>
      </c>
      <c r="Z204" s="41">
        <v>21.1</v>
      </c>
    </row>
    <row r="205" spans="1:26" ht="15" thickBot="1" x14ac:dyDescent="0.35">
      <c r="A205" s="40" t="s">
        <v>432</v>
      </c>
      <c r="B205" s="41">
        <v>8.1999999999999993</v>
      </c>
      <c r="C205" s="41">
        <v>8.1999999999999993</v>
      </c>
      <c r="D205" s="41">
        <v>8.1999999999999993</v>
      </c>
      <c r="E205" s="41">
        <v>8.1999999999999993</v>
      </c>
      <c r="F205" s="41">
        <v>8.1999999999999993</v>
      </c>
      <c r="G205" s="41">
        <v>8.1999999999999993</v>
      </c>
      <c r="H205" s="41">
        <v>8.1999999999999993</v>
      </c>
      <c r="I205" s="41">
        <v>466.5</v>
      </c>
      <c r="J205" s="41">
        <v>8.1999999999999993</v>
      </c>
      <c r="K205" s="41">
        <v>8.1999999999999993</v>
      </c>
      <c r="L205" s="41">
        <v>8.1999999999999993</v>
      </c>
      <c r="M205" s="41">
        <v>21.6</v>
      </c>
      <c r="N205" s="41">
        <v>8.1999999999999993</v>
      </c>
      <c r="O205" s="41">
        <v>8.1999999999999993</v>
      </c>
      <c r="P205" s="41">
        <v>8.1999999999999993</v>
      </c>
      <c r="Q205" s="41">
        <v>8.1999999999999993</v>
      </c>
      <c r="R205" s="41">
        <v>8.1999999999999993</v>
      </c>
      <c r="S205" s="41">
        <v>8.1999999999999993</v>
      </c>
      <c r="T205" s="41">
        <v>8.1999999999999993</v>
      </c>
      <c r="U205" s="41">
        <v>8.1999999999999993</v>
      </c>
      <c r="V205" s="41">
        <v>380</v>
      </c>
      <c r="W205" s="41">
        <v>8.1999999999999993</v>
      </c>
      <c r="X205" s="41">
        <v>8.1999999999999993</v>
      </c>
      <c r="Y205" s="41">
        <v>8.1999999999999993</v>
      </c>
      <c r="Z205" s="41">
        <v>20.100000000000001</v>
      </c>
    </row>
    <row r="206" spans="1:26" ht="15" thickBot="1" x14ac:dyDescent="0.35">
      <c r="A206" s="40" t="s">
        <v>437</v>
      </c>
      <c r="B206" s="41">
        <v>7.2</v>
      </c>
      <c r="C206" s="41">
        <v>7.2</v>
      </c>
      <c r="D206" s="41">
        <v>7.2</v>
      </c>
      <c r="E206" s="41">
        <v>7.2</v>
      </c>
      <c r="F206" s="41">
        <v>7.2</v>
      </c>
      <c r="G206" s="41">
        <v>7.2</v>
      </c>
      <c r="H206" s="41">
        <v>7.2</v>
      </c>
      <c r="I206" s="41">
        <v>460.4</v>
      </c>
      <c r="J206" s="41">
        <v>7.2</v>
      </c>
      <c r="K206" s="41">
        <v>7.2</v>
      </c>
      <c r="L206" s="41">
        <v>7.2</v>
      </c>
      <c r="M206" s="41">
        <v>20.6</v>
      </c>
      <c r="N206" s="41">
        <v>7.2</v>
      </c>
      <c r="O206" s="41">
        <v>7.2</v>
      </c>
      <c r="P206" s="41">
        <v>7.2</v>
      </c>
      <c r="Q206" s="41">
        <v>7.2</v>
      </c>
      <c r="R206" s="41">
        <v>7.2</v>
      </c>
      <c r="S206" s="41">
        <v>7.2</v>
      </c>
      <c r="T206" s="41">
        <v>7.2</v>
      </c>
      <c r="U206" s="41">
        <v>7.2</v>
      </c>
      <c r="V206" s="41">
        <v>379</v>
      </c>
      <c r="W206" s="41">
        <v>7.2</v>
      </c>
      <c r="X206" s="41">
        <v>7.2</v>
      </c>
      <c r="Y206" s="41">
        <v>7.2</v>
      </c>
      <c r="Z206" s="41">
        <v>19.100000000000001</v>
      </c>
    </row>
    <row r="207" spans="1:26" ht="15" thickBot="1" x14ac:dyDescent="0.35">
      <c r="A207" s="40" t="s">
        <v>442</v>
      </c>
      <c r="B207" s="41">
        <v>6.2</v>
      </c>
      <c r="C207" s="41">
        <v>6.2</v>
      </c>
      <c r="D207" s="41">
        <v>6.2</v>
      </c>
      <c r="E207" s="41">
        <v>6.2</v>
      </c>
      <c r="F207" s="41">
        <v>6.2</v>
      </c>
      <c r="G207" s="41">
        <v>6.2</v>
      </c>
      <c r="H207" s="41">
        <v>6.2</v>
      </c>
      <c r="I207" s="41">
        <v>459.3</v>
      </c>
      <c r="J207" s="41">
        <v>6.2</v>
      </c>
      <c r="K207" s="41">
        <v>6.2</v>
      </c>
      <c r="L207" s="41">
        <v>6.2</v>
      </c>
      <c r="M207" s="41">
        <v>19.600000000000001</v>
      </c>
      <c r="N207" s="41">
        <v>6.2</v>
      </c>
      <c r="O207" s="41">
        <v>6.2</v>
      </c>
      <c r="P207" s="41">
        <v>6.2</v>
      </c>
      <c r="Q207" s="41">
        <v>6.2</v>
      </c>
      <c r="R207" s="41">
        <v>6.2</v>
      </c>
      <c r="S207" s="41">
        <v>6.2</v>
      </c>
      <c r="T207" s="41">
        <v>6.2</v>
      </c>
      <c r="U207" s="41">
        <v>6.2</v>
      </c>
      <c r="V207" s="41">
        <v>378</v>
      </c>
      <c r="W207" s="41">
        <v>6.2</v>
      </c>
      <c r="X207" s="41">
        <v>6.2</v>
      </c>
      <c r="Y207" s="41">
        <v>6.2</v>
      </c>
      <c r="Z207" s="41">
        <v>6.2</v>
      </c>
    </row>
    <row r="208" spans="1:26" ht="15" thickBot="1" x14ac:dyDescent="0.35">
      <c r="A208" s="40" t="s">
        <v>447</v>
      </c>
      <c r="B208" s="41">
        <v>5.0999999999999996</v>
      </c>
      <c r="C208" s="41">
        <v>5.0999999999999996</v>
      </c>
      <c r="D208" s="41">
        <v>5.0999999999999996</v>
      </c>
      <c r="E208" s="41">
        <v>5.0999999999999996</v>
      </c>
      <c r="F208" s="41">
        <v>5.0999999999999996</v>
      </c>
      <c r="G208" s="41">
        <v>5.0999999999999996</v>
      </c>
      <c r="H208" s="41">
        <v>5.0999999999999996</v>
      </c>
      <c r="I208" s="41">
        <v>458.3</v>
      </c>
      <c r="J208" s="41">
        <v>5.0999999999999996</v>
      </c>
      <c r="K208" s="41">
        <v>5.0999999999999996</v>
      </c>
      <c r="L208" s="41">
        <v>5.0999999999999996</v>
      </c>
      <c r="M208" s="41">
        <v>18.5</v>
      </c>
      <c r="N208" s="41">
        <v>5.0999999999999996</v>
      </c>
      <c r="O208" s="41">
        <v>5.0999999999999996</v>
      </c>
      <c r="P208" s="41">
        <v>5.0999999999999996</v>
      </c>
      <c r="Q208" s="41">
        <v>5.0999999999999996</v>
      </c>
      <c r="R208" s="41">
        <v>5.0999999999999996</v>
      </c>
      <c r="S208" s="41">
        <v>5.0999999999999996</v>
      </c>
      <c r="T208" s="41">
        <v>5.0999999999999996</v>
      </c>
      <c r="U208" s="41">
        <v>5.0999999999999996</v>
      </c>
      <c r="V208" s="41">
        <v>376.9</v>
      </c>
      <c r="W208" s="41">
        <v>5.0999999999999996</v>
      </c>
      <c r="X208" s="41">
        <v>5.0999999999999996</v>
      </c>
      <c r="Y208" s="41">
        <v>5.0999999999999996</v>
      </c>
      <c r="Z208" s="41">
        <v>5.0999999999999996</v>
      </c>
    </row>
    <row r="209" spans="1:30" ht="15" thickBot="1" x14ac:dyDescent="0.35">
      <c r="A209" s="40" t="s">
        <v>451</v>
      </c>
      <c r="B209" s="41">
        <v>4.0999999999999996</v>
      </c>
      <c r="C209" s="41">
        <v>4.0999999999999996</v>
      </c>
      <c r="D209" s="41">
        <v>4.0999999999999996</v>
      </c>
      <c r="E209" s="41">
        <v>4.0999999999999996</v>
      </c>
      <c r="F209" s="41">
        <v>4.0999999999999996</v>
      </c>
      <c r="G209" s="41">
        <v>4.0999999999999996</v>
      </c>
      <c r="H209" s="41">
        <v>4.0999999999999996</v>
      </c>
      <c r="I209" s="41">
        <v>457.3</v>
      </c>
      <c r="J209" s="41">
        <v>4.0999999999999996</v>
      </c>
      <c r="K209" s="41">
        <v>4.0999999999999996</v>
      </c>
      <c r="L209" s="41">
        <v>4.0999999999999996</v>
      </c>
      <c r="M209" s="41">
        <v>17.5</v>
      </c>
      <c r="N209" s="41">
        <v>4.0999999999999996</v>
      </c>
      <c r="O209" s="41">
        <v>4.0999999999999996</v>
      </c>
      <c r="P209" s="41">
        <v>4.0999999999999996</v>
      </c>
      <c r="Q209" s="41">
        <v>4.0999999999999996</v>
      </c>
      <c r="R209" s="41">
        <v>4.0999999999999996</v>
      </c>
      <c r="S209" s="41">
        <v>4.0999999999999996</v>
      </c>
      <c r="T209" s="41">
        <v>4.0999999999999996</v>
      </c>
      <c r="U209" s="41">
        <v>4.0999999999999996</v>
      </c>
      <c r="V209" s="41">
        <v>375.9</v>
      </c>
      <c r="W209" s="41">
        <v>4.0999999999999996</v>
      </c>
      <c r="X209" s="41">
        <v>4.0999999999999996</v>
      </c>
      <c r="Y209" s="41">
        <v>4.0999999999999996</v>
      </c>
      <c r="Z209" s="41">
        <v>4.0999999999999996</v>
      </c>
    </row>
    <row r="210" spans="1:30" ht="15" thickBot="1" x14ac:dyDescent="0.35">
      <c r="A210" s="40" t="s">
        <v>455</v>
      </c>
      <c r="B210" s="41">
        <v>3.1</v>
      </c>
      <c r="C210" s="41">
        <v>3.1</v>
      </c>
      <c r="D210" s="41">
        <v>3.1</v>
      </c>
      <c r="E210" s="41">
        <v>3.1</v>
      </c>
      <c r="F210" s="41">
        <v>3.1</v>
      </c>
      <c r="G210" s="41">
        <v>3.1</v>
      </c>
      <c r="H210" s="41">
        <v>3.1</v>
      </c>
      <c r="I210" s="41">
        <v>456.2</v>
      </c>
      <c r="J210" s="41">
        <v>3.1</v>
      </c>
      <c r="K210" s="41">
        <v>3.1</v>
      </c>
      <c r="L210" s="41">
        <v>3.1</v>
      </c>
      <c r="M210" s="41">
        <v>16.5</v>
      </c>
      <c r="N210" s="41">
        <v>3.1</v>
      </c>
      <c r="O210" s="41">
        <v>3.1</v>
      </c>
      <c r="P210" s="41">
        <v>3.1</v>
      </c>
      <c r="Q210" s="41">
        <v>3.1</v>
      </c>
      <c r="R210" s="41">
        <v>3.1</v>
      </c>
      <c r="S210" s="41">
        <v>3.1</v>
      </c>
      <c r="T210" s="41">
        <v>3.1</v>
      </c>
      <c r="U210" s="41">
        <v>3.1</v>
      </c>
      <c r="V210" s="41">
        <v>374.9</v>
      </c>
      <c r="W210" s="41">
        <v>3.1</v>
      </c>
      <c r="X210" s="41">
        <v>3.1</v>
      </c>
      <c r="Y210" s="41">
        <v>3.1</v>
      </c>
      <c r="Z210" s="41">
        <v>3.1</v>
      </c>
    </row>
    <row r="211" spans="1:30" ht="15" thickBot="1" x14ac:dyDescent="0.35">
      <c r="A211" s="40" t="s">
        <v>459</v>
      </c>
      <c r="B211" s="41">
        <v>2.1</v>
      </c>
      <c r="C211" s="41">
        <v>2.1</v>
      </c>
      <c r="D211" s="41">
        <v>2.1</v>
      </c>
      <c r="E211" s="41">
        <v>2.1</v>
      </c>
      <c r="F211" s="41">
        <v>2.1</v>
      </c>
      <c r="G211" s="41">
        <v>2.1</v>
      </c>
      <c r="H211" s="41">
        <v>2.1</v>
      </c>
      <c r="I211" s="41">
        <v>455.2</v>
      </c>
      <c r="J211" s="41">
        <v>2.1</v>
      </c>
      <c r="K211" s="41">
        <v>2.1</v>
      </c>
      <c r="L211" s="41">
        <v>2.1</v>
      </c>
      <c r="M211" s="41">
        <v>15.4</v>
      </c>
      <c r="N211" s="41">
        <v>2.1</v>
      </c>
      <c r="O211" s="41">
        <v>2.1</v>
      </c>
      <c r="P211" s="41">
        <v>2.1</v>
      </c>
      <c r="Q211" s="41">
        <v>2.1</v>
      </c>
      <c r="R211" s="41">
        <v>2.1</v>
      </c>
      <c r="S211" s="41">
        <v>2.1</v>
      </c>
      <c r="T211" s="41">
        <v>2.1</v>
      </c>
      <c r="U211" s="41">
        <v>2.1</v>
      </c>
      <c r="V211" s="41">
        <v>373.8</v>
      </c>
      <c r="W211" s="41">
        <v>2.1</v>
      </c>
      <c r="X211" s="41">
        <v>2.1</v>
      </c>
      <c r="Y211" s="41">
        <v>2.1</v>
      </c>
      <c r="Z211" s="41">
        <v>2.1</v>
      </c>
    </row>
    <row r="212" spans="1:30" ht="15" thickBot="1" x14ac:dyDescent="0.35">
      <c r="A212" s="40" t="s">
        <v>462</v>
      </c>
      <c r="B212" s="41">
        <v>1</v>
      </c>
      <c r="C212" s="41">
        <v>1</v>
      </c>
      <c r="D212" s="41">
        <v>1</v>
      </c>
      <c r="E212" s="41">
        <v>1</v>
      </c>
      <c r="F212" s="41">
        <v>1</v>
      </c>
      <c r="G212" s="41">
        <v>1</v>
      </c>
      <c r="H212" s="41">
        <v>1</v>
      </c>
      <c r="I212" s="41">
        <v>454.2</v>
      </c>
      <c r="J212" s="41">
        <v>1</v>
      </c>
      <c r="K212" s="41">
        <v>1</v>
      </c>
      <c r="L212" s="41">
        <v>1</v>
      </c>
      <c r="M212" s="41">
        <v>14.4</v>
      </c>
      <c r="N212" s="41">
        <v>1</v>
      </c>
      <c r="O212" s="41">
        <v>1</v>
      </c>
      <c r="P212" s="41">
        <v>1</v>
      </c>
      <c r="Q212" s="41">
        <v>1</v>
      </c>
      <c r="R212" s="41">
        <v>1</v>
      </c>
      <c r="S212" s="41">
        <v>1</v>
      </c>
      <c r="T212" s="41">
        <v>1</v>
      </c>
      <c r="U212" s="41">
        <v>1</v>
      </c>
      <c r="V212" s="41">
        <v>372.8</v>
      </c>
      <c r="W212" s="41">
        <v>1</v>
      </c>
      <c r="X212" s="41">
        <v>1</v>
      </c>
      <c r="Y212" s="41">
        <v>1</v>
      </c>
      <c r="Z212" s="41">
        <v>1</v>
      </c>
    </row>
    <row r="213" spans="1:30" ht="15" thickBot="1" x14ac:dyDescent="0.35">
      <c r="A213" s="40" t="s">
        <v>465</v>
      </c>
      <c r="B213" s="41">
        <v>0</v>
      </c>
      <c r="C213" s="41">
        <v>0</v>
      </c>
      <c r="D213" s="41">
        <v>0</v>
      </c>
      <c r="E213" s="41">
        <v>0</v>
      </c>
      <c r="F213" s="41">
        <v>0</v>
      </c>
      <c r="G213" s="41">
        <v>0</v>
      </c>
      <c r="H213" s="41">
        <v>0</v>
      </c>
      <c r="I213" s="41">
        <v>416.1</v>
      </c>
      <c r="J213" s="41">
        <v>0</v>
      </c>
      <c r="K213" s="41">
        <v>0</v>
      </c>
      <c r="L213" s="41">
        <v>0</v>
      </c>
      <c r="M213" s="41">
        <v>0</v>
      </c>
      <c r="N213" s="41">
        <v>0</v>
      </c>
      <c r="O213" s="41">
        <v>0</v>
      </c>
      <c r="P213" s="41">
        <v>0</v>
      </c>
      <c r="Q213" s="41">
        <v>0</v>
      </c>
      <c r="R213" s="41">
        <v>0</v>
      </c>
      <c r="S213" s="41">
        <v>0</v>
      </c>
      <c r="T213" s="41">
        <v>0</v>
      </c>
      <c r="U213" s="41">
        <v>0</v>
      </c>
      <c r="V213" s="41">
        <v>358.9</v>
      </c>
      <c r="W213" s="41">
        <v>0</v>
      </c>
      <c r="X213" s="41">
        <v>0</v>
      </c>
      <c r="Y213" s="41">
        <v>0</v>
      </c>
      <c r="Z213" s="41">
        <v>0</v>
      </c>
    </row>
    <row r="214" spans="1:30" ht="18.600000000000001" thickBot="1" x14ac:dyDescent="0.35">
      <c r="A214" s="36"/>
    </row>
    <row r="215" spans="1:30" ht="15" thickBot="1" x14ac:dyDescent="0.35">
      <c r="A215" s="40" t="s">
        <v>469</v>
      </c>
      <c r="B215" s="40" t="s">
        <v>297</v>
      </c>
      <c r="C215" s="40" t="s">
        <v>298</v>
      </c>
      <c r="D215" s="40" t="s">
        <v>299</v>
      </c>
      <c r="E215" s="40" t="s">
        <v>300</v>
      </c>
      <c r="F215" s="40" t="s">
        <v>301</v>
      </c>
      <c r="G215" s="40" t="s">
        <v>302</v>
      </c>
      <c r="H215" s="40" t="s">
        <v>303</v>
      </c>
      <c r="I215" s="40" t="s">
        <v>304</v>
      </c>
      <c r="J215" s="40" t="s">
        <v>305</v>
      </c>
      <c r="K215" s="40" t="s">
        <v>306</v>
      </c>
      <c r="L215" s="40" t="s">
        <v>307</v>
      </c>
      <c r="M215" s="40" t="s">
        <v>308</v>
      </c>
      <c r="N215" s="40" t="s">
        <v>309</v>
      </c>
      <c r="O215" s="40" t="s">
        <v>310</v>
      </c>
      <c r="P215" s="40" t="s">
        <v>311</v>
      </c>
      <c r="Q215" s="40" t="s">
        <v>312</v>
      </c>
      <c r="R215" s="40" t="s">
        <v>313</v>
      </c>
      <c r="S215" s="40" t="s">
        <v>314</v>
      </c>
      <c r="T215" s="40" t="s">
        <v>315</v>
      </c>
      <c r="U215" s="40" t="s">
        <v>316</v>
      </c>
      <c r="V215" s="40" t="s">
        <v>317</v>
      </c>
      <c r="W215" s="40" t="s">
        <v>318</v>
      </c>
      <c r="X215" s="40" t="s">
        <v>319</v>
      </c>
      <c r="Y215" s="40" t="s">
        <v>320</v>
      </c>
      <c r="Z215" s="40" t="s">
        <v>321</v>
      </c>
      <c r="AA215" s="40" t="s">
        <v>470</v>
      </c>
      <c r="AB215" s="40" t="s">
        <v>471</v>
      </c>
      <c r="AC215" s="40" t="s">
        <v>472</v>
      </c>
      <c r="AD215" s="40" t="s">
        <v>473</v>
      </c>
    </row>
    <row r="216" spans="1:30" ht="15" thickBot="1" x14ac:dyDescent="0.35">
      <c r="A216" s="40" t="s">
        <v>323</v>
      </c>
      <c r="B216" s="41">
        <v>0</v>
      </c>
      <c r="C216" s="41">
        <v>0</v>
      </c>
      <c r="D216" s="41">
        <v>0</v>
      </c>
      <c r="E216" s="41">
        <v>5.0999999999999996</v>
      </c>
      <c r="F216" s="41">
        <v>0</v>
      </c>
      <c r="G216" s="41">
        <v>0</v>
      </c>
      <c r="H216" s="41">
        <v>0</v>
      </c>
      <c r="I216" s="41">
        <v>468.6</v>
      </c>
      <c r="J216" s="41">
        <v>5.0999999999999996</v>
      </c>
      <c r="K216" s="41">
        <v>6.2</v>
      </c>
      <c r="L216" s="41">
        <v>6.2</v>
      </c>
      <c r="M216" s="41">
        <v>26.8</v>
      </c>
      <c r="N216" s="41">
        <v>0</v>
      </c>
      <c r="O216" s="41">
        <v>0</v>
      </c>
      <c r="P216" s="41">
        <v>0</v>
      </c>
      <c r="Q216" s="41">
        <v>0</v>
      </c>
      <c r="R216" s="41">
        <v>3.1</v>
      </c>
      <c r="S216" s="41">
        <v>0</v>
      </c>
      <c r="T216" s="41">
        <v>4.0999999999999996</v>
      </c>
      <c r="U216" s="41">
        <v>0</v>
      </c>
      <c r="V216" s="41">
        <v>376.9</v>
      </c>
      <c r="W216" s="41">
        <v>0</v>
      </c>
      <c r="X216" s="41">
        <v>10.3</v>
      </c>
      <c r="Y216" s="41">
        <v>6.2</v>
      </c>
      <c r="Z216" s="41">
        <v>3.1</v>
      </c>
      <c r="AA216" s="41">
        <v>921.7</v>
      </c>
      <c r="AB216" s="41">
        <v>1000</v>
      </c>
      <c r="AC216" s="41">
        <v>78.3</v>
      </c>
      <c r="AD216" s="41">
        <v>7.83</v>
      </c>
    </row>
    <row r="217" spans="1:30" ht="15" thickBot="1" x14ac:dyDescent="0.35">
      <c r="A217" s="40" t="s">
        <v>324</v>
      </c>
      <c r="B217" s="41">
        <v>5.0999999999999996</v>
      </c>
      <c r="C217" s="41">
        <v>0</v>
      </c>
      <c r="D217" s="41">
        <v>0</v>
      </c>
      <c r="E217" s="41">
        <v>5.0999999999999996</v>
      </c>
      <c r="F217" s="41">
        <v>0</v>
      </c>
      <c r="G217" s="41">
        <v>5.0999999999999996</v>
      </c>
      <c r="H217" s="41">
        <v>0</v>
      </c>
      <c r="I217" s="41">
        <v>455.2</v>
      </c>
      <c r="J217" s="41">
        <v>5.0999999999999996</v>
      </c>
      <c r="K217" s="41">
        <v>0</v>
      </c>
      <c r="L217" s="41">
        <v>6.2</v>
      </c>
      <c r="M217" s="41">
        <v>26.8</v>
      </c>
      <c r="N217" s="41">
        <v>4.0999999999999996</v>
      </c>
      <c r="O217" s="41">
        <v>0</v>
      </c>
      <c r="P217" s="41">
        <v>0</v>
      </c>
      <c r="Q217" s="41">
        <v>0</v>
      </c>
      <c r="R217" s="41">
        <v>3.1</v>
      </c>
      <c r="S217" s="41">
        <v>0</v>
      </c>
      <c r="T217" s="41">
        <v>0</v>
      </c>
      <c r="U217" s="41">
        <v>0</v>
      </c>
      <c r="V217" s="41">
        <v>376.9</v>
      </c>
      <c r="W217" s="41">
        <v>6.2</v>
      </c>
      <c r="X217" s="41">
        <v>10.3</v>
      </c>
      <c r="Y217" s="41">
        <v>0</v>
      </c>
      <c r="Z217" s="41">
        <v>0</v>
      </c>
      <c r="AA217" s="41">
        <v>909.4</v>
      </c>
      <c r="AB217" s="41">
        <v>1000</v>
      </c>
      <c r="AC217" s="41">
        <v>90.6</v>
      </c>
      <c r="AD217" s="41">
        <v>9.06</v>
      </c>
    </row>
    <row r="218" spans="1:30" ht="15" thickBot="1" x14ac:dyDescent="0.35">
      <c r="A218" s="40" t="s">
        <v>325</v>
      </c>
      <c r="B218" s="41">
        <v>5.0999999999999996</v>
      </c>
      <c r="C218" s="41">
        <v>0</v>
      </c>
      <c r="D218" s="41">
        <v>0</v>
      </c>
      <c r="E218" s="41">
        <v>11.3</v>
      </c>
      <c r="F218" s="41">
        <v>0</v>
      </c>
      <c r="G218" s="41">
        <v>5.0999999999999996</v>
      </c>
      <c r="H218" s="41">
        <v>0</v>
      </c>
      <c r="I218" s="41">
        <v>459.3</v>
      </c>
      <c r="J218" s="41">
        <v>12.4</v>
      </c>
      <c r="K218" s="41">
        <v>14.4</v>
      </c>
      <c r="L218" s="41">
        <v>6.2</v>
      </c>
      <c r="M218" s="41">
        <v>26.8</v>
      </c>
      <c r="N218" s="41">
        <v>4.0999999999999996</v>
      </c>
      <c r="O218" s="41">
        <v>0</v>
      </c>
      <c r="P218" s="41">
        <v>0</v>
      </c>
      <c r="Q218" s="41">
        <v>0</v>
      </c>
      <c r="R218" s="41">
        <v>3.1</v>
      </c>
      <c r="S218" s="41">
        <v>0</v>
      </c>
      <c r="T218" s="41">
        <v>4.0999999999999996</v>
      </c>
      <c r="U218" s="41">
        <v>0</v>
      </c>
      <c r="V218" s="41">
        <v>372.8</v>
      </c>
      <c r="W218" s="41">
        <v>0</v>
      </c>
      <c r="X218" s="41">
        <v>10.3</v>
      </c>
      <c r="Y218" s="41">
        <v>6.2</v>
      </c>
      <c r="Z218" s="41">
        <v>21.1</v>
      </c>
      <c r="AA218" s="41">
        <v>962.4</v>
      </c>
      <c r="AB218" s="41">
        <v>1000</v>
      </c>
      <c r="AC218" s="41">
        <v>37.6</v>
      </c>
      <c r="AD218" s="41">
        <v>3.76</v>
      </c>
    </row>
    <row r="219" spans="1:30" ht="15" thickBot="1" x14ac:dyDescent="0.35">
      <c r="A219" s="40" t="s">
        <v>326</v>
      </c>
      <c r="B219" s="41">
        <v>5.0999999999999996</v>
      </c>
      <c r="C219" s="41">
        <v>0</v>
      </c>
      <c r="D219" s="41">
        <v>0</v>
      </c>
      <c r="E219" s="41">
        <v>0</v>
      </c>
      <c r="F219" s="41">
        <v>0</v>
      </c>
      <c r="G219" s="41">
        <v>5.0999999999999996</v>
      </c>
      <c r="H219" s="41">
        <v>0</v>
      </c>
      <c r="I219" s="41">
        <v>482.5</v>
      </c>
      <c r="J219" s="41">
        <v>5.0999999999999996</v>
      </c>
      <c r="K219" s="41">
        <v>6.2</v>
      </c>
      <c r="L219" s="41">
        <v>0</v>
      </c>
      <c r="M219" s="41">
        <v>18.5</v>
      </c>
      <c r="N219" s="41">
        <v>4.0999999999999996</v>
      </c>
      <c r="O219" s="41">
        <v>0</v>
      </c>
      <c r="P219" s="41">
        <v>0</v>
      </c>
      <c r="Q219" s="41">
        <v>0</v>
      </c>
      <c r="R219" s="41">
        <v>3.1</v>
      </c>
      <c r="S219" s="41">
        <v>0</v>
      </c>
      <c r="T219" s="41">
        <v>11.3</v>
      </c>
      <c r="U219" s="41">
        <v>0</v>
      </c>
      <c r="V219" s="41">
        <v>376.9</v>
      </c>
      <c r="W219" s="41">
        <v>6.2</v>
      </c>
      <c r="X219" s="41">
        <v>3.1</v>
      </c>
      <c r="Y219" s="41">
        <v>15.4</v>
      </c>
      <c r="Z219" s="41">
        <v>28.3</v>
      </c>
      <c r="AA219" s="41">
        <v>971.2</v>
      </c>
      <c r="AB219" s="41">
        <v>1000</v>
      </c>
      <c r="AC219" s="41">
        <v>28.8</v>
      </c>
      <c r="AD219" s="41">
        <v>2.88</v>
      </c>
    </row>
    <row r="220" spans="1:30" ht="15" thickBot="1" x14ac:dyDescent="0.35">
      <c r="A220" s="40" t="s">
        <v>327</v>
      </c>
      <c r="B220" s="41">
        <v>17.5</v>
      </c>
      <c r="C220" s="41">
        <v>0</v>
      </c>
      <c r="D220" s="41">
        <v>18.5</v>
      </c>
      <c r="E220" s="41">
        <v>17.5</v>
      </c>
      <c r="F220" s="41">
        <v>0</v>
      </c>
      <c r="G220" s="41">
        <v>17.5</v>
      </c>
      <c r="H220" s="41">
        <v>0</v>
      </c>
      <c r="I220" s="41">
        <v>459.3</v>
      </c>
      <c r="J220" s="41">
        <v>17.5</v>
      </c>
      <c r="K220" s="41">
        <v>17.5</v>
      </c>
      <c r="L220" s="41">
        <v>31.4</v>
      </c>
      <c r="M220" s="41">
        <v>30.9</v>
      </c>
      <c r="N220" s="41">
        <v>17.5</v>
      </c>
      <c r="O220" s="41">
        <v>0</v>
      </c>
      <c r="P220" s="41">
        <v>0</v>
      </c>
      <c r="Q220" s="41">
        <v>0</v>
      </c>
      <c r="R220" s="41">
        <v>17.5</v>
      </c>
      <c r="S220" s="41">
        <v>0</v>
      </c>
      <c r="T220" s="41">
        <v>4.0999999999999996</v>
      </c>
      <c r="U220" s="41">
        <v>0</v>
      </c>
      <c r="V220" s="41">
        <v>389.3</v>
      </c>
      <c r="W220" s="41">
        <v>17.5</v>
      </c>
      <c r="X220" s="41">
        <v>17.5</v>
      </c>
      <c r="Y220" s="41">
        <v>17.5</v>
      </c>
      <c r="Z220" s="41">
        <v>3.1</v>
      </c>
      <c r="AA220" s="41">
        <v>1111.7</v>
      </c>
      <c r="AB220" s="41">
        <v>1000</v>
      </c>
      <c r="AC220" s="41">
        <v>-111.7</v>
      </c>
      <c r="AD220" s="41">
        <v>-11.17</v>
      </c>
    </row>
    <row r="221" spans="1:30" ht="15" thickBot="1" x14ac:dyDescent="0.35">
      <c r="A221" s="40" t="s">
        <v>328</v>
      </c>
      <c r="B221" s="41">
        <v>0</v>
      </c>
      <c r="C221" s="41">
        <v>0</v>
      </c>
      <c r="D221" s="41">
        <v>0</v>
      </c>
      <c r="E221" s="41">
        <v>5.0999999999999996</v>
      </c>
      <c r="F221" s="41">
        <v>0</v>
      </c>
      <c r="G221" s="41">
        <v>0</v>
      </c>
      <c r="H221" s="41">
        <v>0</v>
      </c>
      <c r="I221" s="41">
        <v>539.1</v>
      </c>
      <c r="J221" s="41">
        <v>2.1</v>
      </c>
      <c r="K221" s="41">
        <v>14.4</v>
      </c>
      <c r="L221" s="41">
        <v>6.2</v>
      </c>
      <c r="M221" s="41">
        <v>15.4</v>
      </c>
      <c r="N221" s="41">
        <v>4.0999999999999996</v>
      </c>
      <c r="O221" s="41">
        <v>0</v>
      </c>
      <c r="P221" s="41">
        <v>0</v>
      </c>
      <c r="Q221" s="41">
        <v>0</v>
      </c>
      <c r="R221" s="41">
        <v>3.1</v>
      </c>
      <c r="S221" s="41">
        <v>0</v>
      </c>
      <c r="T221" s="41">
        <v>18.5</v>
      </c>
      <c r="U221" s="41">
        <v>0</v>
      </c>
      <c r="V221" s="41">
        <v>376.9</v>
      </c>
      <c r="W221" s="41">
        <v>6.2</v>
      </c>
      <c r="X221" s="41">
        <v>3.1</v>
      </c>
      <c r="Y221" s="41">
        <v>6.2</v>
      </c>
      <c r="Z221" s="41">
        <v>21.1</v>
      </c>
      <c r="AA221" s="41">
        <v>1021.6</v>
      </c>
      <c r="AB221" s="41">
        <v>1000</v>
      </c>
      <c r="AC221" s="41">
        <v>-21.6</v>
      </c>
      <c r="AD221" s="41">
        <v>-2.16</v>
      </c>
    </row>
    <row r="222" spans="1:30" ht="15" thickBot="1" x14ac:dyDescent="0.35">
      <c r="A222" s="40" t="s">
        <v>329</v>
      </c>
      <c r="B222" s="41">
        <v>17.5</v>
      </c>
      <c r="C222" s="41">
        <v>0</v>
      </c>
      <c r="D222" s="41">
        <v>18.5</v>
      </c>
      <c r="E222" s="41">
        <v>17.5</v>
      </c>
      <c r="F222" s="41">
        <v>0</v>
      </c>
      <c r="G222" s="41">
        <v>17.5</v>
      </c>
      <c r="H222" s="41">
        <v>0</v>
      </c>
      <c r="I222" s="41">
        <v>416.1</v>
      </c>
      <c r="J222" s="41">
        <v>17.5</v>
      </c>
      <c r="K222" s="41">
        <v>17.5</v>
      </c>
      <c r="L222" s="41">
        <v>31.4</v>
      </c>
      <c r="M222" s="41">
        <v>30.9</v>
      </c>
      <c r="N222" s="41">
        <v>17.5</v>
      </c>
      <c r="O222" s="41">
        <v>0</v>
      </c>
      <c r="P222" s="41">
        <v>0</v>
      </c>
      <c r="Q222" s="41">
        <v>0</v>
      </c>
      <c r="R222" s="41">
        <v>17.5</v>
      </c>
      <c r="S222" s="41">
        <v>0</v>
      </c>
      <c r="T222" s="41">
        <v>21.6</v>
      </c>
      <c r="U222" s="41">
        <v>0</v>
      </c>
      <c r="V222" s="41">
        <v>389.3</v>
      </c>
      <c r="W222" s="41">
        <v>17.5</v>
      </c>
      <c r="X222" s="41">
        <v>17.5</v>
      </c>
      <c r="Y222" s="41">
        <v>17.5</v>
      </c>
      <c r="Z222" s="41">
        <v>33.5</v>
      </c>
      <c r="AA222" s="41">
        <v>1116.4000000000001</v>
      </c>
      <c r="AB222" s="41">
        <v>1000</v>
      </c>
      <c r="AC222" s="41">
        <v>-116.4</v>
      </c>
      <c r="AD222" s="41">
        <v>-11.64</v>
      </c>
    </row>
    <row r="223" spans="1:30" ht="15" thickBot="1" x14ac:dyDescent="0.35">
      <c r="A223" s="40" t="s">
        <v>330</v>
      </c>
      <c r="B223" s="41">
        <v>17.5</v>
      </c>
      <c r="C223" s="41">
        <v>0</v>
      </c>
      <c r="D223" s="41">
        <v>18.5</v>
      </c>
      <c r="E223" s="41">
        <v>17.5</v>
      </c>
      <c r="F223" s="41">
        <v>0</v>
      </c>
      <c r="G223" s="41">
        <v>17.5</v>
      </c>
      <c r="H223" s="41">
        <v>0</v>
      </c>
      <c r="I223" s="41">
        <v>486.6</v>
      </c>
      <c r="J223" s="41">
        <v>17.5</v>
      </c>
      <c r="K223" s="41">
        <v>17.5</v>
      </c>
      <c r="L223" s="41">
        <v>19.600000000000001</v>
      </c>
      <c r="M223" s="41">
        <v>30.9</v>
      </c>
      <c r="N223" s="41">
        <v>17.5</v>
      </c>
      <c r="O223" s="41">
        <v>0</v>
      </c>
      <c r="P223" s="41">
        <v>0</v>
      </c>
      <c r="Q223" s="41">
        <v>0</v>
      </c>
      <c r="R223" s="41">
        <v>17.5</v>
      </c>
      <c r="S223" s="41">
        <v>0</v>
      </c>
      <c r="T223" s="41">
        <v>21.6</v>
      </c>
      <c r="U223" s="41">
        <v>0</v>
      </c>
      <c r="V223" s="41">
        <v>389.3</v>
      </c>
      <c r="W223" s="41">
        <v>17.5</v>
      </c>
      <c r="X223" s="41">
        <v>17.5</v>
      </c>
      <c r="Y223" s="41">
        <v>17.5</v>
      </c>
      <c r="Z223" s="41">
        <v>28.3</v>
      </c>
      <c r="AA223" s="41">
        <v>1169.9000000000001</v>
      </c>
      <c r="AB223" s="41">
        <v>1000</v>
      </c>
      <c r="AC223" s="41">
        <v>-169.9</v>
      </c>
      <c r="AD223" s="41">
        <v>-16.989999999999998</v>
      </c>
    </row>
    <row r="224" spans="1:30" ht="15" thickBot="1" x14ac:dyDescent="0.35">
      <c r="A224" s="40" t="s">
        <v>331</v>
      </c>
      <c r="B224" s="41">
        <v>0</v>
      </c>
      <c r="C224" s="41">
        <v>0</v>
      </c>
      <c r="D224" s="41">
        <v>0</v>
      </c>
      <c r="E224" s="41">
        <v>0</v>
      </c>
      <c r="F224" s="41">
        <v>0</v>
      </c>
      <c r="G224" s="41">
        <v>0</v>
      </c>
      <c r="H224" s="41">
        <v>0</v>
      </c>
      <c r="I224" s="41">
        <v>455.2</v>
      </c>
      <c r="J224" s="41">
        <v>2.1</v>
      </c>
      <c r="K224" s="41">
        <v>6.2</v>
      </c>
      <c r="L224" s="41">
        <v>6.2</v>
      </c>
      <c r="M224" s="41">
        <v>15.4</v>
      </c>
      <c r="N224" s="41">
        <v>4.0999999999999996</v>
      </c>
      <c r="O224" s="41">
        <v>0</v>
      </c>
      <c r="P224" s="41">
        <v>0</v>
      </c>
      <c r="Q224" s="41">
        <v>0</v>
      </c>
      <c r="R224" s="41">
        <v>0</v>
      </c>
      <c r="S224" s="41">
        <v>0</v>
      </c>
      <c r="T224" s="41">
        <v>4.0999999999999996</v>
      </c>
      <c r="U224" s="41">
        <v>0</v>
      </c>
      <c r="V224" s="41">
        <v>376.9</v>
      </c>
      <c r="W224" s="41">
        <v>6.2</v>
      </c>
      <c r="X224" s="41">
        <v>0</v>
      </c>
      <c r="Y224" s="41">
        <v>0</v>
      </c>
      <c r="Z224" s="41">
        <v>21.1</v>
      </c>
      <c r="AA224" s="41">
        <v>897.5</v>
      </c>
      <c r="AB224" s="41">
        <v>1000</v>
      </c>
      <c r="AC224" s="41">
        <v>102.5</v>
      </c>
      <c r="AD224" s="41">
        <v>10.25</v>
      </c>
    </row>
    <row r="225" spans="1:30" ht="15" thickBot="1" x14ac:dyDescent="0.35">
      <c r="A225" s="40" t="s">
        <v>332</v>
      </c>
      <c r="B225" s="41">
        <v>14.4</v>
      </c>
      <c r="C225" s="41">
        <v>0</v>
      </c>
      <c r="D225" s="41">
        <v>0</v>
      </c>
      <c r="E225" s="41">
        <v>11.3</v>
      </c>
      <c r="F225" s="41">
        <v>0</v>
      </c>
      <c r="G225" s="41">
        <v>14.4</v>
      </c>
      <c r="H225" s="41">
        <v>0</v>
      </c>
      <c r="I225" s="41">
        <v>468.6</v>
      </c>
      <c r="J225" s="41">
        <v>5.0999999999999996</v>
      </c>
      <c r="K225" s="41">
        <v>6.2</v>
      </c>
      <c r="L225" s="41">
        <v>6.2</v>
      </c>
      <c r="M225" s="41">
        <v>18.5</v>
      </c>
      <c r="N225" s="41">
        <v>4.0999999999999996</v>
      </c>
      <c r="O225" s="41">
        <v>0</v>
      </c>
      <c r="P225" s="41">
        <v>0</v>
      </c>
      <c r="Q225" s="41">
        <v>0</v>
      </c>
      <c r="R225" s="41">
        <v>3.1</v>
      </c>
      <c r="S225" s="41">
        <v>0</v>
      </c>
      <c r="T225" s="41">
        <v>11.3</v>
      </c>
      <c r="U225" s="41">
        <v>0</v>
      </c>
      <c r="V225" s="41">
        <v>376.9</v>
      </c>
      <c r="W225" s="41">
        <v>16.5</v>
      </c>
      <c r="X225" s="41">
        <v>7.2</v>
      </c>
      <c r="Y225" s="41">
        <v>6.2</v>
      </c>
      <c r="Z225" s="41">
        <v>3.1</v>
      </c>
      <c r="AA225" s="41">
        <v>973.2</v>
      </c>
      <c r="AB225" s="41">
        <v>1000</v>
      </c>
      <c r="AC225" s="41">
        <v>26.8</v>
      </c>
      <c r="AD225" s="41">
        <v>2.68</v>
      </c>
    </row>
    <row r="226" spans="1:30" ht="15" thickBot="1" x14ac:dyDescent="0.35">
      <c r="A226" s="40" t="s">
        <v>333</v>
      </c>
      <c r="B226" s="41">
        <v>5.0999999999999996</v>
      </c>
      <c r="C226" s="41">
        <v>0</v>
      </c>
      <c r="D226" s="41">
        <v>0</v>
      </c>
      <c r="E226" s="41">
        <v>0</v>
      </c>
      <c r="F226" s="41">
        <v>0</v>
      </c>
      <c r="G226" s="41">
        <v>5.0999999999999996</v>
      </c>
      <c r="H226" s="41">
        <v>0</v>
      </c>
      <c r="I226" s="41">
        <v>482.5</v>
      </c>
      <c r="J226" s="41">
        <v>2.1</v>
      </c>
      <c r="K226" s="41">
        <v>0</v>
      </c>
      <c r="L226" s="41">
        <v>0</v>
      </c>
      <c r="M226" s="41">
        <v>18.5</v>
      </c>
      <c r="N226" s="41">
        <v>0</v>
      </c>
      <c r="O226" s="41">
        <v>0</v>
      </c>
      <c r="P226" s="41">
        <v>0</v>
      </c>
      <c r="Q226" s="41">
        <v>0</v>
      </c>
      <c r="R226" s="41">
        <v>3.1</v>
      </c>
      <c r="S226" s="41">
        <v>0</v>
      </c>
      <c r="T226" s="41">
        <v>4.0999999999999996</v>
      </c>
      <c r="U226" s="41">
        <v>0</v>
      </c>
      <c r="V226" s="41">
        <v>372.8</v>
      </c>
      <c r="W226" s="41">
        <v>0</v>
      </c>
      <c r="X226" s="41">
        <v>3.1</v>
      </c>
      <c r="Y226" s="41">
        <v>0</v>
      </c>
      <c r="Z226" s="41">
        <v>0</v>
      </c>
      <c r="AA226" s="41">
        <v>896.5</v>
      </c>
      <c r="AB226" s="41">
        <v>1000</v>
      </c>
      <c r="AC226" s="41">
        <v>103.5</v>
      </c>
      <c r="AD226" s="41">
        <v>10.35</v>
      </c>
    </row>
    <row r="227" spans="1:30" ht="15" thickBot="1" x14ac:dyDescent="0.35">
      <c r="A227" s="40" t="s">
        <v>334</v>
      </c>
      <c r="B227" s="41">
        <v>5.0999999999999996</v>
      </c>
      <c r="C227" s="41">
        <v>0</v>
      </c>
      <c r="D227" s="41">
        <v>0</v>
      </c>
      <c r="E227" s="41">
        <v>5.0999999999999996</v>
      </c>
      <c r="F227" s="41">
        <v>0</v>
      </c>
      <c r="G227" s="41">
        <v>5.0999999999999996</v>
      </c>
      <c r="H227" s="41">
        <v>0</v>
      </c>
      <c r="I227" s="41">
        <v>468.6</v>
      </c>
      <c r="J227" s="41">
        <v>12.4</v>
      </c>
      <c r="K227" s="41">
        <v>0</v>
      </c>
      <c r="L227" s="41">
        <v>6.2</v>
      </c>
      <c r="M227" s="41">
        <v>15.4</v>
      </c>
      <c r="N227" s="41">
        <v>0</v>
      </c>
      <c r="O227" s="41">
        <v>0</v>
      </c>
      <c r="P227" s="41">
        <v>0</v>
      </c>
      <c r="Q227" s="41">
        <v>0</v>
      </c>
      <c r="R227" s="41">
        <v>3.1</v>
      </c>
      <c r="S227" s="41">
        <v>0</v>
      </c>
      <c r="T227" s="41">
        <v>11.3</v>
      </c>
      <c r="U227" s="41">
        <v>0</v>
      </c>
      <c r="V227" s="41">
        <v>358.9</v>
      </c>
      <c r="W227" s="41">
        <v>6.2</v>
      </c>
      <c r="X227" s="41">
        <v>10.3</v>
      </c>
      <c r="Y227" s="41">
        <v>6.2</v>
      </c>
      <c r="Z227" s="41">
        <v>3.1</v>
      </c>
      <c r="AA227" s="41">
        <v>917.1</v>
      </c>
      <c r="AB227" s="41">
        <v>1000</v>
      </c>
      <c r="AC227" s="41">
        <v>82.9</v>
      </c>
      <c r="AD227" s="41">
        <v>8.2899999999999991</v>
      </c>
    </row>
    <row r="228" spans="1:30" ht="15" thickBot="1" x14ac:dyDescent="0.35">
      <c r="A228" s="40" t="s">
        <v>335</v>
      </c>
      <c r="B228" s="41">
        <v>14.4</v>
      </c>
      <c r="C228" s="41">
        <v>0</v>
      </c>
      <c r="D228" s="41">
        <v>0</v>
      </c>
      <c r="E228" s="41">
        <v>5.0999999999999996</v>
      </c>
      <c r="F228" s="41">
        <v>0</v>
      </c>
      <c r="G228" s="41">
        <v>14.4</v>
      </c>
      <c r="H228" s="41">
        <v>0</v>
      </c>
      <c r="I228" s="41">
        <v>455.2</v>
      </c>
      <c r="J228" s="41">
        <v>5.0999999999999996</v>
      </c>
      <c r="K228" s="41">
        <v>6.2</v>
      </c>
      <c r="L228" s="41">
        <v>6.2</v>
      </c>
      <c r="M228" s="41">
        <v>18.5</v>
      </c>
      <c r="N228" s="41">
        <v>4.0999999999999996</v>
      </c>
      <c r="O228" s="41">
        <v>0</v>
      </c>
      <c r="P228" s="41">
        <v>0</v>
      </c>
      <c r="Q228" s="41">
        <v>0</v>
      </c>
      <c r="R228" s="41">
        <v>3.1</v>
      </c>
      <c r="S228" s="41">
        <v>0</v>
      </c>
      <c r="T228" s="41">
        <v>4.0999999999999996</v>
      </c>
      <c r="U228" s="41">
        <v>0</v>
      </c>
      <c r="V228" s="41">
        <v>376.9</v>
      </c>
      <c r="W228" s="41">
        <v>6.2</v>
      </c>
      <c r="X228" s="41">
        <v>3.1</v>
      </c>
      <c r="Y228" s="41">
        <v>15.4</v>
      </c>
      <c r="Z228" s="41">
        <v>28.3</v>
      </c>
      <c r="AA228" s="41">
        <v>966.5</v>
      </c>
      <c r="AB228" s="41">
        <v>1000</v>
      </c>
      <c r="AC228" s="41">
        <v>33.5</v>
      </c>
      <c r="AD228" s="41">
        <v>3.35</v>
      </c>
    </row>
    <row r="229" spans="1:30" ht="15" thickBot="1" x14ac:dyDescent="0.35">
      <c r="A229" s="40" t="s">
        <v>336</v>
      </c>
      <c r="B229" s="41">
        <v>17.5</v>
      </c>
      <c r="C229" s="41">
        <v>0</v>
      </c>
      <c r="D229" s="41">
        <v>18.5</v>
      </c>
      <c r="E229" s="41">
        <v>17.5</v>
      </c>
      <c r="F229" s="41">
        <v>0</v>
      </c>
      <c r="G229" s="41">
        <v>17.5</v>
      </c>
      <c r="H229" s="41">
        <v>0</v>
      </c>
      <c r="I229" s="41">
        <v>486.6</v>
      </c>
      <c r="J229" s="41">
        <v>17.5</v>
      </c>
      <c r="K229" s="41">
        <v>17.5</v>
      </c>
      <c r="L229" s="41">
        <v>19.600000000000001</v>
      </c>
      <c r="M229" s="41">
        <v>30.9</v>
      </c>
      <c r="N229" s="41">
        <v>17.5</v>
      </c>
      <c r="O229" s="41">
        <v>0</v>
      </c>
      <c r="P229" s="41">
        <v>0</v>
      </c>
      <c r="Q229" s="41">
        <v>0</v>
      </c>
      <c r="R229" s="41">
        <v>17.5</v>
      </c>
      <c r="S229" s="41">
        <v>0</v>
      </c>
      <c r="T229" s="41">
        <v>21.6</v>
      </c>
      <c r="U229" s="41">
        <v>0</v>
      </c>
      <c r="V229" s="41">
        <v>389.3</v>
      </c>
      <c r="W229" s="41">
        <v>17.5</v>
      </c>
      <c r="X229" s="41">
        <v>17.5</v>
      </c>
      <c r="Y229" s="41">
        <v>17.5</v>
      </c>
      <c r="Z229" s="41">
        <v>33.5</v>
      </c>
      <c r="AA229" s="41">
        <v>1175.0999999999999</v>
      </c>
      <c r="AB229" s="41">
        <v>1000</v>
      </c>
      <c r="AC229" s="41">
        <v>-175.1</v>
      </c>
      <c r="AD229" s="41">
        <v>-17.510000000000002</v>
      </c>
    </row>
    <row r="230" spans="1:30" ht="15" thickBot="1" x14ac:dyDescent="0.35">
      <c r="A230" s="40" t="s">
        <v>337</v>
      </c>
      <c r="B230" s="41">
        <v>17.5</v>
      </c>
      <c r="C230" s="41">
        <v>0</v>
      </c>
      <c r="D230" s="41">
        <v>18.5</v>
      </c>
      <c r="E230" s="41">
        <v>17.5</v>
      </c>
      <c r="F230" s="41">
        <v>0</v>
      </c>
      <c r="G230" s="41">
        <v>17.5</v>
      </c>
      <c r="H230" s="41">
        <v>0</v>
      </c>
      <c r="I230" s="41">
        <v>468.6</v>
      </c>
      <c r="J230" s="41">
        <v>17.5</v>
      </c>
      <c r="K230" s="41">
        <v>17.5</v>
      </c>
      <c r="L230" s="41">
        <v>19.600000000000001</v>
      </c>
      <c r="M230" s="41">
        <v>30.9</v>
      </c>
      <c r="N230" s="41">
        <v>17.5</v>
      </c>
      <c r="O230" s="41">
        <v>0</v>
      </c>
      <c r="P230" s="41">
        <v>0</v>
      </c>
      <c r="Q230" s="41">
        <v>0</v>
      </c>
      <c r="R230" s="41">
        <v>17.5</v>
      </c>
      <c r="S230" s="41">
        <v>0</v>
      </c>
      <c r="T230" s="41">
        <v>18.5</v>
      </c>
      <c r="U230" s="41">
        <v>0</v>
      </c>
      <c r="V230" s="41">
        <v>389.3</v>
      </c>
      <c r="W230" s="41">
        <v>17.5</v>
      </c>
      <c r="X230" s="41">
        <v>17.5</v>
      </c>
      <c r="Y230" s="41">
        <v>17.5</v>
      </c>
      <c r="Z230" s="41">
        <v>21.1</v>
      </c>
      <c r="AA230" s="41">
        <v>1141.5999999999999</v>
      </c>
      <c r="AB230" s="41">
        <v>1000</v>
      </c>
      <c r="AC230" s="41">
        <v>-141.6</v>
      </c>
      <c r="AD230" s="41">
        <v>-14.16</v>
      </c>
    </row>
    <row r="231" spans="1:30" ht="15" thickBot="1" x14ac:dyDescent="0.35">
      <c r="A231" s="40" t="s">
        <v>338</v>
      </c>
      <c r="B231" s="41">
        <v>17.5</v>
      </c>
      <c r="C231" s="41">
        <v>0</v>
      </c>
      <c r="D231" s="41">
        <v>18.5</v>
      </c>
      <c r="E231" s="41">
        <v>17.5</v>
      </c>
      <c r="F231" s="41">
        <v>0</v>
      </c>
      <c r="G231" s="41">
        <v>17.5</v>
      </c>
      <c r="H231" s="41">
        <v>0</v>
      </c>
      <c r="I231" s="41">
        <v>459.3</v>
      </c>
      <c r="J231" s="41">
        <v>17.5</v>
      </c>
      <c r="K231" s="41">
        <v>17.5</v>
      </c>
      <c r="L231" s="41">
        <v>16.5</v>
      </c>
      <c r="M231" s="41">
        <v>30.9</v>
      </c>
      <c r="N231" s="41">
        <v>17.5</v>
      </c>
      <c r="O231" s="41">
        <v>0</v>
      </c>
      <c r="P231" s="41">
        <v>0</v>
      </c>
      <c r="Q231" s="41">
        <v>0</v>
      </c>
      <c r="R231" s="41">
        <v>17.5</v>
      </c>
      <c r="S231" s="41">
        <v>0</v>
      </c>
      <c r="T231" s="41">
        <v>4.0999999999999996</v>
      </c>
      <c r="U231" s="41">
        <v>0</v>
      </c>
      <c r="V231" s="41">
        <v>389.3</v>
      </c>
      <c r="W231" s="41">
        <v>17.5</v>
      </c>
      <c r="X231" s="41">
        <v>17.5</v>
      </c>
      <c r="Y231" s="41">
        <v>17.5</v>
      </c>
      <c r="Z231" s="41">
        <v>3.1</v>
      </c>
      <c r="AA231" s="41">
        <v>1096.8</v>
      </c>
      <c r="AB231" s="41">
        <v>1000</v>
      </c>
      <c r="AC231" s="41">
        <v>-96.8</v>
      </c>
      <c r="AD231" s="41">
        <v>-9.68</v>
      </c>
    </row>
    <row r="232" spans="1:30" ht="15" thickBot="1" x14ac:dyDescent="0.35">
      <c r="A232" s="40" t="s">
        <v>339</v>
      </c>
      <c r="B232" s="41">
        <v>0</v>
      </c>
      <c r="C232" s="41">
        <v>0</v>
      </c>
      <c r="D232" s="41">
        <v>0</v>
      </c>
      <c r="E232" s="41">
        <v>0</v>
      </c>
      <c r="F232" s="41">
        <v>0</v>
      </c>
      <c r="G232" s="41">
        <v>0</v>
      </c>
      <c r="H232" s="41">
        <v>0</v>
      </c>
      <c r="I232" s="41">
        <v>482.5</v>
      </c>
      <c r="J232" s="41">
        <v>0</v>
      </c>
      <c r="K232" s="41">
        <v>6.2</v>
      </c>
      <c r="L232" s="41">
        <v>0</v>
      </c>
      <c r="M232" s="41">
        <v>0</v>
      </c>
      <c r="N232" s="41">
        <v>4.0999999999999996</v>
      </c>
      <c r="O232" s="41">
        <v>0</v>
      </c>
      <c r="P232" s="41">
        <v>0</v>
      </c>
      <c r="Q232" s="41">
        <v>0</v>
      </c>
      <c r="R232" s="41">
        <v>0</v>
      </c>
      <c r="S232" s="41">
        <v>0</v>
      </c>
      <c r="T232" s="41">
        <v>11.3</v>
      </c>
      <c r="U232" s="41">
        <v>0</v>
      </c>
      <c r="V232" s="41">
        <v>372.8</v>
      </c>
      <c r="W232" s="41">
        <v>0</v>
      </c>
      <c r="X232" s="41">
        <v>0</v>
      </c>
      <c r="Y232" s="41">
        <v>0</v>
      </c>
      <c r="Z232" s="41">
        <v>21.1</v>
      </c>
      <c r="AA232" s="41">
        <v>898</v>
      </c>
      <c r="AB232" s="41">
        <v>1000</v>
      </c>
      <c r="AC232" s="41">
        <v>102</v>
      </c>
      <c r="AD232" s="41">
        <v>10.199999999999999</v>
      </c>
    </row>
    <row r="233" spans="1:30" ht="15" thickBot="1" x14ac:dyDescent="0.35">
      <c r="A233" s="40" t="s">
        <v>340</v>
      </c>
      <c r="B233" s="41">
        <v>5.0999999999999996</v>
      </c>
      <c r="C233" s="41">
        <v>0</v>
      </c>
      <c r="D233" s="41">
        <v>0</v>
      </c>
      <c r="E233" s="41">
        <v>5.0999999999999996</v>
      </c>
      <c r="F233" s="41">
        <v>0</v>
      </c>
      <c r="G233" s="41">
        <v>5.0999999999999996</v>
      </c>
      <c r="H233" s="41">
        <v>0</v>
      </c>
      <c r="I233" s="41">
        <v>459.3</v>
      </c>
      <c r="J233" s="41">
        <v>12.4</v>
      </c>
      <c r="K233" s="41">
        <v>0</v>
      </c>
      <c r="L233" s="41">
        <v>0</v>
      </c>
      <c r="M233" s="41">
        <v>26.8</v>
      </c>
      <c r="N233" s="41">
        <v>4.0999999999999996</v>
      </c>
      <c r="O233" s="41">
        <v>0</v>
      </c>
      <c r="P233" s="41">
        <v>0</v>
      </c>
      <c r="Q233" s="41">
        <v>0</v>
      </c>
      <c r="R233" s="41">
        <v>3.1</v>
      </c>
      <c r="S233" s="41">
        <v>0</v>
      </c>
      <c r="T233" s="41">
        <v>11.3</v>
      </c>
      <c r="U233" s="41">
        <v>0</v>
      </c>
      <c r="V233" s="41">
        <v>387.2</v>
      </c>
      <c r="W233" s="41">
        <v>6.2</v>
      </c>
      <c r="X233" s="41">
        <v>7.2</v>
      </c>
      <c r="Y233" s="41">
        <v>6.2</v>
      </c>
      <c r="Z233" s="41">
        <v>28.3</v>
      </c>
      <c r="AA233" s="41">
        <v>967.6</v>
      </c>
      <c r="AB233" s="41">
        <v>1000</v>
      </c>
      <c r="AC233" s="41">
        <v>32.4</v>
      </c>
      <c r="AD233" s="41">
        <v>3.24</v>
      </c>
    </row>
    <row r="234" spans="1:30" ht="15" thickBot="1" x14ac:dyDescent="0.35">
      <c r="A234" s="40" t="s">
        <v>341</v>
      </c>
      <c r="B234" s="41">
        <v>14.4</v>
      </c>
      <c r="C234" s="41">
        <v>0</v>
      </c>
      <c r="D234" s="41">
        <v>17.5</v>
      </c>
      <c r="E234" s="41">
        <v>11.3</v>
      </c>
      <c r="F234" s="41">
        <v>0</v>
      </c>
      <c r="G234" s="41">
        <v>14.4</v>
      </c>
      <c r="H234" s="41">
        <v>0</v>
      </c>
      <c r="I234" s="41">
        <v>539.1</v>
      </c>
      <c r="J234" s="41">
        <v>12.4</v>
      </c>
      <c r="K234" s="41">
        <v>17.5</v>
      </c>
      <c r="L234" s="41">
        <v>16.5</v>
      </c>
      <c r="M234" s="41">
        <v>18.5</v>
      </c>
      <c r="N234" s="41">
        <v>4.0999999999999996</v>
      </c>
      <c r="O234" s="41">
        <v>0</v>
      </c>
      <c r="P234" s="41">
        <v>0</v>
      </c>
      <c r="Q234" s="41">
        <v>0</v>
      </c>
      <c r="R234" s="41">
        <v>16.5</v>
      </c>
      <c r="S234" s="41">
        <v>0</v>
      </c>
      <c r="T234" s="41">
        <v>11.3</v>
      </c>
      <c r="U234" s="41">
        <v>0</v>
      </c>
      <c r="V234" s="41">
        <v>387.2</v>
      </c>
      <c r="W234" s="41">
        <v>6.2</v>
      </c>
      <c r="X234" s="41">
        <v>10.3</v>
      </c>
      <c r="Y234" s="41">
        <v>6.2</v>
      </c>
      <c r="Z234" s="41">
        <v>21.1</v>
      </c>
      <c r="AA234" s="41">
        <v>1124.5999999999999</v>
      </c>
      <c r="AB234" s="41">
        <v>1000</v>
      </c>
      <c r="AC234" s="41">
        <v>-124.6</v>
      </c>
      <c r="AD234" s="41">
        <v>-12.46</v>
      </c>
    </row>
    <row r="235" spans="1:30" ht="15" thickBot="1" x14ac:dyDescent="0.35">
      <c r="A235" s="40" t="s">
        <v>342</v>
      </c>
      <c r="B235" s="41">
        <v>17.5</v>
      </c>
      <c r="C235" s="41">
        <v>0</v>
      </c>
      <c r="D235" s="41">
        <v>0</v>
      </c>
      <c r="E235" s="41">
        <v>17.5</v>
      </c>
      <c r="F235" s="41">
        <v>0</v>
      </c>
      <c r="G235" s="41">
        <v>17.5</v>
      </c>
      <c r="H235" s="41">
        <v>0</v>
      </c>
      <c r="I235" s="41">
        <v>468.6</v>
      </c>
      <c r="J235" s="41">
        <v>17.5</v>
      </c>
      <c r="K235" s="41">
        <v>0</v>
      </c>
      <c r="L235" s="41">
        <v>6.2</v>
      </c>
      <c r="M235" s="41">
        <v>30.9</v>
      </c>
      <c r="N235" s="41">
        <v>17.5</v>
      </c>
      <c r="O235" s="41">
        <v>0</v>
      </c>
      <c r="P235" s="41">
        <v>0</v>
      </c>
      <c r="Q235" s="41">
        <v>0</v>
      </c>
      <c r="R235" s="41">
        <v>17.5</v>
      </c>
      <c r="S235" s="41">
        <v>0</v>
      </c>
      <c r="T235" s="41">
        <v>0</v>
      </c>
      <c r="U235" s="41">
        <v>0</v>
      </c>
      <c r="V235" s="41">
        <v>389.3</v>
      </c>
      <c r="W235" s="41">
        <v>17.5</v>
      </c>
      <c r="X235" s="41">
        <v>17.5</v>
      </c>
      <c r="Y235" s="41">
        <v>17.5</v>
      </c>
      <c r="Z235" s="41">
        <v>0</v>
      </c>
      <c r="AA235" s="41">
        <v>1052.5</v>
      </c>
      <c r="AB235" s="41">
        <v>1000</v>
      </c>
      <c r="AC235" s="41">
        <v>-52.5</v>
      </c>
      <c r="AD235" s="41">
        <v>-5.25</v>
      </c>
    </row>
    <row r="236" spans="1:30" ht="15" thickBot="1" x14ac:dyDescent="0.35">
      <c r="A236" s="40" t="s">
        <v>343</v>
      </c>
      <c r="B236" s="41">
        <v>5.0999999999999996</v>
      </c>
      <c r="C236" s="41">
        <v>0</v>
      </c>
      <c r="D236" s="41">
        <v>0</v>
      </c>
      <c r="E236" s="41">
        <v>11.3</v>
      </c>
      <c r="F236" s="41">
        <v>0</v>
      </c>
      <c r="G236" s="41">
        <v>5.0999999999999996</v>
      </c>
      <c r="H236" s="41">
        <v>0</v>
      </c>
      <c r="I236" s="41">
        <v>455.2</v>
      </c>
      <c r="J236" s="41">
        <v>5.0999999999999996</v>
      </c>
      <c r="K236" s="41">
        <v>6.2</v>
      </c>
      <c r="L236" s="41">
        <v>0</v>
      </c>
      <c r="M236" s="41">
        <v>18.5</v>
      </c>
      <c r="N236" s="41">
        <v>4.0999999999999996</v>
      </c>
      <c r="O236" s="41">
        <v>0</v>
      </c>
      <c r="P236" s="41">
        <v>0</v>
      </c>
      <c r="Q236" s="41">
        <v>0</v>
      </c>
      <c r="R236" s="41">
        <v>3.1</v>
      </c>
      <c r="S236" s="41">
        <v>0</v>
      </c>
      <c r="T236" s="41">
        <v>0</v>
      </c>
      <c r="U236" s="41">
        <v>0</v>
      </c>
      <c r="V236" s="41">
        <v>376.9</v>
      </c>
      <c r="W236" s="41">
        <v>0</v>
      </c>
      <c r="X236" s="41">
        <v>10.3</v>
      </c>
      <c r="Y236" s="41">
        <v>6.2</v>
      </c>
      <c r="Z236" s="41">
        <v>3.1</v>
      </c>
      <c r="AA236" s="41">
        <v>910.4</v>
      </c>
      <c r="AB236" s="41">
        <v>1000</v>
      </c>
      <c r="AC236" s="41">
        <v>89.6</v>
      </c>
      <c r="AD236" s="41">
        <v>8.9600000000000009</v>
      </c>
    </row>
    <row r="237" spans="1:30" ht="15" thickBot="1" x14ac:dyDescent="0.35">
      <c r="A237" s="40" t="s">
        <v>344</v>
      </c>
      <c r="B237" s="41">
        <v>5.0999999999999996</v>
      </c>
      <c r="C237" s="41">
        <v>0</v>
      </c>
      <c r="D237" s="41">
        <v>0</v>
      </c>
      <c r="E237" s="41">
        <v>11.3</v>
      </c>
      <c r="F237" s="41">
        <v>0</v>
      </c>
      <c r="G237" s="41">
        <v>5.0999999999999996</v>
      </c>
      <c r="H237" s="41">
        <v>0</v>
      </c>
      <c r="I237" s="41">
        <v>416.1</v>
      </c>
      <c r="J237" s="41">
        <v>12.4</v>
      </c>
      <c r="K237" s="41">
        <v>14.4</v>
      </c>
      <c r="L237" s="41">
        <v>16.5</v>
      </c>
      <c r="M237" s="41">
        <v>18.5</v>
      </c>
      <c r="N237" s="41">
        <v>4.0999999999999996</v>
      </c>
      <c r="O237" s="41">
        <v>0</v>
      </c>
      <c r="P237" s="41">
        <v>0</v>
      </c>
      <c r="Q237" s="41">
        <v>0</v>
      </c>
      <c r="R237" s="41">
        <v>3.1</v>
      </c>
      <c r="S237" s="41">
        <v>0</v>
      </c>
      <c r="T237" s="41">
        <v>0</v>
      </c>
      <c r="U237" s="41">
        <v>0</v>
      </c>
      <c r="V237" s="41">
        <v>376.9</v>
      </c>
      <c r="W237" s="41">
        <v>6.2</v>
      </c>
      <c r="X237" s="41">
        <v>10.3</v>
      </c>
      <c r="Y237" s="41">
        <v>6.2</v>
      </c>
      <c r="Z237" s="41">
        <v>28.3</v>
      </c>
      <c r="AA237" s="41">
        <v>934.6</v>
      </c>
      <c r="AB237" s="41">
        <v>1000</v>
      </c>
      <c r="AC237" s="41">
        <v>65.400000000000006</v>
      </c>
      <c r="AD237" s="41">
        <v>6.54</v>
      </c>
    </row>
    <row r="238" spans="1:30" ht="15" thickBot="1" x14ac:dyDescent="0.35">
      <c r="A238" s="40" t="s">
        <v>345</v>
      </c>
      <c r="B238" s="41">
        <v>0</v>
      </c>
      <c r="C238" s="41">
        <v>0</v>
      </c>
      <c r="D238" s="41">
        <v>0</v>
      </c>
      <c r="E238" s="41">
        <v>0</v>
      </c>
      <c r="F238" s="41">
        <v>0</v>
      </c>
      <c r="G238" s="41">
        <v>0</v>
      </c>
      <c r="H238" s="41">
        <v>0</v>
      </c>
      <c r="I238" s="41">
        <v>468.6</v>
      </c>
      <c r="J238" s="41">
        <v>0</v>
      </c>
      <c r="K238" s="41">
        <v>0</v>
      </c>
      <c r="L238" s="41">
        <v>0</v>
      </c>
      <c r="M238" s="41">
        <v>18.5</v>
      </c>
      <c r="N238" s="41">
        <v>0</v>
      </c>
      <c r="O238" s="41">
        <v>0</v>
      </c>
      <c r="P238" s="41">
        <v>0</v>
      </c>
      <c r="Q238" s="41">
        <v>0</v>
      </c>
      <c r="R238" s="41">
        <v>0</v>
      </c>
      <c r="S238" s="41">
        <v>0</v>
      </c>
      <c r="T238" s="41">
        <v>11.3</v>
      </c>
      <c r="U238" s="41">
        <v>0</v>
      </c>
      <c r="V238" s="41">
        <v>372.8</v>
      </c>
      <c r="W238" s="41">
        <v>0</v>
      </c>
      <c r="X238" s="41">
        <v>0</v>
      </c>
      <c r="Y238" s="41">
        <v>0</v>
      </c>
      <c r="Z238" s="41">
        <v>21.1</v>
      </c>
      <c r="AA238" s="41">
        <v>892.4</v>
      </c>
      <c r="AB238" s="41">
        <v>1000</v>
      </c>
      <c r="AC238" s="41">
        <v>107.6</v>
      </c>
      <c r="AD238" s="41">
        <v>10.76</v>
      </c>
    </row>
    <row r="239" spans="1:30" ht="15" thickBot="1" x14ac:dyDescent="0.35">
      <c r="A239" s="40" t="s">
        <v>346</v>
      </c>
      <c r="B239" s="41">
        <v>5.0999999999999996</v>
      </c>
      <c r="C239" s="41">
        <v>0</v>
      </c>
      <c r="D239" s="41">
        <v>0</v>
      </c>
      <c r="E239" s="41">
        <v>11.3</v>
      </c>
      <c r="F239" s="41">
        <v>0</v>
      </c>
      <c r="G239" s="41">
        <v>5.0999999999999996</v>
      </c>
      <c r="H239" s="41">
        <v>0</v>
      </c>
      <c r="I239" s="41">
        <v>482.5</v>
      </c>
      <c r="J239" s="41">
        <v>5.0999999999999996</v>
      </c>
      <c r="K239" s="41">
        <v>6.2</v>
      </c>
      <c r="L239" s="41">
        <v>6.2</v>
      </c>
      <c r="M239" s="41">
        <v>0</v>
      </c>
      <c r="N239" s="41">
        <v>4.0999999999999996</v>
      </c>
      <c r="O239" s="41">
        <v>0</v>
      </c>
      <c r="P239" s="41">
        <v>0</v>
      </c>
      <c r="Q239" s="41">
        <v>0</v>
      </c>
      <c r="R239" s="41">
        <v>3.1</v>
      </c>
      <c r="S239" s="41">
        <v>0</v>
      </c>
      <c r="T239" s="41">
        <v>18.5</v>
      </c>
      <c r="U239" s="41">
        <v>0</v>
      </c>
      <c r="V239" s="41">
        <v>376.9</v>
      </c>
      <c r="W239" s="41">
        <v>6.2</v>
      </c>
      <c r="X239" s="41">
        <v>7.2</v>
      </c>
      <c r="Y239" s="41">
        <v>0</v>
      </c>
      <c r="Z239" s="41">
        <v>33.5</v>
      </c>
      <c r="AA239" s="41">
        <v>971.2</v>
      </c>
      <c r="AB239" s="41">
        <v>1000</v>
      </c>
      <c r="AC239" s="41">
        <v>28.8</v>
      </c>
      <c r="AD239" s="41">
        <v>2.88</v>
      </c>
    </row>
    <row r="240" spans="1:30" ht="15" thickBot="1" x14ac:dyDescent="0.35"/>
    <row r="241" spans="1:2" ht="15" thickBot="1" x14ac:dyDescent="0.35">
      <c r="A241" s="42" t="s">
        <v>474</v>
      </c>
      <c r="B241" s="43">
        <v>1514.7</v>
      </c>
    </row>
    <row r="242" spans="1:2" ht="15" thickBot="1" x14ac:dyDescent="0.35">
      <c r="A242" s="42" t="s">
        <v>475</v>
      </c>
      <c r="B242" s="43">
        <v>775</v>
      </c>
    </row>
    <row r="243" spans="1:2" ht="15" thickBot="1" x14ac:dyDescent="0.35">
      <c r="A243" s="42" t="s">
        <v>476</v>
      </c>
      <c r="B243" s="43">
        <v>23999.9</v>
      </c>
    </row>
    <row r="244" spans="1:2" ht="15" thickBot="1" x14ac:dyDescent="0.35">
      <c r="A244" s="42" t="s">
        <v>477</v>
      </c>
      <c r="B244" s="43">
        <v>24000</v>
      </c>
    </row>
    <row r="245" spans="1:2" ht="15" thickBot="1" x14ac:dyDescent="0.35">
      <c r="A245" s="42" t="s">
        <v>478</v>
      </c>
      <c r="B245" s="43">
        <v>-0.1</v>
      </c>
    </row>
    <row r="246" spans="1:2" ht="15" thickBot="1" x14ac:dyDescent="0.35">
      <c r="A246" s="42" t="s">
        <v>479</v>
      </c>
      <c r="B246" s="43"/>
    </row>
    <row r="247" spans="1:2" ht="15" thickBot="1" x14ac:dyDescent="0.35">
      <c r="A247" s="42" t="s">
        <v>480</v>
      </c>
      <c r="B247" s="43"/>
    </row>
    <row r="248" spans="1:2" ht="15" thickBot="1" x14ac:dyDescent="0.35">
      <c r="A248" s="42" t="s">
        <v>481</v>
      </c>
      <c r="B248" s="43">
        <v>0</v>
      </c>
    </row>
    <row r="250" spans="1:2" x14ac:dyDescent="0.3">
      <c r="A250" s="44" t="s">
        <v>482</v>
      </c>
    </row>
    <row r="252" spans="1:2" x14ac:dyDescent="0.3">
      <c r="A252" s="45" t="s">
        <v>483</v>
      </c>
    </row>
    <row r="253" spans="1:2" x14ac:dyDescent="0.3">
      <c r="A253" s="45" t="s">
        <v>599</v>
      </c>
    </row>
  </sheetData>
  <hyperlinks>
    <hyperlink ref="A120" r:id="rId1" display="https://miau.my-x.hu/myx-free/coco/test/619023820241116095500.html" xr:uid="{13C5CBD5-6B7D-48BF-9C84-7F474DD34965}"/>
    <hyperlink ref="A250" r:id="rId2" display="https://miau.my-x.hu/myx-free/coco/test/303136320241116095608.html" xr:uid="{0E693DD3-E26E-4A96-8D1C-57ECA843EBD9}"/>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59020-BEB0-4DD4-A68C-72C64C6D271F}">
  <dimension ref="A1:O97"/>
  <sheetViews>
    <sheetView zoomScale="54" workbookViewId="0">
      <selection activeCell="O3" sqref="O3"/>
    </sheetView>
  </sheetViews>
  <sheetFormatPr defaultRowHeight="14.4" x14ac:dyDescent="0.3"/>
  <cols>
    <col min="1" max="1" width="112.33203125" style="3" customWidth="1"/>
    <col min="2" max="2" width="25.6640625" style="3" bestFit="1" customWidth="1"/>
    <col min="3" max="3" width="29.88671875" style="3" customWidth="1"/>
    <col min="4" max="4" width="8.88671875" style="3"/>
    <col min="5" max="5" width="38" style="3" bestFit="1" customWidth="1"/>
    <col min="6" max="6" width="14.88671875" style="3" bestFit="1" customWidth="1"/>
    <col min="7" max="9" width="8.88671875" style="3"/>
    <col min="10" max="10" width="29.88671875" style="3" customWidth="1"/>
    <col min="11" max="11" width="8.88671875" style="3"/>
    <col min="12" max="12" width="38" style="3" bestFit="1" customWidth="1"/>
    <col min="13" max="13" width="14.88671875" style="3" bestFit="1" customWidth="1"/>
    <col min="14" max="16384" width="8.88671875" style="3"/>
  </cols>
  <sheetData>
    <row r="1" spans="1:15" ht="18" x14ac:dyDescent="0.3">
      <c r="A1" s="22" t="s">
        <v>213</v>
      </c>
      <c r="B1" s="3" t="s">
        <v>271</v>
      </c>
      <c r="C1" s="3" t="s">
        <v>272</v>
      </c>
      <c r="J1" s="3" t="s">
        <v>272</v>
      </c>
    </row>
    <row r="2" spans="1:15" x14ac:dyDescent="0.3">
      <c r="A2" s="23" t="s">
        <v>214</v>
      </c>
      <c r="B2" s="23" t="s">
        <v>261</v>
      </c>
    </row>
    <row r="3" spans="1:15" x14ac:dyDescent="0.3">
      <c r="A3" s="3" t="s">
        <v>215</v>
      </c>
      <c r="C3" s="3" t="s">
        <v>47</v>
      </c>
      <c r="E3" s="29" t="s">
        <v>277</v>
      </c>
      <c r="F3" t="s">
        <v>280</v>
      </c>
      <c r="G3"/>
      <c r="H3" s="3" t="s">
        <v>281</v>
      </c>
      <c r="J3" s="3" t="s">
        <v>47</v>
      </c>
      <c r="L3" s="29" t="s">
        <v>277</v>
      </c>
      <c r="M3" t="s">
        <v>280</v>
      </c>
      <c r="N3"/>
      <c r="O3" s="3" t="s">
        <v>287</v>
      </c>
    </row>
    <row r="4" spans="1:15" x14ac:dyDescent="0.3">
      <c r="A4" s="3" t="s">
        <v>216</v>
      </c>
      <c r="E4" s="30" t="s">
        <v>43</v>
      </c>
      <c r="F4">
        <v>1</v>
      </c>
      <c r="G4"/>
      <c r="L4" s="30" t="s">
        <v>43</v>
      </c>
      <c r="M4">
        <v>1</v>
      </c>
      <c r="N4"/>
    </row>
    <row r="5" spans="1:15" x14ac:dyDescent="0.3">
      <c r="A5" s="5" t="s">
        <v>217</v>
      </c>
      <c r="E5" s="30" t="s">
        <v>47</v>
      </c>
      <c r="F5">
        <v>2</v>
      </c>
      <c r="G5"/>
      <c r="L5" s="30" t="s">
        <v>47</v>
      </c>
      <c r="M5">
        <v>2</v>
      </c>
      <c r="N5"/>
    </row>
    <row r="6" spans="1:15" x14ac:dyDescent="0.3">
      <c r="E6" s="30" t="s">
        <v>275</v>
      </c>
      <c r="F6">
        <v>1</v>
      </c>
      <c r="G6"/>
      <c r="L6" s="30" t="s">
        <v>286</v>
      </c>
      <c r="M6">
        <v>1</v>
      </c>
      <c r="N6"/>
    </row>
    <row r="7" spans="1:15" x14ac:dyDescent="0.3">
      <c r="A7" s="3" t="s">
        <v>218</v>
      </c>
      <c r="E7" s="30" t="s">
        <v>59</v>
      </c>
      <c r="F7">
        <v>7</v>
      </c>
      <c r="G7">
        <f>GETPIVOTDATA("FOR",$E$3,"FOR","Munkhjargal Ariunbold")+GETPIVOTDATA("FOR",$E$3,"FOR","Munhjargal Ariunbold")</f>
        <v>8</v>
      </c>
      <c r="H7" s="3">
        <f>G7+GETPIVOTDATA("FOR",$E$3,"FOR","Munkhjargal Ariunbold and Turtogtokh Shagai")</f>
        <v>9</v>
      </c>
      <c r="L7" s="30" t="s">
        <v>282</v>
      </c>
      <c r="M7" s="31">
        <v>2</v>
      </c>
      <c r="N7">
        <f>GETPIVOTDATA("FOR",$L$3,"FOR","Munkhjargal Ariunbold 1")</f>
        <v>2</v>
      </c>
      <c r="O7" s="3">
        <f>GETPIVOTDATA("FOR",$L$3,"FOR","Munkhjargal Ariunbold 1")+GETPIVOTDATA("FOR",$L$3,"FOR","Munkhjargal Ariunbold and Turtogtokh Shagai")</f>
        <v>3</v>
      </c>
    </row>
    <row r="8" spans="1:15" ht="18" x14ac:dyDescent="0.3">
      <c r="A8" s="22" t="s">
        <v>213</v>
      </c>
      <c r="E8" s="30" t="s">
        <v>274</v>
      </c>
      <c r="F8">
        <v>1</v>
      </c>
      <c r="G8"/>
      <c r="L8" s="30" t="s">
        <v>284</v>
      </c>
      <c r="M8">
        <v>5</v>
      </c>
      <c r="N8"/>
    </row>
    <row r="9" spans="1:15" x14ac:dyDescent="0.3">
      <c r="A9" s="23" t="s">
        <v>219</v>
      </c>
      <c r="B9" s="23" t="s">
        <v>262</v>
      </c>
      <c r="E9" s="30" t="s">
        <v>273</v>
      </c>
      <c r="F9">
        <v>3</v>
      </c>
      <c r="G9">
        <f>GETPIVOTDATA("FOR",$E$3,"FOR","Shagai Turtogtokh")+GETPIVOTDATA("FOR",$E$3,"FOR","Turtogtokh Shagai")</f>
        <v>6</v>
      </c>
      <c r="H9" s="3">
        <f>G9+GETPIVOTDATA("FOR",$E$3,"FOR","Munkhjargal Ariunbold and Turtogtokh Shagai")</f>
        <v>7</v>
      </c>
      <c r="L9" s="30" t="s">
        <v>274</v>
      </c>
      <c r="M9">
        <v>1</v>
      </c>
      <c r="N9"/>
    </row>
    <row r="10" spans="1:15" ht="28.8" x14ac:dyDescent="0.3">
      <c r="A10" s="3" t="s">
        <v>220</v>
      </c>
      <c r="C10" s="3" t="s">
        <v>59</v>
      </c>
      <c r="E10" s="30" t="s">
        <v>71</v>
      </c>
      <c r="F10">
        <v>3</v>
      </c>
      <c r="G10"/>
      <c r="J10" s="3" t="s">
        <v>282</v>
      </c>
      <c r="L10" s="30" t="s">
        <v>283</v>
      </c>
      <c r="M10" s="32">
        <v>3</v>
      </c>
      <c r="N10">
        <f>GETPIVOTDATA("FOR",$L$3,"FOR","Shagai Turtogtokh 1")+GETPIVOTDATA("FOR",$L$3,"FOR","Turtogtokh Shagai 1")</f>
        <v>6</v>
      </c>
      <c r="O10" s="3">
        <f>N10+GETPIVOTDATA("FOR",$L$3,"FOR","Munkhjargal Ariunbold and Turtogtokh Shagai")</f>
        <v>7</v>
      </c>
    </row>
    <row r="11" spans="1:15" x14ac:dyDescent="0.3">
      <c r="E11" s="30" t="s">
        <v>278</v>
      </c>
      <c r="F11"/>
      <c r="G11"/>
      <c r="L11" s="30" t="s">
        <v>285</v>
      </c>
      <c r="M11" s="32">
        <v>3</v>
      </c>
      <c r="N11"/>
    </row>
    <row r="12" spans="1:15" x14ac:dyDescent="0.3">
      <c r="A12" s="3" t="s">
        <v>221</v>
      </c>
      <c r="E12" s="30" t="s">
        <v>279</v>
      </c>
      <c r="F12">
        <v>18</v>
      </c>
      <c r="G12"/>
      <c r="L12" s="30" t="s">
        <v>278</v>
      </c>
      <c r="M12"/>
      <c r="N12"/>
    </row>
    <row r="13" spans="1:15" ht="28.8" x14ac:dyDescent="0.3">
      <c r="A13" s="3" t="s">
        <v>222</v>
      </c>
      <c r="E13"/>
      <c r="F13"/>
      <c r="G13"/>
      <c r="L13" s="30" t="s">
        <v>279</v>
      </c>
      <c r="M13">
        <v>18</v>
      </c>
      <c r="N13"/>
    </row>
    <row r="14" spans="1:15" x14ac:dyDescent="0.3">
      <c r="E14"/>
      <c r="F14"/>
      <c r="G14"/>
      <c r="L14"/>
      <c r="M14"/>
      <c r="N14"/>
    </row>
    <row r="15" spans="1:15" x14ac:dyDescent="0.3">
      <c r="A15" s="3" t="s">
        <v>223</v>
      </c>
      <c r="E15"/>
      <c r="F15"/>
      <c r="G15"/>
      <c r="L15"/>
      <c r="M15"/>
      <c r="N15"/>
    </row>
    <row r="16" spans="1:15" ht="28.8" x14ac:dyDescent="0.3">
      <c r="A16" s="3" t="s">
        <v>224</v>
      </c>
      <c r="E16"/>
      <c r="F16"/>
      <c r="G16"/>
      <c r="L16"/>
      <c r="M16"/>
      <c r="N16"/>
    </row>
    <row r="17" spans="1:14" x14ac:dyDescent="0.3">
      <c r="A17" s="5" t="s">
        <v>217</v>
      </c>
      <c r="E17"/>
      <c r="F17"/>
      <c r="G17"/>
      <c r="L17"/>
      <c r="M17"/>
      <c r="N17"/>
    </row>
    <row r="18" spans="1:14" x14ac:dyDescent="0.3">
      <c r="E18"/>
      <c r="F18"/>
      <c r="G18"/>
      <c r="L18"/>
      <c r="M18"/>
      <c r="N18"/>
    </row>
    <row r="19" spans="1:14" x14ac:dyDescent="0.3">
      <c r="A19" s="3" t="s">
        <v>218</v>
      </c>
      <c r="E19"/>
      <c r="F19"/>
      <c r="G19"/>
      <c r="L19"/>
      <c r="M19"/>
      <c r="N19"/>
    </row>
    <row r="20" spans="1:14" ht="18" x14ac:dyDescent="0.3">
      <c r="A20" s="22" t="s">
        <v>225</v>
      </c>
      <c r="E20"/>
      <c r="F20"/>
      <c r="G20"/>
      <c r="L20"/>
      <c r="M20"/>
      <c r="N20"/>
    </row>
    <row r="21" spans="1:14" x14ac:dyDescent="0.3">
      <c r="A21" s="23" t="s">
        <v>226</v>
      </c>
      <c r="B21" s="25" t="s">
        <v>263</v>
      </c>
    </row>
    <row r="22" spans="1:14" ht="28.8" x14ac:dyDescent="0.3">
      <c r="A22" s="3" t="s">
        <v>227</v>
      </c>
      <c r="C22" s="26" t="s">
        <v>273</v>
      </c>
      <c r="J22" s="26" t="s">
        <v>283</v>
      </c>
    </row>
    <row r="24" spans="1:14" ht="28.8" x14ac:dyDescent="0.3">
      <c r="A24" s="3" t="s">
        <v>228</v>
      </c>
      <c r="C24" s="27" t="s">
        <v>59</v>
      </c>
      <c r="J24" s="27" t="s">
        <v>284</v>
      </c>
    </row>
    <row r="25" spans="1:14" x14ac:dyDescent="0.3">
      <c r="A25" s="3" t="s">
        <v>229</v>
      </c>
    </row>
    <row r="26" spans="1:14" x14ac:dyDescent="0.3">
      <c r="A26" s="5" t="s">
        <v>217</v>
      </c>
    </row>
    <row r="28" spans="1:14" x14ac:dyDescent="0.3">
      <c r="A28" s="3" t="s">
        <v>218</v>
      </c>
    </row>
    <row r="29" spans="1:14" ht="18" x14ac:dyDescent="0.3">
      <c r="A29" s="22" t="s">
        <v>225</v>
      </c>
    </row>
    <row r="30" spans="1:14" x14ac:dyDescent="0.3">
      <c r="A30" s="23" t="s">
        <v>230</v>
      </c>
      <c r="B30" s="23" t="s">
        <v>264</v>
      </c>
    </row>
    <row r="31" spans="1:14" ht="57.6" x14ac:dyDescent="0.3">
      <c r="A31" s="3" t="s">
        <v>231</v>
      </c>
      <c r="C31" s="3" t="s">
        <v>59</v>
      </c>
      <c r="J31" s="3" t="s">
        <v>282</v>
      </c>
    </row>
    <row r="32" spans="1:14" x14ac:dyDescent="0.3">
      <c r="A32" s="5" t="s">
        <v>217</v>
      </c>
      <c r="C32" s="3" t="s">
        <v>47</v>
      </c>
      <c r="J32" s="3" t="s">
        <v>47</v>
      </c>
    </row>
    <row r="34" spans="1:10" x14ac:dyDescent="0.3">
      <c r="A34" s="3" t="s">
        <v>218</v>
      </c>
    </row>
    <row r="35" spans="1:10" ht="18" x14ac:dyDescent="0.3">
      <c r="A35" s="22" t="s">
        <v>213</v>
      </c>
    </row>
    <row r="36" spans="1:10" x14ac:dyDescent="0.3">
      <c r="A36" s="23" t="s">
        <v>232</v>
      </c>
    </row>
    <row r="37" spans="1:10" ht="28.8" x14ac:dyDescent="0.3">
      <c r="A37" s="3" t="s">
        <v>233</v>
      </c>
      <c r="C37" s="3" t="s">
        <v>273</v>
      </c>
      <c r="J37" s="3" t="s">
        <v>283</v>
      </c>
    </row>
    <row r="38" spans="1:10" ht="43.2" x14ac:dyDescent="0.3">
      <c r="A38" s="3" t="s">
        <v>234</v>
      </c>
    </row>
    <row r="39" spans="1:10" x14ac:dyDescent="0.3">
      <c r="A39" s="5" t="s">
        <v>217</v>
      </c>
    </row>
    <row r="41" spans="1:10" x14ac:dyDescent="0.3">
      <c r="A41" s="3" t="s">
        <v>218</v>
      </c>
    </row>
    <row r="42" spans="1:10" ht="18" x14ac:dyDescent="0.3">
      <c r="A42" s="22" t="s">
        <v>225</v>
      </c>
    </row>
    <row r="43" spans="1:10" x14ac:dyDescent="0.3">
      <c r="A43" s="23" t="s">
        <v>235</v>
      </c>
      <c r="B43" s="23" t="s">
        <v>265</v>
      </c>
    </row>
    <row r="44" spans="1:10" x14ac:dyDescent="0.3">
      <c r="A44" s="3" t="s">
        <v>236</v>
      </c>
    </row>
    <row r="45" spans="1:10" ht="28.8" x14ac:dyDescent="0.3">
      <c r="A45" s="3" t="s">
        <v>237</v>
      </c>
      <c r="C45" s="3" t="s">
        <v>274</v>
      </c>
      <c r="J45" s="3" t="s">
        <v>274</v>
      </c>
    </row>
    <row r="46" spans="1:10" x14ac:dyDescent="0.3">
      <c r="A46" s="3" t="s">
        <v>238</v>
      </c>
    </row>
    <row r="47" spans="1:10" x14ac:dyDescent="0.3">
      <c r="A47" s="3" t="s">
        <v>239</v>
      </c>
    </row>
    <row r="48" spans="1:10" x14ac:dyDescent="0.3">
      <c r="A48" s="3" t="s">
        <v>240</v>
      </c>
    </row>
    <row r="51" spans="1:10" x14ac:dyDescent="0.3">
      <c r="A51" s="3" t="s">
        <v>241</v>
      </c>
      <c r="C51" s="3" t="s">
        <v>43</v>
      </c>
      <c r="J51" s="3" t="s">
        <v>43</v>
      </c>
    </row>
    <row r="52" spans="1:10" x14ac:dyDescent="0.3">
      <c r="A52" s="3" t="s">
        <v>242</v>
      </c>
    </row>
    <row r="53" spans="1:10" x14ac:dyDescent="0.3">
      <c r="A53" s="3" t="s">
        <v>243</v>
      </c>
    </row>
    <row r="54" spans="1:10" x14ac:dyDescent="0.3">
      <c r="A54" s="3" t="s">
        <v>244</v>
      </c>
    </row>
    <row r="55" spans="1:10" x14ac:dyDescent="0.3">
      <c r="A55" s="5" t="s">
        <v>217</v>
      </c>
    </row>
    <row r="57" spans="1:10" x14ac:dyDescent="0.3">
      <c r="A57" s="3" t="s">
        <v>218</v>
      </c>
    </row>
    <row r="58" spans="1:10" ht="18" x14ac:dyDescent="0.3">
      <c r="A58" s="22" t="s">
        <v>225</v>
      </c>
    </row>
    <row r="59" spans="1:10" x14ac:dyDescent="0.3">
      <c r="A59" s="23" t="s">
        <v>245</v>
      </c>
      <c r="B59" s="28" t="s">
        <v>266</v>
      </c>
    </row>
    <row r="60" spans="1:10" ht="28.8" x14ac:dyDescent="0.3">
      <c r="A60" s="24" t="s">
        <v>246</v>
      </c>
    </row>
    <row r="62" spans="1:10" ht="28.8" x14ac:dyDescent="0.3">
      <c r="A62" s="3" t="s">
        <v>247</v>
      </c>
      <c r="C62" s="26" t="s">
        <v>71</v>
      </c>
      <c r="J62" s="26" t="s">
        <v>285</v>
      </c>
    </row>
    <row r="64" spans="1:10" ht="43.2" x14ac:dyDescent="0.3">
      <c r="A64" s="3" t="s">
        <v>248</v>
      </c>
      <c r="C64" s="27" t="s">
        <v>59</v>
      </c>
      <c r="J64" s="27" t="s">
        <v>284</v>
      </c>
    </row>
    <row r="67" spans="1:10" x14ac:dyDescent="0.3">
      <c r="A67" s="5" t="s">
        <v>217</v>
      </c>
    </row>
    <row r="69" spans="1:10" x14ac:dyDescent="0.3">
      <c r="A69" s="3" t="s">
        <v>218</v>
      </c>
    </row>
    <row r="70" spans="1:10" ht="18" x14ac:dyDescent="0.3">
      <c r="A70" s="22" t="s">
        <v>225</v>
      </c>
    </row>
    <row r="71" spans="1:10" x14ac:dyDescent="0.3">
      <c r="A71" s="23" t="s">
        <v>249</v>
      </c>
      <c r="B71" s="23" t="s">
        <v>267</v>
      </c>
    </row>
    <row r="72" spans="1:10" ht="28.8" x14ac:dyDescent="0.3">
      <c r="A72" s="3" t="s">
        <v>250</v>
      </c>
      <c r="C72" s="3" t="s">
        <v>71</v>
      </c>
      <c r="J72" s="3" t="s">
        <v>285</v>
      </c>
    </row>
    <row r="73" spans="1:10" ht="43.2" x14ac:dyDescent="0.3">
      <c r="A73" s="3" t="s">
        <v>251</v>
      </c>
      <c r="C73" s="3" t="s">
        <v>59</v>
      </c>
      <c r="J73" s="3" t="s">
        <v>284</v>
      </c>
    </row>
    <row r="74" spans="1:10" x14ac:dyDescent="0.3">
      <c r="A74" s="5" t="s">
        <v>217</v>
      </c>
    </row>
    <row r="76" spans="1:10" x14ac:dyDescent="0.3">
      <c r="A76" s="3" t="s">
        <v>218</v>
      </c>
    </row>
    <row r="77" spans="1:10" ht="18" x14ac:dyDescent="0.3">
      <c r="A77" s="22" t="s">
        <v>213</v>
      </c>
    </row>
    <row r="78" spans="1:10" x14ac:dyDescent="0.3">
      <c r="A78" s="23" t="s">
        <v>252</v>
      </c>
      <c r="B78" s="23" t="s">
        <v>268</v>
      </c>
    </row>
    <row r="79" spans="1:10" ht="28.8" x14ac:dyDescent="0.3">
      <c r="A79" s="3" t="s">
        <v>253</v>
      </c>
      <c r="C79" s="3" t="s">
        <v>275</v>
      </c>
      <c r="J79" s="3" t="s">
        <v>286</v>
      </c>
    </row>
    <row r="80" spans="1:10" x14ac:dyDescent="0.3">
      <c r="A80" s="5" t="s">
        <v>217</v>
      </c>
    </row>
    <row r="82" spans="1:10" x14ac:dyDescent="0.3">
      <c r="A82" s="3" t="s">
        <v>218</v>
      </c>
    </row>
    <row r="83" spans="1:10" ht="18" x14ac:dyDescent="0.3">
      <c r="A83" s="22" t="s">
        <v>213</v>
      </c>
    </row>
    <row r="84" spans="1:10" x14ac:dyDescent="0.3">
      <c r="A84" s="23" t="s">
        <v>254</v>
      </c>
      <c r="B84" s="23" t="s">
        <v>269</v>
      </c>
    </row>
    <row r="85" spans="1:10" ht="28.8" x14ac:dyDescent="0.3">
      <c r="A85" s="3" t="s">
        <v>255</v>
      </c>
      <c r="C85" s="3" t="s">
        <v>71</v>
      </c>
      <c r="J85" s="3" t="s">
        <v>285</v>
      </c>
    </row>
    <row r="87" spans="1:10" ht="43.2" x14ac:dyDescent="0.3">
      <c r="A87" s="3" t="s">
        <v>256</v>
      </c>
      <c r="C87" s="3" t="s">
        <v>59</v>
      </c>
      <c r="J87" s="3" t="s">
        <v>284</v>
      </c>
    </row>
    <row r="88" spans="1:10" x14ac:dyDescent="0.3">
      <c r="A88" s="5" t="s">
        <v>217</v>
      </c>
    </row>
    <row r="90" spans="1:10" x14ac:dyDescent="0.3">
      <c r="A90" s="3" t="s">
        <v>218</v>
      </c>
    </row>
    <row r="91" spans="1:10" ht="18" x14ac:dyDescent="0.3">
      <c r="A91" s="22" t="s">
        <v>225</v>
      </c>
    </row>
    <row r="92" spans="1:10" x14ac:dyDescent="0.3">
      <c r="A92" s="23" t="s">
        <v>257</v>
      </c>
      <c r="B92" s="23" t="s">
        <v>270</v>
      </c>
    </row>
    <row r="93" spans="1:10" ht="43.2" x14ac:dyDescent="0.3">
      <c r="A93" s="3" t="s">
        <v>258</v>
      </c>
      <c r="C93" s="3" t="s">
        <v>273</v>
      </c>
      <c r="J93" s="3" t="s">
        <v>283</v>
      </c>
    </row>
    <row r="95" spans="1:10" ht="43.2" x14ac:dyDescent="0.3">
      <c r="A95" s="3" t="s">
        <v>259</v>
      </c>
      <c r="C95" s="3" t="s">
        <v>59</v>
      </c>
      <c r="J95" s="3" t="s">
        <v>284</v>
      </c>
    </row>
    <row r="97" spans="1:1" ht="28.8" x14ac:dyDescent="0.3">
      <c r="A97" s="3" t="s">
        <v>260</v>
      </c>
    </row>
  </sheetData>
  <hyperlinks>
    <hyperlink ref="A2" r:id="rId3" display="https://moodle.kodolanyi.hu/user/view.php?id=46683&amp;course=17814" xr:uid="{D1D51982-9E87-4E77-8010-8206DF8A4F4F}"/>
    <hyperlink ref="A9" r:id="rId4" display="https://moodle.kodolanyi.hu/user/view.php?id=45293&amp;course=17814" xr:uid="{F0E7180E-C252-44D8-85EE-7CEECD7BA641}"/>
    <hyperlink ref="A21" r:id="rId5" display="https://moodle.kodolanyi.hu/user/view.php?id=46675&amp;course=17814" xr:uid="{B5C8383C-19C2-4C90-8634-6D614F5F2868}"/>
    <hyperlink ref="A30" r:id="rId6" display="https://moodle.kodolanyi.hu/user/view.php?id=48825&amp;course=17814" xr:uid="{2A0F1351-69A8-48C0-ADB1-940AC5FB165A}"/>
    <hyperlink ref="A36" r:id="rId7" display="https://moodle.kodolanyi.hu/user/view.php?id=47139&amp;course=17814" xr:uid="{5965905C-B353-4111-B6DB-8451C285FE13}"/>
    <hyperlink ref="A43" r:id="rId8" display="https://moodle.kodolanyi.hu/user/view.php?id=46681&amp;course=17814" xr:uid="{23AC140F-063C-4A46-A07D-C7793C6F6F3A}"/>
    <hyperlink ref="A59" r:id="rId9" display="https://moodle.kodolanyi.hu/user/view.php?id=46671&amp;course=17814" xr:uid="{A6E59FB3-8899-481D-B041-493AED9872E3}"/>
    <hyperlink ref="A71" r:id="rId10" display="https://moodle.kodolanyi.hu/user/view.php?id=46674&amp;course=17814" xr:uid="{6E799880-ED67-4CAA-952E-FEF03C860674}"/>
    <hyperlink ref="A78" r:id="rId11" display="https://moodle.kodolanyi.hu/user/view.php?id=46680&amp;course=17814" xr:uid="{58AFFF12-7254-430B-9CCC-CECF70F982D8}"/>
    <hyperlink ref="A84" r:id="rId12" display="https://moodle.kodolanyi.hu/user/view.php?id=46678&amp;course=17814" xr:uid="{673664A3-724B-49E6-8E3E-EC90D6A35100}"/>
    <hyperlink ref="A92" r:id="rId13" display="https://moodle.kodolanyi.hu/user/view.php?id=46682&amp;course=17814" xr:uid="{D22420AF-A4A1-4876-A871-552B253CED6B}"/>
    <hyperlink ref="B2" r:id="rId14" display="https://moodle.kodolanyi.hu/user/view.php?id=46683&amp;course=17814" xr:uid="{D6279320-AECB-4918-A08C-2F546FCB8CC4}"/>
    <hyperlink ref="B9" r:id="rId15" display="https://moodle.kodolanyi.hu/user/view.php?id=46683&amp;course=17814" xr:uid="{096ADBF8-0087-4D9A-A8DA-C33E825BAA7C}"/>
    <hyperlink ref="B21" r:id="rId16" display="https://moodle.kodolanyi.hu/user/view.php?id=46683&amp;course=17814" xr:uid="{29CBE230-F1C3-4C41-A86A-8080CEAF94B6}"/>
    <hyperlink ref="B30" r:id="rId17" display="https://moodle.kodolanyi.hu/user/view.php?id=46683&amp;course=17814" xr:uid="{0552FF93-1176-476D-82B1-AF49F7149754}"/>
    <hyperlink ref="B43" r:id="rId18" display="https://moodle.kodolanyi.hu/user/view.php?id=46683&amp;course=17814" xr:uid="{9AAF4301-E301-4530-9C81-0C9D23471F90}"/>
    <hyperlink ref="B59" r:id="rId19" display="https://moodle.kodolanyi.hu/user/view.php?id=46683&amp;course=17814" xr:uid="{53AF371B-3B6F-41C6-B79A-9E7C525208A3}"/>
    <hyperlink ref="B71" r:id="rId20" display="https://moodle.kodolanyi.hu/user/view.php?id=46683&amp;course=17814" xr:uid="{45E55A80-70A6-4001-9CB4-0DA4F5D469FE}"/>
    <hyperlink ref="B78" r:id="rId21" display="https://moodle.kodolanyi.hu/user/view.php?id=46683&amp;course=17814" xr:uid="{754B5128-6A6F-452E-8468-487E39B026E9}"/>
    <hyperlink ref="B84" r:id="rId22" display="https://moodle.kodolanyi.hu/user/view.php?id=46683&amp;course=17814" xr:uid="{5FF8C927-96C1-4698-B915-C3409AF72F1C}"/>
    <hyperlink ref="B92" r:id="rId23" display="https://moodle.kodolanyi.hu/user/view.php?id=46683&amp;course=17814" xr:uid="{36688AD9-05B6-48DA-A2FB-3D77AD3CFD9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raw</vt:lpstr>
      <vt:lpstr>data_0</vt:lpstr>
      <vt:lpstr>data_1</vt:lpstr>
      <vt:lpstr>data_1 (2)</vt:lpstr>
      <vt:lpstr>data_1 (3)</vt:lpstr>
      <vt:lpstr>models</vt:lpstr>
      <vt:lpstr>best_one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Lttd</cp:lastModifiedBy>
  <dcterms:created xsi:type="dcterms:W3CDTF">2024-11-09T07:23:03Z</dcterms:created>
  <dcterms:modified xsi:type="dcterms:W3CDTF">2024-11-16T09:00:53Z</dcterms:modified>
</cp:coreProperties>
</file>