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odolanyi-my.sharepoint.com/personal/pitlik_laszlo_kodolanyi_hu/Documents/Beolvasottak/Downloads/"/>
    </mc:Choice>
  </mc:AlternateContent>
  <xr:revisionPtr revIDLastSave="16" documentId="8_{A27C745B-50DB-40F5-AE7C-38DA1890F14E}" xr6:coauthVersionLast="47" xr6:coauthVersionMax="47" xr10:uidLastSave="{EC6D5981-690E-47FE-AE7E-7BA2B7A1BF5B}"/>
  <bookViews>
    <workbookView xWindow="-108" yWindow="-108" windowWidth="23256" windowHeight="12456" xr2:uid="{41DC9DF7-5FBF-4882-A043-AD6462EFB729}"/>
  </bookViews>
  <sheets>
    <sheet name="Adatok kinyerése" sheetId="1" r:id="rId1"/>
    <sheet name="Letöltött csv-k (HU)" sheetId="2" r:id="rId2"/>
    <sheet name="Letöltött csv-k (DE)" sheetId="5" r:id="rId3"/>
    <sheet name="OAM (HU)" sheetId="3" r:id="rId4"/>
    <sheet name="COCO (HU)" sheetId="11" r:id="rId5"/>
    <sheet name="COCO INV. (HU)" sheetId="12" r:id="rId6"/>
    <sheet name="COCO VALIDÁCIÓ (HU)" sheetId="13" r:id="rId7"/>
    <sheet name="Előrejelzés becslés (HU)" sheetId="8" r:id="rId8"/>
    <sheet name="OAM (DE)" sheetId="6" r:id="rId9"/>
    <sheet name="COCO (DE)" sheetId="14" r:id="rId10"/>
    <sheet name="COCO INV. (DE)" sheetId="15" r:id="rId11"/>
    <sheet name="COCO VALIDÁCIÓ (DE)" sheetId="16" r:id="rId12"/>
    <sheet name="Előrejelzés becslés (DE)" sheetId="9" r:id="rId13"/>
    <sheet name="Backtesting (DE)" sheetId="17" r:id="rId14"/>
    <sheet name="HU, DE összehasonlítása" sheetId="10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17" l="1"/>
  <c r="B5" i="17"/>
  <c r="B6" i="17"/>
  <c r="B7" i="17"/>
  <c r="B8" i="17"/>
  <c r="B9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3" i="17"/>
  <c r="O6" i="3"/>
  <c r="O7" i="3"/>
  <c r="O8" i="3"/>
  <c r="O9" i="3"/>
  <c r="O10" i="3"/>
  <c r="O11" i="3"/>
  <c r="P11" i="3" s="1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P25" i="3" s="1"/>
  <c r="O26" i="3"/>
  <c r="O5" i="3"/>
  <c r="N6" i="3"/>
  <c r="N7" i="3"/>
  <c r="N8" i="3"/>
  <c r="N9" i="3"/>
  <c r="N10" i="3"/>
  <c r="N11" i="3"/>
  <c r="N12" i="3"/>
  <c r="N13" i="3"/>
  <c r="N14" i="3"/>
  <c r="N15" i="3"/>
  <c r="N16" i="3"/>
  <c r="P16" i="3" s="1"/>
  <c r="N17" i="3"/>
  <c r="N18" i="3"/>
  <c r="N19" i="3"/>
  <c r="N20" i="3"/>
  <c r="N21" i="3"/>
  <c r="P21" i="3" s="1"/>
  <c r="N22" i="3"/>
  <c r="N23" i="3"/>
  <c r="N24" i="3"/>
  <c r="N25" i="3"/>
  <c r="N26" i="3"/>
  <c r="N5" i="3"/>
  <c r="C5" i="3"/>
  <c r="D5" i="3"/>
  <c r="E5" i="3"/>
  <c r="F5" i="3"/>
  <c r="G5" i="3"/>
  <c r="H5" i="3"/>
  <c r="I5" i="3"/>
  <c r="J5" i="3"/>
  <c r="C6" i="3"/>
  <c r="D6" i="3"/>
  <c r="E6" i="3"/>
  <c r="F6" i="3"/>
  <c r="G6" i="3"/>
  <c r="H6" i="3"/>
  <c r="I6" i="3"/>
  <c r="J6" i="3"/>
  <c r="J38" i="3" s="1"/>
  <c r="C7" i="3"/>
  <c r="D7" i="3"/>
  <c r="E7" i="3"/>
  <c r="F7" i="3"/>
  <c r="G7" i="3"/>
  <c r="H7" i="3"/>
  <c r="I7" i="3"/>
  <c r="J7" i="3"/>
  <c r="C8" i="3"/>
  <c r="D8" i="3"/>
  <c r="E8" i="3"/>
  <c r="F8" i="3"/>
  <c r="G8" i="3"/>
  <c r="H8" i="3"/>
  <c r="I8" i="3"/>
  <c r="J8" i="3"/>
  <c r="J33" i="3" s="1"/>
  <c r="C9" i="3"/>
  <c r="D9" i="3"/>
  <c r="E9" i="3"/>
  <c r="F9" i="3"/>
  <c r="G9" i="3"/>
  <c r="H9" i="3"/>
  <c r="I9" i="3"/>
  <c r="J9" i="3"/>
  <c r="C10" i="3"/>
  <c r="D10" i="3"/>
  <c r="E10" i="3"/>
  <c r="F10" i="3"/>
  <c r="G10" i="3"/>
  <c r="H10" i="3"/>
  <c r="I10" i="3"/>
  <c r="J10" i="3"/>
  <c r="J35" i="3" s="1"/>
  <c r="C11" i="3"/>
  <c r="D11" i="3"/>
  <c r="E11" i="3"/>
  <c r="F11" i="3"/>
  <c r="G11" i="3"/>
  <c r="H11" i="3"/>
  <c r="I11" i="3"/>
  <c r="J11" i="3"/>
  <c r="C12" i="3"/>
  <c r="D12" i="3"/>
  <c r="E12" i="3"/>
  <c r="F12" i="3"/>
  <c r="G12" i="3"/>
  <c r="H12" i="3"/>
  <c r="I12" i="3"/>
  <c r="J12" i="3"/>
  <c r="M12" i="3" s="1"/>
  <c r="C13" i="3"/>
  <c r="D13" i="3"/>
  <c r="E13" i="3"/>
  <c r="F13" i="3"/>
  <c r="G13" i="3"/>
  <c r="H13" i="3"/>
  <c r="I13" i="3"/>
  <c r="J13" i="3"/>
  <c r="C14" i="3"/>
  <c r="D14" i="3"/>
  <c r="E14" i="3"/>
  <c r="F14" i="3"/>
  <c r="G14" i="3"/>
  <c r="H14" i="3"/>
  <c r="I14" i="3"/>
  <c r="J14" i="3"/>
  <c r="J39" i="3" s="1"/>
  <c r="C15" i="3"/>
  <c r="D15" i="3"/>
  <c r="E15" i="3"/>
  <c r="F15" i="3"/>
  <c r="G15" i="3"/>
  <c r="H15" i="3"/>
  <c r="I15" i="3"/>
  <c r="J15" i="3"/>
  <c r="C16" i="3"/>
  <c r="D16" i="3"/>
  <c r="E16" i="3"/>
  <c r="F16" i="3"/>
  <c r="G16" i="3"/>
  <c r="H16" i="3"/>
  <c r="I16" i="3"/>
  <c r="J16" i="3"/>
  <c r="J41" i="3" s="1"/>
  <c r="C17" i="3"/>
  <c r="D17" i="3"/>
  <c r="E17" i="3"/>
  <c r="F17" i="3"/>
  <c r="G17" i="3"/>
  <c r="H17" i="3"/>
  <c r="I17" i="3"/>
  <c r="J17" i="3"/>
  <c r="C18" i="3"/>
  <c r="C35" i="3" s="1"/>
  <c r="D18" i="3"/>
  <c r="E18" i="3"/>
  <c r="F18" i="3"/>
  <c r="G18" i="3"/>
  <c r="H18" i="3"/>
  <c r="I18" i="3"/>
  <c r="J18" i="3"/>
  <c r="J43" i="3" s="1"/>
  <c r="C19" i="3"/>
  <c r="D19" i="3"/>
  <c r="E19" i="3"/>
  <c r="F19" i="3"/>
  <c r="G19" i="3"/>
  <c r="H19" i="3"/>
  <c r="I19" i="3"/>
  <c r="J19" i="3"/>
  <c r="C20" i="3"/>
  <c r="C34" i="3" s="1"/>
  <c r="D20" i="3"/>
  <c r="E20" i="3"/>
  <c r="F20" i="3"/>
  <c r="G20" i="3"/>
  <c r="H20" i="3"/>
  <c r="I20" i="3"/>
  <c r="J20" i="3"/>
  <c r="J45" i="3" s="1"/>
  <c r="C21" i="3"/>
  <c r="D21" i="3"/>
  <c r="E21" i="3"/>
  <c r="F21" i="3"/>
  <c r="G21" i="3"/>
  <c r="H21" i="3"/>
  <c r="I21" i="3"/>
  <c r="J21" i="3"/>
  <c r="C22" i="3"/>
  <c r="C37" i="3" s="1"/>
  <c r="D22" i="3"/>
  <c r="E22" i="3"/>
  <c r="F22" i="3"/>
  <c r="G22" i="3"/>
  <c r="H22" i="3"/>
  <c r="I22" i="3"/>
  <c r="J22" i="3"/>
  <c r="J47" i="3" s="1"/>
  <c r="C23" i="3"/>
  <c r="D23" i="3"/>
  <c r="E23" i="3"/>
  <c r="F23" i="3"/>
  <c r="F47" i="3" s="1"/>
  <c r="G23" i="3"/>
  <c r="H23" i="3"/>
  <c r="I23" i="3"/>
  <c r="J23" i="3"/>
  <c r="C24" i="3"/>
  <c r="C49" i="3" s="1"/>
  <c r="D24" i="3"/>
  <c r="E24" i="3"/>
  <c r="E41" i="3" s="1"/>
  <c r="F24" i="3"/>
  <c r="G24" i="3"/>
  <c r="H24" i="3"/>
  <c r="I24" i="3"/>
  <c r="J24" i="3"/>
  <c r="J49" i="3" s="1"/>
  <c r="C25" i="3"/>
  <c r="D25" i="3"/>
  <c r="D38" i="3" s="1"/>
  <c r="E25" i="3"/>
  <c r="F25" i="3"/>
  <c r="F44" i="3" s="1"/>
  <c r="G25" i="3"/>
  <c r="G33" i="3" s="1"/>
  <c r="H25" i="3"/>
  <c r="H49" i="3" s="1"/>
  <c r="I25" i="3"/>
  <c r="J25" i="3"/>
  <c r="J50" i="3" s="1"/>
  <c r="C26" i="3"/>
  <c r="C51" i="3" s="1"/>
  <c r="D26" i="3"/>
  <c r="D51" i="3" s="1"/>
  <c r="E26" i="3"/>
  <c r="E40" i="3" s="1"/>
  <c r="F26" i="3"/>
  <c r="G26" i="3"/>
  <c r="G46" i="3" s="1"/>
  <c r="H26" i="3"/>
  <c r="I26" i="3"/>
  <c r="I50" i="3" s="1"/>
  <c r="J26" i="3"/>
  <c r="J51" i="3" s="1"/>
  <c r="B6" i="3"/>
  <c r="B7" i="3"/>
  <c r="B39" i="3" s="1"/>
  <c r="B8" i="3"/>
  <c r="B33" i="3" s="1"/>
  <c r="B9" i="3"/>
  <c r="B10" i="3"/>
  <c r="B41" i="3" s="1"/>
  <c r="B11" i="3"/>
  <c r="B36" i="3" s="1"/>
  <c r="B12" i="3"/>
  <c r="B13" i="3"/>
  <c r="M13" i="3" s="1"/>
  <c r="B14" i="3"/>
  <c r="B15" i="3"/>
  <c r="B16" i="3"/>
  <c r="B17" i="3"/>
  <c r="B18" i="3"/>
  <c r="B43" i="3" s="1"/>
  <c r="B19" i="3"/>
  <c r="B20" i="3"/>
  <c r="B21" i="3"/>
  <c r="B46" i="3" s="1"/>
  <c r="B22" i="3"/>
  <c r="B23" i="3"/>
  <c r="B48" i="3" s="1"/>
  <c r="B24" i="3"/>
  <c r="B25" i="3"/>
  <c r="B50" i="3" s="1"/>
  <c r="B26" i="3"/>
  <c r="B51" i="3" s="1"/>
  <c r="B5" i="3"/>
  <c r="A56" i="11"/>
  <c r="A81" i="11" s="1"/>
  <c r="O27" i="3"/>
  <c r="O28" i="3" s="1"/>
  <c r="O29" i="3" s="1"/>
  <c r="H51" i="3"/>
  <c r="G51" i="3"/>
  <c r="F51" i="3"/>
  <c r="E51" i="3"/>
  <c r="F50" i="3"/>
  <c r="D50" i="3"/>
  <c r="I49" i="3"/>
  <c r="G49" i="3"/>
  <c r="F49" i="3"/>
  <c r="D49" i="3"/>
  <c r="I48" i="3"/>
  <c r="H48" i="3"/>
  <c r="G48" i="3"/>
  <c r="F48" i="3"/>
  <c r="D48" i="3"/>
  <c r="P22" i="3"/>
  <c r="I47" i="3"/>
  <c r="H47" i="3"/>
  <c r="G47" i="3"/>
  <c r="D47" i="3"/>
  <c r="I46" i="3"/>
  <c r="H46" i="3"/>
  <c r="F46" i="3"/>
  <c r="D46" i="3"/>
  <c r="P20" i="3"/>
  <c r="I45" i="3"/>
  <c r="H45" i="3"/>
  <c r="G45" i="3"/>
  <c r="F45" i="3"/>
  <c r="D45" i="3"/>
  <c r="I44" i="3"/>
  <c r="H44" i="3"/>
  <c r="G44" i="3"/>
  <c r="D44" i="3"/>
  <c r="I43" i="3"/>
  <c r="H43" i="3"/>
  <c r="G43" i="3"/>
  <c r="F43" i="3"/>
  <c r="D43" i="3"/>
  <c r="P17" i="3"/>
  <c r="I42" i="3"/>
  <c r="H42" i="3"/>
  <c r="G42" i="3"/>
  <c r="F42" i="3"/>
  <c r="D42" i="3"/>
  <c r="M17" i="3"/>
  <c r="I41" i="3"/>
  <c r="H41" i="3"/>
  <c r="G41" i="3"/>
  <c r="F41" i="3"/>
  <c r="D41" i="3"/>
  <c r="I40" i="3"/>
  <c r="H40" i="3"/>
  <c r="G40" i="3"/>
  <c r="F40" i="3"/>
  <c r="D40" i="3"/>
  <c r="H39" i="3"/>
  <c r="G39" i="3"/>
  <c r="F39" i="3"/>
  <c r="E39" i="3"/>
  <c r="D39" i="3"/>
  <c r="P13" i="3"/>
  <c r="I38" i="3"/>
  <c r="H38" i="3"/>
  <c r="G38" i="3"/>
  <c r="F38" i="3"/>
  <c r="I37" i="3"/>
  <c r="H37" i="3"/>
  <c r="G37" i="3"/>
  <c r="F37" i="3"/>
  <c r="E37" i="3"/>
  <c r="D37" i="3"/>
  <c r="H36" i="3"/>
  <c r="G36" i="3"/>
  <c r="F36" i="3"/>
  <c r="E36" i="3"/>
  <c r="D36" i="3"/>
  <c r="I35" i="3"/>
  <c r="H35" i="3"/>
  <c r="G35" i="3"/>
  <c r="F35" i="3"/>
  <c r="E35" i="3"/>
  <c r="D35" i="3"/>
  <c r="I34" i="3"/>
  <c r="H34" i="3"/>
  <c r="G34" i="3"/>
  <c r="F34" i="3"/>
  <c r="E34" i="3"/>
  <c r="D34" i="3"/>
  <c r="I33" i="3"/>
  <c r="H33" i="3"/>
  <c r="F33" i="3"/>
  <c r="E33" i="3"/>
  <c r="D33" i="3"/>
  <c r="P7" i="3"/>
  <c r="I32" i="3"/>
  <c r="H32" i="3"/>
  <c r="G32" i="3"/>
  <c r="F32" i="3"/>
  <c r="E32" i="3"/>
  <c r="D32" i="3"/>
  <c r="P6" i="3"/>
  <c r="I31" i="3"/>
  <c r="H31" i="3"/>
  <c r="G31" i="3"/>
  <c r="F31" i="3"/>
  <c r="E31" i="3"/>
  <c r="D31" i="3"/>
  <c r="I30" i="3"/>
  <c r="H30" i="3"/>
  <c r="G30" i="3"/>
  <c r="E30" i="3"/>
  <c r="D30" i="3"/>
  <c r="P26" i="6"/>
  <c r="P25" i="6"/>
  <c r="P24" i="6"/>
  <c r="P23" i="6"/>
  <c r="P22" i="6"/>
  <c r="P21" i="6"/>
  <c r="P20" i="6"/>
  <c r="P19" i="6"/>
  <c r="P18" i="6"/>
  <c r="P17" i="6"/>
  <c r="P16" i="6"/>
  <c r="P15" i="6"/>
  <c r="P14" i="6"/>
  <c r="P13" i="6"/>
  <c r="P12" i="6"/>
  <c r="P11" i="6"/>
  <c r="P10" i="6"/>
  <c r="P9" i="6"/>
  <c r="P8" i="6"/>
  <c r="P7" i="6"/>
  <c r="P6" i="6"/>
  <c r="P5" i="6"/>
  <c r="G15" i="6"/>
  <c r="P19" i="3" l="1"/>
  <c r="P23" i="3"/>
  <c r="P26" i="3"/>
  <c r="P9" i="3"/>
  <c r="P5" i="3"/>
  <c r="P10" i="3"/>
  <c r="P12" i="3"/>
  <c r="C31" i="3"/>
  <c r="C45" i="3"/>
  <c r="J32" i="3"/>
  <c r="C42" i="3"/>
  <c r="J46" i="3"/>
  <c r="E48" i="3"/>
  <c r="C39" i="3"/>
  <c r="E45" i="3"/>
  <c r="C36" i="3"/>
  <c r="J40" i="3"/>
  <c r="E42" i="3"/>
  <c r="C50" i="3"/>
  <c r="I51" i="3"/>
  <c r="C33" i="3"/>
  <c r="J37" i="3"/>
  <c r="M22" i="3"/>
  <c r="C30" i="3"/>
  <c r="J34" i="3"/>
  <c r="C44" i="3"/>
  <c r="C47" i="3"/>
  <c r="E50" i="3"/>
  <c r="E47" i="3"/>
  <c r="M6" i="3"/>
  <c r="M20" i="3"/>
  <c r="C48" i="3"/>
  <c r="J31" i="3"/>
  <c r="C38" i="3"/>
  <c r="E44" i="3"/>
  <c r="G50" i="3"/>
  <c r="F30" i="3"/>
  <c r="I36" i="3"/>
  <c r="I39" i="3"/>
  <c r="J42" i="3"/>
  <c r="H50" i="3"/>
  <c r="J48" i="3"/>
  <c r="J36" i="3"/>
  <c r="E38" i="3"/>
  <c r="C41" i="3"/>
  <c r="C32" i="3"/>
  <c r="C46" i="3"/>
  <c r="C43" i="3"/>
  <c r="E49" i="3"/>
  <c r="J30" i="3"/>
  <c r="C40" i="3"/>
  <c r="J44" i="3"/>
  <c r="E46" i="3"/>
  <c r="M24" i="3"/>
  <c r="E43" i="3"/>
  <c r="B44" i="3"/>
  <c r="B34" i="3"/>
  <c r="B30" i="3"/>
  <c r="B40" i="3"/>
  <c r="B32" i="3"/>
  <c r="B35" i="3"/>
  <c r="P15" i="3"/>
  <c r="P18" i="3"/>
  <c r="P24" i="3"/>
  <c r="P14" i="3"/>
  <c r="M9" i="3"/>
  <c r="P8" i="3"/>
  <c r="M14" i="3"/>
  <c r="M11" i="3"/>
  <c r="M16" i="3"/>
  <c r="B45" i="3"/>
  <c r="M5" i="3"/>
  <c r="M21" i="3"/>
  <c r="B38" i="3"/>
  <c r="M10" i="3"/>
  <c r="M26" i="3"/>
  <c r="B31" i="3"/>
  <c r="B47" i="3"/>
  <c r="M15" i="3"/>
  <c r="M8" i="3"/>
  <c r="B49" i="3"/>
  <c r="M25" i="3"/>
  <c r="B42" i="3"/>
  <c r="M19" i="3"/>
  <c r="B37" i="3"/>
  <c r="M18" i="3"/>
  <c r="M7" i="3"/>
  <c r="M23" i="3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O5" i="6"/>
  <c r="N5" i="6"/>
  <c r="E4" i="16"/>
  <c r="E5" i="16"/>
  <c r="E6" i="16"/>
  <c r="E7" i="16"/>
  <c r="E8" i="16"/>
  <c r="E9" i="16"/>
  <c r="E10" i="16"/>
  <c r="E11" i="16"/>
  <c r="E12" i="16"/>
  <c r="E13" i="16"/>
  <c r="E14" i="16"/>
  <c r="F14" i="16" s="1"/>
  <c r="E15" i="16"/>
  <c r="F15" i="16" s="1"/>
  <c r="E16" i="16"/>
  <c r="F16" i="16" s="1"/>
  <c r="E17" i="16"/>
  <c r="F17" i="16" s="1"/>
  <c r="E18" i="16"/>
  <c r="F18" i="16" s="1"/>
  <c r="E19" i="16"/>
  <c r="F19" i="16" s="1"/>
  <c r="E20" i="16"/>
  <c r="E21" i="16"/>
  <c r="E22" i="16"/>
  <c r="E23" i="16"/>
  <c r="E24" i="16"/>
  <c r="E3" i="16"/>
  <c r="C4" i="16"/>
  <c r="C5" i="16"/>
  <c r="C6" i="16"/>
  <c r="C7" i="16"/>
  <c r="C8" i="16"/>
  <c r="C9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C22" i="16"/>
  <c r="C23" i="16"/>
  <c r="C24" i="16"/>
  <c r="C3" i="16"/>
  <c r="B4" i="16"/>
  <c r="B5" i="16"/>
  <c r="B6" i="16"/>
  <c r="B7" i="16"/>
  <c r="B8" i="16"/>
  <c r="B9" i="16"/>
  <c r="B10" i="16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3" i="16"/>
  <c r="F24" i="16"/>
  <c r="A24" i="16"/>
  <c r="F23" i="16"/>
  <c r="A23" i="16"/>
  <c r="F22" i="16"/>
  <c r="A22" i="16"/>
  <c r="F21" i="16"/>
  <c r="A21" i="16"/>
  <c r="F20" i="16"/>
  <c r="A20" i="16"/>
  <c r="A19" i="16"/>
  <c r="A18" i="16"/>
  <c r="A17" i="16"/>
  <c r="A16" i="16"/>
  <c r="A15" i="16"/>
  <c r="A14" i="16"/>
  <c r="F13" i="16"/>
  <c r="A13" i="16"/>
  <c r="F12" i="16"/>
  <c r="A12" i="16"/>
  <c r="F11" i="16"/>
  <c r="A11" i="16"/>
  <c r="F10" i="16"/>
  <c r="A10" i="16"/>
  <c r="F9" i="16"/>
  <c r="A9" i="16"/>
  <c r="F8" i="16"/>
  <c r="A8" i="16"/>
  <c r="F7" i="16"/>
  <c r="A7" i="16"/>
  <c r="F6" i="16"/>
  <c r="A6" i="16"/>
  <c r="F5" i="16"/>
  <c r="A5" i="16"/>
  <c r="F4" i="16"/>
  <c r="A4" i="16"/>
  <c r="F3" i="16"/>
  <c r="A3" i="16"/>
  <c r="F6" i="13"/>
  <c r="F9" i="13"/>
  <c r="F10" i="13"/>
  <c r="F11" i="13"/>
  <c r="F22" i="13"/>
  <c r="F3" i="13"/>
  <c r="E4" i="13"/>
  <c r="F4" i="13" s="1"/>
  <c r="E5" i="13"/>
  <c r="F5" i="13" s="1"/>
  <c r="E6" i="13"/>
  <c r="E7" i="13"/>
  <c r="F7" i="13" s="1"/>
  <c r="E8" i="13"/>
  <c r="F8" i="13" s="1"/>
  <c r="E9" i="13"/>
  <c r="E10" i="13"/>
  <c r="E11" i="13"/>
  <c r="E12" i="13"/>
  <c r="F12" i="13" s="1"/>
  <c r="E13" i="13"/>
  <c r="F13" i="13" s="1"/>
  <c r="E14" i="13"/>
  <c r="F14" i="13" s="1"/>
  <c r="E15" i="13"/>
  <c r="F15" i="13" s="1"/>
  <c r="E16" i="13"/>
  <c r="F16" i="13" s="1"/>
  <c r="E17" i="13"/>
  <c r="F17" i="13" s="1"/>
  <c r="E18" i="13"/>
  <c r="F18" i="13" s="1"/>
  <c r="E19" i="13"/>
  <c r="F19" i="13" s="1"/>
  <c r="E20" i="13"/>
  <c r="F20" i="13" s="1"/>
  <c r="E21" i="13"/>
  <c r="F21" i="13" s="1"/>
  <c r="E22" i="13"/>
  <c r="E23" i="13"/>
  <c r="F23" i="13" s="1"/>
  <c r="E24" i="13"/>
  <c r="F24" i="13" s="1"/>
  <c r="E3" i="13"/>
  <c r="B4" i="13"/>
  <c r="C4" i="13"/>
  <c r="B5" i="13"/>
  <c r="C5" i="13"/>
  <c r="B6" i="13"/>
  <c r="C6" i="13"/>
  <c r="B7" i="13"/>
  <c r="C7" i="13"/>
  <c r="B8" i="13"/>
  <c r="C8" i="13"/>
  <c r="B9" i="13"/>
  <c r="C9" i="13"/>
  <c r="B10" i="13"/>
  <c r="C10" i="13"/>
  <c r="B11" i="13"/>
  <c r="C11" i="13"/>
  <c r="B12" i="13"/>
  <c r="C12" i="13"/>
  <c r="B13" i="13"/>
  <c r="C13" i="13"/>
  <c r="B14" i="13"/>
  <c r="C14" i="13"/>
  <c r="B15" i="13"/>
  <c r="C15" i="13"/>
  <c r="B16" i="13"/>
  <c r="C16" i="13"/>
  <c r="B17" i="13"/>
  <c r="C17" i="13"/>
  <c r="B18" i="13"/>
  <c r="C18" i="13"/>
  <c r="B19" i="13"/>
  <c r="C19" i="13"/>
  <c r="B20" i="13"/>
  <c r="C20" i="13"/>
  <c r="B21" i="13"/>
  <c r="C21" i="13"/>
  <c r="B22" i="13"/>
  <c r="C22" i="13"/>
  <c r="B23" i="13"/>
  <c r="C23" i="13"/>
  <c r="B24" i="13"/>
  <c r="C24" i="13"/>
  <c r="C3" i="13"/>
  <c r="B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3" i="13"/>
  <c r="M2" i="3" l="1"/>
  <c r="C55" i="3"/>
  <c r="D55" i="3"/>
  <c r="E55" i="3"/>
  <c r="G55" i="3"/>
  <c r="H55" i="3"/>
  <c r="I55" i="3"/>
  <c r="J55" i="3"/>
  <c r="C56" i="3"/>
  <c r="D56" i="3"/>
  <c r="E56" i="3"/>
  <c r="G56" i="3"/>
  <c r="H56" i="3"/>
  <c r="I56" i="3"/>
  <c r="J56" i="3"/>
  <c r="C57" i="3"/>
  <c r="D57" i="3"/>
  <c r="E57" i="3"/>
  <c r="G57" i="3"/>
  <c r="H57" i="3"/>
  <c r="I57" i="3"/>
  <c r="J57" i="3"/>
  <c r="C58" i="3"/>
  <c r="D58" i="3"/>
  <c r="E58" i="3"/>
  <c r="G58" i="3"/>
  <c r="H58" i="3"/>
  <c r="I58" i="3"/>
  <c r="J58" i="3"/>
  <c r="C59" i="3"/>
  <c r="D59" i="3"/>
  <c r="E59" i="3"/>
  <c r="G59" i="3"/>
  <c r="H59" i="3"/>
  <c r="I59" i="3"/>
  <c r="J59" i="3"/>
  <c r="C60" i="3"/>
  <c r="D60" i="3"/>
  <c r="E60" i="3"/>
  <c r="G60" i="3"/>
  <c r="H60" i="3"/>
  <c r="I60" i="3"/>
  <c r="J60" i="3"/>
  <c r="C61" i="3"/>
  <c r="D61" i="3"/>
  <c r="E61" i="3"/>
  <c r="G61" i="3"/>
  <c r="H61" i="3"/>
  <c r="I61" i="3"/>
  <c r="J61" i="3"/>
  <c r="C62" i="3"/>
  <c r="D62" i="3"/>
  <c r="E62" i="3"/>
  <c r="G62" i="3"/>
  <c r="H62" i="3"/>
  <c r="I62" i="3"/>
  <c r="J62" i="3"/>
  <c r="C63" i="3"/>
  <c r="D63" i="3"/>
  <c r="E63" i="3"/>
  <c r="G63" i="3"/>
  <c r="H63" i="3"/>
  <c r="I63" i="3"/>
  <c r="J63" i="3"/>
  <c r="C64" i="3"/>
  <c r="D64" i="3"/>
  <c r="E64" i="3"/>
  <c r="G64" i="3"/>
  <c r="H64" i="3"/>
  <c r="I64" i="3"/>
  <c r="J64" i="3"/>
  <c r="C65" i="3"/>
  <c r="D65" i="3"/>
  <c r="E65" i="3"/>
  <c r="G65" i="3"/>
  <c r="H65" i="3"/>
  <c r="I65" i="3"/>
  <c r="J65" i="3"/>
  <c r="C66" i="3"/>
  <c r="D66" i="3"/>
  <c r="E66" i="3"/>
  <c r="G66" i="3"/>
  <c r="H66" i="3"/>
  <c r="I66" i="3"/>
  <c r="J66" i="3"/>
  <c r="C67" i="3"/>
  <c r="D67" i="3"/>
  <c r="E67" i="3"/>
  <c r="G67" i="3"/>
  <c r="H67" i="3"/>
  <c r="I67" i="3"/>
  <c r="J67" i="3"/>
  <c r="C68" i="3"/>
  <c r="D68" i="3"/>
  <c r="E68" i="3"/>
  <c r="G68" i="3"/>
  <c r="H68" i="3"/>
  <c r="I68" i="3"/>
  <c r="J68" i="3"/>
  <c r="C69" i="3"/>
  <c r="D69" i="3"/>
  <c r="E69" i="3"/>
  <c r="G69" i="3"/>
  <c r="H69" i="3"/>
  <c r="I69" i="3"/>
  <c r="J69" i="3"/>
  <c r="C70" i="3"/>
  <c r="D70" i="3"/>
  <c r="E70" i="3"/>
  <c r="G70" i="3"/>
  <c r="H70" i="3"/>
  <c r="I70" i="3"/>
  <c r="J70" i="3"/>
  <c r="C71" i="3"/>
  <c r="D71" i="3"/>
  <c r="E71" i="3"/>
  <c r="G71" i="3"/>
  <c r="H71" i="3"/>
  <c r="I71" i="3"/>
  <c r="J71" i="3"/>
  <c r="C72" i="3"/>
  <c r="D72" i="3"/>
  <c r="E72" i="3"/>
  <c r="G72" i="3"/>
  <c r="H72" i="3"/>
  <c r="I72" i="3"/>
  <c r="J72" i="3"/>
  <c r="C73" i="3"/>
  <c r="D73" i="3"/>
  <c r="E73" i="3"/>
  <c r="G73" i="3"/>
  <c r="H73" i="3"/>
  <c r="I73" i="3"/>
  <c r="J73" i="3"/>
  <c r="C74" i="3"/>
  <c r="D74" i="3"/>
  <c r="E74" i="3"/>
  <c r="G74" i="3"/>
  <c r="H74" i="3"/>
  <c r="I74" i="3"/>
  <c r="J74" i="3"/>
  <c r="C75" i="3"/>
  <c r="D75" i="3"/>
  <c r="E75" i="3"/>
  <c r="G75" i="3"/>
  <c r="H75" i="3"/>
  <c r="I75" i="3"/>
  <c r="J75" i="3"/>
  <c r="C76" i="3"/>
  <c r="D76" i="3"/>
  <c r="E76" i="3"/>
  <c r="G76" i="3"/>
  <c r="H76" i="3"/>
  <c r="I76" i="3"/>
  <c r="J76" i="3"/>
  <c r="B76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55" i="3"/>
  <c r="B6" i="6" l="1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H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  <c r="B15" i="6"/>
  <c r="C15" i="6"/>
  <c r="D15" i="6"/>
  <c r="E15" i="6"/>
  <c r="F15" i="6"/>
  <c r="H15" i="6"/>
  <c r="I15" i="6"/>
  <c r="J15" i="6"/>
  <c r="B16" i="6"/>
  <c r="C16" i="6"/>
  <c r="D16" i="6"/>
  <c r="E16" i="6"/>
  <c r="F16" i="6"/>
  <c r="G16" i="6"/>
  <c r="H16" i="6"/>
  <c r="I16" i="6"/>
  <c r="J16" i="6"/>
  <c r="B17" i="6"/>
  <c r="C17" i="6"/>
  <c r="D17" i="6"/>
  <c r="E17" i="6"/>
  <c r="F17" i="6"/>
  <c r="G17" i="6"/>
  <c r="H17" i="6"/>
  <c r="I17" i="6"/>
  <c r="J17" i="6"/>
  <c r="B18" i="6"/>
  <c r="C18" i="6"/>
  <c r="D18" i="6"/>
  <c r="E18" i="6"/>
  <c r="F18" i="6"/>
  <c r="G18" i="6"/>
  <c r="H18" i="6"/>
  <c r="I18" i="6"/>
  <c r="J18" i="6"/>
  <c r="B19" i="6"/>
  <c r="C19" i="6"/>
  <c r="D19" i="6"/>
  <c r="E19" i="6"/>
  <c r="F19" i="6"/>
  <c r="G19" i="6"/>
  <c r="H19" i="6"/>
  <c r="I19" i="6"/>
  <c r="J19" i="6"/>
  <c r="B20" i="6"/>
  <c r="C20" i="6"/>
  <c r="D20" i="6"/>
  <c r="E20" i="6"/>
  <c r="F20" i="6"/>
  <c r="G20" i="6"/>
  <c r="H20" i="6"/>
  <c r="I20" i="6"/>
  <c r="J20" i="6"/>
  <c r="B21" i="6"/>
  <c r="C21" i="6"/>
  <c r="D21" i="6"/>
  <c r="E21" i="6"/>
  <c r="F21" i="6"/>
  <c r="G21" i="6"/>
  <c r="H21" i="6"/>
  <c r="I21" i="6"/>
  <c r="J21" i="6"/>
  <c r="B22" i="6"/>
  <c r="C22" i="6"/>
  <c r="D22" i="6"/>
  <c r="E22" i="6"/>
  <c r="F22" i="6"/>
  <c r="G22" i="6"/>
  <c r="H22" i="6"/>
  <c r="I22" i="6"/>
  <c r="J22" i="6"/>
  <c r="B23" i="6"/>
  <c r="C23" i="6"/>
  <c r="D23" i="6"/>
  <c r="E23" i="6"/>
  <c r="F23" i="6"/>
  <c r="G23" i="6"/>
  <c r="H23" i="6"/>
  <c r="I23" i="6"/>
  <c r="J23" i="6"/>
  <c r="B24" i="6"/>
  <c r="C24" i="6"/>
  <c r="D24" i="6"/>
  <c r="E24" i="6"/>
  <c r="F24" i="6"/>
  <c r="G24" i="6"/>
  <c r="H24" i="6"/>
  <c r="I24" i="6"/>
  <c r="J24" i="6"/>
  <c r="B25" i="6"/>
  <c r="C25" i="6"/>
  <c r="D25" i="6"/>
  <c r="E25" i="6"/>
  <c r="F25" i="6"/>
  <c r="G25" i="6"/>
  <c r="H25" i="6"/>
  <c r="I25" i="6"/>
  <c r="J25" i="6"/>
  <c r="B26" i="6"/>
  <c r="C26" i="6"/>
  <c r="D26" i="6"/>
  <c r="E26" i="6"/>
  <c r="F26" i="6"/>
  <c r="G26" i="6"/>
  <c r="H26" i="6"/>
  <c r="I26" i="6"/>
  <c r="J26" i="6"/>
  <c r="C5" i="6"/>
  <c r="D5" i="6"/>
  <c r="E5" i="6"/>
  <c r="F5" i="6"/>
  <c r="G5" i="6"/>
  <c r="H5" i="6"/>
  <c r="I5" i="6"/>
  <c r="J5" i="6"/>
  <c r="B5" i="6"/>
  <c r="G75" i="6" l="1"/>
  <c r="I73" i="6"/>
  <c r="B72" i="6"/>
  <c r="D70" i="6"/>
  <c r="H66" i="6"/>
  <c r="E55" i="6"/>
  <c r="J71" i="6"/>
  <c r="C70" i="6"/>
  <c r="C61" i="6"/>
  <c r="G66" i="6"/>
  <c r="C55" i="6"/>
  <c r="D75" i="6"/>
  <c r="H71" i="6"/>
  <c r="J69" i="6"/>
  <c r="C68" i="6"/>
  <c r="E66" i="6"/>
  <c r="H62" i="6"/>
  <c r="J60" i="6"/>
  <c r="C59" i="6"/>
  <c r="E57" i="6"/>
  <c r="H73" i="6"/>
  <c r="I71" i="6"/>
  <c r="J76" i="6"/>
  <c r="C75" i="6"/>
  <c r="E73" i="6"/>
  <c r="G71" i="6"/>
  <c r="I69" i="6"/>
  <c r="B68" i="6"/>
  <c r="D66" i="6"/>
  <c r="E64" i="6"/>
  <c r="G62" i="6"/>
  <c r="I60" i="6"/>
  <c r="B59" i="6"/>
  <c r="D57" i="6"/>
  <c r="D68" i="6"/>
  <c r="I76" i="6"/>
  <c r="B75" i="6"/>
  <c r="D73" i="6"/>
  <c r="H69" i="6"/>
  <c r="J67" i="6"/>
  <c r="C66" i="6"/>
  <c r="D64" i="6"/>
  <c r="F62" i="6"/>
  <c r="H60" i="6"/>
  <c r="J58" i="6"/>
  <c r="C57" i="6"/>
  <c r="B63" i="6"/>
  <c r="J62" i="6"/>
  <c r="B70" i="6"/>
  <c r="H76" i="6"/>
  <c r="J74" i="6"/>
  <c r="C73" i="6"/>
  <c r="E71" i="6"/>
  <c r="G69" i="6"/>
  <c r="I67" i="6"/>
  <c r="B66" i="6"/>
  <c r="C64" i="6"/>
  <c r="E62" i="6"/>
  <c r="G60" i="6"/>
  <c r="I58" i="6"/>
  <c r="B57" i="6"/>
  <c r="I64" i="6"/>
  <c r="H64" i="6"/>
  <c r="B61" i="6"/>
  <c r="G76" i="6"/>
  <c r="I74" i="6"/>
  <c r="B73" i="6"/>
  <c r="D71" i="6"/>
  <c r="H67" i="6"/>
  <c r="J65" i="6"/>
  <c r="B64" i="6"/>
  <c r="D62" i="6"/>
  <c r="H58" i="6"/>
  <c r="J56" i="6"/>
  <c r="E68" i="6"/>
  <c r="G64" i="6"/>
  <c r="H74" i="6"/>
  <c r="J72" i="6"/>
  <c r="C71" i="6"/>
  <c r="E69" i="6"/>
  <c r="G67" i="6"/>
  <c r="I65" i="6"/>
  <c r="J63" i="6"/>
  <c r="C62" i="6"/>
  <c r="E60" i="6"/>
  <c r="G58" i="6"/>
  <c r="I56" i="6"/>
  <c r="G73" i="6"/>
  <c r="D59" i="6"/>
  <c r="E76" i="6"/>
  <c r="G74" i="6"/>
  <c r="I72" i="6"/>
  <c r="B71" i="6"/>
  <c r="D69" i="6"/>
  <c r="H65" i="6"/>
  <c r="I63" i="6"/>
  <c r="B62" i="6"/>
  <c r="D60" i="6"/>
  <c r="H56" i="6"/>
  <c r="I62" i="6"/>
  <c r="D76" i="6"/>
  <c r="H72" i="6"/>
  <c r="J70" i="6"/>
  <c r="C69" i="6"/>
  <c r="E67" i="6"/>
  <c r="H63" i="6"/>
  <c r="J61" i="6"/>
  <c r="C60" i="6"/>
  <c r="E58" i="6"/>
  <c r="G56" i="6"/>
  <c r="D55" i="6"/>
  <c r="B55" i="6"/>
  <c r="C76" i="6"/>
  <c r="E74" i="6"/>
  <c r="G72" i="6"/>
  <c r="I70" i="6"/>
  <c r="B69" i="6"/>
  <c r="D67" i="6"/>
  <c r="E65" i="6"/>
  <c r="G63" i="6"/>
  <c r="I61" i="6"/>
  <c r="B60" i="6"/>
  <c r="D58" i="6"/>
  <c r="G57" i="6"/>
  <c r="J55" i="6"/>
  <c r="B76" i="6"/>
  <c r="D74" i="6"/>
  <c r="H70" i="6"/>
  <c r="J68" i="6"/>
  <c r="C67" i="6"/>
  <c r="D65" i="6"/>
  <c r="H61" i="6"/>
  <c r="J59" i="6"/>
  <c r="C58" i="6"/>
  <c r="E56" i="6"/>
  <c r="I37" i="6"/>
  <c r="I55" i="6"/>
  <c r="J75" i="6"/>
  <c r="C74" i="6"/>
  <c r="E72" i="6"/>
  <c r="G70" i="6"/>
  <c r="I68" i="6"/>
  <c r="B67" i="6"/>
  <c r="C65" i="6"/>
  <c r="E63" i="6"/>
  <c r="G61" i="6"/>
  <c r="I59" i="6"/>
  <c r="B58" i="6"/>
  <c r="D56" i="6"/>
  <c r="D61" i="6"/>
  <c r="E59" i="6"/>
  <c r="H55" i="6"/>
  <c r="I75" i="6"/>
  <c r="B74" i="6"/>
  <c r="D72" i="6"/>
  <c r="H68" i="6"/>
  <c r="J66" i="6"/>
  <c r="B65" i="6"/>
  <c r="D63" i="6"/>
  <c r="H59" i="6"/>
  <c r="J57" i="6"/>
  <c r="C56" i="6"/>
  <c r="H57" i="6"/>
  <c r="E75" i="6"/>
  <c r="G55" i="6"/>
  <c r="G65" i="6"/>
  <c r="H75" i="6"/>
  <c r="J73" i="6"/>
  <c r="C72" i="6"/>
  <c r="E70" i="6"/>
  <c r="G68" i="6"/>
  <c r="I66" i="6"/>
  <c r="J64" i="6"/>
  <c r="C63" i="6"/>
  <c r="E61" i="6"/>
  <c r="G59" i="6"/>
  <c r="I57" i="6"/>
  <c r="B56" i="6"/>
  <c r="F60" i="6"/>
  <c r="F76" i="6"/>
  <c r="F67" i="6"/>
  <c r="F58" i="6"/>
  <c r="F74" i="6"/>
  <c r="F56" i="6"/>
  <c r="F65" i="6"/>
  <c r="F63" i="6"/>
  <c r="F69" i="6"/>
  <c r="F72" i="6"/>
  <c r="L17" i="6"/>
  <c r="F61" i="6"/>
  <c r="F68" i="6"/>
  <c r="F59" i="6"/>
  <c r="F55" i="6"/>
  <c r="F75" i="6"/>
  <c r="F66" i="6"/>
  <c r="F57" i="6"/>
  <c r="F71" i="6"/>
  <c r="F64" i="6"/>
  <c r="F70" i="6"/>
  <c r="F73" i="6"/>
  <c r="H30" i="6"/>
  <c r="I50" i="6"/>
  <c r="B49" i="6"/>
  <c r="L24" i="6"/>
  <c r="D47" i="6"/>
  <c r="F45" i="6"/>
  <c r="H43" i="6"/>
  <c r="J41" i="6"/>
  <c r="C40" i="6"/>
  <c r="E38" i="6"/>
  <c r="L8" i="6"/>
  <c r="D31" i="6"/>
  <c r="G39" i="6"/>
  <c r="H50" i="6"/>
  <c r="J48" i="6"/>
  <c r="C47" i="6"/>
  <c r="E45" i="6"/>
  <c r="G43" i="6"/>
  <c r="I41" i="6"/>
  <c r="B40" i="6"/>
  <c r="L15" i="6"/>
  <c r="D38" i="6"/>
  <c r="F36" i="6"/>
  <c r="H34" i="6"/>
  <c r="J32" i="6"/>
  <c r="C31" i="6"/>
  <c r="F32" i="6"/>
  <c r="G50" i="6"/>
  <c r="I48" i="6"/>
  <c r="B47" i="6"/>
  <c r="L22" i="6"/>
  <c r="D45" i="6"/>
  <c r="F43" i="6"/>
  <c r="H41" i="6"/>
  <c r="J39" i="6"/>
  <c r="C38" i="6"/>
  <c r="E36" i="6"/>
  <c r="G34" i="6"/>
  <c r="I32" i="6"/>
  <c r="B31" i="6"/>
  <c r="L6" i="6"/>
  <c r="H48" i="6"/>
  <c r="D40" i="6"/>
  <c r="E50" i="6"/>
  <c r="G48" i="6"/>
  <c r="I46" i="6"/>
  <c r="B42" i="6"/>
  <c r="L20" i="6"/>
  <c r="D43" i="6"/>
  <c r="F41" i="6"/>
  <c r="H36" i="6"/>
  <c r="J50" i="6"/>
  <c r="C36" i="6"/>
  <c r="E34" i="6"/>
  <c r="G45" i="6"/>
  <c r="G41" i="6"/>
  <c r="C33" i="6"/>
  <c r="D50" i="6"/>
  <c r="F48" i="6"/>
  <c r="H46" i="6"/>
  <c r="J44" i="6"/>
  <c r="C43" i="6"/>
  <c r="E41" i="6"/>
  <c r="L11" i="6"/>
  <c r="C45" i="6"/>
  <c r="J51" i="6"/>
  <c r="C50" i="6"/>
  <c r="E48" i="6"/>
  <c r="G46" i="6"/>
  <c r="I44" i="6"/>
  <c r="B43" i="6"/>
  <c r="L18" i="6"/>
  <c r="D41" i="6"/>
  <c r="F39" i="6"/>
  <c r="H37" i="6"/>
  <c r="J35" i="6"/>
  <c r="C34" i="6"/>
  <c r="E32" i="6"/>
  <c r="I39" i="6"/>
  <c r="I51" i="6"/>
  <c r="B50" i="6"/>
  <c r="L25" i="6"/>
  <c r="D48" i="6"/>
  <c r="F46" i="6"/>
  <c r="H44" i="6"/>
  <c r="J42" i="6"/>
  <c r="C41" i="6"/>
  <c r="E39" i="6"/>
  <c r="G37" i="6"/>
  <c r="I35" i="6"/>
  <c r="B34" i="6"/>
  <c r="L9" i="6"/>
  <c r="D32" i="6"/>
  <c r="F34" i="6"/>
  <c r="H51" i="6"/>
  <c r="J49" i="6"/>
  <c r="C48" i="6"/>
  <c r="E46" i="6"/>
  <c r="G44" i="6"/>
  <c r="I42" i="6"/>
  <c r="B41" i="6"/>
  <c r="L16" i="6"/>
  <c r="D39" i="6"/>
  <c r="F37" i="6"/>
  <c r="H35" i="6"/>
  <c r="J33" i="6"/>
  <c r="C32" i="6"/>
  <c r="E43" i="6"/>
  <c r="G51" i="6"/>
  <c r="I49" i="6"/>
  <c r="B48" i="6"/>
  <c r="L23" i="6"/>
  <c r="D46" i="6"/>
  <c r="F44" i="6"/>
  <c r="H42" i="6"/>
  <c r="J40" i="6"/>
  <c r="C39" i="6"/>
  <c r="E37" i="6"/>
  <c r="G35" i="6"/>
  <c r="I33" i="6"/>
  <c r="B32" i="6"/>
  <c r="L7" i="6"/>
  <c r="E30" i="6"/>
  <c r="F51" i="6"/>
  <c r="H49" i="6"/>
  <c r="J47" i="6"/>
  <c r="C46" i="6"/>
  <c r="E44" i="6"/>
  <c r="G42" i="6"/>
  <c r="I40" i="6"/>
  <c r="B39" i="6"/>
  <c r="L14" i="6"/>
  <c r="D37" i="6"/>
  <c r="F35" i="6"/>
  <c r="H33" i="6"/>
  <c r="J31" i="6"/>
  <c r="F50" i="6"/>
  <c r="H32" i="6"/>
  <c r="E51" i="6"/>
  <c r="G49" i="6"/>
  <c r="I47" i="6"/>
  <c r="B46" i="6"/>
  <c r="L21" i="6"/>
  <c r="D44" i="6"/>
  <c r="F42" i="6"/>
  <c r="H40" i="6"/>
  <c r="J38" i="6"/>
  <c r="C37" i="6"/>
  <c r="E35" i="6"/>
  <c r="G33" i="6"/>
  <c r="I31" i="6"/>
  <c r="J46" i="6"/>
  <c r="D51" i="6"/>
  <c r="F49" i="6"/>
  <c r="H47" i="6"/>
  <c r="J45" i="6"/>
  <c r="C44" i="6"/>
  <c r="E42" i="6"/>
  <c r="G40" i="6"/>
  <c r="I38" i="6"/>
  <c r="B37" i="6"/>
  <c r="L12" i="6"/>
  <c r="D35" i="6"/>
  <c r="F33" i="6"/>
  <c r="H31" i="6"/>
  <c r="B38" i="6"/>
  <c r="L13" i="6"/>
  <c r="B36" i="6"/>
  <c r="L5" i="6"/>
  <c r="C51" i="6"/>
  <c r="E49" i="6"/>
  <c r="G47" i="6"/>
  <c r="I45" i="6"/>
  <c r="B44" i="6"/>
  <c r="L19" i="6"/>
  <c r="D42" i="6"/>
  <c r="F40" i="6"/>
  <c r="H38" i="6"/>
  <c r="J36" i="6"/>
  <c r="C35" i="6"/>
  <c r="E33" i="6"/>
  <c r="G31" i="6"/>
  <c r="D36" i="6"/>
  <c r="J30" i="6"/>
  <c r="B51" i="6"/>
  <c r="L26" i="6"/>
  <c r="D49" i="6"/>
  <c r="F47" i="6"/>
  <c r="H45" i="6"/>
  <c r="J43" i="6"/>
  <c r="C42" i="6"/>
  <c r="E40" i="6"/>
  <c r="G38" i="6"/>
  <c r="I36" i="6"/>
  <c r="B35" i="6"/>
  <c r="L10" i="6"/>
  <c r="D33" i="6"/>
  <c r="F31" i="6"/>
  <c r="I30" i="6"/>
  <c r="I43" i="6"/>
  <c r="J34" i="6"/>
  <c r="G36" i="6"/>
  <c r="I34" i="6"/>
  <c r="B33" i="6"/>
  <c r="F38" i="6"/>
  <c r="G30" i="6"/>
  <c r="F30" i="6"/>
  <c r="C49" i="6"/>
  <c r="E47" i="6"/>
  <c r="E31" i="6"/>
  <c r="D30" i="6"/>
  <c r="B45" i="6"/>
  <c r="H39" i="6"/>
  <c r="J37" i="6"/>
  <c r="G32" i="6"/>
  <c r="C30" i="6"/>
  <c r="D34" i="6"/>
  <c r="B30" i="6"/>
  <c r="M1" i="6" l="1"/>
  <c r="F55" i="3"/>
  <c r="F64" i="3" l="1"/>
  <c r="F62" i="3"/>
  <c r="F60" i="3"/>
  <c r="F76" i="3"/>
  <c r="F71" i="3"/>
  <c r="F58" i="3"/>
  <c r="F57" i="3"/>
  <c r="F65" i="3"/>
  <c r="F66" i="3"/>
  <c r="F56" i="3"/>
  <c r="F73" i="3"/>
  <c r="F72" i="3"/>
  <c r="F69" i="3"/>
  <c r="F63" i="3"/>
  <c r="F67" i="3"/>
  <c r="F61" i="3"/>
  <c r="F74" i="3"/>
  <c r="F70" i="3"/>
  <c r="F68" i="3"/>
  <c r="F59" i="3"/>
  <c r="F75" i="3"/>
</calcChain>
</file>

<file path=xl/sharedStrings.xml><?xml version="1.0" encoding="utf-8"?>
<sst xmlns="http://schemas.openxmlformats.org/spreadsheetml/2006/main" count="1540" uniqueCount="569">
  <si>
    <t>https://trends.google.com/trends/explore?date=all&amp;geo=HU&amp;q=puma&amp;hl=en</t>
  </si>
  <si>
    <t>https://trends.google.com/trends/explore?date=all&amp;geo=HU&amp;q=Nike&amp;hl=en</t>
  </si>
  <si>
    <t>https://trends.google.com/trends/explore?date=all&amp;geo=HU&amp;q=Adidas&amp;hl=en</t>
  </si>
  <si>
    <t>https://trends.google.com/trends/explore?date=all&amp;geo=HU&amp;q=Bershka&amp;hl=en</t>
  </si>
  <si>
    <t>https://trends.google.com/trends/explore?date=all&amp;geo=HU&amp;q=Zara&amp;hl=en</t>
  </si>
  <si>
    <t>https://trends.google.com/trends/explore?date=all&amp;geo=HU&amp;q=Lacoste&amp;hl=en</t>
  </si>
  <si>
    <t>https://trends.google.com/trends/explore?date=all&amp;geo=HU&amp;q=Gucci&amp;hl=en</t>
  </si>
  <si>
    <t>https://trends.google.com/trends/explore?date=all&amp;geo=HU&amp;q=h%26m&amp;hl=en</t>
  </si>
  <si>
    <t>https://trends.google.com/trends/explore?date=all&amp;geo=HU&amp;q=Calvin Klein&amp;hl=en</t>
  </si>
  <si>
    <t>Év</t>
  </si>
  <si>
    <t>Hungary</t>
  </si>
  <si>
    <t>Hónap</t>
  </si>
  <si>
    <t>Nike</t>
  </si>
  <si>
    <t>Adidas</t>
  </si>
  <si>
    <t>Bershka</t>
  </si>
  <si>
    <t>Zara</t>
  </si>
  <si>
    <t>Lacoste</t>
  </si>
  <si>
    <t>Gucci</t>
  </si>
  <si>
    <t>H&amp;M</t>
  </si>
  <si>
    <t>Calvin Klein</t>
  </si>
  <si>
    <t>Puma</t>
  </si>
  <si>
    <t>Y0</t>
  </si>
  <si>
    <t>Jóságpont</t>
  </si>
  <si>
    <t>Azonosító:</t>
  </si>
  <si>
    <t>Objektumok:</t>
  </si>
  <si>
    <t>Attribútumok:</t>
  </si>
  <si>
    <t>Lépcsôk:</t>
  </si>
  <si>
    <t>Eltolás:</t>
  </si>
  <si>
    <t>Leírás:</t>
  </si>
  <si>
    <t>Rangsor</t>
  </si>
  <si>
    <t>Lépcsôk(1)</t>
  </si>
  <si>
    <t>(863.5+21)/(2)=442.25</t>
  </si>
  <si>
    <t>(21+891.5)/(2)=456.2</t>
  </si>
  <si>
    <t>(34.9+66.9)/(2)=50.9</t>
  </si>
  <si>
    <t>(21+21)/(2)=20.95</t>
  </si>
  <si>
    <t>(25+21)/(2)=22.95</t>
  </si>
  <si>
    <t>(29.9+121.8)/(2)=75.85</t>
  </si>
  <si>
    <t>(862.5+20)/(2)=441.25</t>
  </si>
  <si>
    <t>(20+890.5)/(2)=455.25</t>
  </si>
  <si>
    <t>(33.9+65.9)/(2)=49.9</t>
  </si>
  <si>
    <t>(20+20)/(2)=19.95</t>
  </si>
  <si>
    <t>(24+20)/(2)=21.95</t>
  </si>
  <si>
    <t>(29+120.8)/(2)=74.85</t>
  </si>
  <si>
    <t>(861.5+19)/(2)=440.25</t>
  </si>
  <si>
    <t>(19+889.5)/(2)=454.25</t>
  </si>
  <si>
    <t>(32.9+64.9)/(2)=48.9</t>
  </si>
  <si>
    <t>(19+19)/(2)=18.95</t>
  </si>
  <si>
    <t>(23+19)/(2)=20.95</t>
  </si>
  <si>
    <t>(28+98.8)/(2)=63.4</t>
  </si>
  <si>
    <t>(860.5+18)/(2)=439.25</t>
  </si>
  <si>
    <t>(18+888.5)/(2)=453.25</t>
  </si>
  <si>
    <t>(31.9+63.9)/(2)=47.9</t>
  </si>
  <si>
    <t>(18+18)/(2)=17.95</t>
  </si>
  <si>
    <t>(19+87.9)/(2)=53.4</t>
  </si>
  <si>
    <t>(859.5+17)/(2)=438.25</t>
  </si>
  <si>
    <t>(17+887.5)/(2)=452.25</t>
  </si>
  <si>
    <t>(30.9+62.9)/(2)=46.9</t>
  </si>
  <si>
    <t>(17+17)/(2)=16.95</t>
  </si>
  <si>
    <t>(17+86.9)/(2)=51.9</t>
  </si>
  <si>
    <t>(858.5+16)/(2)=437.25</t>
  </si>
  <si>
    <t>(16+886.5)/(2)=451.25</t>
  </si>
  <si>
    <t>(29.9+61.9)/(2)=45.9</t>
  </si>
  <si>
    <t>(16+16)/(2)=15.95</t>
  </si>
  <si>
    <t>(16+85.9)/(2)=50.9</t>
  </si>
  <si>
    <t>(857.5+15)/(2)=436.25</t>
  </si>
  <si>
    <t>(15+885.5)/(2)=450.25</t>
  </si>
  <si>
    <t>(29+60.9)/(2)=44.9</t>
  </si>
  <si>
    <t>(15+15)/(2)=14.95</t>
  </si>
  <si>
    <t>(15+84.9)/(2)=49.9</t>
  </si>
  <si>
    <t>(856.5+14)/(2)=435.25</t>
  </si>
  <si>
    <t>(14+884.5)/(2)=449.25</t>
  </si>
  <si>
    <t>(28+59.9)/(2)=43.95</t>
  </si>
  <si>
    <t>(14+14)/(2)=14</t>
  </si>
  <si>
    <t>(14+83.9)/(2)=48.9</t>
  </si>
  <si>
    <t>(855.5+13)/(2)=434.25</t>
  </si>
  <si>
    <t>(13+883.5)/(2)=448.25</t>
  </si>
  <si>
    <t>(27+58.9)/(2)=42.95</t>
  </si>
  <si>
    <t>(13+13)/(2)=13</t>
  </si>
  <si>
    <t>(13+82.9)/(2)=47.9</t>
  </si>
  <si>
    <t>(854.5+12)/(2)=433.25</t>
  </si>
  <si>
    <t>(12+882.5)/(2)=447.25</t>
  </si>
  <si>
    <t>(26+57.9)/(2)=41.95</t>
  </si>
  <si>
    <t>(12+12)/(2)=12</t>
  </si>
  <si>
    <t>(12+81.9)/(2)=46.9</t>
  </si>
  <si>
    <t>(853.5+11)/(2)=432.25</t>
  </si>
  <si>
    <t>(11+881.5)/(2)=446.25</t>
  </si>
  <si>
    <t>(11+56.9)/(2)=33.95</t>
  </si>
  <si>
    <t>(11+11)/(2)=11</t>
  </si>
  <si>
    <t>(11+80.9)/(2)=45.9</t>
  </si>
  <si>
    <t>(852.5+10)/(2)=431.25</t>
  </si>
  <si>
    <t>(10+880.5)/(2)=445.25</t>
  </si>
  <si>
    <t>(10+55.9)/(2)=32.95</t>
  </si>
  <si>
    <t>(10+10)/(2)=10</t>
  </si>
  <si>
    <t>(10+79.9)/(2)=44.9</t>
  </si>
  <si>
    <t>(851.6+9)/(2)=430.25</t>
  </si>
  <si>
    <t>(9+879.5)/(2)=444.25</t>
  </si>
  <si>
    <t>(9+54.9)/(2)=31.95</t>
  </si>
  <si>
    <t>(9+9)/(2)=9</t>
  </si>
  <si>
    <t>(9+78.9)/(2)=43.95</t>
  </si>
  <si>
    <t>(850.6+8)/(2)=429.25</t>
  </si>
  <si>
    <t>(8+878.5)/(2)=443.25</t>
  </si>
  <si>
    <t>(8+53.9)/(2)=30.95</t>
  </si>
  <si>
    <t>(8+8)/(2)=8</t>
  </si>
  <si>
    <t>(8+77.9)/(2)=42.95</t>
  </si>
  <si>
    <t>(849.6+7)/(2)=428.25</t>
  </si>
  <si>
    <t>(7+877.5)/(2)=442.25</t>
  </si>
  <si>
    <t>(7+52.9)/(2)=29.95</t>
  </si>
  <si>
    <t>(7+7)/(2)=7</t>
  </si>
  <si>
    <t>(7+16)/(2)=11.5</t>
  </si>
  <si>
    <t>(848.6+6)/(2)=427.25</t>
  </si>
  <si>
    <t>(6+876.5)/(2)=441.25</t>
  </si>
  <si>
    <t>(6+51.9)/(2)=28.95</t>
  </si>
  <si>
    <t>(6+6)/(2)=6</t>
  </si>
  <si>
    <t>(6+15)/(2)=10.5</t>
  </si>
  <si>
    <t>(847.6+5)/(2)=426.25</t>
  </si>
  <si>
    <t>(5+875.5)/(2)=440.25</t>
  </si>
  <si>
    <t>(5+50.9)/(2)=27.95</t>
  </si>
  <si>
    <t>(5+5)/(2)=5</t>
  </si>
  <si>
    <t>(5+14)/(2)=9.5</t>
  </si>
  <si>
    <t>(846.6+4)/(2)=425.3</t>
  </si>
  <si>
    <t>(4+874.5)/(2)=439.25</t>
  </si>
  <si>
    <t>(4+49.9)/(2)=26.95</t>
  </si>
  <si>
    <t>(4+4)/(2)=4</t>
  </si>
  <si>
    <t>(4+13)/(2)=8.5</t>
  </si>
  <si>
    <t>(845.6+3)/(2)=424.3</t>
  </si>
  <si>
    <t>(3+873.5)/(2)=438.25</t>
  </si>
  <si>
    <t>(3+48.9)/(2)=25.95</t>
  </si>
  <si>
    <t>(3+3)/(2)=3</t>
  </si>
  <si>
    <t>(3+12)/(2)=7.5</t>
  </si>
  <si>
    <t>(844.6+2)/(2)=423.3</t>
  </si>
  <si>
    <t>(2+872.5)/(2)=437.25</t>
  </si>
  <si>
    <t>(2+2)/(2)=2</t>
  </si>
  <si>
    <t>(2+8)/(2)=5</t>
  </si>
  <si>
    <t>(843.6+1)/(2)=422.3</t>
  </si>
  <si>
    <t>(1+871.5)/(2)=436.25</t>
  </si>
  <si>
    <t>(1+1)/(2)=1</t>
  </si>
  <si>
    <t>(842.6+0)/(2)=421.3</t>
  </si>
  <si>
    <t>(0+870.5)/(2)=435.25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</si>
  <si>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</si>
  <si>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</si>
  <si>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</si>
  <si>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</si>
  <si>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</si>
  <si>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</si>
  <si>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</si>
  <si>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</si>
  <si>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S22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</si>
  <si>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</si>
  <si>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</si>
  <si>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</si>
  <si>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</si>
  <si>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</si>
  <si>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</si>
  <si>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</si>
  <si>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</rPr>
      <t>1.39 Mb</t>
    </r>
  </si>
  <si>
    <t>Magyarország</t>
  </si>
  <si>
    <t>Németország</t>
  </si>
  <si>
    <t>Google Trends linkek, ahonnan letudjuk tölteni az adatokat (HU)</t>
  </si>
  <si>
    <t>Google Trends linkek, ahonnan letudjuk tölteni az adatokat (DE)</t>
  </si>
  <si>
    <t>https://trends.google.com/trends/explore?date=all&amp;geo=DE&amp;q=Nike&amp;hl=en</t>
  </si>
  <si>
    <t>https://trends.google.com/trends/explore?date=all&amp;geo=DE&amp;q=Adidas&amp;hl=en</t>
  </si>
  <si>
    <t>https://trends.google.com/trends/explore?date=all&amp;geo=DE&amp;q=Bershka&amp;hl=en</t>
  </si>
  <si>
    <t>https://trends.google.com/trends/explore?date=all&amp;geo=DE&amp;q=Zara&amp;hl=en</t>
  </si>
  <si>
    <t>https://trends.google.com/trends/explore?date=all&amp;geo=DE&amp;q=Lacoste&amp;hl=en</t>
  </si>
  <si>
    <t>https://trends.google.com/trends/explore?date=all&amp;geo=DE&amp;q=Gucci&amp;hl=en</t>
  </si>
  <si>
    <t>https://trends.google.com/trends/explore?date=all&amp;geo=DE&amp;q=h%26m&amp;hl=en</t>
  </si>
  <si>
    <t>https://trends.google.com/trends/explore?date=all&amp;geo=DE&amp;q=Calvin Klein&amp;hl=en</t>
  </si>
  <si>
    <t>https://trends.google.com/trends/explore?date=all&amp;geo=DE&amp;q=puma&amp;hl=en</t>
  </si>
  <si>
    <t>Germany</t>
  </si>
  <si>
    <t>(20.8+914.8)/(2)=467.8</t>
  </si>
  <si>
    <t>(20.8+20.8)/(2)=20.8</t>
  </si>
  <si>
    <t>(20.8+27.8)/(2)=24.3</t>
  </si>
  <si>
    <t>(25.8+20.8)/(2)=23.3</t>
  </si>
  <si>
    <t>(94.2+37.7)/(2)=65.9</t>
  </si>
  <si>
    <t>(864.3+20.8)/(2)=442.55</t>
  </si>
  <si>
    <t>(33.7+82.3)/(2)=58</t>
  </si>
  <si>
    <t>(19.8+913.8)/(2)=466.85</t>
  </si>
  <si>
    <t>(19.8+19.8)/(2)=19.8</t>
  </si>
  <si>
    <t>(19.8+26.8)/(2)=23.3</t>
  </si>
  <si>
    <t>(21.8+19.8)/(2)=20.8</t>
  </si>
  <si>
    <t>(93.2+36.7)/(2)=64.9</t>
  </si>
  <si>
    <t>(863.3+19.8)/(2)=441.55</t>
  </si>
  <si>
    <t>(32.7+81.3)/(2)=57</t>
  </si>
  <si>
    <t>(18.8+912.8)/(2)=465.85</t>
  </si>
  <si>
    <t>(18.8+18.8)/(2)=18.85</t>
  </si>
  <si>
    <t>(18.8+25.8)/(2)=22.3</t>
  </si>
  <si>
    <t>(92.2+35.7)/(2)=63.95</t>
  </si>
  <si>
    <t>(862.3+18.8)/(2)=440.55</t>
  </si>
  <si>
    <t>(31.7+67.4)/(2)=49.55</t>
  </si>
  <si>
    <t>(17.8+911.8)/(2)=464.85</t>
  </si>
  <si>
    <t>(17.8+17.8)/(2)=17.85</t>
  </si>
  <si>
    <t>(17.8+24.8)/(2)=21.3</t>
  </si>
  <si>
    <t>(91.2+34.7)/(2)=62.95</t>
  </si>
  <si>
    <t>(861.3+17.8)/(2)=439.55</t>
  </si>
  <si>
    <t>(26.8+66.4)/(2)=46.6</t>
  </si>
  <si>
    <t>(16.8+910.9)/(2)=463.85</t>
  </si>
  <si>
    <t>(16.8+16.8)/(2)=16.85</t>
  </si>
  <si>
    <t>(16.8+23.8)/(2)=20.3</t>
  </si>
  <si>
    <t>(85.2+25.8)/(2)=55.5</t>
  </si>
  <si>
    <t>(858.3+16.8)/(2)=437.6</t>
  </si>
  <si>
    <t>(25.8+65.4)/(2)=45.6</t>
  </si>
  <si>
    <t>(15.9+909.9)/(2)=462.85</t>
  </si>
  <si>
    <t>(15.9+15.9)/(2)=15.85</t>
  </si>
  <si>
    <t>(15.9+22.8)/(2)=19.35</t>
  </si>
  <si>
    <t>(76.3+16.8)/(2)=46.6</t>
  </si>
  <si>
    <t>(857.3+15.9)/(2)=436.6</t>
  </si>
  <si>
    <t>(20.8+64.4)/(2)=42.6</t>
  </si>
  <si>
    <t>(14.9+908.9)/(2)=461.85</t>
  </si>
  <si>
    <t>(14.9+14.9)/(2)=14.85</t>
  </si>
  <si>
    <t>(14.9+21.8)/(2)=18.35</t>
  </si>
  <si>
    <t>(38.7+15.9)/(2)=27.25</t>
  </si>
  <si>
    <t>(856.3+14.9)/(2)=435.6</t>
  </si>
  <si>
    <t>(19.8+63.4)/(2)=41.65</t>
  </si>
  <si>
    <t>(13.9+907.9)/(2)=460.9</t>
  </si>
  <si>
    <t>(13.9+13.9)/(2)=13.9</t>
  </si>
  <si>
    <t>(13.9+20.8)/(2)=17.35</t>
  </si>
  <si>
    <t>(37.7+14.9)/(2)=26.25</t>
  </si>
  <si>
    <t>(855.4+13.9)/(2)=434.6</t>
  </si>
  <si>
    <t>(18.8+62.4)/(2)=40.65</t>
  </si>
  <si>
    <t>(12.9+906.9)/(2)=459.9</t>
  </si>
  <si>
    <t>(12.9+12.9)/(2)=12.9</t>
  </si>
  <si>
    <t>(12.9+19.8)/(2)=16.35</t>
  </si>
  <si>
    <t>(20.8+13.9)/(2)=17.35</t>
  </si>
  <si>
    <t>(854.4+12.9)/(2)=433.6</t>
  </si>
  <si>
    <t>(17.8+61.5)/(2)=39.65</t>
  </si>
  <si>
    <t>(11.9+905.9)/(2)=458.9</t>
  </si>
  <si>
    <t>(11.9+11.9)/(2)=11.9</t>
  </si>
  <si>
    <t>(11.9+18.8)/(2)=15.35</t>
  </si>
  <si>
    <t>(19.8+12.9)/(2)=16.35</t>
  </si>
  <si>
    <t>(853.4+11.9)/(2)=432.65</t>
  </si>
  <si>
    <t>(16.8+60.5)/(2)=38.65</t>
  </si>
  <si>
    <t>(10.9+904.9)/(2)=457.9</t>
  </si>
  <si>
    <t>(10.9+10.9)/(2)=10.9</t>
  </si>
  <si>
    <t>(10.9+17.8)/(2)=14.35</t>
  </si>
  <si>
    <t>(18.8+11.9)/(2)=15.35</t>
  </si>
  <si>
    <t>(852.4+10.9)/(2)=431.65</t>
  </si>
  <si>
    <t>(15.9+59.5)/(2)=37.65</t>
  </si>
  <si>
    <t>(9.9+903.9)/(2)=456.9</t>
  </si>
  <si>
    <t>(9.9+9.9)/(2)=9.9</t>
  </si>
  <si>
    <t>(9.9+16.8)/(2)=13.4</t>
  </si>
  <si>
    <t>(17.8+10.9)/(2)=14.35</t>
  </si>
  <si>
    <t>(851.4+9.9)/(2)=430.65</t>
  </si>
  <si>
    <t>(14.9+58.5)/(2)=36.65</t>
  </si>
  <si>
    <t>(8.9+902.9)/(2)=455.9</t>
  </si>
  <si>
    <t>(8.9+8.9)/(2)=8.9</t>
  </si>
  <si>
    <t>(8.9+15.9)/(2)=12.4</t>
  </si>
  <si>
    <t>(16.8+9.9)/(2)=13.4</t>
  </si>
  <si>
    <t>(850.4+8.9)/(2)=429.65</t>
  </si>
  <si>
    <t>(13.9+57.5)/(2)=35.7</t>
  </si>
  <si>
    <t>(7.9+901.9)/(2)=454.95</t>
  </si>
  <si>
    <t>(7.9+7.9)/(2)=7.95</t>
  </si>
  <si>
    <t>(7.9+14.9)/(2)=11.4</t>
  </si>
  <si>
    <t>(15.9+8.9)/(2)=12.4</t>
  </si>
  <si>
    <t>(849.4+7.9)/(2)=428.65</t>
  </si>
  <si>
    <t>(12.9+56.5)/(2)=34.7</t>
  </si>
  <si>
    <t>(6.9+900.9)/(2)=453.95</t>
  </si>
  <si>
    <t>(6.9+6.9)/(2)=6.95</t>
  </si>
  <si>
    <t>(6.9+13.9)/(2)=10.4</t>
  </si>
  <si>
    <t>(10.9+6.9)/(2)=8.9</t>
  </si>
  <si>
    <t>(848.4+6.9)/(2)=427.7</t>
  </si>
  <si>
    <t>(11.9+55.5)/(2)=33.7</t>
  </si>
  <si>
    <t>(5.9+900)/(2)=452.95</t>
  </si>
  <si>
    <t>(5.9+5.9)/(2)=5.95</t>
  </si>
  <si>
    <t>(5.9+12.9)/(2)=9.4</t>
  </si>
  <si>
    <t>(847.4+5.9)/(2)=426.7</t>
  </si>
  <si>
    <t>(10.9+43.6)/(2)=27.25</t>
  </si>
  <si>
    <t>(5+899)/(2)=451.95</t>
  </si>
  <si>
    <t>(5+5)/(2)=4.95</t>
  </si>
  <si>
    <t>(5+11.9)/(2)=8.4</t>
  </si>
  <si>
    <t>(846.4+5)/(2)=425.7</t>
  </si>
  <si>
    <t>(9.9+20.8)/(2)=15.35</t>
  </si>
  <si>
    <t>(4+898)/(2)=450.95</t>
  </si>
  <si>
    <t>(4+4)/(2)=3.95</t>
  </si>
  <si>
    <t>(4+10.9)/(2)=7.45</t>
  </si>
  <si>
    <t>(845.4+4)/(2)=424.7</t>
  </si>
  <si>
    <t>(8.9+19.8)/(2)=14.35</t>
  </si>
  <si>
    <t>(3+897)/(2)=450</t>
  </si>
  <si>
    <t>(3+3)/(2)=2.95</t>
  </si>
  <si>
    <t>(3+9.9)/(2)=6.45</t>
  </si>
  <si>
    <t>(844.4+3)/(2)=423.7</t>
  </si>
  <si>
    <t>(2+896)/(2)=449</t>
  </si>
  <si>
    <t>(843.5+2)/(2)=422.7</t>
  </si>
  <si>
    <t>(1+895)/(2)=448</t>
  </si>
  <si>
    <t>(842.5+1)/(2)=421.75</t>
  </si>
  <si>
    <t>(0+894)/(2)=447</t>
  </si>
  <si>
    <t>(841.5+0)/(2)=420.75</t>
  </si>
  <si>
    <t>Optimalizált divattudatosság index</t>
  </si>
  <si>
    <t>ChatGPT prompt:</t>
  </si>
  <si>
    <t>Becsült divattudatossági index</t>
  </si>
  <si>
    <t>"Számold ki Magyarország divattudatosságának becsült értékét a következő három évre a Holt-Winter metódust használva. Az adatok 2004-től vannak: (ide az OAM(HU) Optimalizált divattudatosság index értékeit kell beilleszteni)"</t>
  </si>
  <si>
    <t>"Számold ki Németország divattudatosságának becsült értékét a következő három évre a Holt-Winter metódust használva. Az adatok 2004-től vannak: (ide az OAM(DE) Optimalizált divattudatosság index értékeit kell beilleszteni)"</t>
  </si>
  <si>
    <t>HU</t>
  </si>
  <si>
    <t>DE</t>
  </si>
  <si>
    <t>Becsült divattudatosság index</t>
  </si>
  <si>
    <t>ChatGPT Prompt: hasonlítsd össze vonaldiagramon Magyarország és Németország divattudatossági indexét 2004-től 2028-ig vannak az adatokat. Magyarország értékei: OAM(HU)" Optimalizált divattudatosság index" értékei + Becsült divattudatossági index értékei | Németország értékei: OAM(DE)" Optimalizált divattudatosság index" értékei + Becsült divattudatossági index értékei</t>
  </si>
  <si>
    <t>Letöltés dátuma:</t>
  </si>
  <si>
    <t>Átlagolt éves keresés népszerűség (%)</t>
  </si>
  <si>
    <t>korreláció</t>
  </si>
  <si>
    <t>Naiv</t>
  </si>
  <si>
    <t>Oam-direkt</t>
  </si>
  <si>
    <t>Ország</t>
  </si>
  <si>
    <t>Mértékegység</t>
  </si>
  <si>
    <t>COCO Y0: 8230239</t>
  </si>
  <si>
    <r>
      <t>A futtatás idôtartama: </t>
    </r>
    <r>
      <rPr>
        <b/>
        <sz val="7"/>
        <color rgb="FF333333"/>
        <rFont val="Verdana"/>
        <family val="2"/>
      </rPr>
      <t>0.12 mp (0 p)</t>
    </r>
  </si>
  <si>
    <t>Rangsorszám</t>
  </si>
  <si>
    <t>Egységek</t>
  </si>
  <si>
    <t>Inverz</t>
  </si>
  <si>
    <t>COCO Y0: 3199889</t>
  </si>
  <si>
    <t>(824.2+21)/(2)=422.6</t>
  </si>
  <si>
    <t>(21+962.4)/(2)=491.7</t>
  </si>
  <si>
    <t>(56.1+35.1)/(2)=45.55</t>
  </si>
  <si>
    <t>(21+21)/(2)=21.05</t>
  </si>
  <si>
    <t>(21+25)/(2)=23.05</t>
  </si>
  <si>
    <t>(111.2+30)/(2)=70.6</t>
  </si>
  <si>
    <t>(823.2+20)/(2)=421.6</t>
  </si>
  <si>
    <t>(20+961.4)/(2)=490.7</t>
  </si>
  <si>
    <t>(55.1+34)/(2)=44.55</t>
  </si>
  <si>
    <t>(20+20)/(2)=20.05</t>
  </si>
  <si>
    <t>(20+24)/(2)=22.05</t>
  </si>
  <si>
    <t>(110.2+29)/(2)=69.6</t>
  </si>
  <si>
    <t>(822.2+19)/(2)=420.6</t>
  </si>
  <si>
    <t>(19+960.4)/(2)=489.7</t>
  </si>
  <si>
    <t>(54.1+33)/(2)=43.55</t>
  </si>
  <si>
    <t>(19+19)/(2)=19.05</t>
  </si>
  <si>
    <t>(19+23)/(2)=21.05</t>
  </si>
  <si>
    <t>(104.2+28)/(2)=66.1</t>
  </si>
  <si>
    <t>(821.2+18)/(2)=419.6</t>
  </si>
  <si>
    <t>(18+959.4)/(2)=488.7</t>
  </si>
  <si>
    <t>(18+32)/(2)=25.05</t>
  </si>
  <si>
    <t>(18+18)/(2)=18.05</t>
  </si>
  <si>
    <t>(18+22)/(2)=20.05</t>
  </si>
  <si>
    <t>(100.1+27)/(2)=63.6</t>
  </si>
  <si>
    <t>(820.2+17)/(2)=418.6</t>
  </si>
  <si>
    <t>(17+958.4)/(2)=487.7</t>
  </si>
  <si>
    <t>(17+31)/(2)=24.05</t>
  </si>
  <si>
    <t>(17+17)/(2)=17</t>
  </si>
  <si>
    <t>(17+21)/(2)=19.05</t>
  </si>
  <si>
    <t>(99.1+26)/(2)=62.6</t>
  </si>
  <si>
    <t>(819.2+16)/(2)=417.6</t>
  </si>
  <si>
    <t>(16+957.4)/(2)=486.7</t>
  </si>
  <si>
    <t>(16+30)/(2)=23.05</t>
  </si>
  <si>
    <t>(16+16)/(2)=16</t>
  </si>
  <si>
    <t>(16+20)/(2)=18.05</t>
  </si>
  <si>
    <t>(98.1+25)/(2)=61.6</t>
  </si>
  <si>
    <t>(818.2+15)/(2)=416.6</t>
  </si>
  <si>
    <t>(15+956.4)/(2)=485.7</t>
  </si>
  <si>
    <t>(15+29)/(2)=22.05</t>
  </si>
  <si>
    <t>(15+15)/(2)=15</t>
  </si>
  <si>
    <t>(15+19)/(2)=17</t>
  </si>
  <si>
    <t>(97.1+24)/(2)=60.6</t>
  </si>
  <si>
    <t>(817.2+14)/(2)=415.6</t>
  </si>
  <si>
    <t>(14+955.4)/(2)=484.7</t>
  </si>
  <si>
    <t>(14+28)/(2)=21.05</t>
  </si>
  <si>
    <t>(14+18)/(2)=16</t>
  </si>
  <si>
    <t>(96.1+23)/(2)=59.6</t>
  </si>
  <si>
    <t>(816.2+13)/(2)=414.6</t>
  </si>
  <si>
    <t>(13+954.4)/(2)=483.7</t>
  </si>
  <si>
    <t>(13+27)/(2)=20.05</t>
  </si>
  <si>
    <t>(13+17)/(2)=15</t>
  </si>
  <si>
    <t>(34+22)/(2)=28.05</t>
  </si>
  <si>
    <t>(815.2+12)/(2)=413.6</t>
  </si>
  <si>
    <t>(12+953.4)/(2)=482.7</t>
  </si>
  <si>
    <t>(12+26)/(2)=19.05</t>
  </si>
  <si>
    <t>(12+16)/(2)=14</t>
  </si>
  <si>
    <t>(33+21)/(2)=27.05</t>
  </si>
  <si>
    <t>(814.2+11)/(2)=412.6</t>
  </si>
  <si>
    <t>(11+952.4)/(2)=481.7</t>
  </si>
  <si>
    <t>(11+25)/(2)=18.05</t>
  </si>
  <si>
    <t>(11+15)/(2)=13</t>
  </si>
  <si>
    <t>(32+20)/(2)=26.05</t>
  </si>
  <si>
    <t>(813.2+10)/(2)=411.6</t>
  </si>
  <si>
    <t>(10+951.4)/(2)=480.7</t>
  </si>
  <si>
    <t>(10+24)/(2)=17</t>
  </si>
  <si>
    <t>(10+14)/(2)=12</t>
  </si>
  <si>
    <t>(31+19)/(2)=25.05</t>
  </si>
  <si>
    <t>(812.2+9)/(2)=410.6</t>
  </si>
  <si>
    <t>(9+950.4)/(2)=479.7</t>
  </si>
  <si>
    <t>(9+13)/(2)=11</t>
  </si>
  <si>
    <t>(30+18)/(2)=24.05</t>
  </si>
  <si>
    <t>(811.2+8)/(2)=409.6</t>
  </si>
  <si>
    <t>(8+949.4)/(2)=478.7</t>
  </si>
  <si>
    <t>(8+12)/(2)=10</t>
  </si>
  <si>
    <t>(29+17)/(2)=23.05</t>
  </si>
  <si>
    <t>(810.2+7)/(2)=408.6</t>
  </si>
  <si>
    <t>(7+948.4)/(2)=477.7</t>
  </si>
  <si>
    <t>(7+11)/(2)=9</t>
  </si>
  <si>
    <t>(28+16)/(2)=22.05</t>
  </si>
  <si>
    <t>(809.2+6)/(2)=407.6</t>
  </si>
  <si>
    <t>(6+947.4)/(2)=476.7</t>
  </si>
  <si>
    <t>(6+10)/(2)=8</t>
  </si>
  <si>
    <t>(27+15)/(2)=21.05</t>
  </si>
  <si>
    <t>(808.2+5)/(2)=406.6</t>
  </si>
  <si>
    <t>(5+946.4)/(2)=475.7</t>
  </si>
  <si>
    <t>(5+9)/(2)=7</t>
  </si>
  <si>
    <t>(26+14)/(2)=20.05</t>
  </si>
  <si>
    <t>(807.2+4)/(2)=405.6</t>
  </si>
  <si>
    <t>(4+945.4)/(2)=474.7</t>
  </si>
  <si>
    <t>(4+8)/(2)=6</t>
  </si>
  <si>
    <t>(25+13)/(2)=19.05</t>
  </si>
  <si>
    <t>(806.2+3)/(2)=404.6</t>
  </si>
  <si>
    <t>(3+944.4)/(2)=473.7</t>
  </si>
  <si>
    <t>(3+7)/(2)=5</t>
  </si>
  <si>
    <t>(24+11)/(2)=17.55</t>
  </si>
  <si>
    <t>(805.2+2)/(2)=403.6</t>
  </si>
  <si>
    <t>(2+943.4)/(2)=472.7</t>
  </si>
  <si>
    <t>(23+2)/(2)=12.5</t>
  </si>
  <si>
    <t>(804.2+1)/(2)=402.6</t>
  </si>
  <si>
    <t>(1+942.4)/(2)=471.7</t>
  </si>
  <si>
    <t>(803.2+0)/(2)=401.6</t>
  </si>
  <si>
    <t>(0+941.4)/(2)=470.7</t>
  </si>
  <si>
    <t>Inverz COCO:Y0</t>
  </si>
  <si>
    <t>Validáció</t>
  </si>
  <si>
    <t>Direkt</t>
  </si>
  <si>
    <t>Normál</t>
  </si>
  <si>
    <t>Értelmezés</t>
  </si>
  <si>
    <t>Inverz divattudatossági index</t>
  </si>
  <si>
    <t>Korreláció</t>
  </si>
  <si>
    <t>OAM-direkt</t>
  </si>
  <si>
    <t>COCO Y0: 1567372</t>
  </si>
  <si>
    <r>
      <t>A futtatás idôtartama: </t>
    </r>
    <r>
      <rPr>
        <b/>
        <sz val="7"/>
        <color rgb="FF333333"/>
        <rFont val="Verdana"/>
        <family val="2"/>
      </rPr>
      <t>0.1 mp (0 p)</t>
    </r>
  </si>
  <si>
    <t>OAM-inverz</t>
  </si>
  <si>
    <t>Oam-inverz</t>
  </si>
  <si>
    <t>COCO Y0: 8572907</t>
  </si>
  <si>
    <t>(853.6+21.2)/(2)=437.4</t>
  </si>
  <si>
    <t>(21.2+21.2)/(2)=21.2</t>
  </si>
  <si>
    <t>(26.2+21.2)/(2)=23.7</t>
  </si>
  <si>
    <t>(21.2+92.8)/(2)=57</t>
  </si>
  <si>
    <t>(21.2+830.4)/(2)=425.8</t>
  </si>
  <si>
    <t>(38.3+167.5)/(2)=102.9</t>
  </si>
  <si>
    <t>(21.2+23.2)/(2)=22.2</t>
  </si>
  <si>
    <t>(81.7+33.3)/(2)=57.5</t>
  </si>
  <si>
    <t>(852.6+20.2)/(2)=436.4</t>
  </si>
  <si>
    <t>(20.2+20.2)/(2)=20.2</t>
  </si>
  <si>
    <t>(25.2+20.2)/(2)=22.7</t>
  </si>
  <si>
    <t>(20.2+91.8)/(2)=56</t>
  </si>
  <si>
    <t>(20.2+829.4)/(2)=424.8</t>
  </si>
  <si>
    <t>(37.3+166.5)/(2)=101.9</t>
  </si>
  <si>
    <t>(20.2+22.2)/(2)=21.2</t>
  </si>
  <si>
    <t>(80.7+32.3)/(2)=56.5</t>
  </si>
  <si>
    <t>(851.6+19.2)/(2)=435.4</t>
  </si>
  <si>
    <t>(19.2+19.2)/(2)=19.15</t>
  </si>
  <si>
    <t>(24.2+19.2)/(2)=21.7</t>
  </si>
  <si>
    <t>(19.2+90.8)/(2)=55</t>
  </si>
  <si>
    <t>(19.2+828.4)/(2)=423.8</t>
  </si>
  <si>
    <t>(36.3+165.5)/(2)=100.9</t>
  </si>
  <si>
    <t>(19.2+21.2)/(2)=20.2</t>
  </si>
  <si>
    <t>(79.7+31.3)/(2)=55.5</t>
  </si>
  <si>
    <t>(850.6+18.2)/(2)=434.4</t>
  </si>
  <si>
    <t>(18.2+18.2)/(2)=18.15</t>
  </si>
  <si>
    <t>(18.2+89.8)/(2)=54</t>
  </si>
  <si>
    <t>(18.2+827.4)/(2)=422.8</t>
  </si>
  <si>
    <t>(35.3+164.5)/(2)=99.9</t>
  </si>
  <si>
    <t>(18.2+20.2)/(2)=19.15</t>
  </si>
  <si>
    <t>(78.7+30.3)/(2)=54.5</t>
  </si>
  <si>
    <t>(849.6+17.2)/(2)=433.4</t>
  </si>
  <si>
    <t>(17.2+17.2)/(2)=17.15</t>
  </si>
  <si>
    <t>(17.2+88.8)/(2)=52.95</t>
  </si>
  <si>
    <t>(17.2+826.4)/(2)=421.8</t>
  </si>
  <si>
    <t>(34.3+163.5)/(2)=98.9</t>
  </si>
  <si>
    <t>(17.2+19.2)/(2)=18.15</t>
  </si>
  <si>
    <t>(61.6+25.2)/(2)=43.4</t>
  </si>
  <si>
    <t>(848.6+16.1)/(2)=432.35</t>
  </si>
  <si>
    <t>(16.1+16.1)/(2)=16.15</t>
  </si>
  <si>
    <t>(16.1+87.8)/(2)=51.95</t>
  </si>
  <si>
    <t>(16.1+825.4)/(2)=420.75</t>
  </si>
  <si>
    <t>(33.3+162.5)/(2)=97.9</t>
  </si>
  <si>
    <t>(16.1+18.2)/(2)=17.15</t>
  </si>
  <si>
    <t>(60.5+24.2)/(2)=42.4</t>
  </si>
  <si>
    <t>(847.6+15.1)/(2)=431.35</t>
  </si>
  <si>
    <t>(15.1+15.1)/(2)=15.15</t>
  </si>
  <si>
    <t>(15.1+86.8)/(2)=50.95</t>
  </si>
  <si>
    <t>(15.1+824.4)/(2)=419.75</t>
  </si>
  <si>
    <t>(32.3+161.4)/(2)=96.85</t>
  </si>
  <si>
    <t>(15.1+17.2)/(2)=16.15</t>
  </si>
  <si>
    <t>(36.3+23.2)/(2)=29.75</t>
  </si>
  <si>
    <t>(846.6+14.1)/(2)=430.35</t>
  </si>
  <si>
    <t>(14.1+14.1)/(2)=14.15</t>
  </si>
  <si>
    <t>(14.1+85.8)/(2)=49.95</t>
  </si>
  <si>
    <t>(14.1+823.4)/(2)=418.75</t>
  </si>
  <si>
    <t>(31.3+156.4)/(2)=93.85</t>
  </si>
  <si>
    <t>(14.1+16.1)/(2)=15.15</t>
  </si>
  <si>
    <t>(25.2+22.2)/(2)=23.7</t>
  </si>
  <si>
    <t>(845.6+13.1)/(2)=429.35</t>
  </si>
  <si>
    <t>(13.1+13.1)/(2)=13.1</t>
  </si>
  <si>
    <t>(13.1+822.4)/(2)=417.75</t>
  </si>
  <si>
    <t>(29.3+151.4)/(2)=90.3</t>
  </si>
  <si>
    <t>(13.1+15.1)/(2)=14.15</t>
  </si>
  <si>
    <t>(24.2+21.2)/(2)=22.7</t>
  </si>
  <si>
    <t>(844.6+12.1)/(2)=428.35</t>
  </si>
  <si>
    <t>(12.1+12.1)/(2)=12.1</t>
  </si>
  <si>
    <t>(12.1+821.4)/(2)=416.75</t>
  </si>
  <si>
    <t>(28.3+150.3)/(2)=89.3</t>
  </si>
  <si>
    <t>(12.1+14.1)/(2)=13.1</t>
  </si>
  <si>
    <t>(23.2+20.2)/(2)=21.7</t>
  </si>
  <si>
    <t>(843.6+11.1)/(2)=427.35</t>
  </si>
  <si>
    <t>(11.1+11.1)/(2)=11.1</t>
  </si>
  <si>
    <t>(11.1+820.3)/(2)=415.7</t>
  </si>
  <si>
    <t>(27.2+149.3)/(2)=88.3</t>
  </si>
  <si>
    <t>(11.1+13.1)/(2)=12.1</t>
  </si>
  <si>
    <t>(22.2+19.2)/(2)=20.7</t>
  </si>
  <si>
    <t>(842.5+10.1)/(2)=426.3</t>
  </si>
  <si>
    <t>(10.1+10.1)/(2)=10.1</t>
  </si>
  <si>
    <t>(10.1+819.3)/(2)=414.7</t>
  </si>
  <si>
    <t>(26.2+148.3)/(2)=87.3</t>
  </si>
  <si>
    <t>(10.1+12.1)/(2)=11.1</t>
  </si>
  <si>
    <t>(21.2+18.2)/(2)=19.7</t>
  </si>
  <si>
    <t>(841.5+9.1)/(2)=425.3</t>
  </si>
  <si>
    <t>(9.1+9.1)/(2)=9.1</t>
  </si>
  <si>
    <t>(9.1+818.3)/(2)=413.7</t>
  </si>
  <si>
    <t>(25.2+147.3)/(2)=86.25</t>
  </si>
  <si>
    <t>(9.1+11.1)/(2)=10.1</t>
  </si>
  <si>
    <t>(20.2+17.2)/(2)=18.65</t>
  </si>
  <si>
    <t>(840.5+8.1)/(2)=424.3</t>
  </si>
  <si>
    <t>(8.1+8.1)/(2)=8.05</t>
  </si>
  <si>
    <t>(8.1+817.3)/(2)=412.7</t>
  </si>
  <si>
    <t>(24.2+146.3)/(2)=85.25</t>
  </si>
  <si>
    <t>(8.1+10.1)/(2)=9.1</t>
  </si>
  <si>
    <t>(19.2+16.1)/(2)=17.65</t>
  </si>
  <si>
    <t>(839.5+7.1)/(2)=423.3</t>
  </si>
  <si>
    <t>(7.1+7.1)/(2)=7.05</t>
  </si>
  <si>
    <t>(7.1+816.3)/(2)=411.7</t>
  </si>
  <si>
    <t>(23.2+57.5)/(2)=40.35</t>
  </si>
  <si>
    <t>(7.1+9.1)/(2)=8.05</t>
  </si>
  <si>
    <t>(18.2+15.1)/(2)=16.65</t>
  </si>
  <si>
    <t>(838.5+6.1)/(2)=422.3</t>
  </si>
  <si>
    <t>(6.1+6.1)/(2)=6.05</t>
  </si>
  <si>
    <t>(6.1+815.3)/(2)=410.7</t>
  </si>
  <si>
    <t>(22.2+56.5)/(2)=39.35</t>
  </si>
  <si>
    <t>(6.1+8.1)/(2)=7.05</t>
  </si>
  <si>
    <t>(17.2+14.1)/(2)=15.65</t>
  </si>
  <si>
    <t>(837.5+5)/(2)=421.25</t>
  </si>
  <si>
    <t>(5+5)/(2)=5.05</t>
  </si>
  <si>
    <t>(5+814.3)/(2)=409.65</t>
  </si>
  <si>
    <t>(21.2+19.2)/(2)=20.2</t>
  </si>
  <si>
    <t>(5+7.1)/(2)=6.05</t>
  </si>
  <si>
    <t>(16.1+13.1)/(2)=14.65</t>
  </si>
  <si>
    <t>(836.5+4)/(2)=420.25</t>
  </si>
  <si>
    <t>(4+4)/(2)=4.05</t>
  </si>
  <si>
    <t>(4+813.3)/(2)=408.65</t>
  </si>
  <si>
    <t>(12.1+10.1)/(2)=11.1</t>
  </si>
  <si>
    <t>(4+6.1)/(2)=5.05</t>
  </si>
  <si>
    <t>(15.1+8.1)/(2)=11.6</t>
  </si>
  <si>
    <t>(835.5+3)/(2)=419.25</t>
  </si>
  <si>
    <t>(3+3)/(2)=3.05</t>
  </si>
  <si>
    <t>(3+812.3)/(2)=407.65</t>
  </si>
  <si>
    <t>(14.1+7.1)/(2)=10.6</t>
  </si>
  <si>
    <t>(834.5+2)/(2)=418.25</t>
  </si>
  <si>
    <t>(2+811.3)/(2)=406.65</t>
  </si>
  <si>
    <t>(13.1+2)/(2)=7.55</t>
  </si>
  <si>
    <t>(833.5+1)/(2)=417.25</t>
  </si>
  <si>
    <t>(1+808.2)/(2)=404.6</t>
  </si>
  <si>
    <t>(832.5+0)/(2)=416.25</t>
  </si>
  <si>
    <t>(0+804.2)/(2)=402.1</t>
  </si>
  <si>
    <r>
      <t>A futtatás idôtartama: </t>
    </r>
    <r>
      <rPr>
        <b/>
        <sz val="7"/>
        <color rgb="FF333333"/>
        <rFont val="Verdana"/>
        <family val="2"/>
      </rPr>
      <t>0.08 mp (0 p)</t>
    </r>
  </si>
  <si>
    <t>Havi lebontású keresés népszerűség (%)</t>
  </si>
  <si>
    <t>%</t>
  </si>
  <si>
    <t>Kód</t>
  </si>
  <si>
    <t>irány-direkt</t>
  </si>
  <si>
    <t>irány-inverz</t>
  </si>
  <si>
    <t>Mértékegységek</t>
  </si>
  <si>
    <t>sablon-szöveg</t>
  </si>
  <si>
    <t>Becsült index</t>
  </si>
  <si>
    <t>Naiv index</t>
  </si>
  <si>
    <t>Becsült index vonaldiagramja</t>
  </si>
  <si>
    <t>Naiv index vonaldiagramja</t>
  </si>
  <si>
    <t>Becsült divattudatossági index (naiv)</t>
  </si>
  <si>
    <t>Különbség (HU - DE)</t>
  </si>
  <si>
    <t>Google trends által előrebecsült index</t>
  </si>
  <si>
    <t>ÉV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</si>
</sst>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&quot;+ &quot;General"/>
  </numFmts>
  <fonts count="1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4"/>
      <color rgb="FF000000"/>
      <name val="Times New Roman"/>
      <family val="1"/>
    </font>
    <font>
      <sz val="7"/>
      <color rgb="FF000000"/>
      <name val="Verdana"/>
      <family val="2"/>
    </font>
    <font>
      <b/>
      <sz val="7"/>
      <color rgb="FF000000"/>
      <name val="Verdana"/>
      <family val="2"/>
    </font>
    <font>
      <b/>
      <sz val="5"/>
      <color rgb="FFFFFFFF"/>
      <name val="Verdana"/>
      <family val="2"/>
    </font>
    <font>
      <sz val="5"/>
      <color rgb="FF333333"/>
      <name val="Verdana"/>
      <family val="2"/>
    </font>
    <font>
      <sz val="8"/>
      <color rgb="FF333333"/>
      <name val="Verdana"/>
      <family val="2"/>
    </font>
    <font>
      <sz val="7"/>
      <color rgb="FF333333"/>
      <name val="Verdana"/>
      <family val="2"/>
    </font>
    <font>
      <b/>
      <sz val="7"/>
      <color rgb="FF333333"/>
      <name val="Verdana"/>
      <family val="2"/>
    </font>
    <font>
      <sz val="11"/>
      <color rgb="FF333333"/>
      <name val="Times New Roman"/>
      <family val="1"/>
    </font>
    <font>
      <sz val="1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3">
    <xf numFmtId="0" fontId="0" fillId="0" borderId="0" xfId="0"/>
    <xf numFmtId="0" fontId="1" fillId="0" borderId="0" xfId="1"/>
    <xf numFmtId="0" fontId="0" fillId="2" borderId="0" xfId="0" applyFill="1"/>
    <xf numFmtId="0" fontId="4" fillId="0" borderId="0" xfId="0" applyFont="1"/>
    <xf numFmtId="0" fontId="8" fillId="3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3" fillId="5" borderId="2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6" borderId="0" xfId="0" applyFill="1"/>
    <xf numFmtId="14" fontId="0" fillId="0" borderId="0" xfId="0" applyNumberFormat="1"/>
    <xf numFmtId="2" fontId="14" fillId="0" borderId="0" xfId="0" applyNumberFormat="1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4" fillId="0" borderId="1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1" fontId="4" fillId="0" borderId="0" xfId="0" applyNumberFormat="1" applyFont="1"/>
    <xf numFmtId="1" fontId="4" fillId="0" borderId="11" xfId="0" applyNumberFormat="1" applyFont="1" applyBorder="1"/>
    <xf numFmtId="0" fontId="4" fillId="0" borderId="12" xfId="0" applyFont="1" applyBorder="1"/>
    <xf numFmtId="1" fontId="4" fillId="0" borderId="13" xfId="0" applyNumberFormat="1" applyFont="1" applyBorder="1"/>
    <xf numFmtId="1" fontId="4" fillId="0" borderId="14" xfId="0" applyNumberFormat="1" applyFont="1" applyBorder="1"/>
    <xf numFmtId="0" fontId="3" fillId="0" borderId="7" xfId="0" applyFont="1" applyBorder="1"/>
    <xf numFmtId="0" fontId="9" fillId="4" borderId="2" xfId="0" applyFont="1" applyFill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" fillId="0" borderId="0" xfId="1" applyAlignment="1">
      <alignment horizontal="center"/>
    </xf>
    <xf numFmtId="0" fontId="11" fillId="0" borderId="0" xfId="0" applyFont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" fontId="4" fillId="0" borderId="0" xfId="0" applyNumberFormat="1" applyFont="1" applyAlignment="1">
      <alignment horizontal="center"/>
    </xf>
    <xf numFmtId="1" fontId="4" fillId="0" borderId="11" xfId="0" applyNumberFormat="1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1" fontId="4" fillId="0" borderId="13" xfId="0" applyNumberFormat="1" applyFont="1" applyBorder="1" applyAlignment="1">
      <alignment horizontal="center"/>
    </xf>
    <xf numFmtId="1" fontId="4" fillId="0" borderId="14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Magyarország becsült</a:t>
            </a:r>
            <a:r>
              <a:rPr lang="hu-HU" baseline="0"/>
              <a:t> és naiv előrejelzése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'OAM (HU)'!$N$4</c:f>
              <c:strCache>
                <c:ptCount val="1"/>
                <c:pt idx="0">
                  <c:v>Optimalizált divattudatosság index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'OAM (HU)'!$L$5:$L$29</c:f>
              <c:numCache>
                <c:formatCode>General</c:formatCode>
                <c:ptCount val="2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</c:numCache>
            </c:numRef>
          </c:cat>
          <c:val>
            <c:numRef>
              <c:f>'OAM (HU)'!$N$5:$N$29</c:f>
              <c:numCache>
                <c:formatCode>General</c:formatCode>
                <c:ptCount val="25"/>
                <c:pt idx="0">
                  <c:v>926.4</c:v>
                </c:pt>
                <c:pt idx="1">
                  <c:v>938.4</c:v>
                </c:pt>
                <c:pt idx="2">
                  <c:v>948.9</c:v>
                </c:pt>
                <c:pt idx="3">
                  <c:v>949.4</c:v>
                </c:pt>
                <c:pt idx="4">
                  <c:v>978.3</c:v>
                </c:pt>
                <c:pt idx="5">
                  <c:v>984.3</c:v>
                </c:pt>
                <c:pt idx="6">
                  <c:v>982.3</c:v>
                </c:pt>
                <c:pt idx="7">
                  <c:v>957.9</c:v>
                </c:pt>
                <c:pt idx="8">
                  <c:v>975.8</c:v>
                </c:pt>
                <c:pt idx="9">
                  <c:v>963.9</c:v>
                </c:pt>
                <c:pt idx="10">
                  <c:v>965.4</c:v>
                </c:pt>
                <c:pt idx="11">
                  <c:v>968.4</c:v>
                </c:pt>
                <c:pt idx="12">
                  <c:v>972.3</c:v>
                </c:pt>
                <c:pt idx="13">
                  <c:v>1000.8</c:v>
                </c:pt>
                <c:pt idx="14">
                  <c:v>1018.8</c:v>
                </c:pt>
                <c:pt idx="15">
                  <c:v>1063.2</c:v>
                </c:pt>
                <c:pt idx="16">
                  <c:v>1055.2</c:v>
                </c:pt>
                <c:pt idx="17">
                  <c:v>1061.2</c:v>
                </c:pt>
                <c:pt idx="18">
                  <c:v>1068.2</c:v>
                </c:pt>
                <c:pt idx="19">
                  <c:v>1069.7</c:v>
                </c:pt>
                <c:pt idx="20">
                  <c:v>1070.2</c:v>
                </c:pt>
                <c:pt idx="21">
                  <c:v>1081.2</c:v>
                </c:pt>
                <c:pt idx="22">
                  <c:v>1088.42</c:v>
                </c:pt>
                <c:pt idx="23">
                  <c:v>1095.78</c:v>
                </c:pt>
                <c:pt idx="24">
                  <c:v>1103.1300000000001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77-4F2D-921F-650A3513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8689567"/>
        <c:axId val="2038681407"/>
      </c:lineChart>
      <c:lineChart>
        <c:grouping val="standard"/>
        <c:varyColors val="0"/>
        <c:ser>
          <c:idx val="0"/>
          <c:order val="0"/>
          <c:tx>
            <c:strRef>
              <c:f>'OAM (HU)'!$M$4</c:f>
              <c:strCache>
                <c:ptCount val="1"/>
                <c:pt idx="0">
                  <c:v>Naiv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'OAM (HU)'!$L$5:$L$29</c:f>
              <c:numCache>
                <c:formatCode>General</c:formatCode>
                <c:ptCount val="25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</c:numCache>
            </c:numRef>
          </c:cat>
          <c:val>
            <c:numRef>
              <c:f>'OAM (HU)'!$M$5:$M$29</c:f>
              <c:numCache>
                <c:formatCode>0.00</c:formatCode>
                <c:ptCount val="25"/>
                <c:pt idx="0">
                  <c:v>85.666666666666671</c:v>
                </c:pt>
                <c:pt idx="1">
                  <c:v>143.25</c:v>
                </c:pt>
                <c:pt idx="2">
                  <c:v>200.33333333333331</c:v>
                </c:pt>
                <c:pt idx="3">
                  <c:v>206.5</c:v>
                </c:pt>
                <c:pt idx="4">
                  <c:v>220.08333333333331</c:v>
                </c:pt>
                <c:pt idx="5">
                  <c:v>233.58333333333334</c:v>
                </c:pt>
                <c:pt idx="6">
                  <c:v>236.08333333333331</c:v>
                </c:pt>
                <c:pt idx="7">
                  <c:v>259.25</c:v>
                </c:pt>
                <c:pt idx="8">
                  <c:v>293.58333333333331</c:v>
                </c:pt>
                <c:pt idx="9">
                  <c:v>279.5</c:v>
                </c:pt>
                <c:pt idx="10">
                  <c:v>297.25</c:v>
                </c:pt>
                <c:pt idx="11">
                  <c:v>326.16666666666669</c:v>
                </c:pt>
                <c:pt idx="12">
                  <c:v>366</c:v>
                </c:pt>
                <c:pt idx="13">
                  <c:v>424.24999999999994</c:v>
                </c:pt>
                <c:pt idx="14">
                  <c:v>467.66666666666663</c:v>
                </c:pt>
                <c:pt idx="15">
                  <c:v>501.33333333333337</c:v>
                </c:pt>
                <c:pt idx="16">
                  <c:v>481.83333333333337</c:v>
                </c:pt>
                <c:pt idx="17">
                  <c:v>488.25</c:v>
                </c:pt>
                <c:pt idx="18">
                  <c:v>549.75</c:v>
                </c:pt>
                <c:pt idx="19">
                  <c:v>538.16666666666674</c:v>
                </c:pt>
                <c:pt idx="20">
                  <c:v>525.5</c:v>
                </c:pt>
                <c:pt idx="21">
                  <c:v>495.25</c:v>
                </c:pt>
                <c:pt idx="22" formatCode="General">
                  <c:v>514.77</c:v>
                </c:pt>
                <c:pt idx="23" formatCode="General">
                  <c:v>534.27</c:v>
                </c:pt>
                <c:pt idx="24" formatCode="General">
                  <c:v>553.77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77-4F2D-921F-650A35138A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7954031"/>
        <c:axId val="367940111"/>
      </c:lineChart>
      <c:catAx>
        <c:axId val="20386895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8681407"/>
        <c:crosses val="autoZero"/>
        <c:auto val="1"/>
        <c:lblAlgn val="ctr"/>
        <c:lblOffset val="100"/>
        <c:noMultiLvlLbl val="0"/>
      </c:catAx>
      <c:valAx>
        <c:axId val="20386814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8689567"/>
        <c:crosses val="autoZero"/>
        <c:crossBetween val="between"/>
      </c:valAx>
      <c:valAx>
        <c:axId val="367940111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367954031"/>
        <c:crosses val="max"/>
        <c:crossBetween val="between"/>
      </c:valAx>
      <c:catAx>
        <c:axId val="36795403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79401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image" Target="../media/image6.png"/><Relationship Id="rId7" Type="http://schemas.openxmlformats.org/officeDocument/2006/relationships/image" Target="../media/image10.png"/><Relationship Id="rId2" Type="http://schemas.openxmlformats.org/officeDocument/2006/relationships/image" Target="../media/image4.png"/><Relationship Id="rId1" Type="http://schemas.openxmlformats.org/officeDocument/2006/relationships/image" Target="../media/image2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C9A933F5-C04B-4616-9317-8119C41B5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65662DE8-AB19-C22D-32B4-B8CB6E6186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2</xdr:row>
      <xdr:rowOff>60960</xdr:rowOff>
    </xdr:from>
    <xdr:to>
      <xdr:col>5</xdr:col>
      <xdr:colOff>256038</xdr:colOff>
      <xdr:row>21</xdr:row>
      <xdr:rowOff>91929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E9A40F6C-ECE5-44B0-B5DF-5D8562815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" y="426720"/>
          <a:ext cx="5506218" cy="3505689"/>
        </a:xfrm>
        <a:prstGeom prst="rect">
          <a:avLst/>
        </a:prstGeom>
      </xdr:spPr>
    </xdr:pic>
    <xdr:clientData/>
  </xdr:twoCellAnchor>
  <xdr:twoCellAnchor editAs="oneCell">
    <xdr:from>
      <xdr:col>7</xdr:col>
      <xdr:colOff>518160</xdr:colOff>
      <xdr:row>2</xdr:row>
      <xdr:rowOff>114300</xdr:rowOff>
    </xdr:from>
    <xdr:to>
      <xdr:col>17</xdr:col>
      <xdr:colOff>511524</xdr:colOff>
      <xdr:row>19</xdr:row>
      <xdr:rowOff>150577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4EAA3C9-0690-9227-30A8-8F50BCBA11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086600" y="480060"/>
          <a:ext cx="6394164" cy="31452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B6CB3D20-C136-D92C-91E5-4C7CD47F9B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3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0EE00FB2-378A-0755-AD49-045564152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3</xdr:row>
      <xdr:rowOff>114300</xdr:rowOff>
    </xdr:from>
    <xdr:to>
      <xdr:col>7</xdr:col>
      <xdr:colOff>103633</xdr:colOff>
      <xdr:row>21</xdr:row>
      <xdr:rowOff>61412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701EE86C-9FF8-957A-674C-FE0DB32D98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580" y="662940"/>
          <a:ext cx="5468113" cy="3238952"/>
        </a:xfrm>
        <a:prstGeom prst="rect">
          <a:avLst/>
        </a:prstGeom>
      </xdr:spPr>
    </xdr:pic>
    <xdr:clientData/>
  </xdr:twoCellAnchor>
  <xdr:twoCellAnchor editAs="oneCell">
    <xdr:from>
      <xdr:col>10</xdr:col>
      <xdr:colOff>552346</xdr:colOff>
      <xdr:row>2</xdr:row>
      <xdr:rowOff>129540</xdr:rowOff>
    </xdr:from>
    <xdr:to>
      <xdr:col>19</xdr:col>
      <xdr:colOff>193389</xdr:colOff>
      <xdr:row>20</xdr:row>
      <xdr:rowOff>15240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D7498210-A5E8-33CB-8DB1-C5FDA1A587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14206" y="495300"/>
          <a:ext cx="6468563" cy="317754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1</xdr:rowOff>
    </xdr:from>
    <xdr:to>
      <xdr:col>4</xdr:col>
      <xdr:colOff>878310</xdr:colOff>
      <xdr:row>20</xdr:row>
      <xdr:rowOff>129541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5A238375-331D-4922-A93F-63FE61243F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97281"/>
          <a:ext cx="4224834" cy="268986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5</xdr:row>
      <xdr:rowOff>167640</xdr:rowOff>
    </xdr:from>
    <xdr:to>
      <xdr:col>12</xdr:col>
      <xdr:colOff>250116</xdr:colOff>
      <xdr:row>19</xdr:row>
      <xdr:rowOff>98821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15790766-A866-4A04-9A88-8BE8E55C5C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66361" y="1082040"/>
          <a:ext cx="4206240" cy="2491501"/>
        </a:xfrm>
        <a:prstGeom prst="rect">
          <a:avLst/>
        </a:prstGeom>
      </xdr:spPr>
    </xdr:pic>
    <xdr:clientData/>
  </xdr:twoCellAnchor>
  <xdr:twoCellAnchor editAs="oneCell">
    <xdr:from>
      <xdr:col>8</xdr:col>
      <xdr:colOff>845820</xdr:colOff>
      <xdr:row>23</xdr:row>
      <xdr:rowOff>154193</xdr:rowOff>
    </xdr:from>
    <xdr:to>
      <xdr:col>17</xdr:col>
      <xdr:colOff>50878</xdr:colOff>
      <xdr:row>33</xdr:row>
      <xdr:rowOff>62771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498CC54D-31D0-5FC3-A318-EA47C40463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350149" y="4277958"/>
          <a:ext cx="7246399" cy="1701519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1676400</xdr:colOff>
      <xdr:row>35</xdr:row>
      <xdr:rowOff>137160</xdr:rowOff>
    </xdr:from>
    <xdr:to>
      <xdr:col>6</xdr:col>
      <xdr:colOff>325390</xdr:colOff>
      <xdr:row>53</xdr:row>
      <xdr:rowOff>84272</xdr:rowOff>
    </xdr:to>
    <xdr:pic>
      <xdr:nvPicPr>
        <xdr:cNvPr id="5" name="Kép 4">
          <a:extLst>
            <a:ext uri="{FF2B5EF4-FFF2-40B4-BE49-F238E27FC236}">
              <a16:creationId xmlns:a16="http://schemas.microsoft.com/office/drawing/2014/main" id="{F77BCFEA-F12E-23F0-BF90-D7DC1ECA78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019300" y="6537960"/>
          <a:ext cx="5420481" cy="3238952"/>
        </a:xfrm>
        <a:prstGeom prst="rect">
          <a:avLst/>
        </a:prstGeom>
      </xdr:spPr>
    </xdr:pic>
    <xdr:clientData/>
  </xdr:twoCellAnchor>
  <xdr:twoCellAnchor editAs="oneCell">
    <xdr:from>
      <xdr:col>16</xdr:col>
      <xdr:colOff>995083</xdr:colOff>
      <xdr:row>25</xdr:row>
      <xdr:rowOff>134471</xdr:rowOff>
    </xdr:from>
    <xdr:to>
      <xdr:col>24</xdr:col>
      <xdr:colOff>1299263</xdr:colOff>
      <xdr:row>46</xdr:row>
      <xdr:rowOff>75037</xdr:rowOff>
    </xdr:to>
    <xdr:pic>
      <xdr:nvPicPr>
        <xdr:cNvPr id="6" name="Kép 5">
          <a:extLst>
            <a:ext uri="{FF2B5EF4-FFF2-40B4-BE49-F238E27FC236}">
              <a16:creationId xmlns:a16="http://schemas.microsoft.com/office/drawing/2014/main" id="{43FA0CF7-8805-273D-6F6B-A3612C3990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2281648" y="4616824"/>
          <a:ext cx="7592485" cy="3705742"/>
        </a:xfrm>
        <a:prstGeom prst="rect">
          <a:avLst/>
        </a:prstGeom>
      </xdr:spPr>
    </xdr:pic>
    <xdr:clientData/>
  </xdr:twoCellAnchor>
  <xdr:twoCellAnchor editAs="oneCell">
    <xdr:from>
      <xdr:col>13</xdr:col>
      <xdr:colOff>360892</xdr:colOff>
      <xdr:row>6</xdr:row>
      <xdr:rowOff>152401</xdr:rowOff>
    </xdr:from>
    <xdr:to>
      <xdr:col>20</xdr:col>
      <xdr:colOff>603427</xdr:colOff>
      <xdr:row>22</xdr:row>
      <xdr:rowOff>88495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8A4A67E8-1419-6BAB-B33F-659EB5AEC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0078633" y="1228166"/>
          <a:ext cx="5899264" cy="2804800"/>
        </a:xfrm>
        <a:prstGeom prst="rect">
          <a:avLst/>
        </a:prstGeom>
      </xdr:spPr>
    </xdr:pic>
    <xdr:clientData/>
  </xdr:twoCellAnchor>
  <xdr:twoCellAnchor editAs="oneCell">
    <xdr:from>
      <xdr:col>21</xdr:col>
      <xdr:colOff>145065</xdr:colOff>
      <xdr:row>5</xdr:row>
      <xdr:rowOff>122964</xdr:rowOff>
    </xdr:from>
    <xdr:to>
      <xdr:col>28</xdr:col>
      <xdr:colOff>34664</xdr:colOff>
      <xdr:row>20</xdr:row>
      <xdr:rowOff>136127</xdr:rowOff>
    </xdr:to>
    <xdr:pic>
      <xdr:nvPicPr>
        <xdr:cNvPr id="8" name="Kép 7">
          <a:extLst>
            <a:ext uri="{FF2B5EF4-FFF2-40B4-BE49-F238E27FC236}">
              <a16:creationId xmlns:a16="http://schemas.microsoft.com/office/drawing/2014/main" id="{B4B7AE2A-ABD2-D1A0-3A2C-9313E10C9E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9707683" y="1023509"/>
          <a:ext cx="5542254" cy="2714800"/>
        </a:xfrm>
        <a:prstGeom prst="rect">
          <a:avLst/>
        </a:prstGeom>
      </xdr:spPr>
    </xdr:pic>
    <xdr:clientData/>
  </xdr:twoCellAnchor>
  <xdr:twoCellAnchor>
    <xdr:from>
      <xdr:col>7</xdr:col>
      <xdr:colOff>13855</xdr:colOff>
      <xdr:row>35</xdr:row>
      <xdr:rowOff>27708</xdr:rowOff>
    </xdr:from>
    <xdr:to>
      <xdr:col>13</xdr:col>
      <xdr:colOff>581892</xdr:colOff>
      <xdr:row>53</xdr:row>
      <xdr:rowOff>166253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40C9AD4E-5A24-40C2-B2BA-12C646BA05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 té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ends.google.com/trends/explore?date=all&amp;geo=HU&amp;q=Calvin%20Klein&amp;hl=en" TargetMode="External"/><Relationship Id="rId13" Type="http://schemas.openxmlformats.org/officeDocument/2006/relationships/hyperlink" Target="https://trends.google.com/trends/explore?date=all&amp;geo=DE&amp;q=Zara&amp;hl=en" TargetMode="External"/><Relationship Id="rId18" Type="http://schemas.openxmlformats.org/officeDocument/2006/relationships/hyperlink" Target="https://trends.google.com/trends/explore?date=all&amp;geo=DE&amp;q=puma&amp;hl=en" TargetMode="External"/><Relationship Id="rId3" Type="http://schemas.openxmlformats.org/officeDocument/2006/relationships/hyperlink" Target="https://trends.google.com/trends/explore?date=all&amp;geo=HU&amp;q=Bershka&amp;hl=en" TargetMode="External"/><Relationship Id="rId7" Type="http://schemas.openxmlformats.org/officeDocument/2006/relationships/hyperlink" Target="https://trends.google.com/trends/explore?date=all&amp;geo=HU&amp;q=h%26m&amp;hl=en" TargetMode="External"/><Relationship Id="rId12" Type="http://schemas.openxmlformats.org/officeDocument/2006/relationships/hyperlink" Target="https://trends.google.com/trends/explore?date=all&amp;geo=DE&amp;q=Bershka&amp;hl=en" TargetMode="External"/><Relationship Id="rId17" Type="http://schemas.openxmlformats.org/officeDocument/2006/relationships/hyperlink" Target="https://trends.google.com/trends/explore?date=all&amp;geo=DE&amp;q=Calvin%20Klein&amp;hl=en" TargetMode="External"/><Relationship Id="rId2" Type="http://schemas.openxmlformats.org/officeDocument/2006/relationships/hyperlink" Target="https://trends.google.com/trends/explore?date=all&amp;geo=HU&amp;q=Adidas&amp;hl=en" TargetMode="External"/><Relationship Id="rId16" Type="http://schemas.openxmlformats.org/officeDocument/2006/relationships/hyperlink" Target="https://trends.google.com/trends/explore?date=all&amp;geo=DE&amp;q=h%26m&amp;hl=en" TargetMode="External"/><Relationship Id="rId1" Type="http://schemas.openxmlformats.org/officeDocument/2006/relationships/hyperlink" Target="https://trends.google.com/trends/explore?date=all&amp;geo=HU&amp;q=Nike&amp;hl=en" TargetMode="External"/><Relationship Id="rId6" Type="http://schemas.openxmlformats.org/officeDocument/2006/relationships/hyperlink" Target="https://trends.google.com/trends/explore?date=all&amp;geo=HU&amp;q=Gucci&amp;hl=en" TargetMode="External"/><Relationship Id="rId11" Type="http://schemas.openxmlformats.org/officeDocument/2006/relationships/hyperlink" Target="https://trends.google.com/trends/explore?date=all&amp;geo=DE&amp;q=Adidas&amp;hl=en" TargetMode="External"/><Relationship Id="rId5" Type="http://schemas.openxmlformats.org/officeDocument/2006/relationships/hyperlink" Target="https://trends.google.com/trends/explore?date=all&amp;geo=HU&amp;q=Lacoste&amp;hl=en" TargetMode="External"/><Relationship Id="rId15" Type="http://schemas.openxmlformats.org/officeDocument/2006/relationships/hyperlink" Target="https://trends.google.com/trends/explore?date=all&amp;geo=DE&amp;q=Gucci&amp;hl=en" TargetMode="External"/><Relationship Id="rId10" Type="http://schemas.openxmlformats.org/officeDocument/2006/relationships/hyperlink" Target="https://trends.google.com/trends/explore?date=all&amp;geo=DE&amp;q=Nike&amp;hl=en" TargetMode="External"/><Relationship Id="rId4" Type="http://schemas.openxmlformats.org/officeDocument/2006/relationships/hyperlink" Target="https://trends.google.com/trends/explore?date=all&amp;geo=HU&amp;q=Zara&amp;hl=en" TargetMode="External"/><Relationship Id="rId9" Type="http://schemas.openxmlformats.org/officeDocument/2006/relationships/hyperlink" Target="https://trends.google.com/trends/explore?date=all&amp;geo=HU&amp;q=puma&amp;hl=en" TargetMode="External"/><Relationship Id="rId14" Type="http://schemas.openxmlformats.org/officeDocument/2006/relationships/hyperlink" Target="https://trends.google.com/trends/explore?date=all&amp;geo=DE&amp;q=Lacoste&amp;hl=en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miau.my-x.hu/myx-free/coco/test/156737220250414221905.html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hyperlink" Target="https://miau.my-x.hu/myx-free/coco/test/857290720250414222333.html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823023920250414212654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319988920250414215233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26A113-6063-413E-80DF-F5162AE1C7FE}">
  <dimension ref="A1:G26"/>
  <sheetViews>
    <sheetView tabSelected="1" workbookViewId="0"/>
  </sheetViews>
  <sheetFormatPr defaultRowHeight="14.4" x14ac:dyDescent="0.3"/>
  <cols>
    <col min="1" max="1" width="70.44140625" bestFit="1" customWidth="1"/>
    <col min="2" max="2" width="14.88671875" bestFit="1" customWidth="1"/>
  </cols>
  <sheetData>
    <row r="1" spans="1:7" x14ac:dyDescent="0.3">
      <c r="A1" t="s">
        <v>157</v>
      </c>
      <c r="B1" t="s">
        <v>295</v>
      </c>
    </row>
    <row r="2" spans="1:7" x14ac:dyDescent="0.3">
      <c r="A2" s="1" t="s">
        <v>1</v>
      </c>
      <c r="B2" s="19">
        <v>45761</v>
      </c>
    </row>
    <row r="3" spans="1:7" x14ac:dyDescent="0.3">
      <c r="A3" s="1" t="s">
        <v>2</v>
      </c>
      <c r="B3" s="19">
        <v>45761</v>
      </c>
    </row>
    <row r="4" spans="1:7" x14ac:dyDescent="0.3">
      <c r="A4" s="1" t="s">
        <v>3</v>
      </c>
      <c r="B4" s="19">
        <v>45761</v>
      </c>
    </row>
    <row r="5" spans="1:7" x14ac:dyDescent="0.3">
      <c r="A5" s="1" t="s">
        <v>4</v>
      </c>
      <c r="B5" s="19">
        <v>45761</v>
      </c>
    </row>
    <row r="6" spans="1:7" x14ac:dyDescent="0.3">
      <c r="A6" s="1" t="s">
        <v>5</v>
      </c>
      <c r="B6" s="19">
        <v>45761</v>
      </c>
    </row>
    <row r="7" spans="1:7" x14ac:dyDescent="0.3">
      <c r="A7" s="1" t="s">
        <v>6</v>
      </c>
      <c r="B7" s="19">
        <v>45761</v>
      </c>
    </row>
    <row r="8" spans="1:7" x14ac:dyDescent="0.3">
      <c r="A8" s="1" t="s">
        <v>7</v>
      </c>
      <c r="B8" s="19">
        <v>45761</v>
      </c>
    </row>
    <row r="9" spans="1:7" x14ac:dyDescent="0.3">
      <c r="A9" s="1" t="s">
        <v>8</v>
      </c>
      <c r="B9" s="19">
        <v>45761</v>
      </c>
    </row>
    <row r="10" spans="1:7" x14ac:dyDescent="0.3">
      <c r="A10" s="1" t="s">
        <v>0</v>
      </c>
      <c r="B10" s="19">
        <v>45761</v>
      </c>
    </row>
    <row r="11" spans="1:7" x14ac:dyDescent="0.3">
      <c r="B11" s="19"/>
    </row>
    <row r="12" spans="1:7" x14ac:dyDescent="0.3">
      <c r="A12" t="s">
        <v>158</v>
      </c>
      <c r="B12" t="s">
        <v>295</v>
      </c>
    </row>
    <row r="13" spans="1:7" x14ac:dyDescent="0.3">
      <c r="A13" s="1" t="s">
        <v>159</v>
      </c>
      <c r="B13" s="19">
        <v>45761</v>
      </c>
    </row>
    <row r="14" spans="1:7" x14ac:dyDescent="0.3">
      <c r="A14" s="1" t="s">
        <v>160</v>
      </c>
      <c r="B14" s="19">
        <v>45761</v>
      </c>
    </row>
    <row r="15" spans="1:7" x14ac:dyDescent="0.3">
      <c r="A15" s="1" t="s">
        <v>161</v>
      </c>
      <c r="B15" s="19">
        <v>45761</v>
      </c>
      <c r="G15" s="32"/>
    </row>
    <row r="16" spans="1:7" x14ac:dyDescent="0.3">
      <c r="A16" s="1" t="s">
        <v>162</v>
      </c>
      <c r="B16" s="19">
        <v>45761</v>
      </c>
    </row>
    <row r="17" spans="1:6" x14ac:dyDescent="0.3">
      <c r="A17" s="1" t="s">
        <v>163</v>
      </c>
      <c r="B17" s="19">
        <v>45761</v>
      </c>
    </row>
    <row r="18" spans="1:6" x14ac:dyDescent="0.3">
      <c r="A18" s="1" t="s">
        <v>164</v>
      </c>
      <c r="B18" s="19">
        <v>45761</v>
      </c>
    </row>
    <row r="19" spans="1:6" x14ac:dyDescent="0.3">
      <c r="A19" s="1" t="s">
        <v>165</v>
      </c>
      <c r="B19" s="19">
        <v>45761</v>
      </c>
    </row>
    <row r="20" spans="1:6" x14ac:dyDescent="0.3">
      <c r="A20" s="1" t="s">
        <v>166</v>
      </c>
      <c r="B20" s="19">
        <v>45761</v>
      </c>
    </row>
    <row r="21" spans="1:6" x14ac:dyDescent="0.3">
      <c r="A21" s="1" t="s">
        <v>167</v>
      </c>
      <c r="B21" s="19">
        <v>45761</v>
      </c>
    </row>
    <row r="26" spans="1:6" x14ac:dyDescent="0.3">
      <c r="F26" s="8"/>
    </row>
  </sheetData>
  <hyperlinks>
    <hyperlink ref="A2" r:id="rId1" xr:uid="{F8846554-E759-4954-A8DB-619ACC975D9D}"/>
    <hyperlink ref="A3" r:id="rId2" xr:uid="{1002FA75-09B3-420C-B88A-3C9C99E93E7D}"/>
    <hyperlink ref="A4" r:id="rId3" xr:uid="{6C4608C5-2E82-4896-9FFF-9E09CAB80271}"/>
    <hyperlink ref="A5" r:id="rId4" xr:uid="{DA2EB41D-000D-4944-BBF1-ACE4A093553F}"/>
    <hyperlink ref="A6" r:id="rId5" xr:uid="{F7978B43-9C89-45FA-A053-9CC36E9A9E00}"/>
    <hyperlink ref="A7" r:id="rId6" xr:uid="{1D32EFB9-8292-4B0C-9D0A-DD8C936A9AF1}"/>
    <hyperlink ref="A8" r:id="rId7" xr:uid="{3DED076E-E440-4F83-A14D-B4A9994DC3AA}"/>
    <hyperlink ref="A9" r:id="rId8" xr:uid="{23EE4439-9FD9-487B-B6D7-084028E18803}"/>
    <hyperlink ref="A10" r:id="rId9" xr:uid="{635B5A97-3438-4978-8FC5-B123825D6512}"/>
    <hyperlink ref="A13" r:id="rId10" xr:uid="{36DFE356-C976-4492-A28E-F383C0F5A9C9}"/>
    <hyperlink ref="A14" r:id="rId11" xr:uid="{8C2D1109-4440-4028-B587-5897484EA3CD}"/>
    <hyperlink ref="A15" r:id="rId12" xr:uid="{19DA5CED-C5BB-4213-8FC5-626666AB4621}"/>
    <hyperlink ref="A16" r:id="rId13" xr:uid="{CFFE59F2-35ED-4FF8-851B-4B2A656F9A76}"/>
    <hyperlink ref="A17" r:id="rId14" xr:uid="{EA156002-56F0-4A9F-93E0-4589769B3FA9}"/>
    <hyperlink ref="A18" r:id="rId15" xr:uid="{5C752CED-1842-4BB9-889F-9067CE6D9B2A}"/>
    <hyperlink ref="A19" r:id="rId16" xr:uid="{21F4788A-4D6D-4ACF-9680-FCB695505211}"/>
    <hyperlink ref="A20" r:id="rId17" xr:uid="{18A989F4-A557-4127-9165-BE8DA180ECC1}"/>
    <hyperlink ref="A21" r:id="rId18" xr:uid="{AB1B9A40-FFBF-41D1-B671-817AB41A106F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CD712-366D-4B13-A4F6-2C677F5A04EA}">
  <dimension ref="A1:N118"/>
  <sheetViews>
    <sheetView workbookViewId="0"/>
  </sheetViews>
  <sheetFormatPr defaultRowHeight="14.4" x14ac:dyDescent="0.3"/>
  <cols>
    <col min="1" max="1" width="28.6640625" style="8" bestFit="1" customWidth="1"/>
    <col min="2" max="2" width="12.88671875" style="8" bestFit="1" customWidth="1"/>
    <col min="3" max="8" width="11.6640625" style="8" bestFit="1" customWidth="1"/>
    <col min="9" max="9" width="12.88671875" style="8" bestFit="1" customWidth="1"/>
    <col min="10" max="10" width="11.6640625" style="8" bestFit="1" customWidth="1"/>
    <col min="11" max="13" width="9.21875" style="8" bestFit="1" customWidth="1"/>
    <col min="14" max="14" width="6.44140625" style="8" bestFit="1" customWidth="1"/>
    <col min="15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1567372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418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22</v>
      </c>
      <c r="C8" s="5">
        <v>22</v>
      </c>
      <c r="D8" s="5">
        <v>22</v>
      </c>
      <c r="E8" s="5">
        <v>22</v>
      </c>
      <c r="F8" s="5">
        <v>22</v>
      </c>
      <c r="G8" s="5">
        <v>16</v>
      </c>
      <c r="H8" s="5">
        <v>22</v>
      </c>
      <c r="I8" s="5">
        <v>12</v>
      </c>
      <c r="J8" s="5">
        <v>2</v>
      </c>
      <c r="K8" s="5">
        <v>1000</v>
      </c>
    </row>
    <row r="9" spans="1:12" ht="15" thickBot="1" x14ac:dyDescent="0.35">
      <c r="A9" s="4">
        <v>2005</v>
      </c>
      <c r="B9" s="5">
        <v>19</v>
      </c>
      <c r="C9" s="5">
        <v>21</v>
      </c>
      <c r="D9" s="5">
        <v>21</v>
      </c>
      <c r="E9" s="5">
        <v>21</v>
      </c>
      <c r="F9" s="5">
        <v>13</v>
      </c>
      <c r="G9" s="5">
        <v>17</v>
      </c>
      <c r="H9" s="5">
        <v>20</v>
      </c>
      <c r="I9" s="5">
        <v>14</v>
      </c>
      <c r="J9" s="5">
        <v>3</v>
      </c>
      <c r="K9" s="5">
        <v>1000</v>
      </c>
    </row>
    <row r="10" spans="1:12" ht="15" thickBot="1" x14ac:dyDescent="0.35">
      <c r="A10" s="4">
        <v>2006</v>
      </c>
      <c r="B10" s="5">
        <v>21</v>
      </c>
      <c r="C10" s="5">
        <v>18</v>
      </c>
      <c r="D10" s="5">
        <v>20</v>
      </c>
      <c r="E10" s="5">
        <v>20</v>
      </c>
      <c r="F10" s="5">
        <v>7</v>
      </c>
      <c r="G10" s="5">
        <v>18</v>
      </c>
      <c r="H10" s="5">
        <v>21</v>
      </c>
      <c r="I10" s="5">
        <v>19</v>
      </c>
      <c r="J10" s="5">
        <v>5</v>
      </c>
      <c r="K10" s="5">
        <v>1000</v>
      </c>
    </row>
    <row r="11" spans="1:12" ht="15" thickBot="1" x14ac:dyDescent="0.35">
      <c r="A11" s="4">
        <v>2007</v>
      </c>
      <c r="B11" s="5">
        <v>20</v>
      </c>
      <c r="C11" s="5">
        <v>20</v>
      </c>
      <c r="D11" s="5">
        <v>19</v>
      </c>
      <c r="E11" s="5">
        <v>19</v>
      </c>
      <c r="F11" s="5">
        <v>6</v>
      </c>
      <c r="G11" s="5">
        <v>20</v>
      </c>
      <c r="H11" s="5">
        <v>19</v>
      </c>
      <c r="I11" s="5">
        <v>22</v>
      </c>
      <c r="J11" s="5">
        <v>11</v>
      </c>
      <c r="K11" s="5">
        <v>1000</v>
      </c>
    </row>
    <row r="12" spans="1:12" ht="15" thickBot="1" x14ac:dyDescent="0.35">
      <c r="A12" s="4">
        <v>2008</v>
      </c>
      <c r="B12" s="5">
        <v>18</v>
      </c>
      <c r="C12" s="5">
        <v>19</v>
      </c>
      <c r="D12" s="5">
        <v>18</v>
      </c>
      <c r="E12" s="5">
        <v>18</v>
      </c>
      <c r="F12" s="5">
        <v>12</v>
      </c>
      <c r="G12" s="5">
        <v>22</v>
      </c>
      <c r="H12" s="5">
        <v>14</v>
      </c>
      <c r="I12" s="5">
        <v>21</v>
      </c>
      <c r="J12" s="5">
        <v>15</v>
      </c>
      <c r="K12" s="5">
        <v>1000</v>
      </c>
    </row>
    <row r="13" spans="1:12" ht="15" thickBot="1" x14ac:dyDescent="0.35">
      <c r="A13" s="4">
        <v>2009</v>
      </c>
      <c r="B13" s="5">
        <v>17</v>
      </c>
      <c r="C13" s="5">
        <v>17</v>
      </c>
      <c r="D13" s="5">
        <v>17</v>
      </c>
      <c r="E13" s="5">
        <v>17</v>
      </c>
      <c r="F13" s="5">
        <v>13</v>
      </c>
      <c r="G13" s="5">
        <v>21</v>
      </c>
      <c r="H13" s="5">
        <v>8</v>
      </c>
      <c r="I13" s="5">
        <v>20</v>
      </c>
      <c r="J13" s="5">
        <v>16</v>
      </c>
      <c r="K13" s="5">
        <v>1000</v>
      </c>
    </row>
    <row r="14" spans="1:12" ht="15" thickBot="1" x14ac:dyDescent="0.35">
      <c r="A14" s="4">
        <v>2010</v>
      </c>
      <c r="B14" s="5">
        <v>16</v>
      </c>
      <c r="C14" s="5">
        <v>16</v>
      </c>
      <c r="D14" s="5">
        <v>16</v>
      </c>
      <c r="E14" s="5">
        <v>16</v>
      </c>
      <c r="F14" s="5">
        <v>18</v>
      </c>
      <c r="G14" s="5">
        <v>19</v>
      </c>
      <c r="H14" s="5">
        <v>4</v>
      </c>
      <c r="I14" s="5">
        <v>17</v>
      </c>
      <c r="J14" s="5">
        <v>18</v>
      </c>
      <c r="K14" s="5">
        <v>1000</v>
      </c>
    </row>
    <row r="15" spans="1:12" ht="15" thickBot="1" x14ac:dyDescent="0.35">
      <c r="A15" s="4">
        <v>2011</v>
      </c>
      <c r="B15" s="5">
        <v>15</v>
      </c>
      <c r="C15" s="5">
        <v>15</v>
      </c>
      <c r="D15" s="5">
        <v>15</v>
      </c>
      <c r="E15" s="5">
        <v>15</v>
      </c>
      <c r="F15" s="5">
        <v>15</v>
      </c>
      <c r="G15" s="5">
        <v>15</v>
      </c>
      <c r="H15" s="5">
        <v>1</v>
      </c>
      <c r="I15" s="5">
        <v>18</v>
      </c>
      <c r="J15" s="5">
        <v>17</v>
      </c>
      <c r="K15" s="5">
        <v>1000</v>
      </c>
    </row>
    <row r="16" spans="1:12" ht="15" thickBot="1" x14ac:dyDescent="0.35">
      <c r="A16" s="4">
        <v>2012</v>
      </c>
      <c r="B16" s="5">
        <v>14</v>
      </c>
      <c r="C16" s="5">
        <v>13</v>
      </c>
      <c r="D16" s="5">
        <v>14</v>
      </c>
      <c r="E16" s="5">
        <v>14</v>
      </c>
      <c r="F16" s="5">
        <v>17</v>
      </c>
      <c r="G16" s="5">
        <v>14</v>
      </c>
      <c r="H16" s="5">
        <v>2</v>
      </c>
      <c r="I16" s="5">
        <v>14</v>
      </c>
      <c r="J16" s="5">
        <v>19</v>
      </c>
      <c r="K16" s="5">
        <v>1000</v>
      </c>
    </row>
    <row r="17" spans="1:11" ht="15" thickBot="1" x14ac:dyDescent="0.35">
      <c r="A17" s="4">
        <v>2013</v>
      </c>
      <c r="B17" s="5">
        <v>13</v>
      </c>
      <c r="C17" s="5">
        <v>14</v>
      </c>
      <c r="D17" s="5">
        <v>11</v>
      </c>
      <c r="E17" s="5">
        <v>13</v>
      </c>
      <c r="F17" s="5">
        <v>19</v>
      </c>
      <c r="G17" s="5">
        <v>13</v>
      </c>
      <c r="H17" s="5">
        <v>3</v>
      </c>
      <c r="I17" s="5">
        <v>16</v>
      </c>
      <c r="J17" s="5">
        <v>22</v>
      </c>
      <c r="K17" s="5">
        <v>1000</v>
      </c>
    </row>
    <row r="18" spans="1:11" ht="15" thickBot="1" x14ac:dyDescent="0.35">
      <c r="A18" s="4">
        <v>2014</v>
      </c>
      <c r="B18" s="5">
        <v>8</v>
      </c>
      <c r="C18" s="5">
        <v>12</v>
      </c>
      <c r="D18" s="5">
        <v>13</v>
      </c>
      <c r="E18" s="5">
        <v>12</v>
      </c>
      <c r="F18" s="5">
        <v>20</v>
      </c>
      <c r="G18" s="5">
        <v>12</v>
      </c>
      <c r="H18" s="5">
        <v>5</v>
      </c>
      <c r="I18" s="5">
        <v>13</v>
      </c>
      <c r="J18" s="5">
        <v>21</v>
      </c>
      <c r="K18" s="5">
        <v>1000</v>
      </c>
    </row>
    <row r="19" spans="1:11" ht="15" thickBot="1" x14ac:dyDescent="0.35">
      <c r="A19" s="4">
        <v>2015</v>
      </c>
      <c r="B19" s="5">
        <v>6</v>
      </c>
      <c r="C19" s="5">
        <v>10</v>
      </c>
      <c r="D19" s="5">
        <v>12</v>
      </c>
      <c r="E19" s="5">
        <v>11</v>
      </c>
      <c r="F19" s="5">
        <v>21</v>
      </c>
      <c r="G19" s="5">
        <v>11</v>
      </c>
      <c r="H19" s="5">
        <v>6</v>
      </c>
      <c r="I19" s="5">
        <v>11</v>
      </c>
      <c r="J19" s="5">
        <v>20</v>
      </c>
      <c r="K19" s="5">
        <v>1000</v>
      </c>
    </row>
    <row r="20" spans="1:11" ht="15" thickBot="1" x14ac:dyDescent="0.35">
      <c r="A20" s="4">
        <v>2016</v>
      </c>
      <c r="B20" s="5">
        <v>7</v>
      </c>
      <c r="C20" s="5">
        <v>2</v>
      </c>
      <c r="D20" s="5">
        <v>10</v>
      </c>
      <c r="E20" s="5">
        <v>5</v>
      </c>
      <c r="F20" s="5">
        <v>16</v>
      </c>
      <c r="G20" s="5">
        <v>10</v>
      </c>
      <c r="H20" s="5">
        <v>7</v>
      </c>
      <c r="I20" s="5">
        <v>5</v>
      </c>
      <c r="J20" s="5">
        <v>14</v>
      </c>
      <c r="K20" s="5">
        <v>1000</v>
      </c>
    </row>
    <row r="21" spans="1:11" ht="15" thickBot="1" x14ac:dyDescent="0.35">
      <c r="A21" s="4">
        <v>2017</v>
      </c>
      <c r="B21" s="5">
        <v>12</v>
      </c>
      <c r="C21" s="5">
        <v>3</v>
      </c>
      <c r="D21" s="5">
        <v>9</v>
      </c>
      <c r="E21" s="5">
        <v>2</v>
      </c>
      <c r="F21" s="5">
        <v>10</v>
      </c>
      <c r="G21" s="5">
        <v>7</v>
      </c>
      <c r="H21" s="5">
        <v>9</v>
      </c>
      <c r="I21" s="5">
        <v>2</v>
      </c>
      <c r="J21" s="5">
        <v>8</v>
      </c>
      <c r="K21" s="5">
        <v>1000</v>
      </c>
    </row>
    <row r="22" spans="1:11" ht="15" thickBot="1" x14ac:dyDescent="0.35">
      <c r="A22" s="4">
        <v>2018</v>
      </c>
      <c r="B22" s="5">
        <v>11</v>
      </c>
      <c r="C22" s="5">
        <v>5</v>
      </c>
      <c r="D22" s="5">
        <v>8</v>
      </c>
      <c r="E22" s="5">
        <v>10</v>
      </c>
      <c r="F22" s="5">
        <v>8</v>
      </c>
      <c r="G22" s="5">
        <v>1</v>
      </c>
      <c r="H22" s="5">
        <v>10</v>
      </c>
      <c r="I22" s="5">
        <v>1</v>
      </c>
      <c r="J22" s="5">
        <v>13</v>
      </c>
      <c r="K22" s="5">
        <v>1000</v>
      </c>
    </row>
    <row r="23" spans="1:11" ht="15" thickBot="1" x14ac:dyDescent="0.35">
      <c r="A23" s="4">
        <v>2019</v>
      </c>
      <c r="B23" s="5">
        <v>5</v>
      </c>
      <c r="C23" s="5">
        <v>6</v>
      </c>
      <c r="D23" s="5">
        <v>7</v>
      </c>
      <c r="E23" s="5">
        <v>9</v>
      </c>
      <c r="F23" s="5">
        <v>9</v>
      </c>
      <c r="G23" s="5">
        <v>2</v>
      </c>
      <c r="H23" s="5">
        <v>11</v>
      </c>
      <c r="I23" s="5">
        <v>3</v>
      </c>
      <c r="J23" s="5">
        <v>12</v>
      </c>
      <c r="K23" s="5">
        <v>1000</v>
      </c>
    </row>
    <row r="24" spans="1:11" ht="15" thickBot="1" x14ac:dyDescent="0.35">
      <c r="A24" s="4">
        <v>2020</v>
      </c>
      <c r="B24" s="5">
        <v>4</v>
      </c>
      <c r="C24" s="5">
        <v>7</v>
      </c>
      <c r="D24" s="5">
        <v>6</v>
      </c>
      <c r="E24" s="5">
        <v>8</v>
      </c>
      <c r="F24" s="5">
        <v>11</v>
      </c>
      <c r="G24" s="5">
        <v>6</v>
      </c>
      <c r="H24" s="5">
        <v>13</v>
      </c>
      <c r="I24" s="5">
        <v>4</v>
      </c>
      <c r="J24" s="5">
        <v>9</v>
      </c>
      <c r="K24" s="5">
        <v>1000</v>
      </c>
    </row>
    <row r="25" spans="1:11" ht="15" thickBot="1" x14ac:dyDescent="0.35">
      <c r="A25" s="4">
        <v>2021</v>
      </c>
      <c r="B25" s="5">
        <v>3</v>
      </c>
      <c r="C25" s="5">
        <v>11</v>
      </c>
      <c r="D25" s="5">
        <v>5</v>
      </c>
      <c r="E25" s="5">
        <v>4</v>
      </c>
      <c r="F25" s="5">
        <v>5</v>
      </c>
      <c r="G25" s="5">
        <v>4</v>
      </c>
      <c r="H25" s="5">
        <v>12</v>
      </c>
      <c r="I25" s="5">
        <v>6</v>
      </c>
      <c r="J25" s="5">
        <v>10</v>
      </c>
      <c r="K25" s="5">
        <v>1000</v>
      </c>
    </row>
    <row r="26" spans="1:11" ht="15" thickBot="1" x14ac:dyDescent="0.35">
      <c r="A26" s="4">
        <v>2022</v>
      </c>
      <c r="B26" s="5">
        <v>1</v>
      </c>
      <c r="C26" s="5">
        <v>9</v>
      </c>
      <c r="D26" s="5">
        <v>4</v>
      </c>
      <c r="E26" s="5">
        <v>7</v>
      </c>
      <c r="F26" s="49">
        <v>3</v>
      </c>
      <c r="G26" s="5">
        <v>3</v>
      </c>
      <c r="H26" s="5">
        <v>15</v>
      </c>
      <c r="I26" s="5">
        <v>7</v>
      </c>
      <c r="J26" s="5">
        <v>7</v>
      </c>
      <c r="K26" s="5">
        <v>1000</v>
      </c>
    </row>
    <row r="27" spans="1:11" ht="15" thickBot="1" x14ac:dyDescent="0.35">
      <c r="A27" s="4">
        <v>2023</v>
      </c>
      <c r="B27" s="5">
        <v>2</v>
      </c>
      <c r="C27" s="5">
        <v>8</v>
      </c>
      <c r="D27" s="5">
        <v>3</v>
      </c>
      <c r="E27" s="5">
        <v>3</v>
      </c>
      <c r="F27" s="5">
        <v>1</v>
      </c>
      <c r="G27" s="5">
        <v>5</v>
      </c>
      <c r="H27" s="5">
        <v>16</v>
      </c>
      <c r="I27" s="5">
        <v>8</v>
      </c>
      <c r="J27" s="5">
        <v>6</v>
      </c>
      <c r="K27" s="5">
        <v>1000</v>
      </c>
    </row>
    <row r="28" spans="1:11" ht="15" thickBot="1" x14ac:dyDescent="0.35">
      <c r="A28" s="4">
        <v>2024</v>
      </c>
      <c r="B28" s="5">
        <v>10</v>
      </c>
      <c r="C28" s="5">
        <v>4</v>
      </c>
      <c r="D28" s="5">
        <v>1</v>
      </c>
      <c r="E28" s="5">
        <v>1</v>
      </c>
      <c r="F28" s="5">
        <v>2</v>
      </c>
      <c r="G28" s="5">
        <v>8</v>
      </c>
      <c r="H28" s="5">
        <v>17</v>
      </c>
      <c r="I28" s="5">
        <v>9</v>
      </c>
      <c r="J28" s="5">
        <v>4</v>
      </c>
      <c r="K28" s="5">
        <v>1000</v>
      </c>
    </row>
    <row r="29" spans="1:11" ht="15" thickBot="1" x14ac:dyDescent="0.35">
      <c r="A29" s="4">
        <v>2025</v>
      </c>
      <c r="B29" s="5">
        <v>9</v>
      </c>
      <c r="C29" s="5">
        <v>1</v>
      </c>
      <c r="D29" s="5">
        <v>2</v>
      </c>
      <c r="E29" s="5">
        <v>6</v>
      </c>
      <c r="F29" s="5">
        <v>4</v>
      </c>
      <c r="G29" s="5">
        <v>9</v>
      </c>
      <c r="H29" s="5">
        <v>18</v>
      </c>
      <c r="I29" s="5">
        <v>10</v>
      </c>
      <c r="J29" s="5">
        <v>1</v>
      </c>
      <c r="K29" s="5">
        <v>1000</v>
      </c>
    </row>
    <row r="31" spans="1:11" ht="15" thickBot="1" x14ac:dyDescent="0.35">
      <c r="A31" s="8" t="s">
        <v>305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169</v>
      </c>
      <c r="C33" s="5" t="s">
        <v>170</v>
      </c>
      <c r="D33" s="5" t="s">
        <v>171</v>
      </c>
      <c r="E33" s="5" t="s">
        <v>170</v>
      </c>
      <c r="F33" s="5" t="s">
        <v>170</v>
      </c>
      <c r="G33" s="5" t="s">
        <v>172</v>
      </c>
      <c r="H33" s="5" t="s">
        <v>173</v>
      </c>
      <c r="I33" s="5" t="s">
        <v>174</v>
      </c>
      <c r="J33" s="5" t="s">
        <v>175</v>
      </c>
    </row>
    <row r="34" spans="1:10" ht="15" thickBot="1" x14ac:dyDescent="0.35">
      <c r="A34" s="4">
        <v>2005</v>
      </c>
      <c r="B34" s="5" t="s">
        <v>176</v>
      </c>
      <c r="C34" s="5" t="s">
        <v>177</v>
      </c>
      <c r="D34" s="5" t="s">
        <v>178</v>
      </c>
      <c r="E34" s="5" t="s">
        <v>177</v>
      </c>
      <c r="F34" s="5" t="s">
        <v>177</v>
      </c>
      <c r="G34" s="5" t="s">
        <v>179</v>
      </c>
      <c r="H34" s="5" t="s">
        <v>180</v>
      </c>
      <c r="I34" s="5" t="s">
        <v>181</v>
      </c>
      <c r="J34" s="5" t="s">
        <v>182</v>
      </c>
    </row>
    <row r="35" spans="1:10" ht="15" thickBot="1" x14ac:dyDescent="0.35">
      <c r="A35" s="4">
        <v>2006</v>
      </c>
      <c r="B35" s="5" t="s">
        <v>183</v>
      </c>
      <c r="C35" s="5" t="s">
        <v>184</v>
      </c>
      <c r="D35" s="5" t="s">
        <v>185</v>
      </c>
      <c r="E35" s="5" t="s">
        <v>184</v>
      </c>
      <c r="F35" s="5" t="s">
        <v>184</v>
      </c>
      <c r="G35" s="5" t="s">
        <v>184</v>
      </c>
      <c r="H35" s="5" t="s">
        <v>186</v>
      </c>
      <c r="I35" s="5" t="s">
        <v>187</v>
      </c>
      <c r="J35" s="5" t="s">
        <v>188</v>
      </c>
    </row>
    <row r="36" spans="1:10" ht="15" thickBot="1" x14ac:dyDescent="0.35">
      <c r="A36" s="4">
        <v>2007</v>
      </c>
      <c r="B36" s="5" t="s">
        <v>189</v>
      </c>
      <c r="C36" s="5" t="s">
        <v>190</v>
      </c>
      <c r="D36" s="5" t="s">
        <v>191</v>
      </c>
      <c r="E36" s="5" t="s">
        <v>190</v>
      </c>
      <c r="F36" s="5" t="s">
        <v>190</v>
      </c>
      <c r="G36" s="5" t="s">
        <v>190</v>
      </c>
      <c r="H36" s="5" t="s">
        <v>192</v>
      </c>
      <c r="I36" s="5" t="s">
        <v>193</v>
      </c>
      <c r="J36" s="5" t="s">
        <v>194</v>
      </c>
    </row>
    <row r="37" spans="1:10" ht="15" thickBot="1" x14ac:dyDescent="0.35">
      <c r="A37" s="4">
        <v>2008</v>
      </c>
      <c r="B37" s="5" t="s">
        <v>195</v>
      </c>
      <c r="C37" s="5" t="s">
        <v>196</v>
      </c>
      <c r="D37" s="5" t="s">
        <v>197</v>
      </c>
      <c r="E37" s="5" t="s">
        <v>196</v>
      </c>
      <c r="F37" s="5" t="s">
        <v>196</v>
      </c>
      <c r="G37" s="5" t="s">
        <v>196</v>
      </c>
      <c r="H37" s="5" t="s">
        <v>198</v>
      </c>
      <c r="I37" s="5" t="s">
        <v>199</v>
      </c>
      <c r="J37" s="5" t="s">
        <v>200</v>
      </c>
    </row>
    <row r="38" spans="1:10" ht="15" thickBot="1" x14ac:dyDescent="0.35">
      <c r="A38" s="4">
        <v>2009</v>
      </c>
      <c r="B38" s="5" t="s">
        <v>201</v>
      </c>
      <c r="C38" s="5" t="s">
        <v>202</v>
      </c>
      <c r="D38" s="5" t="s">
        <v>203</v>
      </c>
      <c r="E38" s="5" t="s">
        <v>202</v>
      </c>
      <c r="F38" s="5" t="s">
        <v>202</v>
      </c>
      <c r="G38" s="5" t="s">
        <v>202</v>
      </c>
      <c r="H38" s="5" t="s">
        <v>204</v>
      </c>
      <c r="I38" s="5" t="s">
        <v>205</v>
      </c>
      <c r="J38" s="5" t="s">
        <v>206</v>
      </c>
    </row>
    <row r="39" spans="1:10" ht="15" thickBot="1" x14ac:dyDescent="0.35">
      <c r="A39" s="4">
        <v>2010</v>
      </c>
      <c r="B39" s="5" t="s">
        <v>207</v>
      </c>
      <c r="C39" s="5" t="s">
        <v>208</v>
      </c>
      <c r="D39" s="5" t="s">
        <v>209</v>
      </c>
      <c r="E39" s="5" t="s">
        <v>208</v>
      </c>
      <c r="F39" s="5" t="s">
        <v>208</v>
      </c>
      <c r="G39" s="5" t="s">
        <v>208</v>
      </c>
      <c r="H39" s="5" t="s">
        <v>210</v>
      </c>
      <c r="I39" s="5" t="s">
        <v>211</v>
      </c>
      <c r="J39" s="5" t="s">
        <v>212</v>
      </c>
    </row>
    <row r="40" spans="1:10" ht="15" thickBot="1" x14ac:dyDescent="0.35">
      <c r="A40" s="4">
        <v>2011</v>
      </c>
      <c r="B40" s="5" t="s">
        <v>213</v>
      </c>
      <c r="C40" s="5" t="s">
        <v>214</v>
      </c>
      <c r="D40" s="5" t="s">
        <v>215</v>
      </c>
      <c r="E40" s="5" t="s">
        <v>214</v>
      </c>
      <c r="F40" s="5" t="s">
        <v>214</v>
      </c>
      <c r="G40" s="5" t="s">
        <v>214</v>
      </c>
      <c r="H40" s="5" t="s">
        <v>216</v>
      </c>
      <c r="I40" s="5" t="s">
        <v>217</v>
      </c>
      <c r="J40" s="5" t="s">
        <v>218</v>
      </c>
    </row>
    <row r="41" spans="1:10" ht="15" thickBot="1" x14ac:dyDescent="0.35">
      <c r="A41" s="4">
        <v>2012</v>
      </c>
      <c r="B41" s="5" t="s">
        <v>219</v>
      </c>
      <c r="C41" s="5" t="s">
        <v>220</v>
      </c>
      <c r="D41" s="5" t="s">
        <v>221</v>
      </c>
      <c r="E41" s="5" t="s">
        <v>220</v>
      </c>
      <c r="F41" s="5" t="s">
        <v>220</v>
      </c>
      <c r="G41" s="5" t="s">
        <v>220</v>
      </c>
      <c r="H41" s="5" t="s">
        <v>222</v>
      </c>
      <c r="I41" s="5" t="s">
        <v>223</v>
      </c>
      <c r="J41" s="5" t="s">
        <v>224</v>
      </c>
    </row>
    <row r="42" spans="1:10" ht="15" thickBot="1" x14ac:dyDescent="0.35">
      <c r="A42" s="4">
        <v>2013</v>
      </c>
      <c r="B42" s="5" t="s">
        <v>225</v>
      </c>
      <c r="C42" s="5" t="s">
        <v>226</v>
      </c>
      <c r="D42" s="5" t="s">
        <v>227</v>
      </c>
      <c r="E42" s="5" t="s">
        <v>226</v>
      </c>
      <c r="F42" s="5" t="s">
        <v>226</v>
      </c>
      <c r="G42" s="5" t="s">
        <v>226</v>
      </c>
      <c r="H42" s="5" t="s">
        <v>228</v>
      </c>
      <c r="I42" s="5" t="s">
        <v>229</v>
      </c>
      <c r="J42" s="5" t="s">
        <v>230</v>
      </c>
    </row>
    <row r="43" spans="1:10" ht="15" thickBot="1" x14ac:dyDescent="0.35">
      <c r="A43" s="4">
        <v>2014</v>
      </c>
      <c r="B43" s="5" t="s">
        <v>231</v>
      </c>
      <c r="C43" s="5" t="s">
        <v>232</v>
      </c>
      <c r="D43" s="5" t="s">
        <v>233</v>
      </c>
      <c r="E43" s="5" t="s">
        <v>232</v>
      </c>
      <c r="F43" s="5" t="s">
        <v>232</v>
      </c>
      <c r="G43" s="5" t="s">
        <v>232</v>
      </c>
      <c r="H43" s="5" t="s">
        <v>234</v>
      </c>
      <c r="I43" s="5" t="s">
        <v>235</v>
      </c>
      <c r="J43" s="5" t="s">
        <v>236</v>
      </c>
    </row>
    <row r="44" spans="1:10" ht="15" thickBot="1" x14ac:dyDescent="0.35">
      <c r="A44" s="4">
        <v>2015</v>
      </c>
      <c r="B44" s="5" t="s">
        <v>237</v>
      </c>
      <c r="C44" s="5" t="s">
        <v>238</v>
      </c>
      <c r="D44" s="5" t="s">
        <v>239</v>
      </c>
      <c r="E44" s="5" t="s">
        <v>238</v>
      </c>
      <c r="F44" s="5" t="s">
        <v>238</v>
      </c>
      <c r="G44" s="5" t="s">
        <v>238</v>
      </c>
      <c r="H44" s="5" t="s">
        <v>240</v>
      </c>
      <c r="I44" s="5" t="s">
        <v>241</v>
      </c>
      <c r="J44" s="5" t="s">
        <v>242</v>
      </c>
    </row>
    <row r="45" spans="1:10" ht="15" thickBot="1" x14ac:dyDescent="0.35">
      <c r="A45" s="4">
        <v>2016</v>
      </c>
      <c r="B45" s="5" t="s">
        <v>243</v>
      </c>
      <c r="C45" s="5" t="s">
        <v>244</v>
      </c>
      <c r="D45" s="5" t="s">
        <v>245</v>
      </c>
      <c r="E45" s="5" t="s">
        <v>244</v>
      </c>
      <c r="F45" s="5" t="s">
        <v>244</v>
      </c>
      <c r="G45" s="5" t="s">
        <v>244</v>
      </c>
      <c r="H45" s="5" t="s">
        <v>246</v>
      </c>
      <c r="I45" s="5" t="s">
        <v>247</v>
      </c>
      <c r="J45" s="5" t="s">
        <v>248</v>
      </c>
    </row>
    <row r="46" spans="1:10" ht="15" thickBot="1" x14ac:dyDescent="0.35">
      <c r="A46" s="4">
        <v>2017</v>
      </c>
      <c r="B46" s="5" t="s">
        <v>249</v>
      </c>
      <c r="C46" s="5" t="s">
        <v>250</v>
      </c>
      <c r="D46" s="5" t="s">
        <v>251</v>
      </c>
      <c r="E46" s="5" t="s">
        <v>250</v>
      </c>
      <c r="F46" s="5" t="s">
        <v>250</v>
      </c>
      <c r="G46" s="5" t="s">
        <v>250</v>
      </c>
      <c r="H46" s="5" t="s">
        <v>252</v>
      </c>
      <c r="I46" s="5" t="s">
        <v>253</v>
      </c>
      <c r="J46" s="5" t="s">
        <v>254</v>
      </c>
    </row>
    <row r="47" spans="1:10" ht="15" thickBot="1" x14ac:dyDescent="0.35">
      <c r="A47" s="4">
        <v>2018</v>
      </c>
      <c r="B47" s="5" t="s">
        <v>255</v>
      </c>
      <c r="C47" s="5" t="s">
        <v>256</v>
      </c>
      <c r="D47" s="5" t="s">
        <v>257</v>
      </c>
      <c r="E47" s="5" t="s">
        <v>256</v>
      </c>
      <c r="F47" s="5" t="s">
        <v>256</v>
      </c>
      <c r="G47" s="5" t="s">
        <v>256</v>
      </c>
      <c r="H47" s="5" t="s">
        <v>258</v>
      </c>
      <c r="I47" s="5" t="s">
        <v>259</v>
      </c>
      <c r="J47" s="5" t="s">
        <v>260</v>
      </c>
    </row>
    <row r="48" spans="1:10" ht="15" thickBot="1" x14ac:dyDescent="0.35">
      <c r="A48" s="4">
        <v>2019</v>
      </c>
      <c r="B48" s="5" t="s">
        <v>261</v>
      </c>
      <c r="C48" s="5" t="s">
        <v>262</v>
      </c>
      <c r="D48" s="5" t="s">
        <v>263</v>
      </c>
      <c r="E48" s="5" t="s">
        <v>262</v>
      </c>
      <c r="F48" s="5" t="s">
        <v>262</v>
      </c>
      <c r="G48" s="5" t="s">
        <v>262</v>
      </c>
      <c r="H48" s="5" t="s">
        <v>262</v>
      </c>
      <c r="I48" s="5" t="s">
        <v>264</v>
      </c>
      <c r="J48" s="5" t="s">
        <v>265</v>
      </c>
    </row>
    <row r="49" spans="1:10" ht="15" thickBot="1" x14ac:dyDescent="0.35">
      <c r="A49" s="4">
        <v>2020</v>
      </c>
      <c r="B49" s="5" t="s">
        <v>266</v>
      </c>
      <c r="C49" s="5" t="s">
        <v>267</v>
      </c>
      <c r="D49" s="5" t="s">
        <v>268</v>
      </c>
      <c r="E49" s="5" t="s">
        <v>267</v>
      </c>
      <c r="F49" s="5" t="s">
        <v>267</v>
      </c>
      <c r="G49" s="5" t="s">
        <v>267</v>
      </c>
      <c r="H49" s="5" t="s">
        <v>267</v>
      </c>
      <c r="I49" s="5" t="s">
        <v>269</v>
      </c>
      <c r="J49" s="5" t="s">
        <v>270</v>
      </c>
    </row>
    <row r="50" spans="1:10" ht="15" thickBot="1" x14ac:dyDescent="0.35">
      <c r="A50" s="4">
        <v>2021</v>
      </c>
      <c r="B50" s="5" t="s">
        <v>271</v>
      </c>
      <c r="C50" s="5" t="s">
        <v>272</v>
      </c>
      <c r="D50" s="5" t="s">
        <v>273</v>
      </c>
      <c r="E50" s="5" t="s">
        <v>272</v>
      </c>
      <c r="F50" s="5" t="s">
        <v>272</v>
      </c>
      <c r="G50" s="5" t="s">
        <v>272</v>
      </c>
      <c r="H50" s="5" t="s">
        <v>272</v>
      </c>
      <c r="I50" s="5" t="s">
        <v>274</v>
      </c>
      <c r="J50" s="5" t="s">
        <v>275</v>
      </c>
    </row>
    <row r="51" spans="1:10" ht="15" thickBot="1" x14ac:dyDescent="0.35">
      <c r="A51" s="4">
        <v>2022</v>
      </c>
      <c r="B51" s="5" t="s">
        <v>276</v>
      </c>
      <c r="C51" s="5" t="s">
        <v>277</v>
      </c>
      <c r="D51" s="5" t="s">
        <v>278</v>
      </c>
      <c r="E51" s="5" t="s">
        <v>277</v>
      </c>
      <c r="F51" s="5" t="s">
        <v>277</v>
      </c>
      <c r="G51" s="5" t="s">
        <v>277</v>
      </c>
      <c r="H51" s="5" t="s">
        <v>277</v>
      </c>
      <c r="I51" s="5" t="s">
        <v>279</v>
      </c>
      <c r="J51" s="5" t="s">
        <v>277</v>
      </c>
    </row>
    <row r="52" spans="1:10" ht="15" thickBot="1" x14ac:dyDescent="0.35">
      <c r="A52" s="4">
        <v>2023</v>
      </c>
      <c r="B52" s="5" t="s">
        <v>280</v>
      </c>
      <c r="C52" s="5" t="s">
        <v>131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281</v>
      </c>
      <c r="J52" s="5" t="s">
        <v>131</v>
      </c>
    </row>
    <row r="53" spans="1:10" ht="15" thickBot="1" x14ac:dyDescent="0.35">
      <c r="A53" s="4">
        <v>2024</v>
      </c>
      <c r="B53" s="5" t="s">
        <v>282</v>
      </c>
      <c r="C53" s="5" t="s">
        <v>135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283</v>
      </c>
      <c r="J53" s="5" t="s">
        <v>135</v>
      </c>
    </row>
    <row r="54" spans="1:10" ht="15" thickBot="1" x14ac:dyDescent="0.35">
      <c r="A54" s="4">
        <v>2025</v>
      </c>
      <c r="B54" s="5" t="s">
        <v>284</v>
      </c>
      <c r="C54" s="5" t="s">
        <v>138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285</v>
      </c>
      <c r="J54" s="5" t="s">
        <v>138</v>
      </c>
    </row>
    <row r="55" spans="1:10" ht="18" x14ac:dyDescent="0.3">
      <c r="A55" s="33"/>
    </row>
    <row r="56" spans="1:10" ht="15" thickBot="1" x14ac:dyDescent="0.35">
      <c r="A56" s="8" t="s">
        <v>305</v>
      </c>
      <c r="B56" s="8" t="s">
        <v>22</v>
      </c>
      <c r="C56" s="8" t="s">
        <v>22</v>
      </c>
      <c r="D56" s="8" t="s">
        <v>22</v>
      </c>
      <c r="E56" s="8" t="s">
        <v>22</v>
      </c>
      <c r="F56" s="8" t="s">
        <v>22</v>
      </c>
      <c r="G56" s="8" t="s">
        <v>22</v>
      </c>
      <c r="H56" s="8" t="s">
        <v>22</v>
      </c>
      <c r="I56" s="8" t="s">
        <v>22</v>
      </c>
      <c r="J56" s="8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467.8</v>
      </c>
      <c r="C58" s="5">
        <v>20.8</v>
      </c>
      <c r="D58" s="5">
        <v>24.3</v>
      </c>
      <c r="E58" s="5">
        <v>20.8</v>
      </c>
      <c r="F58" s="5">
        <v>20.8</v>
      </c>
      <c r="G58" s="5">
        <v>23.3</v>
      </c>
      <c r="H58" s="5">
        <v>65.900000000000006</v>
      </c>
      <c r="I58" s="5">
        <v>442.5</v>
      </c>
      <c r="J58" s="5">
        <v>58</v>
      </c>
    </row>
    <row r="59" spans="1:10" ht="15" thickBot="1" x14ac:dyDescent="0.35">
      <c r="A59" s="4">
        <v>2005</v>
      </c>
      <c r="B59" s="5">
        <v>466.8</v>
      </c>
      <c r="C59" s="5">
        <v>19.8</v>
      </c>
      <c r="D59" s="5">
        <v>23.3</v>
      </c>
      <c r="E59" s="5">
        <v>19.8</v>
      </c>
      <c r="F59" s="5">
        <v>19.8</v>
      </c>
      <c r="G59" s="5">
        <v>20.8</v>
      </c>
      <c r="H59" s="5">
        <v>64.900000000000006</v>
      </c>
      <c r="I59" s="5">
        <v>441.6</v>
      </c>
      <c r="J59" s="5">
        <v>57</v>
      </c>
    </row>
    <row r="60" spans="1:10" ht="15" thickBot="1" x14ac:dyDescent="0.35">
      <c r="A60" s="4">
        <v>2006</v>
      </c>
      <c r="B60" s="5">
        <v>465.8</v>
      </c>
      <c r="C60" s="5">
        <v>18.8</v>
      </c>
      <c r="D60" s="5">
        <v>22.3</v>
      </c>
      <c r="E60" s="5">
        <v>18.8</v>
      </c>
      <c r="F60" s="5">
        <v>18.8</v>
      </c>
      <c r="G60" s="5">
        <v>18.8</v>
      </c>
      <c r="H60" s="5">
        <v>63.9</v>
      </c>
      <c r="I60" s="5">
        <v>440.6</v>
      </c>
      <c r="J60" s="5">
        <v>49.6</v>
      </c>
    </row>
    <row r="61" spans="1:10" ht="15" thickBot="1" x14ac:dyDescent="0.35">
      <c r="A61" s="4">
        <v>2007</v>
      </c>
      <c r="B61" s="5">
        <v>464.8</v>
      </c>
      <c r="C61" s="5">
        <v>17.8</v>
      </c>
      <c r="D61" s="5">
        <v>21.3</v>
      </c>
      <c r="E61" s="5">
        <v>17.8</v>
      </c>
      <c r="F61" s="5">
        <v>17.8</v>
      </c>
      <c r="G61" s="5">
        <v>17.8</v>
      </c>
      <c r="H61" s="5">
        <v>62.9</v>
      </c>
      <c r="I61" s="5">
        <v>439.6</v>
      </c>
      <c r="J61" s="5">
        <v>46.6</v>
      </c>
    </row>
    <row r="62" spans="1:10" ht="15" thickBot="1" x14ac:dyDescent="0.35">
      <c r="A62" s="4">
        <v>2008</v>
      </c>
      <c r="B62" s="5">
        <v>463.9</v>
      </c>
      <c r="C62" s="5">
        <v>16.8</v>
      </c>
      <c r="D62" s="5">
        <v>20.3</v>
      </c>
      <c r="E62" s="5">
        <v>16.8</v>
      </c>
      <c r="F62" s="5">
        <v>16.8</v>
      </c>
      <c r="G62" s="5">
        <v>16.8</v>
      </c>
      <c r="H62" s="5">
        <v>55.5</v>
      </c>
      <c r="I62" s="5">
        <v>437.6</v>
      </c>
      <c r="J62" s="5">
        <v>45.6</v>
      </c>
    </row>
    <row r="63" spans="1:10" ht="15" thickBot="1" x14ac:dyDescent="0.35">
      <c r="A63" s="4">
        <v>2009</v>
      </c>
      <c r="B63" s="5">
        <v>462.9</v>
      </c>
      <c r="C63" s="5">
        <v>15.9</v>
      </c>
      <c r="D63" s="5">
        <v>19.3</v>
      </c>
      <c r="E63" s="5">
        <v>15.9</v>
      </c>
      <c r="F63" s="5">
        <v>15.9</v>
      </c>
      <c r="G63" s="5">
        <v>15.9</v>
      </c>
      <c r="H63" s="5">
        <v>46.6</v>
      </c>
      <c r="I63" s="5">
        <v>436.6</v>
      </c>
      <c r="J63" s="5">
        <v>42.6</v>
      </c>
    </row>
    <row r="64" spans="1:10" ht="15" thickBot="1" x14ac:dyDescent="0.35">
      <c r="A64" s="4">
        <v>2010</v>
      </c>
      <c r="B64" s="5">
        <v>461.9</v>
      </c>
      <c r="C64" s="5">
        <v>14.9</v>
      </c>
      <c r="D64" s="5">
        <v>18.3</v>
      </c>
      <c r="E64" s="5">
        <v>14.9</v>
      </c>
      <c r="F64" s="5">
        <v>14.9</v>
      </c>
      <c r="G64" s="5">
        <v>14.9</v>
      </c>
      <c r="H64" s="5">
        <v>27.3</v>
      </c>
      <c r="I64" s="5">
        <v>435.6</v>
      </c>
      <c r="J64" s="5">
        <v>41.6</v>
      </c>
    </row>
    <row r="65" spans="1:10" ht="15" thickBot="1" x14ac:dyDescent="0.35">
      <c r="A65" s="4">
        <v>2011</v>
      </c>
      <c r="B65" s="5">
        <v>460.9</v>
      </c>
      <c r="C65" s="5">
        <v>13.9</v>
      </c>
      <c r="D65" s="5">
        <v>17.3</v>
      </c>
      <c r="E65" s="5">
        <v>13.9</v>
      </c>
      <c r="F65" s="5">
        <v>13.9</v>
      </c>
      <c r="G65" s="5">
        <v>13.9</v>
      </c>
      <c r="H65" s="5">
        <v>26.3</v>
      </c>
      <c r="I65" s="5">
        <v>434.6</v>
      </c>
      <c r="J65" s="5">
        <v>40.6</v>
      </c>
    </row>
    <row r="66" spans="1:10" ht="15" thickBot="1" x14ac:dyDescent="0.35">
      <c r="A66" s="4">
        <v>2012</v>
      </c>
      <c r="B66" s="5">
        <v>459.9</v>
      </c>
      <c r="C66" s="5">
        <v>12.9</v>
      </c>
      <c r="D66" s="5">
        <v>16.399999999999999</v>
      </c>
      <c r="E66" s="5">
        <v>12.9</v>
      </c>
      <c r="F66" s="5">
        <v>12.9</v>
      </c>
      <c r="G66" s="5">
        <v>12.9</v>
      </c>
      <c r="H66" s="5">
        <v>17.3</v>
      </c>
      <c r="I66" s="5">
        <v>433.6</v>
      </c>
      <c r="J66" s="5">
        <v>39.6</v>
      </c>
    </row>
    <row r="67" spans="1:10" ht="15" thickBot="1" x14ac:dyDescent="0.35">
      <c r="A67" s="4">
        <v>2013</v>
      </c>
      <c r="B67" s="5">
        <v>458.9</v>
      </c>
      <c r="C67" s="5">
        <v>11.9</v>
      </c>
      <c r="D67" s="5">
        <v>15.4</v>
      </c>
      <c r="E67" s="5">
        <v>11.9</v>
      </c>
      <c r="F67" s="5">
        <v>11.9</v>
      </c>
      <c r="G67" s="5">
        <v>11.9</v>
      </c>
      <c r="H67" s="5">
        <v>16.399999999999999</v>
      </c>
      <c r="I67" s="5">
        <v>432.6</v>
      </c>
      <c r="J67" s="5">
        <v>38.700000000000003</v>
      </c>
    </row>
    <row r="68" spans="1:10" ht="15" thickBot="1" x14ac:dyDescent="0.35">
      <c r="A68" s="4">
        <v>2014</v>
      </c>
      <c r="B68" s="5">
        <v>457.9</v>
      </c>
      <c r="C68" s="5">
        <v>10.9</v>
      </c>
      <c r="D68" s="5">
        <v>14.4</v>
      </c>
      <c r="E68" s="5">
        <v>10.9</v>
      </c>
      <c r="F68" s="5">
        <v>10.9</v>
      </c>
      <c r="G68" s="5">
        <v>10.9</v>
      </c>
      <c r="H68" s="5">
        <v>15.4</v>
      </c>
      <c r="I68" s="5">
        <v>431.6</v>
      </c>
      <c r="J68" s="5">
        <v>37.700000000000003</v>
      </c>
    </row>
    <row r="69" spans="1:10" ht="15" thickBot="1" x14ac:dyDescent="0.35">
      <c r="A69" s="4">
        <v>2015</v>
      </c>
      <c r="B69" s="5">
        <v>456.9</v>
      </c>
      <c r="C69" s="5">
        <v>9.9</v>
      </c>
      <c r="D69" s="5">
        <v>13.4</v>
      </c>
      <c r="E69" s="5">
        <v>9.9</v>
      </c>
      <c r="F69" s="5">
        <v>9.9</v>
      </c>
      <c r="G69" s="5">
        <v>9.9</v>
      </c>
      <c r="H69" s="5">
        <v>14.4</v>
      </c>
      <c r="I69" s="5">
        <v>430.6</v>
      </c>
      <c r="J69" s="5">
        <v>36.700000000000003</v>
      </c>
    </row>
    <row r="70" spans="1:10" ht="15" thickBot="1" x14ac:dyDescent="0.35">
      <c r="A70" s="4">
        <v>2016</v>
      </c>
      <c r="B70" s="5">
        <v>455.9</v>
      </c>
      <c r="C70" s="5">
        <v>8.9</v>
      </c>
      <c r="D70" s="5">
        <v>12.4</v>
      </c>
      <c r="E70" s="5">
        <v>8.9</v>
      </c>
      <c r="F70" s="5">
        <v>8.9</v>
      </c>
      <c r="G70" s="5">
        <v>8.9</v>
      </c>
      <c r="H70" s="5">
        <v>13.4</v>
      </c>
      <c r="I70" s="5">
        <v>429.7</v>
      </c>
      <c r="J70" s="5">
        <v>35.700000000000003</v>
      </c>
    </row>
    <row r="71" spans="1:10" ht="15" thickBot="1" x14ac:dyDescent="0.35">
      <c r="A71" s="4">
        <v>2017</v>
      </c>
      <c r="B71" s="5">
        <v>454.9</v>
      </c>
      <c r="C71" s="5">
        <v>7.9</v>
      </c>
      <c r="D71" s="5">
        <v>11.4</v>
      </c>
      <c r="E71" s="5">
        <v>7.9</v>
      </c>
      <c r="F71" s="5">
        <v>7.9</v>
      </c>
      <c r="G71" s="5">
        <v>7.9</v>
      </c>
      <c r="H71" s="5">
        <v>12.4</v>
      </c>
      <c r="I71" s="5">
        <v>428.7</v>
      </c>
      <c r="J71" s="5">
        <v>34.700000000000003</v>
      </c>
    </row>
    <row r="72" spans="1:10" ht="15" thickBot="1" x14ac:dyDescent="0.35">
      <c r="A72" s="4">
        <v>2018</v>
      </c>
      <c r="B72" s="5">
        <v>453.9</v>
      </c>
      <c r="C72" s="5">
        <v>6.9</v>
      </c>
      <c r="D72" s="5">
        <v>10.4</v>
      </c>
      <c r="E72" s="5">
        <v>6.9</v>
      </c>
      <c r="F72" s="5">
        <v>6.9</v>
      </c>
      <c r="G72" s="5">
        <v>6.9</v>
      </c>
      <c r="H72" s="5">
        <v>8.9</v>
      </c>
      <c r="I72" s="5">
        <v>427.7</v>
      </c>
      <c r="J72" s="5">
        <v>33.700000000000003</v>
      </c>
    </row>
    <row r="73" spans="1:10" ht="15" thickBot="1" x14ac:dyDescent="0.35">
      <c r="A73" s="4">
        <v>2019</v>
      </c>
      <c r="B73" s="5">
        <v>452.9</v>
      </c>
      <c r="C73" s="5">
        <v>5.9</v>
      </c>
      <c r="D73" s="5">
        <v>9.4</v>
      </c>
      <c r="E73" s="5">
        <v>5.9</v>
      </c>
      <c r="F73" s="5">
        <v>5.9</v>
      </c>
      <c r="G73" s="5">
        <v>5.9</v>
      </c>
      <c r="H73" s="5">
        <v>5.9</v>
      </c>
      <c r="I73" s="5">
        <v>426.7</v>
      </c>
      <c r="J73" s="5">
        <v>27.3</v>
      </c>
    </row>
    <row r="74" spans="1:10" ht="15" thickBot="1" x14ac:dyDescent="0.35">
      <c r="A74" s="4">
        <v>2020</v>
      </c>
      <c r="B74" s="5">
        <v>452</v>
      </c>
      <c r="C74" s="5">
        <v>5</v>
      </c>
      <c r="D74" s="5">
        <v>8.4</v>
      </c>
      <c r="E74" s="5">
        <v>5</v>
      </c>
      <c r="F74" s="5">
        <v>5</v>
      </c>
      <c r="G74" s="5">
        <v>5</v>
      </c>
      <c r="H74" s="5">
        <v>5</v>
      </c>
      <c r="I74" s="5">
        <v>425.7</v>
      </c>
      <c r="J74" s="5">
        <v>15.4</v>
      </c>
    </row>
    <row r="75" spans="1:10" ht="15" thickBot="1" x14ac:dyDescent="0.35">
      <c r="A75" s="4">
        <v>2021</v>
      </c>
      <c r="B75" s="5">
        <v>451</v>
      </c>
      <c r="C75" s="5">
        <v>4</v>
      </c>
      <c r="D75" s="5">
        <v>7.4</v>
      </c>
      <c r="E75" s="5">
        <v>4</v>
      </c>
      <c r="F75" s="5">
        <v>4</v>
      </c>
      <c r="G75" s="5">
        <v>4</v>
      </c>
      <c r="H75" s="5">
        <v>4</v>
      </c>
      <c r="I75" s="5">
        <v>424.7</v>
      </c>
      <c r="J75" s="5">
        <v>14.4</v>
      </c>
    </row>
    <row r="76" spans="1:10" ht="15" thickBot="1" x14ac:dyDescent="0.35">
      <c r="A76" s="4">
        <v>2022</v>
      </c>
      <c r="B76" s="5">
        <v>450</v>
      </c>
      <c r="C76" s="5">
        <v>3</v>
      </c>
      <c r="D76" s="5">
        <v>6.4</v>
      </c>
      <c r="E76" s="5">
        <v>3</v>
      </c>
      <c r="F76" s="5">
        <v>3</v>
      </c>
      <c r="G76" s="5">
        <v>3</v>
      </c>
      <c r="H76" s="5">
        <v>3</v>
      </c>
      <c r="I76" s="5">
        <v>423.7</v>
      </c>
      <c r="J76" s="5">
        <v>3</v>
      </c>
    </row>
    <row r="77" spans="1:10" ht="15" thickBot="1" x14ac:dyDescent="0.35">
      <c r="A77" s="4">
        <v>2023</v>
      </c>
      <c r="B77" s="5">
        <v>449</v>
      </c>
      <c r="C77" s="5">
        <v>2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422.7</v>
      </c>
      <c r="J77" s="5">
        <v>2</v>
      </c>
    </row>
    <row r="78" spans="1:10" ht="15" thickBot="1" x14ac:dyDescent="0.35">
      <c r="A78" s="4">
        <v>2024</v>
      </c>
      <c r="B78" s="5">
        <v>448</v>
      </c>
      <c r="C78" s="5">
        <v>1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421.7</v>
      </c>
      <c r="J78" s="5">
        <v>1</v>
      </c>
    </row>
    <row r="79" spans="1:10" ht="15" thickBot="1" x14ac:dyDescent="0.35">
      <c r="A79" s="4">
        <v>2025</v>
      </c>
      <c r="B79" s="5">
        <v>447</v>
      </c>
      <c r="C79" s="5">
        <v>0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420.7</v>
      </c>
      <c r="J79" s="5">
        <v>0</v>
      </c>
    </row>
    <row r="80" spans="1:10" ht="18" x14ac:dyDescent="0.3">
      <c r="A80" s="33"/>
    </row>
    <row r="81" spans="1:14" ht="15" thickBot="1" x14ac:dyDescent="0.35">
      <c r="A81" s="8" t="s">
        <v>305</v>
      </c>
      <c r="B81" s="8" t="s">
        <v>22</v>
      </c>
      <c r="C81" s="8" t="s">
        <v>22</v>
      </c>
      <c r="D81" s="8" t="s">
        <v>22</v>
      </c>
      <c r="E81" s="8" t="s">
        <v>22</v>
      </c>
      <c r="F81" s="8" t="s">
        <v>22</v>
      </c>
      <c r="G81" s="8" t="s">
        <v>22</v>
      </c>
      <c r="H81" s="8" t="s">
        <v>22</v>
      </c>
      <c r="I81" s="8" t="s">
        <v>22</v>
      </c>
      <c r="J81" s="8" t="s">
        <v>22</v>
      </c>
      <c r="K81" s="8" t="s">
        <v>22</v>
      </c>
      <c r="L81" s="8" t="s">
        <v>22</v>
      </c>
      <c r="M81" s="8" t="s">
        <v>22</v>
      </c>
      <c r="N81" s="8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447</v>
      </c>
      <c r="C83" s="5">
        <v>0</v>
      </c>
      <c r="D83" s="5">
        <v>0</v>
      </c>
      <c r="E83" s="5">
        <v>0</v>
      </c>
      <c r="F83" s="5">
        <v>0</v>
      </c>
      <c r="G83" s="5">
        <v>5.9</v>
      </c>
      <c r="H83" s="5">
        <v>0</v>
      </c>
      <c r="I83" s="5">
        <v>430.6</v>
      </c>
      <c r="J83" s="5">
        <v>57</v>
      </c>
      <c r="K83" s="5">
        <v>940.6</v>
      </c>
      <c r="L83" s="5">
        <v>1000</v>
      </c>
      <c r="M83" s="5">
        <v>59.4</v>
      </c>
      <c r="N83" s="5">
        <v>5.94</v>
      </c>
    </row>
    <row r="84" spans="1:14" ht="15" thickBot="1" x14ac:dyDescent="0.35">
      <c r="A84" s="4">
        <v>2005</v>
      </c>
      <c r="B84" s="5">
        <v>450</v>
      </c>
      <c r="C84" s="5">
        <v>1</v>
      </c>
      <c r="D84" s="5">
        <v>1</v>
      </c>
      <c r="E84" s="5">
        <v>1</v>
      </c>
      <c r="F84" s="5">
        <v>8.9</v>
      </c>
      <c r="G84" s="5">
        <v>5</v>
      </c>
      <c r="H84" s="5">
        <v>2</v>
      </c>
      <c r="I84" s="5">
        <v>428.7</v>
      </c>
      <c r="J84" s="5">
        <v>49.6</v>
      </c>
      <c r="K84" s="5">
        <v>947</v>
      </c>
      <c r="L84" s="5">
        <v>1000</v>
      </c>
      <c r="M84" s="5">
        <v>53</v>
      </c>
      <c r="N84" s="5">
        <v>5.3</v>
      </c>
    </row>
    <row r="85" spans="1:14" ht="15" thickBot="1" x14ac:dyDescent="0.35">
      <c r="A85" s="4">
        <v>2006</v>
      </c>
      <c r="B85" s="5">
        <v>448</v>
      </c>
      <c r="C85" s="5">
        <v>4</v>
      </c>
      <c r="D85" s="5">
        <v>2</v>
      </c>
      <c r="E85" s="5">
        <v>2</v>
      </c>
      <c r="F85" s="5">
        <v>14.9</v>
      </c>
      <c r="G85" s="5">
        <v>4</v>
      </c>
      <c r="H85" s="5">
        <v>1</v>
      </c>
      <c r="I85" s="5">
        <v>423.7</v>
      </c>
      <c r="J85" s="5">
        <v>45.6</v>
      </c>
      <c r="K85" s="5">
        <v>945</v>
      </c>
      <c r="L85" s="5">
        <v>1000</v>
      </c>
      <c r="M85" s="5">
        <v>55</v>
      </c>
      <c r="N85" s="5">
        <v>5.5</v>
      </c>
    </row>
    <row r="86" spans="1:14" ht="15" thickBot="1" x14ac:dyDescent="0.35">
      <c r="A86" s="4">
        <v>2007</v>
      </c>
      <c r="B86" s="5">
        <v>449</v>
      </c>
      <c r="C86" s="5">
        <v>2</v>
      </c>
      <c r="D86" s="5">
        <v>6.4</v>
      </c>
      <c r="E86" s="5">
        <v>3</v>
      </c>
      <c r="F86" s="5">
        <v>15.9</v>
      </c>
      <c r="G86" s="5">
        <v>2</v>
      </c>
      <c r="H86" s="5">
        <v>3</v>
      </c>
      <c r="I86" s="5">
        <v>420.7</v>
      </c>
      <c r="J86" s="5">
        <v>37.700000000000003</v>
      </c>
      <c r="K86" s="5">
        <v>939.6</v>
      </c>
      <c r="L86" s="5">
        <v>1000</v>
      </c>
      <c r="M86" s="5">
        <v>60.4</v>
      </c>
      <c r="N86" s="5">
        <v>6.04</v>
      </c>
    </row>
    <row r="87" spans="1:14" ht="15" thickBot="1" x14ac:dyDescent="0.35">
      <c r="A87" s="4">
        <v>2008</v>
      </c>
      <c r="B87" s="5">
        <v>451</v>
      </c>
      <c r="C87" s="5">
        <v>3</v>
      </c>
      <c r="D87" s="5">
        <v>7.4</v>
      </c>
      <c r="E87" s="5">
        <v>4</v>
      </c>
      <c r="F87" s="5">
        <v>9.9</v>
      </c>
      <c r="G87" s="5">
        <v>0</v>
      </c>
      <c r="H87" s="5">
        <v>12.4</v>
      </c>
      <c r="I87" s="5">
        <v>421.7</v>
      </c>
      <c r="J87" s="5">
        <v>33.700000000000003</v>
      </c>
      <c r="K87" s="5">
        <v>943.1</v>
      </c>
      <c r="L87" s="5">
        <v>1000</v>
      </c>
      <c r="M87" s="5">
        <v>56.9</v>
      </c>
      <c r="N87" s="5">
        <v>5.69</v>
      </c>
    </row>
    <row r="88" spans="1:14" ht="15" thickBot="1" x14ac:dyDescent="0.35">
      <c r="A88" s="4">
        <v>2009</v>
      </c>
      <c r="B88" s="5">
        <v>452</v>
      </c>
      <c r="C88" s="5">
        <v>5</v>
      </c>
      <c r="D88" s="5">
        <v>8.4</v>
      </c>
      <c r="E88" s="5">
        <v>5</v>
      </c>
      <c r="F88" s="5">
        <v>8.9</v>
      </c>
      <c r="G88" s="5">
        <v>1</v>
      </c>
      <c r="H88" s="5">
        <v>26.3</v>
      </c>
      <c r="I88" s="5">
        <v>422.7</v>
      </c>
      <c r="J88" s="5">
        <v>27.3</v>
      </c>
      <c r="K88" s="5">
        <v>956.4</v>
      </c>
      <c r="L88" s="5">
        <v>1000</v>
      </c>
      <c r="M88" s="5">
        <v>43.6</v>
      </c>
      <c r="N88" s="5">
        <v>4.3600000000000003</v>
      </c>
    </row>
    <row r="89" spans="1:14" ht="15" thickBot="1" x14ac:dyDescent="0.35">
      <c r="A89" s="4">
        <v>2010</v>
      </c>
      <c r="B89" s="5">
        <v>452.9</v>
      </c>
      <c r="C89" s="5">
        <v>5.9</v>
      </c>
      <c r="D89" s="5">
        <v>9.4</v>
      </c>
      <c r="E89" s="5">
        <v>5.9</v>
      </c>
      <c r="F89" s="5">
        <v>4</v>
      </c>
      <c r="G89" s="5">
        <v>3</v>
      </c>
      <c r="H89" s="5">
        <v>62.9</v>
      </c>
      <c r="I89" s="5">
        <v>425.7</v>
      </c>
      <c r="J89" s="5">
        <v>14.4</v>
      </c>
      <c r="K89" s="5">
        <v>984.2</v>
      </c>
      <c r="L89" s="5">
        <v>1000</v>
      </c>
      <c r="M89" s="5">
        <v>15.8</v>
      </c>
      <c r="N89" s="5">
        <v>1.58</v>
      </c>
    </row>
    <row r="90" spans="1:14" ht="15" thickBot="1" x14ac:dyDescent="0.35">
      <c r="A90" s="4">
        <v>2011</v>
      </c>
      <c r="B90" s="5">
        <v>453.9</v>
      </c>
      <c r="C90" s="5">
        <v>6.9</v>
      </c>
      <c r="D90" s="5">
        <v>10.4</v>
      </c>
      <c r="E90" s="5">
        <v>6.9</v>
      </c>
      <c r="F90" s="5">
        <v>6.9</v>
      </c>
      <c r="G90" s="5">
        <v>6.9</v>
      </c>
      <c r="H90" s="5">
        <v>65.900000000000006</v>
      </c>
      <c r="I90" s="5">
        <v>424.7</v>
      </c>
      <c r="J90" s="5">
        <v>15.4</v>
      </c>
      <c r="K90" s="5">
        <v>998.1</v>
      </c>
      <c r="L90" s="5">
        <v>1000</v>
      </c>
      <c r="M90" s="5">
        <v>1.9</v>
      </c>
      <c r="N90" s="5">
        <v>0.19</v>
      </c>
    </row>
    <row r="91" spans="1:14" ht="15" thickBot="1" x14ac:dyDescent="0.35">
      <c r="A91" s="4">
        <v>2012</v>
      </c>
      <c r="B91" s="5">
        <v>454.9</v>
      </c>
      <c r="C91" s="5">
        <v>8.9</v>
      </c>
      <c r="D91" s="5">
        <v>11.4</v>
      </c>
      <c r="E91" s="5">
        <v>7.9</v>
      </c>
      <c r="F91" s="5">
        <v>5</v>
      </c>
      <c r="G91" s="5">
        <v>7.9</v>
      </c>
      <c r="H91" s="5">
        <v>64.900000000000006</v>
      </c>
      <c r="I91" s="5">
        <v>428.7</v>
      </c>
      <c r="J91" s="5">
        <v>3</v>
      </c>
      <c r="K91" s="5">
        <v>992.6</v>
      </c>
      <c r="L91" s="5">
        <v>1000</v>
      </c>
      <c r="M91" s="5">
        <v>7.4</v>
      </c>
      <c r="N91" s="5">
        <v>0.74</v>
      </c>
    </row>
    <row r="92" spans="1:14" ht="15" thickBot="1" x14ac:dyDescent="0.35">
      <c r="A92" s="4">
        <v>2013</v>
      </c>
      <c r="B92" s="5">
        <v>455.9</v>
      </c>
      <c r="C92" s="5">
        <v>7.9</v>
      </c>
      <c r="D92" s="5">
        <v>14.4</v>
      </c>
      <c r="E92" s="5">
        <v>8.9</v>
      </c>
      <c r="F92" s="5">
        <v>3</v>
      </c>
      <c r="G92" s="5">
        <v>8.9</v>
      </c>
      <c r="H92" s="5">
        <v>63.9</v>
      </c>
      <c r="I92" s="5">
        <v>426.7</v>
      </c>
      <c r="J92" s="5">
        <v>0</v>
      </c>
      <c r="K92" s="5">
        <v>989.7</v>
      </c>
      <c r="L92" s="5">
        <v>1000</v>
      </c>
      <c r="M92" s="5">
        <v>10.3</v>
      </c>
      <c r="N92" s="5">
        <v>1.03</v>
      </c>
    </row>
    <row r="93" spans="1:14" ht="15" thickBot="1" x14ac:dyDescent="0.35">
      <c r="A93" s="4">
        <v>2014</v>
      </c>
      <c r="B93" s="5">
        <v>460.9</v>
      </c>
      <c r="C93" s="5">
        <v>9.9</v>
      </c>
      <c r="D93" s="5">
        <v>12.4</v>
      </c>
      <c r="E93" s="5">
        <v>9.9</v>
      </c>
      <c r="F93" s="5">
        <v>2</v>
      </c>
      <c r="G93" s="5">
        <v>9.9</v>
      </c>
      <c r="H93" s="5">
        <v>55.5</v>
      </c>
      <c r="I93" s="5">
        <v>429.7</v>
      </c>
      <c r="J93" s="5">
        <v>1</v>
      </c>
      <c r="K93" s="5">
        <v>991.1</v>
      </c>
      <c r="L93" s="5">
        <v>1000</v>
      </c>
      <c r="M93" s="5">
        <v>8.9</v>
      </c>
      <c r="N93" s="5">
        <v>0.89</v>
      </c>
    </row>
    <row r="94" spans="1:14" ht="15" thickBot="1" x14ac:dyDescent="0.35">
      <c r="A94" s="4">
        <v>2015</v>
      </c>
      <c r="B94" s="5">
        <v>462.9</v>
      </c>
      <c r="C94" s="5">
        <v>11.9</v>
      </c>
      <c r="D94" s="5">
        <v>13.4</v>
      </c>
      <c r="E94" s="5">
        <v>10.9</v>
      </c>
      <c r="F94" s="5">
        <v>1</v>
      </c>
      <c r="G94" s="5">
        <v>10.9</v>
      </c>
      <c r="H94" s="5">
        <v>46.6</v>
      </c>
      <c r="I94" s="5">
        <v>431.6</v>
      </c>
      <c r="J94" s="5">
        <v>2</v>
      </c>
      <c r="K94" s="5">
        <v>991.1</v>
      </c>
      <c r="L94" s="5">
        <v>1000</v>
      </c>
      <c r="M94" s="5">
        <v>8.9</v>
      </c>
      <c r="N94" s="5">
        <v>0.89</v>
      </c>
    </row>
    <row r="95" spans="1:14" ht="15" thickBot="1" x14ac:dyDescent="0.35">
      <c r="A95" s="4">
        <v>2016</v>
      </c>
      <c r="B95" s="5">
        <v>461.9</v>
      </c>
      <c r="C95" s="5">
        <v>19.8</v>
      </c>
      <c r="D95" s="5">
        <v>15.4</v>
      </c>
      <c r="E95" s="5">
        <v>16.8</v>
      </c>
      <c r="F95" s="5">
        <v>5.9</v>
      </c>
      <c r="G95" s="5">
        <v>11.9</v>
      </c>
      <c r="H95" s="5">
        <v>27.3</v>
      </c>
      <c r="I95" s="5">
        <v>437.6</v>
      </c>
      <c r="J95" s="5">
        <v>34.700000000000003</v>
      </c>
      <c r="K95" s="5">
        <v>1031.3</v>
      </c>
      <c r="L95" s="5">
        <v>1000</v>
      </c>
      <c r="M95" s="5">
        <v>-31.3</v>
      </c>
      <c r="N95" s="5">
        <v>-3.13</v>
      </c>
    </row>
    <row r="96" spans="1:14" ht="15" thickBot="1" x14ac:dyDescent="0.35">
      <c r="A96" s="4">
        <v>2017</v>
      </c>
      <c r="B96" s="5">
        <v>456.9</v>
      </c>
      <c r="C96" s="5">
        <v>18.8</v>
      </c>
      <c r="D96" s="5">
        <v>16.399999999999999</v>
      </c>
      <c r="E96" s="5">
        <v>19.8</v>
      </c>
      <c r="F96" s="5">
        <v>11.9</v>
      </c>
      <c r="G96" s="5">
        <v>14.9</v>
      </c>
      <c r="H96" s="5">
        <v>17.3</v>
      </c>
      <c r="I96" s="5">
        <v>441.6</v>
      </c>
      <c r="J96" s="5">
        <v>40.6</v>
      </c>
      <c r="K96" s="5">
        <v>1038.2</v>
      </c>
      <c r="L96" s="5">
        <v>1000</v>
      </c>
      <c r="M96" s="5">
        <v>-38.200000000000003</v>
      </c>
      <c r="N96" s="5">
        <v>-3.82</v>
      </c>
    </row>
    <row r="97" spans="1:14" ht="15" thickBot="1" x14ac:dyDescent="0.35">
      <c r="A97" s="4">
        <v>2018</v>
      </c>
      <c r="B97" s="5">
        <v>457.9</v>
      </c>
      <c r="C97" s="5">
        <v>16.8</v>
      </c>
      <c r="D97" s="5">
        <v>17.3</v>
      </c>
      <c r="E97" s="5">
        <v>11.9</v>
      </c>
      <c r="F97" s="5">
        <v>13.9</v>
      </c>
      <c r="G97" s="5">
        <v>23.3</v>
      </c>
      <c r="H97" s="5">
        <v>16.399999999999999</v>
      </c>
      <c r="I97" s="5">
        <v>442.5</v>
      </c>
      <c r="J97" s="5">
        <v>35.700000000000003</v>
      </c>
      <c r="K97" s="5">
        <v>1035.7</v>
      </c>
      <c r="L97" s="5">
        <v>1000</v>
      </c>
      <c r="M97" s="5">
        <v>-35.700000000000003</v>
      </c>
      <c r="N97" s="5">
        <v>-3.57</v>
      </c>
    </row>
    <row r="98" spans="1:14" ht="15" thickBot="1" x14ac:dyDescent="0.35">
      <c r="A98" s="4">
        <v>2019</v>
      </c>
      <c r="B98" s="5">
        <v>463.9</v>
      </c>
      <c r="C98" s="5">
        <v>15.9</v>
      </c>
      <c r="D98" s="5">
        <v>18.3</v>
      </c>
      <c r="E98" s="5">
        <v>12.9</v>
      </c>
      <c r="F98" s="5">
        <v>12.9</v>
      </c>
      <c r="G98" s="5">
        <v>20.8</v>
      </c>
      <c r="H98" s="5">
        <v>15.4</v>
      </c>
      <c r="I98" s="5">
        <v>440.6</v>
      </c>
      <c r="J98" s="5">
        <v>36.700000000000003</v>
      </c>
      <c r="K98" s="5">
        <v>1037.2</v>
      </c>
      <c r="L98" s="5">
        <v>1000</v>
      </c>
      <c r="M98" s="5">
        <v>-37.200000000000003</v>
      </c>
      <c r="N98" s="5">
        <v>-3.72</v>
      </c>
    </row>
    <row r="99" spans="1:14" ht="15" thickBot="1" x14ac:dyDescent="0.35">
      <c r="A99" s="4">
        <v>2020</v>
      </c>
      <c r="B99" s="5">
        <v>464.8</v>
      </c>
      <c r="C99" s="5">
        <v>14.9</v>
      </c>
      <c r="D99" s="5">
        <v>19.3</v>
      </c>
      <c r="E99" s="5">
        <v>13.9</v>
      </c>
      <c r="F99" s="5">
        <v>10.9</v>
      </c>
      <c r="G99" s="5">
        <v>15.9</v>
      </c>
      <c r="H99" s="5">
        <v>13.4</v>
      </c>
      <c r="I99" s="5">
        <v>439.6</v>
      </c>
      <c r="J99" s="5">
        <v>39.6</v>
      </c>
      <c r="K99" s="5">
        <v>1032.3</v>
      </c>
      <c r="L99" s="5">
        <v>1000</v>
      </c>
      <c r="M99" s="5">
        <v>-32.299999999999997</v>
      </c>
      <c r="N99" s="5">
        <v>-3.23</v>
      </c>
    </row>
    <row r="100" spans="1:14" ht="15" thickBot="1" x14ac:dyDescent="0.35">
      <c r="A100" s="4">
        <v>2021</v>
      </c>
      <c r="B100" s="5">
        <v>465.8</v>
      </c>
      <c r="C100" s="5">
        <v>10.9</v>
      </c>
      <c r="D100" s="5">
        <v>20.3</v>
      </c>
      <c r="E100" s="5">
        <v>17.8</v>
      </c>
      <c r="F100" s="5">
        <v>16.8</v>
      </c>
      <c r="G100" s="5">
        <v>17.8</v>
      </c>
      <c r="H100" s="5">
        <v>14.4</v>
      </c>
      <c r="I100" s="5">
        <v>436.6</v>
      </c>
      <c r="J100" s="5">
        <v>38.700000000000003</v>
      </c>
      <c r="K100" s="5">
        <v>1039.2</v>
      </c>
      <c r="L100" s="5">
        <v>1000</v>
      </c>
      <c r="M100" s="5">
        <v>-39.200000000000003</v>
      </c>
      <c r="N100" s="5">
        <v>-3.92</v>
      </c>
    </row>
    <row r="101" spans="1:14" ht="15" thickBot="1" x14ac:dyDescent="0.35">
      <c r="A101" s="4">
        <v>2022</v>
      </c>
      <c r="B101" s="5">
        <v>467.8</v>
      </c>
      <c r="C101" s="5">
        <v>12.9</v>
      </c>
      <c r="D101" s="5">
        <v>21.3</v>
      </c>
      <c r="E101" s="5">
        <v>14.9</v>
      </c>
      <c r="F101" s="5">
        <v>18.8</v>
      </c>
      <c r="G101" s="5">
        <v>18.8</v>
      </c>
      <c r="H101" s="5">
        <v>8.9</v>
      </c>
      <c r="I101" s="5">
        <v>435.6</v>
      </c>
      <c r="J101" s="5">
        <v>41.6</v>
      </c>
      <c r="K101" s="5">
        <v>1040.7</v>
      </c>
      <c r="L101" s="5">
        <v>1000</v>
      </c>
      <c r="M101" s="5">
        <v>-40.700000000000003</v>
      </c>
      <c r="N101" s="5">
        <v>-4.07</v>
      </c>
    </row>
    <row r="102" spans="1:14" ht="15" thickBot="1" x14ac:dyDescent="0.35">
      <c r="A102" s="4">
        <v>2023</v>
      </c>
      <c r="B102" s="5">
        <v>466.8</v>
      </c>
      <c r="C102" s="5">
        <v>13.9</v>
      </c>
      <c r="D102" s="5">
        <v>22.3</v>
      </c>
      <c r="E102" s="5">
        <v>18.8</v>
      </c>
      <c r="F102" s="5">
        <v>20.8</v>
      </c>
      <c r="G102" s="5">
        <v>16.8</v>
      </c>
      <c r="H102" s="5">
        <v>5.9</v>
      </c>
      <c r="I102" s="5">
        <v>434.6</v>
      </c>
      <c r="J102" s="5">
        <v>42.6</v>
      </c>
      <c r="K102" s="5">
        <v>1042.7</v>
      </c>
      <c r="L102" s="5">
        <v>1000</v>
      </c>
      <c r="M102" s="5">
        <v>-42.7</v>
      </c>
      <c r="N102" s="5">
        <v>-4.2699999999999996</v>
      </c>
    </row>
    <row r="103" spans="1:14" ht="15" thickBot="1" x14ac:dyDescent="0.35">
      <c r="A103" s="4">
        <v>2024</v>
      </c>
      <c r="B103" s="5">
        <v>458.9</v>
      </c>
      <c r="C103" s="5">
        <v>17.8</v>
      </c>
      <c r="D103" s="5">
        <v>24.3</v>
      </c>
      <c r="E103" s="5">
        <v>20.8</v>
      </c>
      <c r="F103" s="5">
        <v>19.8</v>
      </c>
      <c r="G103" s="5">
        <v>13.9</v>
      </c>
      <c r="H103" s="5">
        <v>5</v>
      </c>
      <c r="I103" s="5">
        <v>433.6</v>
      </c>
      <c r="J103" s="5">
        <v>46.6</v>
      </c>
      <c r="K103" s="5">
        <v>1040.7</v>
      </c>
      <c r="L103" s="5">
        <v>1000</v>
      </c>
      <c r="M103" s="5">
        <v>-40.700000000000003</v>
      </c>
      <c r="N103" s="5">
        <v>-4.07</v>
      </c>
    </row>
    <row r="104" spans="1:14" ht="15" thickBot="1" x14ac:dyDescent="0.35">
      <c r="A104" s="4">
        <v>2025</v>
      </c>
      <c r="B104" s="5">
        <v>459.9</v>
      </c>
      <c r="C104" s="5">
        <v>20.8</v>
      </c>
      <c r="D104" s="5">
        <v>23.3</v>
      </c>
      <c r="E104" s="5">
        <v>15.9</v>
      </c>
      <c r="F104" s="5">
        <v>17.8</v>
      </c>
      <c r="G104" s="5">
        <v>12.9</v>
      </c>
      <c r="H104" s="5">
        <v>4</v>
      </c>
      <c r="I104" s="5">
        <v>432.6</v>
      </c>
      <c r="J104" s="5">
        <v>58</v>
      </c>
      <c r="K104" s="5">
        <v>1045.2</v>
      </c>
      <c r="L104" s="5">
        <v>1000</v>
      </c>
      <c r="M104" s="5">
        <v>-45.2</v>
      </c>
      <c r="N104" s="5">
        <v>-4.5199999999999996</v>
      </c>
    </row>
    <row r="105" spans="1:14" ht="15" thickBot="1" x14ac:dyDescent="0.35"/>
    <row r="106" spans="1:14" ht="15" thickBot="1" x14ac:dyDescent="0.35">
      <c r="A106" s="4" t="s">
        <v>145</v>
      </c>
      <c r="B106" s="6">
        <v>1144.2</v>
      </c>
      <c r="C106" s="8" t="s">
        <v>22</v>
      </c>
    </row>
    <row r="107" spans="1:14" ht="15" thickBot="1" x14ac:dyDescent="0.35">
      <c r="A107" s="4" t="s">
        <v>146</v>
      </c>
      <c r="B107" s="6">
        <v>867.7</v>
      </c>
      <c r="C107" s="8" t="s">
        <v>22</v>
      </c>
    </row>
    <row r="108" spans="1:14" ht="15" thickBot="1" x14ac:dyDescent="0.35">
      <c r="A108" s="4" t="s">
        <v>147</v>
      </c>
      <c r="B108" s="6">
        <v>22001.7</v>
      </c>
      <c r="C108" s="8" t="s">
        <v>22</v>
      </c>
    </row>
    <row r="109" spans="1:14" ht="15" thickBot="1" x14ac:dyDescent="0.35">
      <c r="A109" s="4" t="s">
        <v>148</v>
      </c>
      <c r="B109" s="6">
        <v>22000</v>
      </c>
      <c r="C109" s="8" t="s">
        <v>22</v>
      </c>
    </row>
    <row r="110" spans="1:14" ht="15" thickBot="1" x14ac:dyDescent="0.35">
      <c r="A110" s="4" t="s">
        <v>149</v>
      </c>
      <c r="B110" s="6">
        <v>1.7</v>
      </c>
      <c r="C110" s="8" t="s">
        <v>22</v>
      </c>
    </row>
    <row r="111" spans="1:14" ht="15" thickBot="1" x14ac:dyDescent="0.35">
      <c r="A111" s="4" t="s">
        <v>150</v>
      </c>
      <c r="B111" s="6"/>
      <c r="C111" s="8" t="s">
        <v>22</v>
      </c>
    </row>
    <row r="112" spans="1:14" ht="15" thickBot="1" x14ac:dyDescent="0.35">
      <c r="A112" s="4" t="s">
        <v>151</v>
      </c>
      <c r="B112" s="6"/>
      <c r="C112" s="8" t="s">
        <v>22</v>
      </c>
    </row>
    <row r="113" spans="1:3" ht="15" thickBot="1" x14ac:dyDescent="0.35">
      <c r="A113" s="4" t="s">
        <v>152</v>
      </c>
      <c r="B113" s="6">
        <v>0</v>
      </c>
      <c r="C113" s="8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419</v>
      </c>
    </row>
  </sheetData>
  <hyperlinks>
    <hyperlink ref="A115" r:id="rId1" display="https://miau.my-x.hu/myx-free/coco/test/156737220250414221905.html" xr:uid="{803DF155-CD7F-429E-9F0B-CD0CA9F8757C}"/>
  </hyperlinks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1EA80-0FE0-49D6-BA16-58CF90CB2192}">
  <dimension ref="A1:N118"/>
  <sheetViews>
    <sheetView zoomScaleNormal="100" workbookViewId="0"/>
  </sheetViews>
  <sheetFormatPr defaultRowHeight="14.4" x14ac:dyDescent="0.3"/>
  <cols>
    <col min="1" max="1" width="28.6640625" style="8" bestFit="1" customWidth="1"/>
    <col min="2" max="10" width="11.6640625" style="8" bestFit="1" customWidth="1"/>
    <col min="11" max="13" width="9.21875" style="8" bestFit="1" customWidth="1"/>
    <col min="14" max="14" width="6.44140625" style="8" bestFit="1" customWidth="1"/>
    <col min="15" max="16" width="9.109375" style="8" customWidth="1"/>
    <col min="17" max="18" width="9" style="8" customWidth="1"/>
    <col min="19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8572907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422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1</v>
      </c>
      <c r="C8" s="5">
        <v>1</v>
      </c>
      <c r="D8" s="5">
        <v>1</v>
      </c>
      <c r="E8" s="5">
        <v>1</v>
      </c>
      <c r="F8" s="5">
        <v>1</v>
      </c>
      <c r="G8" s="5">
        <v>7</v>
      </c>
      <c r="H8" s="5">
        <v>1</v>
      </c>
      <c r="I8" s="5">
        <v>11</v>
      </c>
      <c r="J8" s="5">
        <v>21</v>
      </c>
      <c r="K8" s="5">
        <v>1000</v>
      </c>
    </row>
    <row r="9" spans="1:12" ht="15" thickBot="1" x14ac:dyDescent="0.35">
      <c r="A9" s="4">
        <v>2005</v>
      </c>
      <c r="B9" s="5">
        <v>4</v>
      </c>
      <c r="C9" s="5">
        <v>2</v>
      </c>
      <c r="D9" s="5">
        <v>2</v>
      </c>
      <c r="E9" s="5">
        <v>2</v>
      </c>
      <c r="F9" s="5">
        <v>9</v>
      </c>
      <c r="G9" s="5">
        <v>6</v>
      </c>
      <c r="H9" s="5">
        <v>3</v>
      </c>
      <c r="I9" s="5">
        <v>8</v>
      </c>
      <c r="J9" s="5">
        <v>20</v>
      </c>
      <c r="K9" s="5">
        <v>1000</v>
      </c>
    </row>
    <row r="10" spans="1:12" ht="15" thickBot="1" x14ac:dyDescent="0.35">
      <c r="A10" s="4">
        <v>2006</v>
      </c>
      <c r="B10" s="5">
        <v>2</v>
      </c>
      <c r="C10" s="5">
        <v>5</v>
      </c>
      <c r="D10" s="5">
        <v>3</v>
      </c>
      <c r="E10" s="5">
        <v>3</v>
      </c>
      <c r="F10" s="5">
        <v>16</v>
      </c>
      <c r="G10" s="5">
        <v>5</v>
      </c>
      <c r="H10" s="5">
        <v>2</v>
      </c>
      <c r="I10" s="5">
        <v>4</v>
      </c>
      <c r="J10" s="5">
        <v>18</v>
      </c>
      <c r="K10" s="5">
        <v>1000</v>
      </c>
    </row>
    <row r="11" spans="1:12" ht="15" thickBot="1" x14ac:dyDescent="0.35">
      <c r="A11" s="4">
        <v>2007</v>
      </c>
      <c r="B11" s="5">
        <v>3</v>
      </c>
      <c r="C11" s="5">
        <v>3</v>
      </c>
      <c r="D11" s="5">
        <v>4</v>
      </c>
      <c r="E11" s="5">
        <v>4</v>
      </c>
      <c r="F11" s="5">
        <v>17</v>
      </c>
      <c r="G11" s="5">
        <v>3</v>
      </c>
      <c r="H11" s="5">
        <v>4</v>
      </c>
      <c r="I11" s="5">
        <v>1</v>
      </c>
      <c r="J11" s="5">
        <v>12</v>
      </c>
      <c r="K11" s="5">
        <v>1000</v>
      </c>
    </row>
    <row r="12" spans="1:12" ht="15" thickBot="1" x14ac:dyDescent="0.35">
      <c r="A12" s="4">
        <v>2008</v>
      </c>
      <c r="B12" s="5">
        <v>5</v>
      </c>
      <c r="C12" s="5">
        <v>4</v>
      </c>
      <c r="D12" s="5">
        <v>5</v>
      </c>
      <c r="E12" s="5">
        <v>5</v>
      </c>
      <c r="F12" s="5">
        <v>11</v>
      </c>
      <c r="G12" s="5">
        <v>1</v>
      </c>
      <c r="H12" s="5">
        <v>9</v>
      </c>
      <c r="I12" s="5">
        <v>2</v>
      </c>
      <c r="J12" s="5">
        <v>8</v>
      </c>
      <c r="K12" s="5">
        <v>1000</v>
      </c>
    </row>
    <row r="13" spans="1:12" ht="15" thickBot="1" x14ac:dyDescent="0.35">
      <c r="A13" s="4">
        <v>2009</v>
      </c>
      <c r="B13" s="5">
        <v>6</v>
      </c>
      <c r="C13" s="5">
        <v>6</v>
      </c>
      <c r="D13" s="5">
        <v>6</v>
      </c>
      <c r="E13" s="5">
        <v>6</v>
      </c>
      <c r="F13" s="5">
        <v>9</v>
      </c>
      <c r="G13" s="5">
        <v>2</v>
      </c>
      <c r="H13" s="5">
        <v>15</v>
      </c>
      <c r="I13" s="5">
        <v>3</v>
      </c>
      <c r="J13" s="5">
        <v>7</v>
      </c>
      <c r="K13" s="5">
        <v>1000</v>
      </c>
    </row>
    <row r="14" spans="1:12" ht="15" thickBot="1" x14ac:dyDescent="0.35">
      <c r="A14" s="4">
        <v>2010</v>
      </c>
      <c r="B14" s="5">
        <v>7</v>
      </c>
      <c r="C14" s="5">
        <v>7</v>
      </c>
      <c r="D14" s="5">
        <v>7</v>
      </c>
      <c r="E14" s="5">
        <v>7</v>
      </c>
      <c r="F14" s="5">
        <v>5</v>
      </c>
      <c r="G14" s="5">
        <v>4</v>
      </c>
      <c r="H14" s="5">
        <v>19</v>
      </c>
      <c r="I14" s="5">
        <v>6</v>
      </c>
      <c r="J14" s="5">
        <v>5</v>
      </c>
      <c r="K14" s="5">
        <v>1000</v>
      </c>
    </row>
    <row r="15" spans="1:12" ht="15" thickBot="1" x14ac:dyDescent="0.35">
      <c r="A15" s="4">
        <v>2011</v>
      </c>
      <c r="B15" s="5">
        <v>8</v>
      </c>
      <c r="C15" s="5">
        <v>8</v>
      </c>
      <c r="D15" s="5">
        <v>8</v>
      </c>
      <c r="E15" s="5">
        <v>8</v>
      </c>
      <c r="F15" s="5">
        <v>8</v>
      </c>
      <c r="G15" s="5">
        <v>8</v>
      </c>
      <c r="H15" s="5">
        <v>22</v>
      </c>
      <c r="I15" s="5">
        <v>5</v>
      </c>
      <c r="J15" s="5">
        <v>6</v>
      </c>
      <c r="K15" s="5">
        <v>1000</v>
      </c>
    </row>
    <row r="16" spans="1:12" ht="15" thickBot="1" x14ac:dyDescent="0.35">
      <c r="A16" s="4">
        <v>2012</v>
      </c>
      <c r="B16" s="5">
        <v>9</v>
      </c>
      <c r="C16" s="5">
        <v>10</v>
      </c>
      <c r="D16" s="5">
        <v>9</v>
      </c>
      <c r="E16" s="5">
        <v>9</v>
      </c>
      <c r="F16" s="5">
        <v>6</v>
      </c>
      <c r="G16" s="5">
        <v>9</v>
      </c>
      <c r="H16" s="5">
        <v>21</v>
      </c>
      <c r="I16" s="5">
        <v>8</v>
      </c>
      <c r="J16" s="5">
        <v>4</v>
      </c>
      <c r="K16" s="5">
        <v>1000</v>
      </c>
    </row>
    <row r="17" spans="1:11" ht="15" thickBot="1" x14ac:dyDescent="0.35">
      <c r="A17" s="4">
        <v>2013</v>
      </c>
      <c r="B17" s="5">
        <v>10</v>
      </c>
      <c r="C17" s="5">
        <v>9</v>
      </c>
      <c r="D17" s="5">
        <v>12</v>
      </c>
      <c r="E17" s="5">
        <v>10</v>
      </c>
      <c r="F17" s="5">
        <v>4</v>
      </c>
      <c r="G17" s="5">
        <v>10</v>
      </c>
      <c r="H17" s="5">
        <v>20</v>
      </c>
      <c r="I17" s="5">
        <v>7</v>
      </c>
      <c r="J17" s="5">
        <v>1</v>
      </c>
      <c r="K17" s="5">
        <v>1000</v>
      </c>
    </row>
    <row r="18" spans="1:11" ht="15" thickBot="1" x14ac:dyDescent="0.35">
      <c r="A18" s="4">
        <v>2014</v>
      </c>
      <c r="B18" s="5">
        <v>15</v>
      </c>
      <c r="C18" s="5">
        <v>11</v>
      </c>
      <c r="D18" s="5">
        <v>10</v>
      </c>
      <c r="E18" s="5">
        <v>11</v>
      </c>
      <c r="F18" s="5">
        <v>3</v>
      </c>
      <c r="G18" s="5">
        <v>11</v>
      </c>
      <c r="H18" s="5">
        <v>18</v>
      </c>
      <c r="I18" s="5">
        <v>10</v>
      </c>
      <c r="J18" s="5">
        <v>2</v>
      </c>
      <c r="K18" s="5">
        <v>1000</v>
      </c>
    </row>
    <row r="19" spans="1:11" ht="15" thickBot="1" x14ac:dyDescent="0.35">
      <c r="A19" s="4">
        <v>2015</v>
      </c>
      <c r="B19" s="5">
        <v>17</v>
      </c>
      <c r="C19" s="5">
        <v>13</v>
      </c>
      <c r="D19" s="5">
        <v>11</v>
      </c>
      <c r="E19" s="5">
        <v>12</v>
      </c>
      <c r="F19" s="5">
        <v>2</v>
      </c>
      <c r="G19" s="5">
        <v>12</v>
      </c>
      <c r="H19" s="5">
        <v>17</v>
      </c>
      <c r="I19" s="5">
        <v>12</v>
      </c>
      <c r="J19" s="5">
        <v>3</v>
      </c>
      <c r="K19" s="5">
        <v>1000</v>
      </c>
    </row>
    <row r="20" spans="1:11" ht="15" thickBot="1" x14ac:dyDescent="0.35">
      <c r="A20" s="4">
        <v>2016</v>
      </c>
      <c r="B20" s="5">
        <v>16</v>
      </c>
      <c r="C20" s="5">
        <v>21</v>
      </c>
      <c r="D20" s="5">
        <v>13</v>
      </c>
      <c r="E20" s="5">
        <v>18</v>
      </c>
      <c r="F20" s="5">
        <v>7</v>
      </c>
      <c r="G20" s="5">
        <v>13</v>
      </c>
      <c r="H20" s="5">
        <v>16</v>
      </c>
      <c r="I20" s="5">
        <v>18</v>
      </c>
      <c r="J20" s="5">
        <v>9</v>
      </c>
      <c r="K20" s="5">
        <v>1000</v>
      </c>
    </row>
    <row r="21" spans="1:11" ht="15" thickBot="1" x14ac:dyDescent="0.35">
      <c r="A21" s="4">
        <v>2017</v>
      </c>
      <c r="B21" s="5">
        <v>11</v>
      </c>
      <c r="C21" s="5">
        <v>20</v>
      </c>
      <c r="D21" s="5">
        <v>14</v>
      </c>
      <c r="E21" s="5">
        <v>21</v>
      </c>
      <c r="F21" s="5">
        <v>13</v>
      </c>
      <c r="G21" s="5">
        <v>16</v>
      </c>
      <c r="H21" s="5">
        <v>14</v>
      </c>
      <c r="I21" s="5">
        <v>21</v>
      </c>
      <c r="J21" s="5">
        <v>15</v>
      </c>
      <c r="K21" s="5">
        <v>1000</v>
      </c>
    </row>
    <row r="22" spans="1:11" ht="15" thickBot="1" x14ac:dyDescent="0.35">
      <c r="A22" s="4">
        <v>2018</v>
      </c>
      <c r="B22" s="5">
        <v>12</v>
      </c>
      <c r="C22" s="5">
        <v>18</v>
      </c>
      <c r="D22" s="5">
        <v>15</v>
      </c>
      <c r="E22" s="5">
        <v>13</v>
      </c>
      <c r="F22" s="5">
        <v>15</v>
      </c>
      <c r="G22" s="5">
        <v>22</v>
      </c>
      <c r="H22" s="5">
        <v>13</v>
      </c>
      <c r="I22" s="5">
        <v>22</v>
      </c>
      <c r="J22" s="5">
        <v>10</v>
      </c>
      <c r="K22" s="5">
        <v>1000</v>
      </c>
    </row>
    <row r="23" spans="1:11" ht="15" thickBot="1" x14ac:dyDescent="0.35">
      <c r="A23" s="4">
        <v>2019</v>
      </c>
      <c r="B23" s="5">
        <v>18</v>
      </c>
      <c r="C23" s="5">
        <v>17</v>
      </c>
      <c r="D23" s="5">
        <v>16</v>
      </c>
      <c r="E23" s="5">
        <v>14</v>
      </c>
      <c r="F23" s="5">
        <v>14</v>
      </c>
      <c r="G23" s="5">
        <v>21</v>
      </c>
      <c r="H23" s="5">
        <v>12</v>
      </c>
      <c r="I23" s="5">
        <v>20</v>
      </c>
      <c r="J23" s="5">
        <v>11</v>
      </c>
      <c r="K23" s="5">
        <v>1000</v>
      </c>
    </row>
    <row r="24" spans="1:11" ht="15" thickBot="1" x14ac:dyDescent="0.35">
      <c r="A24" s="4">
        <v>2020</v>
      </c>
      <c r="B24" s="5">
        <v>19</v>
      </c>
      <c r="C24" s="5">
        <v>16</v>
      </c>
      <c r="D24" s="5">
        <v>17</v>
      </c>
      <c r="E24" s="5">
        <v>15</v>
      </c>
      <c r="F24" s="5">
        <v>12</v>
      </c>
      <c r="G24" s="5">
        <v>17</v>
      </c>
      <c r="H24" s="5">
        <v>10</v>
      </c>
      <c r="I24" s="5">
        <v>19</v>
      </c>
      <c r="J24" s="5">
        <v>14</v>
      </c>
      <c r="K24" s="5">
        <v>1000</v>
      </c>
    </row>
    <row r="25" spans="1:11" ht="15" thickBot="1" x14ac:dyDescent="0.35">
      <c r="A25" s="4">
        <v>2021</v>
      </c>
      <c r="B25" s="5">
        <v>20</v>
      </c>
      <c r="C25" s="5">
        <v>12</v>
      </c>
      <c r="D25" s="5">
        <v>18</v>
      </c>
      <c r="E25" s="5">
        <v>19</v>
      </c>
      <c r="F25" s="5">
        <v>18</v>
      </c>
      <c r="G25" s="5">
        <v>19</v>
      </c>
      <c r="H25" s="5">
        <v>11</v>
      </c>
      <c r="I25" s="5">
        <v>17</v>
      </c>
      <c r="J25" s="5">
        <v>13</v>
      </c>
      <c r="K25" s="5">
        <v>1000</v>
      </c>
    </row>
    <row r="26" spans="1:11" ht="15" thickBot="1" x14ac:dyDescent="0.35">
      <c r="A26" s="4">
        <v>2022</v>
      </c>
      <c r="B26" s="5">
        <v>22</v>
      </c>
      <c r="C26" s="5">
        <v>14</v>
      </c>
      <c r="D26" s="5">
        <v>19</v>
      </c>
      <c r="E26" s="5">
        <v>16</v>
      </c>
      <c r="F26" s="49">
        <v>20</v>
      </c>
      <c r="G26" s="5">
        <v>20</v>
      </c>
      <c r="H26" s="5">
        <v>8</v>
      </c>
      <c r="I26" s="5">
        <v>16</v>
      </c>
      <c r="J26" s="5">
        <v>16</v>
      </c>
      <c r="K26" s="5">
        <v>1000</v>
      </c>
    </row>
    <row r="27" spans="1:11" ht="15" thickBot="1" x14ac:dyDescent="0.35">
      <c r="A27" s="4">
        <v>2023</v>
      </c>
      <c r="B27" s="5">
        <v>21</v>
      </c>
      <c r="C27" s="5">
        <v>15</v>
      </c>
      <c r="D27" s="5">
        <v>20</v>
      </c>
      <c r="E27" s="5">
        <v>20</v>
      </c>
      <c r="F27" s="5">
        <v>22</v>
      </c>
      <c r="G27" s="5">
        <v>18</v>
      </c>
      <c r="H27" s="5">
        <v>7</v>
      </c>
      <c r="I27" s="5">
        <v>15</v>
      </c>
      <c r="J27" s="5">
        <v>17</v>
      </c>
      <c r="K27" s="5">
        <v>1000</v>
      </c>
    </row>
    <row r="28" spans="1:11" ht="15" thickBot="1" x14ac:dyDescent="0.35">
      <c r="A28" s="4">
        <v>2024</v>
      </c>
      <c r="B28" s="5">
        <v>13</v>
      </c>
      <c r="C28" s="5">
        <v>19</v>
      </c>
      <c r="D28" s="5">
        <v>22</v>
      </c>
      <c r="E28" s="5">
        <v>22</v>
      </c>
      <c r="F28" s="5">
        <v>21</v>
      </c>
      <c r="G28" s="5">
        <v>15</v>
      </c>
      <c r="H28" s="5">
        <v>6</v>
      </c>
      <c r="I28" s="5">
        <v>14</v>
      </c>
      <c r="J28" s="5">
        <v>19</v>
      </c>
      <c r="K28" s="5">
        <v>1000</v>
      </c>
    </row>
    <row r="29" spans="1:11" ht="15" thickBot="1" x14ac:dyDescent="0.35">
      <c r="A29" s="4">
        <v>2025</v>
      </c>
      <c r="B29" s="5">
        <v>14</v>
      </c>
      <c r="C29" s="5">
        <v>22</v>
      </c>
      <c r="D29" s="5">
        <v>21</v>
      </c>
      <c r="E29" s="5">
        <v>17</v>
      </c>
      <c r="F29" s="5">
        <v>19</v>
      </c>
      <c r="G29" s="5">
        <v>14</v>
      </c>
      <c r="H29" s="5">
        <v>5</v>
      </c>
      <c r="I29" s="5">
        <v>13</v>
      </c>
      <c r="J29" s="5">
        <v>22</v>
      </c>
      <c r="K29" s="5">
        <v>1000</v>
      </c>
    </row>
    <row r="30" spans="1:11" ht="18" x14ac:dyDescent="0.3">
      <c r="A30" s="33"/>
    </row>
    <row r="31" spans="1:11" ht="15" thickBot="1" x14ac:dyDescent="0.35">
      <c r="A31" s="8" t="s">
        <v>305</v>
      </c>
      <c r="B31" s="8" t="s">
        <v>22</v>
      </c>
      <c r="C31" s="8" t="s">
        <v>22</v>
      </c>
      <c r="D31" s="8" t="s">
        <v>22</v>
      </c>
      <c r="E31" s="8" t="s">
        <v>22</v>
      </c>
      <c r="F31" s="8" t="s">
        <v>22</v>
      </c>
      <c r="G31" s="8" t="s">
        <v>22</v>
      </c>
      <c r="H31" s="8" t="s">
        <v>22</v>
      </c>
      <c r="I31" s="8" t="s">
        <v>22</v>
      </c>
      <c r="J31" s="8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423</v>
      </c>
      <c r="C33" s="5" t="s">
        <v>424</v>
      </c>
      <c r="D33" s="5" t="s">
        <v>425</v>
      </c>
      <c r="E33" s="5" t="s">
        <v>424</v>
      </c>
      <c r="F33" s="5" t="s">
        <v>426</v>
      </c>
      <c r="G33" s="5" t="s">
        <v>427</v>
      </c>
      <c r="H33" s="5" t="s">
        <v>428</v>
      </c>
      <c r="I33" s="5" t="s">
        <v>429</v>
      </c>
      <c r="J33" s="5" t="s">
        <v>430</v>
      </c>
    </row>
    <row r="34" spans="1:10" ht="15" thickBot="1" x14ac:dyDescent="0.35">
      <c r="A34" s="4">
        <v>2005</v>
      </c>
      <c r="B34" s="5" t="s">
        <v>431</v>
      </c>
      <c r="C34" s="5" t="s">
        <v>432</v>
      </c>
      <c r="D34" s="5" t="s">
        <v>433</v>
      </c>
      <c r="E34" s="5" t="s">
        <v>432</v>
      </c>
      <c r="F34" s="5" t="s">
        <v>434</v>
      </c>
      <c r="G34" s="5" t="s">
        <v>435</v>
      </c>
      <c r="H34" s="5" t="s">
        <v>436</v>
      </c>
      <c r="I34" s="5" t="s">
        <v>437</v>
      </c>
      <c r="J34" s="5" t="s">
        <v>438</v>
      </c>
    </row>
    <row r="35" spans="1:10" ht="15" thickBot="1" x14ac:dyDescent="0.35">
      <c r="A35" s="4">
        <v>2006</v>
      </c>
      <c r="B35" s="5" t="s">
        <v>439</v>
      </c>
      <c r="C35" s="5" t="s">
        <v>440</v>
      </c>
      <c r="D35" s="5" t="s">
        <v>441</v>
      </c>
      <c r="E35" s="5" t="s">
        <v>440</v>
      </c>
      <c r="F35" s="5" t="s">
        <v>442</v>
      </c>
      <c r="G35" s="5" t="s">
        <v>443</v>
      </c>
      <c r="H35" s="5" t="s">
        <v>444</v>
      </c>
      <c r="I35" s="5" t="s">
        <v>445</v>
      </c>
      <c r="J35" s="5" t="s">
        <v>446</v>
      </c>
    </row>
    <row r="36" spans="1:10" ht="15" thickBot="1" x14ac:dyDescent="0.35">
      <c r="A36" s="4">
        <v>2007</v>
      </c>
      <c r="B36" s="5" t="s">
        <v>447</v>
      </c>
      <c r="C36" s="5" t="s">
        <v>448</v>
      </c>
      <c r="D36" s="5" t="s">
        <v>448</v>
      </c>
      <c r="E36" s="5" t="s">
        <v>448</v>
      </c>
      <c r="F36" s="5" t="s">
        <v>449</v>
      </c>
      <c r="G36" s="5" t="s">
        <v>450</v>
      </c>
      <c r="H36" s="5" t="s">
        <v>451</v>
      </c>
      <c r="I36" s="5" t="s">
        <v>452</v>
      </c>
      <c r="J36" s="5" t="s">
        <v>453</v>
      </c>
    </row>
    <row r="37" spans="1:10" ht="15" thickBot="1" x14ac:dyDescent="0.35">
      <c r="A37" s="4">
        <v>2008</v>
      </c>
      <c r="B37" s="5" t="s">
        <v>454</v>
      </c>
      <c r="C37" s="5" t="s">
        <v>455</v>
      </c>
      <c r="D37" s="5" t="s">
        <v>455</v>
      </c>
      <c r="E37" s="5" t="s">
        <v>455</v>
      </c>
      <c r="F37" s="5" t="s">
        <v>456</v>
      </c>
      <c r="G37" s="5" t="s">
        <v>457</v>
      </c>
      <c r="H37" s="5" t="s">
        <v>458</v>
      </c>
      <c r="I37" s="5" t="s">
        <v>459</v>
      </c>
      <c r="J37" s="5" t="s">
        <v>460</v>
      </c>
    </row>
    <row r="38" spans="1:10" ht="15" thickBot="1" x14ac:dyDescent="0.35">
      <c r="A38" s="4">
        <v>2009</v>
      </c>
      <c r="B38" s="5" t="s">
        <v>461</v>
      </c>
      <c r="C38" s="5" t="s">
        <v>462</v>
      </c>
      <c r="D38" s="5" t="s">
        <v>462</v>
      </c>
      <c r="E38" s="5" t="s">
        <v>462</v>
      </c>
      <c r="F38" s="5" t="s">
        <v>463</v>
      </c>
      <c r="G38" s="5" t="s">
        <v>464</v>
      </c>
      <c r="H38" s="5" t="s">
        <v>465</v>
      </c>
      <c r="I38" s="5" t="s">
        <v>466</v>
      </c>
      <c r="J38" s="5" t="s">
        <v>467</v>
      </c>
    </row>
    <row r="39" spans="1:10" ht="15" thickBot="1" x14ac:dyDescent="0.35">
      <c r="A39" s="4">
        <v>2010</v>
      </c>
      <c r="B39" s="5" t="s">
        <v>468</v>
      </c>
      <c r="C39" s="5" t="s">
        <v>469</v>
      </c>
      <c r="D39" s="5" t="s">
        <v>469</v>
      </c>
      <c r="E39" s="5" t="s">
        <v>469</v>
      </c>
      <c r="F39" s="5" t="s">
        <v>470</v>
      </c>
      <c r="G39" s="5" t="s">
        <v>471</v>
      </c>
      <c r="H39" s="5" t="s">
        <v>472</v>
      </c>
      <c r="I39" s="5" t="s">
        <v>473</v>
      </c>
      <c r="J39" s="5" t="s">
        <v>474</v>
      </c>
    </row>
    <row r="40" spans="1:10" ht="15" thickBot="1" x14ac:dyDescent="0.35">
      <c r="A40" s="4">
        <v>2011</v>
      </c>
      <c r="B40" s="5" t="s">
        <v>475</v>
      </c>
      <c r="C40" s="5" t="s">
        <v>476</v>
      </c>
      <c r="D40" s="5" t="s">
        <v>476</v>
      </c>
      <c r="E40" s="5" t="s">
        <v>476</v>
      </c>
      <c r="F40" s="5" t="s">
        <v>477</v>
      </c>
      <c r="G40" s="5" t="s">
        <v>478</v>
      </c>
      <c r="H40" s="5" t="s">
        <v>479</v>
      </c>
      <c r="I40" s="5" t="s">
        <v>480</v>
      </c>
      <c r="J40" s="5" t="s">
        <v>481</v>
      </c>
    </row>
    <row r="41" spans="1:10" ht="15" thickBot="1" x14ac:dyDescent="0.35">
      <c r="A41" s="4">
        <v>2012</v>
      </c>
      <c r="B41" s="5" t="s">
        <v>482</v>
      </c>
      <c r="C41" s="5" t="s">
        <v>483</v>
      </c>
      <c r="D41" s="5" t="s">
        <v>483</v>
      </c>
      <c r="E41" s="5" t="s">
        <v>483</v>
      </c>
      <c r="F41" s="5" t="s">
        <v>483</v>
      </c>
      <c r="G41" s="5" t="s">
        <v>484</v>
      </c>
      <c r="H41" s="5" t="s">
        <v>485</v>
      </c>
      <c r="I41" s="5" t="s">
        <v>486</v>
      </c>
      <c r="J41" s="5" t="s">
        <v>487</v>
      </c>
    </row>
    <row r="42" spans="1:10" ht="15" thickBot="1" x14ac:dyDescent="0.35">
      <c r="A42" s="4">
        <v>2013</v>
      </c>
      <c r="B42" s="5" t="s">
        <v>488</v>
      </c>
      <c r="C42" s="5" t="s">
        <v>489</v>
      </c>
      <c r="D42" s="5" t="s">
        <v>489</v>
      </c>
      <c r="E42" s="5" t="s">
        <v>489</v>
      </c>
      <c r="F42" s="5" t="s">
        <v>489</v>
      </c>
      <c r="G42" s="5" t="s">
        <v>490</v>
      </c>
      <c r="H42" s="5" t="s">
        <v>491</v>
      </c>
      <c r="I42" s="5" t="s">
        <v>492</v>
      </c>
      <c r="J42" s="5" t="s">
        <v>493</v>
      </c>
    </row>
    <row r="43" spans="1:10" ht="15" thickBot="1" x14ac:dyDescent="0.35">
      <c r="A43" s="4">
        <v>2014</v>
      </c>
      <c r="B43" s="5" t="s">
        <v>494</v>
      </c>
      <c r="C43" s="5" t="s">
        <v>495</v>
      </c>
      <c r="D43" s="5" t="s">
        <v>495</v>
      </c>
      <c r="E43" s="5" t="s">
        <v>495</v>
      </c>
      <c r="F43" s="5" t="s">
        <v>495</v>
      </c>
      <c r="G43" s="5" t="s">
        <v>496</v>
      </c>
      <c r="H43" s="5" t="s">
        <v>497</v>
      </c>
      <c r="I43" s="5" t="s">
        <v>498</v>
      </c>
      <c r="J43" s="5" t="s">
        <v>499</v>
      </c>
    </row>
    <row r="44" spans="1:10" ht="15" thickBot="1" x14ac:dyDescent="0.35">
      <c r="A44" s="4">
        <v>2015</v>
      </c>
      <c r="B44" s="5" t="s">
        <v>500</v>
      </c>
      <c r="C44" s="5" t="s">
        <v>501</v>
      </c>
      <c r="D44" s="5" t="s">
        <v>501</v>
      </c>
      <c r="E44" s="5" t="s">
        <v>501</v>
      </c>
      <c r="F44" s="5" t="s">
        <v>501</v>
      </c>
      <c r="G44" s="5" t="s">
        <v>502</v>
      </c>
      <c r="H44" s="5" t="s">
        <v>503</v>
      </c>
      <c r="I44" s="5" t="s">
        <v>504</v>
      </c>
      <c r="J44" s="5" t="s">
        <v>505</v>
      </c>
    </row>
    <row r="45" spans="1:10" ht="15" thickBot="1" x14ac:dyDescent="0.35">
      <c r="A45" s="4">
        <v>2016</v>
      </c>
      <c r="B45" s="5" t="s">
        <v>506</v>
      </c>
      <c r="C45" s="5" t="s">
        <v>507</v>
      </c>
      <c r="D45" s="5" t="s">
        <v>507</v>
      </c>
      <c r="E45" s="5" t="s">
        <v>507</v>
      </c>
      <c r="F45" s="5" t="s">
        <v>507</v>
      </c>
      <c r="G45" s="5" t="s">
        <v>508</v>
      </c>
      <c r="H45" s="5" t="s">
        <v>509</v>
      </c>
      <c r="I45" s="5" t="s">
        <v>510</v>
      </c>
      <c r="J45" s="5" t="s">
        <v>511</v>
      </c>
    </row>
    <row r="46" spans="1:10" ht="15" thickBot="1" x14ac:dyDescent="0.35">
      <c r="A46" s="4">
        <v>2017</v>
      </c>
      <c r="B46" s="5" t="s">
        <v>512</v>
      </c>
      <c r="C46" s="5" t="s">
        <v>513</v>
      </c>
      <c r="D46" s="5" t="s">
        <v>513</v>
      </c>
      <c r="E46" s="5" t="s">
        <v>513</v>
      </c>
      <c r="F46" s="5" t="s">
        <v>513</v>
      </c>
      <c r="G46" s="5" t="s">
        <v>514</v>
      </c>
      <c r="H46" s="5" t="s">
        <v>515</v>
      </c>
      <c r="I46" s="5" t="s">
        <v>516</v>
      </c>
      <c r="J46" s="5" t="s">
        <v>517</v>
      </c>
    </row>
    <row r="47" spans="1:10" ht="15" thickBot="1" x14ac:dyDescent="0.35">
      <c r="A47" s="4">
        <v>2018</v>
      </c>
      <c r="B47" s="5" t="s">
        <v>518</v>
      </c>
      <c r="C47" s="5" t="s">
        <v>519</v>
      </c>
      <c r="D47" s="5" t="s">
        <v>519</v>
      </c>
      <c r="E47" s="5" t="s">
        <v>519</v>
      </c>
      <c r="F47" s="5" t="s">
        <v>519</v>
      </c>
      <c r="G47" s="5" t="s">
        <v>520</v>
      </c>
      <c r="H47" s="5" t="s">
        <v>521</v>
      </c>
      <c r="I47" s="5" t="s">
        <v>522</v>
      </c>
      <c r="J47" s="5" t="s">
        <v>523</v>
      </c>
    </row>
    <row r="48" spans="1:10" ht="15" thickBot="1" x14ac:dyDescent="0.35">
      <c r="A48" s="4">
        <v>2019</v>
      </c>
      <c r="B48" s="5" t="s">
        <v>524</v>
      </c>
      <c r="C48" s="5" t="s">
        <v>525</v>
      </c>
      <c r="D48" s="5" t="s">
        <v>525</v>
      </c>
      <c r="E48" s="5" t="s">
        <v>525</v>
      </c>
      <c r="F48" s="5" t="s">
        <v>525</v>
      </c>
      <c r="G48" s="5" t="s">
        <v>526</v>
      </c>
      <c r="H48" s="5" t="s">
        <v>527</v>
      </c>
      <c r="I48" s="5" t="s">
        <v>528</v>
      </c>
      <c r="J48" s="5" t="s">
        <v>529</v>
      </c>
    </row>
    <row r="49" spans="1:10" ht="15" thickBot="1" x14ac:dyDescent="0.35">
      <c r="A49" s="4">
        <v>2020</v>
      </c>
      <c r="B49" s="5" t="s">
        <v>530</v>
      </c>
      <c r="C49" s="5" t="s">
        <v>531</v>
      </c>
      <c r="D49" s="5" t="s">
        <v>531</v>
      </c>
      <c r="E49" s="5" t="s">
        <v>531</v>
      </c>
      <c r="F49" s="5" t="s">
        <v>531</v>
      </c>
      <c r="G49" s="5" t="s">
        <v>532</v>
      </c>
      <c r="H49" s="5" t="s">
        <v>533</v>
      </c>
      <c r="I49" s="5" t="s">
        <v>534</v>
      </c>
      <c r="J49" s="5" t="s">
        <v>535</v>
      </c>
    </row>
    <row r="50" spans="1:10" ht="15" thickBot="1" x14ac:dyDescent="0.35">
      <c r="A50" s="4">
        <v>2021</v>
      </c>
      <c r="B50" s="5" t="s">
        <v>536</v>
      </c>
      <c r="C50" s="5" t="s">
        <v>537</v>
      </c>
      <c r="D50" s="5" t="s">
        <v>537</v>
      </c>
      <c r="E50" s="5" t="s">
        <v>537</v>
      </c>
      <c r="F50" s="5" t="s">
        <v>537</v>
      </c>
      <c r="G50" s="5" t="s">
        <v>538</v>
      </c>
      <c r="H50" s="5" t="s">
        <v>539</v>
      </c>
      <c r="I50" s="5" t="s">
        <v>540</v>
      </c>
      <c r="J50" s="5" t="s">
        <v>541</v>
      </c>
    </row>
    <row r="51" spans="1:10" ht="15" thickBot="1" x14ac:dyDescent="0.35">
      <c r="A51" s="4">
        <v>2022</v>
      </c>
      <c r="B51" s="5" t="s">
        <v>542</v>
      </c>
      <c r="C51" s="5" t="s">
        <v>543</v>
      </c>
      <c r="D51" s="5" t="s">
        <v>543</v>
      </c>
      <c r="E51" s="5" t="s">
        <v>543</v>
      </c>
      <c r="F51" s="5" t="s">
        <v>543</v>
      </c>
      <c r="G51" s="5" t="s">
        <v>544</v>
      </c>
      <c r="H51" s="5" t="s">
        <v>543</v>
      </c>
      <c r="I51" s="5" t="s">
        <v>543</v>
      </c>
      <c r="J51" s="5" t="s">
        <v>545</v>
      </c>
    </row>
    <row r="52" spans="1:10" ht="15" thickBot="1" x14ac:dyDescent="0.35">
      <c r="A52" s="4">
        <v>2023</v>
      </c>
      <c r="B52" s="5" t="s">
        <v>546</v>
      </c>
      <c r="C52" s="5" t="s">
        <v>131</v>
      </c>
      <c r="D52" s="5" t="s">
        <v>131</v>
      </c>
      <c r="E52" s="5" t="s">
        <v>131</v>
      </c>
      <c r="F52" s="5" t="s">
        <v>131</v>
      </c>
      <c r="G52" s="5" t="s">
        <v>547</v>
      </c>
      <c r="H52" s="5" t="s">
        <v>131</v>
      </c>
      <c r="I52" s="5" t="s">
        <v>131</v>
      </c>
      <c r="J52" s="5" t="s">
        <v>548</v>
      </c>
    </row>
    <row r="53" spans="1:10" ht="15" thickBot="1" x14ac:dyDescent="0.35">
      <c r="A53" s="4">
        <v>2024</v>
      </c>
      <c r="B53" s="5" t="s">
        <v>549</v>
      </c>
      <c r="C53" s="5" t="s">
        <v>135</v>
      </c>
      <c r="D53" s="5" t="s">
        <v>135</v>
      </c>
      <c r="E53" s="5" t="s">
        <v>135</v>
      </c>
      <c r="F53" s="5" t="s">
        <v>135</v>
      </c>
      <c r="G53" s="5" t="s">
        <v>550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551</v>
      </c>
      <c r="C54" s="5" t="s">
        <v>138</v>
      </c>
      <c r="D54" s="5" t="s">
        <v>138</v>
      </c>
      <c r="E54" s="5" t="s">
        <v>138</v>
      </c>
      <c r="F54" s="5" t="s">
        <v>138</v>
      </c>
      <c r="G54" s="5" t="s">
        <v>552</v>
      </c>
      <c r="H54" s="5" t="s">
        <v>138</v>
      </c>
      <c r="I54" s="5" t="s">
        <v>138</v>
      </c>
      <c r="J54" s="5" t="s">
        <v>138</v>
      </c>
    </row>
    <row r="55" spans="1:10" ht="18" x14ac:dyDescent="0.3">
      <c r="A55" s="33"/>
    </row>
    <row r="56" spans="1:10" ht="15" thickBot="1" x14ac:dyDescent="0.35">
      <c r="A56" s="8" t="s">
        <v>305</v>
      </c>
      <c r="B56" s="8" t="s">
        <v>22</v>
      </c>
      <c r="C56" s="8" t="s">
        <v>22</v>
      </c>
      <c r="D56" s="8" t="s">
        <v>22</v>
      </c>
      <c r="E56" s="8" t="s">
        <v>22</v>
      </c>
      <c r="F56" s="8" t="s">
        <v>22</v>
      </c>
      <c r="G56" s="8" t="s">
        <v>22</v>
      </c>
      <c r="H56" s="8" t="s">
        <v>22</v>
      </c>
      <c r="I56" s="8" t="s">
        <v>22</v>
      </c>
      <c r="J56" s="8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437.4</v>
      </c>
      <c r="C58" s="5">
        <v>21.2</v>
      </c>
      <c r="D58" s="5">
        <v>23.7</v>
      </c>
      <c r="E58" s="5">
        <v>21.2</v>
      </c>
      <c r="F58" s="5">
        <v>57</v>
      </c>
      <c r="G58" s="5">
        <v>425.8</v>
      </c>
      <c r="H58" s="5">
        <v>102.9</v>
      </c>
      <c r="I58" s="5">
        <v>22.2</v>
      </c>
      <c r="J58" s="5">
        <v>57.5</v>
      </c>
    </row>
    <row r="59" spans="1:10" ht="15" thickBot="1" x14ac:dyDescent="0.35">
      <c r="A59" s="4">
        <v>2005</v>
      </c>
      <c r="B59" s="5">
        <v>436.4</v>
      </c>
      <c r="C59" s="5">
        <v>20.2</v>
      </c>
      <c r="D59" s="5">
        <v>22.7</v>
      </c>
      <c r="E59" s="5">
        <v>20.2</v>
      </c>
      <c r="F59" s="5">
        <v>56</v>
      </c>
      <c r="G59" s="5">
        <v>424.8</v>
      </c>
      <c r="H59" s="5">
        <v>101.9</v>
      </c>
      <c r="I59" s="5">
        <v>21.2</v>
      </c>
      <c r="J59" s="5">
        <v>56.5</v>
      </c>
    </row>
    <row r="60" spans="1:10" ht="15" thickBot="1" x14ac:dyDescent="0.35">
      <c r="A60" s="4">
        <v>2006</v>
      </c>
      <c r="B60" s="5">
        <v>435.4</v>
      </c>
      <c r="C60" s="5">
        <v>19.2</v>
      </c>
      <c r="D60" s="5">
        <v>21.7</v>
      </c>
      <c r="E60" s="5">
        <v>19.2</v>
      </c>
      <c r="F60" s="5">
        <v>55</v>
      </c>
      <c r="G60" s="5">
        <v>423.8</v>
      </c>
      <c r="H60" s="5">
        <v>100.9</v>
      </c>
      <c r="I60" s="5">
        <v>20.2</v>
      </c>
      <c r="J60" s="5">
        <v>55.5</v>
      </c>
    </row>
    <row r="61" spans="1:10" ht="15" thickBot="1" x14ac:dyDescent="0.35">
      <c r="A61" s="4">
        <v>2007</v>
      </c>
      <c r="B61" s="5">
        <v>434.4</v>
      </c>
      <c r="C61" s="5">
        <v>18.2</v>
      </c>
      <c r="D61" s="5">
        <v>18.2</v>
      </c>
      <c r="E61" s="5">
        <v>18.2</v>
      </c>
      <c r="F61" s="5">
        <v>54</v>
      </c>
      <c r="G61" s="5">
        <v>422.8</v>
      </c>
      <c r="H61" s="5">
        <v>99.9</v>
      </c>
      <c r="I61" s="5">
        <v>19.2</v>
      </c>
      <c r="J61" s="5">
        <v>54.5</v>
      </c>
    </row>
    <row r="62" spans="1:10" ht="15" thickBot="1" x14ac:dyDescent="0.35">
      <c r="A62" s="4">
        <v>2008</v>
      </c>
      <c r="B62" s="5">
        <v>433.4</v>
      </c>
      <c r="C62" s="5">
        <v>17.2</v>
      </c>
      <c r="D62" s="5">
        <v>17.2</v>
      </c>
      <c r="E62" s="5">
        <v>17.2</v>
      </c>
      <c r="F62" s="5">
        <v>53</v>
      </c>
      <c r="G62" s="5">
        <v>421.8</v>
      </c>
      <c r="H62" s="5">
        <v>98.9</v>
      </c>
      <c r="I62" s="5">
        <v>18.2</v>
      </c>
      <c r="J62" s="5">
        <v>43.4</v>
      </c>
    </row>
    <row r="63" spans="1:10" ht="15" thickBot="1" x14ac:dyDescent="0.35">
      <c r="A63" s="4">
        <v>2009</v>
      </c>
      <c r="B63" s="5">
        <v>432.4</v>
      </c>
      <c r="C63" s="5">
        <v>16.100000000000001</v>
      </c>
      <c r="D63" s="5">
        <v>16.100000000000001</v>
      </c>
      <c r="E63" s="5">
        <v>16.100000000000001</v>
      </c>
      <c r="F63" s="5">
        <v>52</v>
      </c>
      <c r="G63" s="5">
        <v>420.8</v>
      </c>
      <c r="H63" s="5">
        <v>97.9</v>
      </c>
      <c r="I63" s="5">
        <v>17.2</v>
      </c>
      <c r="J63" s="5">
        <v>42.4</v>
      </c>
    </row>
    <row r="64" spans="1:10" ht="15" thickBot="1" x14ac:dyDescent="0.35">
      <c r="A64" s="4">
        <v>2010</v>
      </c>
      <c r="B64" s="5">
        <v>431.4</v>
      </c>
      <c r="C64" s="5">
        <v>15.1</v>
      </c>
      <c r="D64" s="5">
        <v>15.1</v>
      </c>
      <c r="E64" s="5">
        <v>15.1</v>
      </c>
      <c r="F64" s="5">
        <v>51</v>
      </c>
      <c r="G64" s="5">
        <v>419.8</v>
      </c>
      <c r="H64" s="5">
        <v>96.9</v>
      </c>
      <c r="I64" s="5">
        <v>16.100000000000001</v>
      </c>
      <c r="J64" s="5">
        <v>29.8</v>
      </c>
    </row>
    <row r="65" spans="1:10" ht="15" thickBot="1" x14ac:dyDescent="0.35">
      <c r="A65" s="4">
        <v>2011</v>
      </c>
      <c r="B65" s="5">
        <v>430.4</v>
      </c>
      <c r="C65" s="5">
        <v>14.1</v>
      </c>
      <c r="D65" s="5">
        <v>14.1</v>
      </c>
      <c r="E65" s="5">
        <v>14.1</v>
      </c>
      <c r="F65" s="5">
        <v>49.9</v>
      </c>
      <c r="G65" s="5">
        <v>418.7</v>
      </c>
      <c r="H65" s="5">
        <v>93.8</v>
      </c>
      <c r="I65" s="5">
        <v>15.1</v>
      </c>
      <c r="J65" s="5">
        <v>23.7</v>
      </c>
    </row>
    <row r="66" spans="1:10" ht="15" thickBot="1" x14ac:dyDescent="0.35">
      <c r="A66" s="4">
        <v>2012</v>
      </c>
      <c r="B66" s="5">
        <v>429.3</v>
      </c>
      <c r="C66" s="5">
        <v>13.1</v>
      </c>
      <c r="D66" s="5">
        <v>13.1</v>
      </c>
      <c r="E66" s="5">
        <v>13.1</v>
      </c>
      <c r="F66" s="5">
        <v>13.1</v>
      </c>
      <c r="G66" s="5">
        <v>417.7</v>
      </c>
      <c r="H66" s="5">
        <v>90.3</v>
      </c>
      <c r="I66" s="5">
        <v>14.1</v>
      </c>
      <c r="J66" s="5">
        <v>22.7</v>
      </c>
    </row>
    <row r="67" spans="1:10" ht="15" thickBot="1" x14ac:dyDescent="0.35">
      <c r="A67" s="4">
        <v>2013</v>
      </c>
      <c r="B67" s="5">
        <v>428.3</v>
      </c>
      <c r="C67" s="5">
        <v>12.1</v>
      </c>
      <c r="D67" s="5">
        <v>12.1</v>
      </c>
      <c r="E67" s="5">
        <v>12.1</v>
      </c>
      <c r="F67" s="5">
        <v>12.1</v>
      </c>
      <c r="G67" s="5">
        <v>416.7</v>
      </c>
      <c r="H67" s="5">
        <v>89.3</v>
      </c>
      <c r="I67" s="5">
        <v>13.1</v>
      </c>
      <c r="J67" s="5">
        <v>21.7</v>
      </c>
    </row>
    <row r="68" spans="1:10" ht="15" thickBot="1" x14ac:dyDescent="0.35">
      <c r="A68" s="4">
        <v>2014</v>
      </c>
      <c r="B68" s="5">
        <v>427.3</v>
      </c>
      <c r="C68" s="5">
        <v>11.1</v>
      </c>
      <c r="D68" s="5">
        <v>11.1</v>
      </c>
      <c r="E68" s="5">
        <v>11.1</v>
      </c>
      <c r="F68" s="5">
        <v>11.1</v>
      </c>
      <c r="G68" s="5">
        <v>415.7</v>
      </c>
      <c r="H68" s="5">
        <v>88.3</v>
      </c>
      <c r="I68" s="5">
        <v>12.1</v>
      </c>
      <c r="J68" s="5">
        <v>20.7</v>
      </c>
    </row>
    <row r="69" spans="1:10" ht="15" thickBot="1" x14ac:dyDescent="0.35">
      <c r="A69" s="4">
        <v>2015</v>
      </c>
      <c r="B69" s="5">
        <v>426.3</v>
      </c>
      <c r="C69" s="5">
        <v>10.1</v>
      </c>
      <c r="D69" s="5">
        <v>10.1</v>
      </c>
      <c r="E69" s="5">
        <v>10.1</v>
      </c>
      <c r="F69" s="5">
        <v>10.1</v>
      </c>
      <c r="G69" s="5">
        <v>414.7</v>
      </c>
      <c r="H69" s="5">
        <v>87.3</v>
      </c>
      <c r="I69" s="5">
        <v>11.1</v>
      </c>
      <c r="J69" s="5">
        <v>19.7</v>
      </c>
    </row>
    <row r="70" spans="1:10" ht="15" thickBot="1" x14ac:dyDescent="0.35">
      <c r="A70" s="4">
        <v>2016</v>
      </c>
      <c r="B70" s="5">
        <v>425.3</v>
      </c>
      <c r="C70" s="5">
        <v>9.1</v>
      </c>
      <c r="D70" s="5">
        <v>9.1</v>
      </c>
      <c r="E70" s="5">
        <v>9.1</v>
      </c>
      <c r="F70" s="5">
        <v>9.1</v>
      </c>
      <c r="G70" s="5">
        <v>413.7</v>
      </c>
      <c r="H70" s="5">
        <v>86.3</v>
      </c>
      <c r="I70" s="5">
        <v>10.1</v>
      </c>
      <c r="J70" s="5">
        <v>18.7</v>
      </c>
    </row>
    <row r="71" spans="1:10" ht="15" thickBot="1" x14ac:dyDescent="0.35">
      <c r="A71" s="4">
        <v>2017</v>
      </c>
      <c r="B71" s="5">
        <v>424.3</v>
      </c>
      <c r="C71" s="5">
        <v>8.1</v>
      </c>
      <c r="D71" s="5">
        <v>8.1</v>
      </c>
      <c r="E71" s="5">
        <v>8.1</v>
      </c>
      <c r="F71" s="5">
        <v>8.1</v>
      </c>
      <c r="G71" s="5">
        <v>412.7</v>
      </c>
      <c r="H71" s="5">
        <v>85.3</v>
      </c>
      <c r="I71" s="5">
        <v>9.1</v>
      </c>
      <c r="J71" s="5">
        <v>17.7</v>
      </c>
    </row>
    <row r="72" spans="1:10" ht="15" thickBot="1" x14ac:dyDescent="0.35">
      <c r="A72" s="4">
        <v>2018</v>
      </c>
      <c r="B72" s="5">
        <v>423.3</v>
      </c>
      <c r="C72" s="5">
        <v>7.1</v>
      </c>
      <c r="D72" s="5">
        <v>7.1</v>
      </c>
      <c r="E72" s="5">
        <v>7.1</v>
      </c>
      <c r="F72" s="5">
        <v>7.1</v>
      </c>
      <c r="G72" s="5">
        <v>411.7</v>
      </c>
      <c r="H72" s="5">
        <v>40.4</v>
      </c>
      <c r="I72" s="5">
        <v>8.1</v>
      </c>
      <c r="J72" s="5">
        <v>16.600000000000001</v>
      </c>
    </row>
    <row r="73" spans="1:10" ht="15" thickBot="1" x14ac:dyDescent="0.35">
      <c r="A73" s="4">
        <v>2019</v>
      </c>
      <c r="B73" s="5">
        <v>422.3</v>
      </c>
      <c r="C73" s="5">
        <v>6.1</v>
      </c>
      <c r="D73" s="5">
        <v>6.1</v>
      </c>
      <c r="E73" s="5">
        <v>6.1</v>
      </c>
      <c r="F73" s="5">
        <v>6.1</v>
      </c>
      <c r="G73" s="5">
        <v>410.7</v>
      </c>
      <c r="H73" s="5">
        <v>39.4</v>
      </c>
      <c r="I73" s="5">
        <v>7.1</v>
      </c>
      <c r="J73" s="5">
        <v>15.6</v>
      </c>
    </row>
    <row r="74" spans="1:10" ht="15" thickBot="1" x14ac:dyDescent="0.35">
      <c r="A74" s="4">
        <v>2020</v>
      </c>
      <c r="B74" s="5">
        <v>421.3</v>
      </c>
      <c r="C74" s="5">
        <v>5</v>
      </c>
      <c r="D74" s="5">
        <v>5</v>
      </c>
      <c r="E74" s="5">
        <v>5</v>
      </c>
      <c r="F74" s="5">
        <v>5</v>
      </c>
      <c r="G74" s="5">
        <v>409.7</v>
      </c>
      <c r="H74" s="5">
        <v>20.2</v>
      </c>
      <c r="I74" s="5">
        <v>6.1</v>
      </c>
      <c r="J74" s="5">
        <v>14.6</v>
      </c>
    </row>
    <row r="75" spans="1:10" ht="15" thickBot="1" x14ac:dyDescent="0.35">
      <c r="A75" s="4">
        <v>2021</v>
      </c>
      <c r="B75" s="5">
        <v>420.3</v>
      </c>
      <c r="C75" s="5">
        <v>4</v>
      </c>
      <c r="D75" s="5">
        <v>4</v>
      </c>
      <c r="E75" s="5">
        <v>4</v>
      </c>
      <c r="F75" s="5">
        <v>4</v>
      </c>
      <c r="G75" s="5">
        <v>408.7</v>
      </c>
      <c r="H75" s="5">
        <v>11.1</v>
      </c>
      <c r="I75" s="5">
        <v>5</v>
      </c>
      <c r="J75" s="5">
        <v>11.6</v>
      </c>
    </row>
    <row r="76" spans="1:10" ht="15" thickBot="1" x14ac:dyDescent="0.35">
      <c r="A76" s="4">
        <v>2022</v>
      </c>
      <c r="B76" s="5">
        <v>419.3</v>
      </c>
      <c r="C76" s="5">
        <v>3</v>
      </c>
      <c r="D76" s="5">
        <v>3</v>
      </c>
      <c r="E76" s="5">
        <v>3</v>
      </c>
      <c r="F76" s="5">
        <v>3</v>
      </c>
      <c r="G76" s="5">
        <v>407.7</v>
      </c>
      <c r="H76" s="5">
        <v>3</v>
      </c>
      <c r="I76" s="5">
        <v>3</v>
      </c>
      <c r="J76" s="5">
        <v>10.6</v>
      </c>
    </row>
    <row r="77" spans="1:10" ht="15" thickBot="1" x14ac:dyDescent="0.35">
      <c r="A77" s="4">
        <v>2023</v>
      </c>
      <c r="B77" s="5">
        <v>418.2</v>
      </c>
      <c r="C77" s="5">
        <v>2</v>
      </c>
      <c r="D77" s="5">
        <v>2</v>
      </c>
      <c r="E77" s="5">
        <v>2</v>
      </c>
      <c r="F77" s="5">
        <v>2</v>
      </c>
      <c r="G77" s="5">
        <v>406.6</v>
      </c>
      <c r="H77" s="5">
        <v>2</v>
      </c>
      <c r="I77" s="5">
        <v>2</v>
      </c>
      <c r="J77" s="5">
        <v>7.6</v>
      </c>
    </row>
    <row r="78" spans="1:10" ht="15" thickBot="1" x14ac:dyDescent="0.35">
      <c r="A78" s="4">
        <v>2024</v>
      </c>
      <c r="B78" s="5">
        <v>417.2</v>
      </c>
      <c r="C78" s="5">
        <v>1</v>
      </c>
      <c r="D78" s="5">
        <v>1</v>
      </c>
      <c r="E78" s="5">
        <v>1</v>
      </c>
      <c r="F78" s="5">
        <v>1</v>
      </c>
      <c r="G78" s="5">
        <v>404.6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416.2</v>
      </c>
      <c r="C79" s="5">
        <v>0</v>
      </c>
      <c r="D79" s="5">
        <v>0</v>
      </c>
      <c r="E79" s="5">
        <v>0</v>
      </c>
      <c r="F79" s="5">
        <v>0</v>
      </c>
      <c r="G79" s="5">
        <v>402.1</v>
      </c>
      <c r="H79" s="5">
        <v>0</v>
      </c>
      <c r="I79" s="5">
        <v>0</v>
      </c>
      <c r="J79" s="5">
        <v>0</v>
      </c>
    </row>
    <row r="80" spans="1:10" ht="18" x14ac:dyDescent="0.3">
      <c r="A80" s="33"/>
    </row>
    <row r="81" spans="1:14" ht="15" thickBot="1" x14ac:dyDescent="0.35">
      <c r="A81" s="8" t="s">
        <v>305</v>
      </c>
      <c r="B81" s="8" t="s">
        <v>22</v>
      </c>
      <c r="C81" s="8" t="s">
        <v>22</v>
      </c>
      <c r="D81" s="8" t="s">
        <v>22</v>
      </c>
      <c r="E81" s="8" t="s">
        <v>22</v>
      </c>
      <c r="F81" s="8" t="s">
        <v>22</v>
      </c>
      <c r="G81" s="8" t="s">
        <v>22</v>
      </c>
      <c r="H81" s="8" t="s">
        <v>22</v>
      </c>
      <c r="I81" s="8" t="s">
        <v>22</v>
      </c>
      <c r="J81" s="8" t="s">
        <v>22</v>
      </c>
      <c r="K81" s="8" t="s">
        <v>22</v>
      </c>
      <c r="L81" s="8" t="s">
        <v>22</v>
      </c>
      <c r="M81" s="8" t="s">
        <v>22</v>
      </c>
      <c r="N81" s="8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437.4</v>
      </c>
      <c r="C83" s="5">
        <v>21.2</v>
      </c>
      <c r="D83" s="5">
        <v>23.7</v>
      </c>
      <c r="E83" s="5">
        <v>21.2</v>
      </c>
      <c r="F83" s="5">
        <v>57</v>
      </c>
      <c r="G83" s="5">
        <v>419.8</v>
      </c>
      <c r="H83" s="5">
        <v>102.9</v>
      </c>
      <c r="I83" s="5">
        <v>12.1</v>
      </c>
      <c r="J83" s="5">
        <v>1</v>
      </c>
      <c r="K83" s="5">
        <v>1096.3</v>
      </c>
      <c r="L83" s="5">
        <v>1000</v>
      </c>
      <c r="M83" s="5">
        <v>-96.3</v>
      </c>
      <c r="N83" s="5">
        <v>-9.6300000000000008</v>
      </c>
    </row>
    <row r="84" spans="1:14" ht="15" thickBot="1" x14ac:dyDescent="0.35">
      <c r="A84" s="4">
        <v>2005</v>
      </c>
      <c r="B84" s="5">
        <v>434.4</v>
      </c>
      <c r="C84" s="5">
        <v>20.2</v>
      </c>
      <c r="D84" s="5">
        <v>22.7</v>
      </c>
      <c r="E84" s="5">
        <v>20.2</v>
      </c>
      <c r="F84" s="5">
        <v>13.1</v>
      </c>
      <c r="G84" s="5">
        <v>420.8</v>
      </c>
      <c r="H84" s="5">
        <v>100.9</v>
      </c>
      <c r="I84" s="5">
        <v>15.1</v>
      </c>
      <c r="J84" s="5">
        <v>7.6</v>
      </c>
      <c r="K84" s="5">
        <v>1054.9000000000001</v>
      </c>
      <c r="L84" s="5">
        <v>1000</v>
      </c>
      <c r="M84" s="5">
        <v>-54.9</v>
      </c>
      <c r="N84" s="5">
        <v>-5.49</v>
      </c>
    </row>
    <row r="85" spans="1:14" ht="15" thickBot="1" x14ac:dyDescent="0.35">
      <c r="A85" s="4">
        <v>2006</v>
      </c>
      <c r="B85" s="5">
        <v>436.4</v>
      </c>
      <c r="C85" s="5">
        <v>17.2</v>
      </c>
      <c r="D85" s="5">
        <v>21.7</v>
      </c>
      <c r="E85" s="5">
        <v>19.2</v>
      </c>
      <c r="F85" s="5">
        <v>6.1</v>
      </c>
      <c r="G85" s="5">
        <v>421.8</v>
      </c>
      <c r="H85" s="5">
        <v>101.9</v>
      </c>
      <c r="I85" s="5">
        <v>19.2</v>
      </c>
      <c r="J85" s="5">
        <v>11.6</v>
      </c>
      <c r="K85" s="5">
        <v>1054.9000000000001</v>
      </c>
      <c r="L85" s="5">
        <v>1000</v>
      </c>
      <c r="M85" s="5">
        <v>-54.9</v>
      </c>
      <c r="N85" s="5">
        <v>-5.49</v>
      </c>
    </row>
    <row r="86" spans="1:14" ht="15" thickBot="1" x14ac:dyDescent="0.35">
      <c r="A86" s="4">
        <v>2007</v>
      </c>
      <c r="B86" s="5">
        <v>435.4</v>
      </c>
      <c r="C86" s="5">
        <v>19.2</v>
      </c>
      <c r="D86" s="5">
        <v>18.2</v>
      </c>
      <c r="E86" s="5">
        <v>18.2</v>
      </c>
      <c r="F86" s="5">
        <v>5</v>
      </c>
      <c r="G86" s="5">
        <v>423.8</v>
      </c>
      <c r="H86" s="5">
        <v>99.9</v>
      </c>
      <c r="I86" s="5">
        <v>22.2</v>
      </c>
      <c r="J86" s="5">
        <v>19.7</v>
      </c>
      <c r="K86" s="5">
        <v>1061.5</v>
      </c>
      <c r="L86" s="5">
        <v>1000</v>
      </c>
      <c r="M86" s="5">
        <v>-61.5</v>
      </c>
      <c r="N86" s="5">
        <v>-6.15</v>
      </c>
    </row>
    <row r="87" spans="1:14" ht="15" thickBot="1" x14ac:dyDescent="0.35">
      <c r="A87" s="4">
        <v>2008</v>
      </c>
      <c r="B87" s="5">
        <v>433.4</v>
      </c>
      <c r="C87" s="5">
        <v>18.2</v>
      </c>
      <c r="D87" s="5">
        <v>17.2</v>
      </c>
      <c r="E87" s="5">
        <v>17.2</v>
      </c>
      <c r="F87" s="5">
        <v>11.1</v>
      </c>
      <c r="G87" s="5">
        <v>425.8</v>
      </c>
      <c r="H87" s="5">
        <v>90.3</v>
      </c>
      <c r="I87" s="5">
        <v>21.2</v>
      </c>
      <c r="J87" s="5">
        <v>23.7</v>
      </c>
      <c r="K87" s="5">
        <v>1058</v>
      </c>
      <c r="L87" s="5">
        <v>1000</v>
      </c>
      <c r="M87" s="5">
        <v>-58</v>
      </c>
      <c r="N87" s="5">
        <v>-5.8</v>
      </c>
    </row>
    <row r="88" spans="1:14" ht="15" thickBot="1" x14ac:dyDescent="0.35">
      <c r="A88" s="4">
        <v>2009</v>
      </c>
      <c r="B88" s="5">
        <v>432.4</v>
      </c>
      <c r="C88" s="5">
        <v>16.100000000000001</v>
      </c>
      <c r="D88" s="5">
        <v>16.100000000000001</v>
      </c>
      <c r="E88" s="5">
        <v>16.100000000000001</v>
      </c>
      <c r="F88" s="5">
        <v>13.1</v>
      </c>
      <c r="G88" s="5">
        <v>424.8</v>
      </c>
      <c r="H88" s="5">
        <v>40.4</v>
      </c>
      <c r="I88" s="5">
        <v>20.2</v>
      </c>
      <c r="J88" s="5">
        <v>29.8</v>
      </c>
      <c r="K88" s="5">
        <v>1009</v>
      </c>
      <c r="L88" s="5">
        <v>1000</v>
      </c>
      <c r="M88" s="5">
        <v>-9</v>
      </c>
      <c r="N88" s="5">
        <v>-0.9</v>
      </c>
    </row>
    <row r="89" spans="1:14" ht="15" thickBot="1" x14ac:dyDescent="0.35">
      <c r="A89" s="4">
        <v>2010</v>
      </c>
      <c r="B89" s="5">
        <v>431.4</v>
      </c>
      <c r="C89" s="5">
        <v>15.1</v>
      </c>
      <c r="D89" s="5">
        <v>15.1</v>
      </c>
      <c r="E89" s="5">
        <v>15.1</v>
      </c>
      <c r="F89" s="5">
        <v>53</v>
      </c>
      <c r="G89" s="5">
        <v>422.8</v>
      </c>
      <c r="H89" s="5">
        <v>3</v>
      </c>
      <c r="I89" s="5">
        <v>17.2</v>
      </c>
      <c r="J89" s="5">
        <v>43.4</v>
      </c>
      <c r="K89" s="5">
        <v>1016.1</v>
      </c>
      <c r="L89" s="5">
        <v>1000</v>
      </c>
      <c r="M89" s="5">
        <v>-16.100000000000001</v>
      </c>
      <c r="N89" s="5">
        <v>-1.61</v>
      </c>
    </row>
    <row r="90" spans="1:14" ht="15" thickBot="1" x14ac:dyDescent="0.35">
      <c r="A90" s="4">
        <v>2011</v>
      </c>
      <c r="B90" s="5">
        <v>430.4</v>
      </c>
      <c r="C90" s="5">
        <v>14.1</v>
      </c>
      <c r="D90" s="5">
        <v>14.1</v>
      </c>
      <c r="E90" s="5">
        <v>14.1</v>
      </c>
      <c r="F90" s="5">
        <v>49.9</v>
      </c>
      <c r="G90" s="5">
        <v>418.7</v>
      </c>
      <c r="H90" s="5">
        <v>0</v>
      </c>
      <c r="I90" s="5">
        <v>18.2</v>
      </c>
      <c r="J90" s="5">
        <v>42.4</v>
      </c>
      <c r="K90" s="5">
        <v>1002</v>
      </c>
      <c r="L90" s="5">
        <v>1000</v>
      </c>
      <c r="M90" s="5">
        <v>-2</v>
      </c>
      <c r="N90" s="5">
        <v>-0.2</v>
      </c>
    </row>
    <row r="91" spans="1:14" ht="15" thickBot="1" x14ac:dyDescent="0.35">
      <c r="A91" s="4">
        <v>2012</v>
      </c>
      <c r="B91" s="5">
        <v>429.3</v>
      </c>
      <c r="C91" s="5">
        <v>12.1</v>
      </c>
      <c r="D91" s="5">
        <v>13.1</v>
      </c>
      <c r="E91" s="5">
        <v>13.1</v>
      </c>
      <c r="F91" s="5">
        <v>52</v>
      </c>
      <c r="G91" s="5">
        <v>417.7</v>
      </c>
      <c r="H91" s="5">
        <v>1</v>
      </c>
      <c r="I91" s="5">
        <v>15.1</v>
      </c>
      <c r="J91" s="5">
        <v>54.5</v>
      </c>
      <c r="K91" s="5">
        <v>1008</v>
      </c>
      <c r="L91" s="5">
        <v>1000</v>
      </c>
      <c r="M91" s="5">
        <v>-8</v>
      </c>
      <c r="N91" s="5">
        <v>-0.8</v>
      </c>
    </row>
    <row r="92" spans="1:14" ht="15" thickBot="1" x14ac:dyDescent="0.35">
      <c r="A92" s="4">
        <v>2013</v>
      </c>
      <c r="B92" s="5">
        <v>428.3</v>
      </c>
      <c r="C92" s="5">
        <v>13.1</v>
      </c>
      <c r="D92" s="5">
        <v>10.1</v>
      </c>
      <c r="E92" s="5">
        <v>12.1</v>
      </c>
      <c r="F92" s="5">
        <v>54</v>
      </c>
      <c r="G92" s="5">
        <v>416.7</v>
      </c>
      <c r="H92" s="5">
        <v>2</v>
      </c>
      <c r="I92" s="5">
        <v>16.100000000000001</v>
      </c>
      <c r="J92" s="5">
        <v>57.5</v>
      </c>
      <c r="K92" s="5">
        <v>1010</v>
      </c>
      <c r="L92" s="5">
        <v>1000</v>
      </c>
      <c r="M92" s="5">
        <v>-10</v>
      </c>
      <c r="N92" s="5">
        <v>-1</v>
      </c>
    </row>
    <row r="93" spans="1:14" ht="15" thickBot="1" x14ac:dyDescent="0.35">
      <c r="A93" s="4">
        <v>2014</v>
      </c>
      <c r="B93" s="5">
        <v>423.3</v>
      </c>
      <c r="C93" s="5">
        <v>11.1</v>
      </c>
      <c r="D93" s="5">
        <v>12.1</v>
      </c>
      <c r="E93" s="5">
        <v>11.1</v>
      </c>
      <c r="F93" s="5">
        <v>55</v>
      </c>
      <c r="G93" s="5">
        <v>415.7</v>
      </c>
      <c r="H93" s="5">
        <v>11.1</v>
      </c>
      <c r="I93" s="5">
        <v>13.1</v>
      </c>
      <c r="J93" s="5">
        <v>56.5</v>
      </c>
      <c r="K93" s="5">
        <v>1009</v>
      </c>
      <c r="L93" s="5">
        <v>1000</v>
      </c>
      <c r="M93" s="5">
        <v>-9</v>
      </c>
      <c r="N93" s="5">
        <v>-0.9</v>
      </c>
    </row>
    <row r="94" spans="1:14" ht="15" thickBot="1" x14ac:dyDescent="0.35">
      <c r="A94" s="4">
        <v>2015</v>
      </c>
      <c r="B94" s="5">
        <v>421.3</v>
      </c>
      <c r="C94" s="5">
        <v>9.1</v>
      </c>
      <c r="D94" s="5">
        <v>11.1</v>
      </c>
      <c r="E94" s="5">
        <v>10.1</v>
      </c>
      <c r="F94" s="5">
        <v>56</v>
      </c>
      <c r="G94" s="5">
        <v>414.7</v>
      </c>
      <c r="H94" s="5">
        <v>20.2</v>
      </c>
      <c r="I94" s="5">
        <v>11.1</v>
      </c>
      <c r="J94" s="5">
        <v>55.5</v>
      </c>
      <c r="K94" s="5">
        <v>1009</v>
      </c>
      <c r="L94" s="5">
        <v>1000</v>
      </c>
      <c r="M94" s="5">
        <v>-9</v>
      </c>
      <c r="N94" s="5">
        <v>-0.9</v>
      </c>
    </row>
    <row r="95" spans="1:14" ht="15" thickBot="1" x14ac:dyDescent="0.35">
      <c r="A95" s="4">
        <v>2016</v>
      </c>
      <c r="B95" s="5">
        <v>422.3</v>
      </c>
      <c r="C95" s="5">
        <v>1</v>
      </c>
      <c r="D95" s="5">
        <v>9.1</v>
      </c>
      <c r="E95" s="5">
        <v>4</v>
      </c>
      <c r="F95" s="5">
        <v>51</v>
      </c>
      <c r="G95" s="5">
        <v>413.7</v>
      </c>
      <c r="H95" s="5">
        <v>39.4</v>
      </c>
      <c r="I95" s="5">
        <v>5</v>
      </c>
      <c r="J95" s="5">
        <v>22.7</v>
      </c>
      <c r="K95" s="5">
        <v>968.2</v>
      </c>
      <c r="L95" s="5">
        <v>1000</v>
      </c>
      <c r="M95" s="5">
        <v>31.8</v>
      </c>
      <c r="N95" s="5">
        <v>3.18</v>
      </c>
    </row>
    <row r="96" spans="1:14" ht="15" thickBot="1" x14ac:dyDescent="0.35">
      <c r="A96" s="4">
        <v>2017</v>
      </c>
      <c r="B96" s="5">
        <v>427.3</v>
      </c>
      <c r="C96" s="5">
        <v>2</v>
      </c>
      <c r="D96" s="5">
        <v>8.1</v>
      </c>
      <c r="E96" s="5">
        <v>1</v>
      </c>
      <c r="F96" s="5">
        <v>9.1</v>
      </c>
      <c r="G96" s="5">
        <v>410.7</v>
      </c>
      <c r="H96" s="5">
        <v>85.3</v>
      </c>
      <c r="I96" s="5">
        <v>1</v>
      </c>
      <c r="J96" s="5">
        <v>16.600000000000001</v>
      </c>
      <c r="K96" s="5">
        <v>961.1</v>
      </c>
      <c r="L96" s="5">
        <v>1000</v>
      </c>
      <c r="M96" s="5">
        <v>38.9</v>
      </c>
      <c r="N96" s="5">
        <v>3.89</v>
      </c>
    </row>
    <row r="97" spans="1:14" ht="15" thickBot="1" x14ac:dyDescent="0.35">
      <c r="A97" s="4">
        <v>2018</v>
      </c>
      <c r="B97" s="5">
        <v>426.3</v>
      </c>
      <c r="C97" s="5">
        <v>4</v>
      </c>
      <c r="D97" s="5">
        <v>7.1</v>
      </c>
      <c r="E97" s="5">
        <v>9.1</v>
      </c>
      <c r="F97" s="5">
        <v>7.1</v>
      </c>
      <c r="G97" s="5">
        <v>402.1</v>
      </c>
      <c r="H97" s="5">
        <v>86.3</v>
      </c>
      <c r="I97" s="5">
        <v>0</v>
      </c>
      <c r="J97" s="5">
        <v>21.7</v>
      </c>
      <c r="K97" s="5">
        <v>963.6</v>
      </c>
      <c r="L97" s="5">
        <v>1000</v>
      </c>
      <c r="M97" s="5">
        <v>36.4</v>
      </c>
      <c r="N97" s="5">
        <v>3.64</v>
      </c>
    </row>
    <row r="98" spans="1:14" ht="15" thickBot="1" x14ac:dyDescent="0.35">
      <c r="A98" s="4">
        <v>2019</v>
      </c>
      <c r="B98" s="5">
        <v>420.3</v>
      </c>
      <c r="C98" s="5">
        <v>5</v>
      </c>
      <c r="D98" s="5">
        <v>6.1</v>
      </c>
      <c r="E98" s="5">
        <v>8.1</v>
      </c>
      <c r="F98" s="5">
        <v>8.1</v>
      </c>
      <c r="G98" s="5">
        <v>404.6</v>
      </c>
      <c r="H98" s="5">
        <v>87.3</v>
      </c>
      <c r="I98" s="5">
        <v>2</v>
      </c>
      <c r="J98" s="5">
        <v>20.7</v>
      </c>
      <c r="K98" s="5">
        <v>962.1</v>
      </c>
      <c r="L98" s="5">
        <v>1000</v>
      </c>
      <c r="M98" s="5">
        <v>37.9</v>
      </c>
      <c r="N98" s="5">
        <v>3.79</v>
      </c>
    </row>
    <row r="99" spans="1:14" ht="15" thickBot="1" x14ac:dyDescent="0.35">
      <c r="A99" s="4">
        <v>2020</v>
      </c>
      <c r="B99" s="5">
        <v>419.3</v>
      </c>
      <c r="C99" s="5">
        <v>6.1</v>
      </c>
      <c r="D99" s="5">
        <v>5</v>
      </c>
      <c r="E99" s="5">
        <v>7.1</v>
      </c>
      <c r="F99" s="5">
        <v>10.1</v>
      </c>
      <c r="G99" s="5">
        <v>409.7</v>
      </c>
      <c r="H99" s="5">
        <v>89.3</v>
      </c>
      <c r="I99" s="5">
        <v>3</v>
      </c>
      <c r="J99" s="5">
        <v>17.7</v>
      </c>
      <c r="K99" s="5">
        <v>967.2</v>
      </c>
      <c r="L99" s="5">
        <v>1000</v>
      </c>
      <c r="M99" s="5">
        <v>32.799999999999997</v>
      </c>
      <c r="N99" s="5">
        <v>3.28</v>
      </c>
    </row>
    <row r="100" spans="1:14" ht="15" thickBot="1" x14ac:dyDescent="0.35">
      <c r="A100" s="4">
        <v>2021</v>
      </c>
      <c r="B100" s="5">
        <v>418.2</v>
      </c>
      <c r="C100" s="5">
        <v>10.1</v>
      </c>
      <c r="D100" s="5">
        <v>4</v>
      </c>
      <c r="E100" s="5">
        <v>3</v>
      </c>
      <c r="F100" s="5">
        <v>4</v>
      </c>
      <c r="G100" s="5">
        <v>407.7</v>
      </c>
      <c r="H100" s="5">
        <v>88.3</v>
      </c>
      <c r="I100" s="5">
        <v>6.1</v>
      </c>
      <c r="J100" s="5">
        <v>18.7</v>
      </c>
      <c r="K100" s="5">
        <v>960.1</v>
      </c>
      <c r="L100" s="5">
        <v>1000</v>
      </c>
      <c r="M100" s="5">
        <v>39.9</v>
      </c>
      <c r="N100" s="5">
        <v>3.99</v>
      </c>
    </row>
    <row r="101" spans="1:14" ht="15" thickBot="1" x14ac:dyDescent="0.35">
      <c r="A101" s="4">
        <v>2022</v>
      </c>
      <c r="B101" s="5">
        <v>416.2</v>
      </c>
      <c r="C101" s="5">
        <v>8.1</v>
      </c>
      <c r="D101" s="5">
        <v>3</v>
      </c>
      <c r="E101" s="5">
        <v>6.1</v>
      </c>
      <c r="F101" s="5">
        <v>2</v>
      </c>
      <c r="G101" s="5">
        <v>406.6</v>
      </c>
      <c r="H101" s="5">
        <v>93.8</v>
      </c>
      <c r="I101" s="5">
        <v>7.1</v>
      </c>
      <c r="J101" s="5">
        <v>15.6</v>
      </c>
      <c r="K101" s="5">
        <v>958.6</v>
      </c>
      <c r="L101" s="5">
        <v>1000</v>
      </c>
      <c r="M101" s="5">
        <v>41.4</v>
      </c>
      <c r="N101" s="5">
        <v>4.1399999999999997</v>
      </c>
    </row>
    <row r="102" spans="1:14" ht="15" thickBot="1" x14ac:dyDescent="0.35">
      <c r="A102" s="4">
        <v>2023</v>
      </c>
      <c r="B102" s="5">
        <v>417.2</v>
      </c>
      <c r="C102" s="5">
        <v>7.1</v>
      </c>
      <c r="D102" s="5">
        <v>2</v>
      </c>
      <c r="E102" s="5">
        <v>2</v>
      </c>
      <c r="F102" s="5">
        <v>0</v>
      </c>
      <c r="G102" s="5">
        <v>408.7</v>
      </c>
      <c r="H102" s="5">
        <v>96.9</v>
      </c>
      <c r="I102" s="5">
        <v>8.1</v>
      </c>
      <c r="J102" s="5">
        <v>14.6</v>
      </c>
      <c r="K102" s="5">
        <v>956.6</v>
      </c>
      <c r="L102" s="5">
        <v>1000</v>
      </c>
      <c r="M102" s="5">
        <v>43.4</v>
      </c>
      <c r="N102" s="5">
        <v>4.34</v>
      </c>
    </row>
    <row r="103" spans="1:14" ht="15" thickBot="1" x14ac:dyDescent="0.35">
      <c r="A103" s="4">
        <v>2024</v>
      </c>
      <c r="B103" s="5">
        <v>425.3</v>
      </c>
      <c r="C103" s="5">
        <v>3</v>
      </c>
      <c r="D103" s="5">
        <v>0</v>
      </c>
      <c r="E103" s="5">
        <v>0</v>
      </c>
      <c r="F103" s="5">
        <v>1</v>
      </c>
      <c r="G103" s="5">
        <v>411.7</v>
      </c>
      <c r="H103" s="5">
        <v>97.9</v>
      </c>
      <c r="I103" s="5">
        <v>9.1</v>
      </c>
      <c r="J103" s="5">
        <v>10.6</v>
      </c>
      <c r="K103" s="5">
        <v>958.6</v>
      </c>
      <c r="L103" s="5">
        <v>1000</v>
      </c>
      <c r="M103" s="5">
        <v>41.4</v>
      </c>
      <c r="N103" s="5">
        <v>4.1399999999999997</v>
      </c>
    </row>
    <row r="104" spans="1:14" ht="15" thickBot="1" x14ac:dyDescent="0.35">
      <c r="A104" s="4">
        <v>2025</v>
      </c>
      <c r="B104" s="5">
        <v>424.3</v>
      </c>
      <c r="C104" s="5">
        <v>0</v>
      </c>
      <c r="D104" s="5">
        <v>1</v>
      </c>
      <c r="E104" s="5">
        <v>5</v>
      </c>
      <c r="F104" s="5">
        <v>3</v>
      </c>
      <c r="G104" s="5">
        <v>412.7</v>
      </c>
      <c r="H104" s="5">
        <v>98.9</v>
      </c>
      <c r="I104" s="5">
        <v>10.1</v>
      </c>
      <c r="J104" s="5">
        <v>0</v>
      </c>
      <c r="K104" s="5">
        <v>955.1</v>
      </c>
      <c r="L104" s="5">
        <v>1000</v>
      </c>
      <c r="M104" s="5">
        <v>44.9</v>
      </c>
      <c r="N104" s="5">
        <v>4.49</v>
      </c>
    </row>
    <row r="105" spans="1:14" ht="15" thickBot="1" x14ac:dyDescent="0.35"/>
    <row r="106" spans="1:14" ht="15" thickBot="1" x14ac:dyDescent="0.35">
      <c r="A106" s="4" t="s">
        <v>145</v>
      </c>
      <c r="B106" s="6">
        <v>1168.9000000000001</v>
      </c>
      <c r="C106" s="8" t="s">
        <v>22</v>
      </c>
    </row>
    <row r="107" spans="1:14" ht="15" thickBot="1" x14ac:dyDescent="0.35">
      <c r="A107" s="4" t="s">
        <v>146</v>
      </c>
      <c r="B107" s="6">
        <v>818.3</v>
      </c>
      <c r="C107" s="8" t="s">
        <v>22</v>
      </c>
    </row>
    <row r="108" spans="1:14" ht="15" thickBot="1" x14ac:dyDescent="0.35">
      <c r="A108" s="4" t="s">
        <v>147</v>
      </c>
      <c r="B108" s="6">
        <v>21999.9</v>
      </c>
      <c r="C108" s="8" t="s">
        <v>22</v>
      </c>
    </row>
    <row r="109" spans="1:14" ht="15" thickBot="1" x14ac:dyDescent="0.35">
      <c r="A109" s="4" t="s">
        <v>148</v>
      </c>
      <c r="B109" s="6">
        <v>22000</v>
      </c>
      <c r="C109" s="8" t="s">
        <v>22</v>
      </c>
    </row>
    <row r="110" spans="1:14" ht="15" thickBot="1" x14ac:dyDescent="0.35">
      <c r="A110" s="4" t="s">
        <v>149</v>
      </c>
      <c r="B110" s="6">
        <v>-0.1</v>
      </c>
      <c r="C110" s="8" t="s">
        <v>22</v>
      </c>
    </row>
    <row r="111" spans="1:14" ht="15" thickBot="1" x14ac:dyDescent="0.35">
      <c r="A111" s="4" t="s">
        <v>150</v>
      </c>
      <c r="B111" s="6"/>
      <c r="C111" s="8" t="s">
        <v>22</v>
      </c>
    </row>
    <row r="112" spans="1:14" ht="15" thickBot="1" x14ac:dyDescent="0.35">
      <c r="A112" s="4" t="s">
        <v>151</v>
      </c>
      <c r="B112" s="6"/>
      <c r="C112" s="8" t="s">
        <v>22</v>
      </c>
    </row>
    <row r="113" spans="1:3" ht="15" thickBot="1" x14ac:dyDescent="0.35">
      <c r="A113" s="4" t="s">
        <v>152</v>
      </c>
      <c r="B113" s="6">
        <v>0</v>
      </c>
      <c r="C113" s="8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553</v>
      </c>
    </row>
  </sheetData>
  <hyperlinks>
    <hyperlink ref="A115" r:id="rId1" display="https://miau.my-x.hu/myx-free/coco/test/857290720250414222333.html" xr:uid="{E908819E-E928-4E54-932F-709AE4F1D67C}"/>
  </hyperlinks>
  <pageMargins left="0.7" right="0.7" top="0.75" bottom="0.75" header="0.3" footer="0.3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0067E4-68AD-4EEE-9490-9D548A809553}">
  <dimension ref="A1:G26"/>
  <sheetViews>
    <sheetView workbookViewId="0"/>
  </sheetViews>
  <sheetFormatPr defaultRowHeight="14.4" x14ac:dyDescent="0.3"/>
  <cols>
    <col min="1" max="6" width="15.109375" customWidth="1"/>
  </cols>
  <sheetData>
    <row r="1" spans="1:7" x14ac:dyDescent="0.3">
      <c r="A1" s="32" t="s">
        <v>559</v>
      </c>
      <c r="B1" s="8" t="s">
        <v>22</v>
      </c>
      <c r="C1" s="8" t="s">
        <v>22</v>
      </c>
      <c r="D1" s="8" t="s">
        <v>22</v>
      </c>
      <c r="E1" s="8" t="s">
        <v>556</v>
      </c>
      <c r="F1" s="8" t="s">
        <v>560</v>
      </c>
    </row>
    <row r="2" spans="1:7" x14ac:dyDescent="0.3">
      <c r="A2" s="32" t="s">
        <v>411</v>
      </c>
      <c r="B2" s="32" t="s">
        <v>412</v>
      </c>
      <c r="C2" s="32" t="s">
        <v>306</v>
      </c>
      <c r="D2" s="32" t="s">
        <v>413</v>
      </c>
      <c r="E2" s="32" t="s">
        <v>411</v>
      </c>
      <c r="F2" s="32" t="s">
        <v>414</v>
      </c>
    </row>
    <row r="3" spans="1:7" x14ac:dyDescent="0.3">
      <c r="A3" s="32">
        <f>'COCO (HU)'!A83</f>
        <v>2004</v>
      </c>
      <c r="B3" s="32">
        <f>'COCO (DE)'!K83</f>
        <v>940.6</v>
      </c>
      <c r="C3" s="32">
        <f>'COCO INV. (DE)'!K83</f>
        <v>1096.3</v>
      </c>
      <c r="D3" s="32">
        <v>1000</v>
      </c>
      <c r="E3" s="32">
        <f>IF('COCO (DE)'!M83*'COCO INV. (DE)'!M83&lt;=0,1,0)</f>
        <v>1</v>
      </c>
      <c r="F3" s="32" t="str">
        <f>IF(E3=1,"Szimmetria - OK","Szimmetria - nem OK")</f>
        <v>Szimmetria - OK</v>
      </c>
    </row>
    <row r="4" spans="1:7" x14ac:dyDescent="0.3">
      <c r="A4" s="32">
        <f>'COCO (HU)'!A84</f>
        <v>2005</v>
      </c>
      <c r="B4" s="32">
        <f>'COCO (DE)'!K84</f>
        <v>947</v>
      </c>
      <c r="C4" s="32">
        <f>'COCO INV. (DE)'!K84</f>
        <v>1054.9000000000001</v>
      </c>
      <c r="D4" s="32">
        <v>1000</v>
      </c>
      <c r="E4" s="32">
        <f>IF('COCO (DE)'!M84*'COCO INV. (DE)'!M84&lt;=0,1,0)</f>
        <v>1</v>
      </c>
      <c r="F4" s="32" t="str">
        <f t="shared" ref="F4:F24" si="0">IF(E4=1,"Szimmetria - OK","Szimmetria - nem OK")</f>
        <v>Szimmetria - OK</v>
      </c>
    </row>
    <row r="5" spans="1:7" x14ac:dyDescent="0.3">
      <c r="A5" s="32">
        <f>'COCO (HU)'!A85</f>
        <v>2006</v>
      </c>
      <c r="B5" s="32">
        <f>'COCO (DE)'!K85</f>
        <v>945</v>
      </c>
      <c r="C5" s="32">
        <f>'COCO INV. (DE)'!K85</f>
        <v>1054.9000000000001</v>
      </c>
      <c r="D5" s="32">
        <v>1000</v>
      </c>
      <c r="E5" s="32">
        <f>IF('COCO (DE)'!M85*'COCO INV. (DE)'!M85&lt;=0,1,0)</f>
        <v>1</v>
      </c>
      <c r="F5" s="32" t="str">
        <f t="shared" si="0"/>
        <v>Szimmetria - OK</v>
      </c>
    </row>
    <row r="6" spans="1:7" x14ac:dyDescent="0.3">
      <c r="A6" s="32">
        <f>'COCO (HU)'!A86</f>
        <v>2007</v>
      </c>
      <c r="B6" s="32">
        <f>'COCO (DE)'!K86</f>
        <v>939.6</v>
      </c>
      <c r="C6" s="32">
        <f>'COCO INV. (DE)'!K86</f>
        <v>1061.5</v>
      </c>
      <c r="D6" s="32">
        <v>1000</v>
      </c>
      <c r="E6" s="32">
        <f>IF('COCO (DE)'!M86*'COCO INV. (DE)'!M86&lt;=0,1,0)</f>
        <v>1</v>
      </c>
      <c r="F6" s="32" t="str">
        <f t="shared" si="0"/>
        <v>Szimmetria - OK</v>
      </c>
    </row>
    <row r="7" spans="1:7" x14ac:dyDescent="0.3">
      <c r="A7" s="32">
        <f>'COCO (HU)'!A87</f>
        <v>2008</v>
      </c>
      <c r="B7" s="32">
        <f>'COCO (DE)'!K87</f>
        <v>943.1</v>
      </c>
      <c r="C7" s="32">
        <f>'COCO INV. (DE)'!K87</f>
        <v>1058</v>
      </c>
      <c r="D7" s="32">
        <v>1000</v>
      </c>
      <c r="E7" s="32">
        <f>IF('COCO (DE)'!M87*'COCO INV. (DE)'!M87&lt;=0,1,0)</f>
        <v>1</v>
      </c>
      <c r="F7" s="32" t="str">
        <f t="shared" si="0"/>
        <v>Szimmetria - OK</v>
      </c>
    </row>
    <row r="8" spans="1:7" x14ac:dyDescent="0.3">
      <c r="A8" s="32">
        <f>'COCO (HU)'!A88</f>
        <v>2009</v>
      </c>
      <c r="B8" s="32">
        <f>'COCO (DE)'!K88</f>
        <v>956.4</v>
      </c>
      <c r="C8" s="32">
        <f>'COCO INV. (DE)'!K88</f>
        <v>1009</v>
      </c>
      <c r="D8" s="32">
        <v>1000</v>
      </c>
      <c r="E8" s="32">
        <f>IF('COCO (DE)'!M88*'COCO INV. (DE)'!M88&lt;=0,1,0)</f>
        <v>1</v>
      </c>
      <c r="F8" s="32" t="str">
        <f t="shared" si="0"/>
        <v>Szimmetria - OK</v>
      </c>
    </row>
    <row r="9" spans="1:7" x14ac:dyDescent="0.3">
      <c r="A9" s="32">
        <f>'COCO (HU)'!A89</f>
        <v>2010</v>
      </c>
      <c r="B9" s="32">
        <f>'COCO (DE)'!K89</f>
        <v>984.2</v>
      </c>
      <c r="C9" s="32">
        <f>'COCO INV. (DE)'!K89</f>
        <v>1016.1</v>
      </c>
      <c r="D9" s="32">
        <v>1000</v>
      </c>
      <c r="E9" s="32">
        <f>IF('COCO (DE)'!M89*'COCO INV. (DE)'!M89&lt;=0,1,0)</f>
        <v>1</v>
      </c>
      <c r="F9" s="32" t="str">
        <f t="shared" si="0"/>
        <v>Szimmetria - OK</v>
      </c>
    </row>
    <row r="10" spans="1:7" x14ac:dyDescent="0.3">
      <c r="A10" s="32">
        <f>'COCO (HU)'!A90</f>
        <v>2011</v>
      </c>
      <c r="B10" s="32">
        <f>'COCO (DE)'!K90</f>
        <v>998.1</v>
      </c>
      <c r="C10" s="32">
        <f>'COCO INV. (DE)'!K90</f>
        <v>1002</v>
      </c>
      <c r="D10" s="32">
        <v>1000</v>
      </c>
      <c r="E10" s="32">
        <f>IF('COCO (DE)'!M90*'COCO INV. (DE)'!M90&lt;=0,1,0)</f>
        <v>1</v>
      </c>
      <c r="F10" s="32" t="str">
        <f t="shared" si="0"/>
        <v>Szimmetria - OK</v>
      </c>
    </row>
    <row r="11" spans="1:7" x14ac:dyDescent="0.3">
      <c r="A11" s="32">
        <f>'COCO (HU)'!A91</f>
        <v>2012</v>
      </c>
      <c r="B11" s="32">
        <f>'COCO (DE)'!K91</f>
        <v>992.6</v>
      </c>
      <c r="C11" s="32">
        <f>'COCO INV. (DE)'!K91</f>
        <v>1008</v>
      </c>
      <c r="D11" s="32">
        <v>1000</v>
      </c>
      <c r="E11" s="32">
        <f>IF('COCO (DE)'!M91*'COCO INV. (DE)'!M91&lt;=0,1,0)</f>
        <v>1</v>
      </c>
      <c r="F11" s="32" t="str">
        <f t="shared" si="0"/>
        <v>Szimmetria - OK</v>
      </c>
    </row>
    <row r="12" spans="1:7" x14ac:dyDescent="0.3">
      <c r="A12" s="32">
        <f>'COCO (HU)'!A92</f>
        <v>2013</v>
      </c>
      <c r="B12" s="32">
        <f>'COCO (DE)'!K92</f>
        <v>989.7</v>
      </c>
      <c r="C12" s="32">
        <f>'COCO INV. (DE)'!K92</f>
        <v>1010</v>
      </c>
      <c r="D12" s="32">
        <v>1000</v>
      </c>
      <c r="E12" s="32">
        <f>IF('COCO (DE)'!M92*'COCO INV. (DE)'!M92&lt;=0,1,0)</f>
        <v>1</v>
      </c>
      <c r="F12" s="32" t="str">
        <f t="shared" si="0"/>
        <v>Szimmetria - OK</v>
      </c>
    </row>
    <row r="13" spans="1:7" x14ac:dyDescent="0.3">
      <c r="A13" s="32">
        <f>'COCO (HU)'!A93</f>
        <v>2014</v>
      </c>
      <c r="B13" s="32">
        <f>'COCO (DE)'!K93</f>
        <v>991.1</v>
      </c>
      <c r="C13" s="32">
        <f>'COCO INV. (DE)'!K93</f>
        <v>1009</v>
      </c>
      <c r="D13" s="32">
        <v>1000</v>
      </c>
      <c r="E13" s="32">
        <f>IF('COCO (DE)'!M93*'COCO INV. (DE)'!M93&lt;=0,1,0)</f>
        <v>1</v>
      </c>
      <c r="F13" s="32" t="str">
        <f t="shared" si="0"/>
        <v>Szimmetria - OK</v>
      </c>
    </row>
    <row r="14" spans="1:7" x14ac:dyDescent="0.3">
      <c r="A14" s="32">
        <f>'COCO (HU)'!A94</f>
        <v>2015</v>
      </c>
      <c r="B14" s="32">
        <f>'COCO (DE)'!K94</f>
        <v>991.1</v>
      </c>
      <c r="C14" s="32">
        <f>'COCO INV. (DE)'!K94</f>
        <v>1009</v>
      </c>
      <c r="D14" s="32">
        <v>1000</v>
      </c>
      <c r="E14" s="32">
        <f>IF('COCO (DE)'!M94*'COCO INV. (DE)'!M94&lt;=0,1,0)</f>
        <v>1</v>
      </c>
      <c r="F14" s="32" t="str">
        <f t="shared" si="0"/>
        <v>Szimmetria - OK</v>
      </c>
    </row>
    <row r="15" spans="1:7" x14ac:dyDescent="0.3">
      <c r="A15" s="32">
        <f>'COCO (HU)'!A95</f>
        <v>2016</v>
      </c>
      <c r="B15" s="32">
        <f>'COCO (DE)'!K95</f>
        <v>1031.3</v>
      </c>
      <c r="C15" s="32">
        <f>'COCO INV. (DE)'!K95</f>
        <v>968.2</v>
      </c>
      <c r="D15" s="32">
        <v>1000</v>
      </c>
      <c r="E15" s="32">
        <f>IF('COCO (DE)'!M95*'COCO INV. (DE)'!M95&lt;=0,1,0)</f>
        <v>1</v>
      </c>
      <c r="F15" s="32" t="str">
        <f t="shared" si="0"/>
        <v>Szimmetria - OK</v>
      </c>
      <c r="G15" s="32"/>
    </row>
    <row r="16" spans="1:7" x14ac:dyDescent="0.3">
      <c r="A16" s="32">
        <f>'COCO (HU)'!A96</f>
        <v>2017</v>
      </c>
      <c r="B16" s="32">
        <f>'COCO (DE)'!K96</f>
        <v>1038.2</v>
      </c>
      <c r="C16" s="32">
        <f>'COCO INV. (DE)'!K96</f>
        <v>961.1</v>
      </c>
      <c r="D16" s="32">
        <v>1000</v>
      </c>
      <c r="E16" s="32">
        <f>IF('COCO (DE)'!M96*'COCO INV. (DE)'!M96&lt;=0,1,0)</f>
        <v>1</v>
      </c>
      <c r="F16" s="32" t="str">
        <f t="shared" si="0"/>
        <v>Szimmetria - OK</v>
      </c>
    </row>
    <row r="17" spans="1:6" x14ac:dyDescent="0.3">
      <c r="A17" s="32">
        <f>'COCO (HU)'!A97</f>
        <v>2018</v>
      </c>
      <c r="B17" s="32">
        <f>'COCO (DE)'!K97</f>
        <v>1035.7</v>
      </c>
      <c r="C17" s="32">
        <f>'COCO INV. (DE)'!K97</f>
        <v>963.6</v>
      </c>
      <c r="D17" s="32">
        <v>1000</v>
      </c>
      <c r="E17" s="32">
        <f>IF('COCO (DE)'!M97*'COCO INV. (DE)'!M97&lt;=0,1,0)</f>
        <v>1</v>
      </c>
      <c r="F17" s="32" t="str">
        <f t="shared" si="0"/>
        <v>Szimmetria - OK</v>
      </c>
    </row>
    <row r="18" spans="1:6" x14ac:dyDescent="0.3">
      <c r="A18" s="32">
        <f>'COCO (HU)'!A98</f>
        <v>2019</v>
      </c>
      <c r="B18" s="32">
        <f>'COCO (DE)'!K98</f>
        <v>1037.2</v>
      </c>
      <c r="C18" s="32">
        <f>'COCO INV. (DE)'!K98</f>
        <v>962.1</v>
      </c>
      <c r="D18" s="32">
        <v>1000</v>
      </c>
      <c r="E18" s="32">
        <f>IF('COCO (DE)'!M98*'COCO INV. (DE)'!M98&lt;=0,1,0)</f>
        <v>1</v>
      </c>
      <c r="F18" s="32" t="str">
        <f t="shared" si="0"/>
        <v>Szimmetria - OK</v>
      </c>
    </row>
    <row r="19" spans="1:6" x14ac:dyDescent="0.3">
      <c r="A19" s="32">
        <f>'COCO (HU)'!A99</f>
        <v>2020</v>
      </c>
      <c r="B19" s="32">
        <f>'COCO (DE)'!K99</f>
        <v>1032.3</v>
      </c>
      <c r="C19" s="32">
        <f>'COCO INV. (DE)'!K99</f>
        <v>967.2</v>
      </c>
      <c r="D19" s="32">
        <v>1000</v>
      </c>
      <c r="E19" s="32">
        <f>IF('COCO (DE)'!M99*'COCO INV. (DE)'!M99&lt;=0,1,0)</f>
        <v>1</v>
      </c>
      <c r="F19" s="32" t="str">
        <f t="shared" si="0"/>
        <v>Szimmetria - OK</v>
      </c>
    </row>
    <row r="20" spans="1:6" x14ac:dyDescent="0.3">
      <c r="A20" s="32">
        <f>'COCO (HU)'!A100</f>
        <v>2021</v>
      </c>
      <c r="B20" s="32">
        <f>'COCO (DE)'!K100</f>
        <v>1039.2</v>
      </c>
      <c r="C20" s="32">
        <f>'COCO INV. (DE)'!K100</f>
        <v>960.1</v>
      </c>
      <c r="D20" s="32">
        <v>1000</v>
      </c>
      <c r="E20" s="32">
        <f>IF('COCO (DE)'!M100*'COCO INV. (DE)'!M100&lt;=0,1,0)</f>
        <v>1</v>
      </c>
      <c r="F20" s="32" t="str">
        <f t="shared" si="0"/>
        <v>Szimmetria - OK</v>
      </c>
    </row>
    <row r="21" spans="1:6" x14ac:dyDescent="0.3">
      <c r="A21" s="32">
        <f>'COCO (HU)'!A101</f>
        <v>2022</v>
      </c>
      <c r="B21" s="32">
        <f>'COCO (DE)'!K101</f>
        <v>1040.7</v>
      </c>
      <c r="C21" s="32">
        <f>'COCO INV. (DE)'!K101</f>
        <v>958.6</v>
      </c>
      <c r="D21" s="32">
        <v>1000</v>
      </c>
      <c r="E21" s="32">
        <f>IF('COCO (DE)'!M101*'COCO INV. (DE)'!M101&lt;=0,1,0)</f>
        <v>1</v>
      </c>
      <c r="F21" s="32" t="str">
        <f t="shared" si="0"/>
        <v>Szimmetria - OK</v>
      </c>
    </row>
    <row r="22" spans="1:6" x14ac:dyDescent="0.3">
      <c r="A22" s="32">
        <f>'COCO (HU)'!A102</f>
        <v>2023</v>
      </c>
      <c r="B22" s="32">
        <f>'COCO (DE)'!K102</f>
        <v>1042.7</v>
      </c>
      <c r="C22" s="32">
        <f>'COCO INV. (DE)'!K102</f>
        <v>956.6</v>
      </c>
      <c r="D22" s="32">
        <v>1000</v>
      </c>
      <c r="E22" s="32">
        <f>IF('COCO (DE)'!M102*'COCO INV. (DE)'!M102&lt;=0,1,0)</f>
        <v>1</v>
      </c>
      <c r="F22" s="32" t="str">
        <f t="shared" si="0"/>
        <v>Szimmetria - OK</v>
      </c>
    </row>
    <row r="23" spans="1:6" x14ac:dyDescent="0.3">
      <c r="A23" s="32">
        <f>'COCO (HU)'!A103</f>
        <v>2024</v>
      </c>
      <c r="B23" s="32">
        <f>'COCO (DE)'!K103</f>
        <v>1040.7</v>
      </c>
      <c r="C23" s="32">
        <f>'COCO INV. (DE)'!K103</f>
        <v>958.6</v>
      </c>
      <c r="D23" s="32">
        <v>1000</v>
      </c>
      <c r="E23" s="32">
        <f>IF('COCO (DE)'!M103*'COCO INV. (DE)'!M103&lt;=0,1,0)</f>
        <v>1</v>
      </c>
      <c r="F23" s="32" t="str">
        <f t="shared" si="0"/>
        <v>Szimmetria - OK</v>
      </c>
    </row>
    <row r="24" spans="1:6" x14ac:dyDescent="0.3">
      <c r="A24" s="32">
        <f>'COCO (HU)'!A104</f>
        <v>2025</v>
      </c>
      <c r="B24" s="32">
        <f>'COCO (DE)'!K104</f>
        <v>1045.2</v>
      </c>
      <c r="C24" s="32">
        <f>'COCO INV. (DE)'!K104</f>
        <v>955.1</v>
      </c>
      <c r="D24" s="32">
        <v>1000</v>
      </c>
      <c r="E24" s="32">
        <f>IF('COCO (DE)'!M104*'COCO INV. (DE)'!M104&lt;=0,1,0)</f>
        <v>1</v>
      </c>
      <c r="F24" s="32" t="str">
        <f t="shared" si="0"/>
        <v>Szimmetria - OK</v>
      </c>
    </row>
    <row r="26" spans="1:6" x14ac:dyDescent="0.3">
      <c r="F26" s="8"/>
    </row>
  </sheetData>
  <conditionalFormatting sqref="B3:B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CDF468-D1A1-49D9-BA5C-AA4D9A538AB3}">
  <dimension ref="A1:Q27"/>
  <sheetViews>
    <sheetView workbookViewId="0"/>
  </sheetViews>
  <sheetFormatPr defaultRowHeight="14.4" x14ac:dyDescent="0.3"/>
  <cols>
    <col min="1" max="2" width="8.88671875" style="32"/>
    <col min="3" max="3" width="25.88671875" style="32" bestFit="1" customWidth="1"/>
    <col min="4" max="13" width="8.88671875" style="32"/>
    <col min="14" max="17" width="13.77734375" style="32" customWidth="1"/>
    <col min="18" max="16384" width="8.88671875" style="32"/>
  </cols>
  <sheetData>
    <row r="1" spans="1:1" x14ac:dyDescent="0.3">
      <c r="A1" s="32" t="s">
        <v>287</v>
      </c>
    </row>
    <row r="2" spans="1:1" x14ac:dyDescent="0.3">
      <c r="A2" s="32" t="s">
        <v>290</v>
      </c>
    </row>
    <row r="22" spans="1:17" x14ac:dyDescent="0.3">
      <c r="P22" s="8" t="s">
        <v>22</v>
      </c>
      <c r="Q22" s="8" t="s">
        <v>22</v>
      </c>
    </row>
    <row r="23" spans="1:17" x14ac:dyDescent="0.3">
      <c r="C23" s="8" t="s">
        <v>22</v>
      </c>
      <c r="N23" s="32" t="s">
        <v>300</v>
      </c>
      <c r="O23" s="32" t="s">
        <v>9</v>
      </c>
      <c r="P23" s="32" t="s">
        <v>561</v>
      </c>
      <c r="Q23" s="32" t="s">
        <v>562</v>
      </c>
    </row>
    <row r="24" spans="1:17" x14ac:dyDescent="0.3">
      <c r="A24" s="32" t="s">
        <v>300</v>
      </c>
      <c r="B24" s="32" t="s">
        <v>9</v>
      </c>
      <c r="C24" s="32" t="s">
        <v>288</v>
      </c>
      <c r="N24" s="32" t="s">
        <v>292</v>
      </c>
      <c r="O24" s="32">
        <v>2026</v>
      </c>
      <c r="P24" s="32">
        <v>1050.18</v>
      </c>
      <c r="Q24" s="32">
        <v>552.5</v>
      </c>
    </row>
    <row r="25" spans="1:17" x14ac:dyDescent="0.3">
      <c r="A25" s="32" t="s">
        <v>292</v>
      </c>
      <c r="B25" s="32">
        <v>2026</v>
      </c>
      <c r="C25" s="32">
        <v>1050.18</v>
      </c>
      <c r="N25" s="32" t="s">
        <v>292</v>
      </c>
      <c r="O25" s="32">
        <v>2027</v>
      </c>
      <c r="P25" s="32">
        <v>1055.1600000000001</v>
      </c>
      <c r="Q25" s="32">
        <v>568.48</v>
      </c>
    </row>
    <row r="26" spans="1:17" x14ac:dyDescent="0.3">
      <c r="A26" s="32" t="s">
        <v>292</v>
      </c>
      <c r="B26" s="32">
        <v>2027</v>
      </c>
      <c r="C26" s="32">
        <v>1055.1600000000001</v>
      </c>
      <c r="F26" s="8"/>
      <c r="N26" s="32" t="s">
        <v>292</v>
      </c>
      <c r="O26" s="32">
        <v>2028</v>
      </c>
      <c r="P26" s="32">
        <v>1060.1400000000001</v>
      </c>
      <c r="Q26" s="32">
        <v>584.45000000000005</v>
      </c>
    </row>
    <row r="27" spans="1:17" x14ac:dyDescent="0.3">
      <c r="A27" s="32" t="s">
        <v>292</v>
      </c>
      <c r="B27" s="32">
        <v>2028</v>
      </c>
      <c r="C27" s="32">
        <v>1060.1400000000001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790C8-D20B-46F4-A5D4-B7559E0AEC7F}">
  <dimension ref="A1:C24"/>
  <sheetViews>
    <sheetView workbookViewId="0"/>
  </sheetViews>
  <sheetFormatPr defaultRowHeight="14.4" x14ac:dyDescent="0.3"/>
  <cols>
    <col min="1" max="1" width="11.44140625" bestFit="1" customWidth="1"/>
    <col min="2" max="2" width="28.5546875" bestFit="1" customWidth="1"/>
    <col min="3" max="3" width="32.109375" bestFit="1" customWidth="1"/>
  </cols>
  <sheetData>
    <row r="1" spans="1:3" x14ac:dyDescent="0.3">
      <c r="A1" s="32"/>
      <c r="B1" s="32" t="s">
        <v>22</v>
      </c>
      <c r="C1" s="32" t="s">
        <v>22</v>
      </c>
    </row>
    <row r="2" spans="1:3" x14ac:dyDescent="0.3">
      <c r="A2" s="16" t="s">
        <v>156</v>
      </c>
      <c r="B2" s="11" t="s">
        <v>286</v>
      </c>
      <c r="C2" s="32" t="s">
        <v>567</v>
      </c>
    </row>
    <row r="3" spans="1:3" x14ac:dyDescent="0.3">
      <c r="A3" s="32">
        <v>2004</v>
      </c>
      <c r="B3" s="68">
        <f>'COCO VALIDÁCIÓ (DE)'!B3</f>
        <v>940.6</v>
      </c>
      <c r="C3" s="32"/>
    </row>
    <row r="4" spans="1:3" x14ac:dyDescent="0.3">
      <c r="A4" s="32">
        <v>2005</v>
      </c>
      <c r="B4" s="68">
        <f>'COCO VALIDÁCIÓ (DE)'!B4</f>
        <v>947</v>
      </c>
      <c r="C4" s="32"/>
    </row>
    <row r="5" spans="1:3" x14ac:dyDescent="0.3">
      <c r="A5" s="32">
        <v>2006</v>
      </c>
      <c r="B5" s="68">
        <f>'COCO VALIDÁCIÓ (DE)'!B5</f>
        <v>945</v>
      </c>
      <c r="C5" s="32"/>
    </row>
    <row r="6" spans="1:3" x14ac:dyDescent="0.3">
      <c r="A6" s="32">
        <v>2007</v>
      </c>
      <c r="B6" s="68">
        <f>'COCO VALIDÁCIÓ (DE)'!B6</f>
        <v>939.6</v>
      </c>
      <c r="C6" s="32"/>
    </row>
    <row r="7" spans="1:3" x14ac:dyDescent="0.3">
      <c r="A7" s="32">
        <v>2008</v>
      </c>
      <c r="B7" s="68">
        <f>'COCO VALIDÁCIÓ (DE)'!B7</f>
        <v>943.1</v>
      </c>
      <c r="C7" s="32"/>
    </row>
    <row r="8" spans="1:3" x14ac:dyDescent="0.3">
      <c r="A8" s="32">
        <v>2009</v>
      </c>
      <c r="B8" s="68">
        <f>'COCO VALIDÁCIÓ (DE)'!B8</f>
        <v>956.4</v>
      </c>
      <c r="C8" s="32"/>
    </row>
    <row r="9" spans="1:3" x14ac:dyDescent="0.3">
      <c r="A9" s="32">
        <v>2010</v>
      </c>
      <c r="B9" s="68">
        <f>'COCO VALIDÁCIÓ (DE)'!B9</f>
        <v>984.2</v>
      </c>
      <c r="C9" s="32"/>
    </row>
    <row r="10" spans="1:3" x14ac:dyDescent="0.3">
      <c r="A10" s="32">
        <v>2011</v>
      </c>
      <c r="B10" s="68">
        <f>'COCO VALIDÁCIÓ (DE)'!B10</f>
        <v>998.1</v>
      </c>
      <c r="C10" s="32"/>
    </row>
    <row r="11" spans="1:3" x14ac:dyDescent="0.3">
      <c r="A11" s="32">
        <v>2012</v>
      </c>
      <c r="B11" s="68">
        <f>'COCO VALIDÁCIÓ (DE)'!B11</f>
        <v>992.6</v>
      </c>
      <c r="C11" s="32"/>
    </row>
    <row r="12" spans="1:3" x14ac:dyDescent="0.3">
      <c r="A12" s="32">
        <v>2013</v>
      </c>
      <c r="B12" s="68">
        <f>'COCO VALIDÁCIÓ (DE)'!B12</f>
        <v>989.7</v>
      </c>
      <c r="C12" s="32"/>
    </row>
    <row r="13" spans="1:3" x14ac:dyDescent="0.3">
      <c r="A13" s="32">
        <v>2014</v>
      </c>
      <c r="B13" s="68">
        <f>'COCO VALIDÁCIÓ (DE)'!B13</f>
        <v>991.1</v>
      </c>
      <c r="C13" s="32"/>
    </row>
    <row r="14" spans="1:3" x14ac:dyDescent="0.3">
      <c r="A14" s="32">
        <v>2015</v>
      </c>
      <c r="B14" s="68">
        <f>'COCO VALIDÁCIÓ (DE)'!B14</f>
        <v>991.1</v>
      </c>
      <c r="C14" s="32"/>
    </row>
    <row r="15" spans="1:3" x14ac:dyDescent="0.3">
      <c r="A15" s="32">
        <v>2016</v>
      </c>
      <c r="B15" s="68">
        <f>'COCO VALIDÁCIÓ (DE)'!B15</f>
        <v>1031.3</v>
      </c>
      <c r="C15" s="32"/>
    </row>
    <row r="16" spans="1:3" x14ac:dyDescent="0.3">
      <c r="A16" s="32">
        <v>2017</v>
      </c>
      <c r="B16" s="68">
        <f>'COCO VALIDÁCIÓ (DE)'!B16</f>
        <v>1038.2</v>
      </c>
      <c r="C16" s="32"/>
    </row>
    <row r="17" spans="1:3" x14ac:dyDescent="0.3">
      <c r="A17" s="32">
        <v>2018</v>
      </c>
      <c r="B17" s="68">
        <f>'COCO VALIDÁCIÓ (DE)'!B17</f>
        <v>1035.7</v>
      </c>
      <c r="C17" s="32"/>
    </row>
    <row r="18" spans="1:3" x14ac:dyDescent="0.3">
      <c r="A18" s="32">
        <v>2019</v>
      </c>
      <c r="B18" s="68">
        <f>'COCO VALIDÁCIÓ (DE)'!B18</f>
        <v>1037.2</v>
      </c>
      <c r="C18" s="32"/>
    </row>
    <row r="19" spans="1:3" x14ac:dyDescent="0.3">
      <c r="A19" s="32">
        <v>2020</v>
      </c>
      <c r="B19" s="68">
        <f>'COCO VALIDÁCIÓ (DE)'!B19</f>
        <v>1032.3</v>
      </c>
      <c r="C19" s="32"/>
    </row>
    <row r="20" spans="1:3" x14ac:dyDescent="0.3">
      <c r="A20" s="32">
        <v>2021</v>
      </c>
      <c r="B20" s="68">
        <f>'COCO VALIDÁCIÓ (DE)'!B20</f>
        <v>1039.2</v>
      </c>
      <c r="C20" s="32"/>
    </row>
    <row r="21" spans="1:3" x14ac:dyDescent="0.3">
      <c r="A21" s="32">
        <v>2022</v>
      </c>
      <c r="B21" s="68">
        <f>'COCO VALIDÁCIÓ (DE)'!B21</f>
        <v>1040.7</v>
      </c>
      <c r="C21" s="32"/>
    </row>
    <row r="22" spans="1:3" x14ac:dyDescent="0.3">
      <c r="A22" s="32">
        <v>2023</v>
      </c>
      <c r="B22" s="68">
        <f>'COCO VALIDÁCIÓ (DE)'!B22</f>
        <v>1042.7</v>
      </c>
      <c r="C22" s="32"/>
    </row>
    <row r="23" spans="1:3" x14ac:dyDescent="0.3">
      <c r="A23" s="32">
        <v>2024</v>
      </c>
      <c r="B23" s="68">
        <f>'COCO VALIDÁCIÓ (DE)'!B23</f>
        <v>1040.7</v>
      </c>
      <c r="C23" s="32"/>
    </row>
    <row r="24" spans="1:3" x14ac:dyDescent="0.3">
      <c r="A24" s="32">
        <v>2025</v>
      </c>
      <c r="B24" s="68">
        <f>'COCO VALIDÁCIÓ (DE)'!B24</f>
        <v>1045.2</v>
      </c>
      <c r="C24" s="32">
        <v>1045.7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8B4CA4-67DB-4E74-99AE-C81EA39F61B3}">
  <dimension ref="A1:Y61"/>
  <sheetViews>
    <sheetView zoomScale="55" zoomScaleNormal="55" workbookViewId="0"/>
  </sheetViews>
  <sheetFormatPr defaultRowHeight="14.4" x14ac:dyDescent="0.3"/>
  <cols>
    <col min="1" max="1" width="5" bestFit="1" customWidth="1"/>
    <col min="2" max="2" width="25.88671875" bestFit="1" customWidth="1"/>
    <col min="3" max="3" width="5.109375" bestFit="1" customWidth="1"/>
    <col min="4" max="4" width="12.77734375" bestFit="1" customWidth="1"/>
    <col min="5" max="6" width="27.44140625" bestFit="1" customWidth="1"/>
    <col min="8" max="8" width="5.109375" bestFit="1" customWidth="1"/>
    <col min="9" max="9" width="25.88671875" bestFit="1" customWidth="1"/>
    <col min="16" max="16" width="5.109375" bestFit="1" customWidth="1"/>
    <col min="17" max="17" width="32.88671875" bestFit="1" customWidth="1"/>
    <col min="21" max="21" width="23.77734375" bestFit="1" customWidth="1"/>
    <col min="24" max="24" width="5.109375" bestFit="1" customWidth="1"/>
    <col min="25" max="25" width="32.88671875" bestFit="1" customWidth="1"/>
  </cols>
  <sheetData>
    <row r="1" spans="1:25" x14ac:dyDescent="0.3">
      <c r="A1" s="2" t="s">
        <v>291</v>
      </c>
      <c r="B1" s="8" t="s">
        <v>22</v>
      </c>
      <c r="H1" s="18" t="s">
        <v>292</v>
      </c>
      <c r="I1" s="8" t="s">
        <v>22</v>
      </c>
      <c r="P1" s="2" t="s">
        <v>291</v>
      </c>
      <c r="Q1" s="8" t="s">
        <v>22</v>
      </c>
      <c r="X1" s="18" t="s">
        <v>292</v>
      </c>
      <c r="Y1" s="8" t="s">
        <v>22</v>
      </c>
    </row>
    <row r="2" spans="1:25" x14ac:dyDescent="0.3">
      <c r="A2" t="s">
        <v>9</v>
      </c>
      <c r="B2" t="s">
        <v>288</v>
      </c>
      <c r="H2" t="s">
        <v>9</v>
      </c>
      <c r="I2" t="s">
        <v>288</v>
      </c>
      <c r="P2" t="s">
        <v>9</v>
      </c>
      <c r="Q2" t="s">
        <v>565</v>
      </c>
      <c r="X2" t="s">
        <v>9</v>
      </c>
      <c r="Y2" t="s">
        <v>565</v>
      </c>
    </row>
    <row r="3" spans="1:25" x14ac:dyDescent="0.3">
      <c r="A3">
        <v>2026</v>
      </c>
      <c r="B3">
        <v>1088.42</v>
      </c>
      <c r="H3">
        <v>2026</v>
      </c>
      <c r="I3">
        <v>1050.18</v>
      </c>
      <c r="P3">
        <v>2026</v>
      </c>
      <c r="Q3">
        <v>514.77</v>
      </c>
      <c r="X3">
        <v>2026</v>
      </c>
      <c r="Y3">
        <v>552.5</v>
      </c>
    </row>
    <row r="4" spans="1:25" x14ac:dyDescent="0.3">
      <c r="A4">
        <v>2027</v>
      </c>
      <c r="B4">
        <v>1095.78</v>
      </c>
      <c r="H4">
        <v>2027</v>
      </c>
      <c r="I4">
        <v>1055.1600000000001</v>
      </c>
      <c r="P4">
        <v>2027</v>
      </c>
      <c r="Q4">
        <v>534.27</v>
      </c>
      <c r="X4">
        <v>2027</v>
      </c>
      <c r="Y4">
        <v>568.48</v>
      </c>
    </row>
    <row r="5" spans="1:25" x14ac:dyDescent="0.3">
      <c r="A5">
        <v>2028</v>
      </c>
      <c r="B5">
        <v>1103.1300000000001</v>
      </c>
      <c r="H5">
        <v>2028</v>
      </c>
      <c r="I5">
        <v>1060.1400000000001</v>
      </c>
      <c r="P5">
        <v>2028</v>
      </c>
      <c r="Q5">
        <v>553.77</v>
      </c>
      <c r="X5">
        <v>2028</v>
      </c>
      <c r="Y5">
        <v>584.45000000000005</v>
      </c>
    </row>
    <row r="15" spans="1:25" x14ac:dyDescent="0.3">
      <c r="G15" s="32"/>
    </row>
    <row r="24" spans="2:6" x14ac:dyDescent="0.3">
      <c r="B24" t="s">
        <v>294</v>
      </c>
    </row>
    <row r="26" spans="2:6" x14ac:dyDescent="0.3">
      <c r="F26" s="8"/>
    </row>
    <row r="48" spans="21:21" x14ac:dyDescent="0.3">
      <c r="U48" t="s">
        <v>564</v>
      </c>
    </row>
    <row r="55" spans="3:7" x14ac:dyDescent="0.3">
      <c r="C55" s="72" t="s">
        <v>563</v>
      </c>
      <c r="D55" s="72"/>
      <c r="E55" s="72"/>
      <c r="F55" s="72"/>
      <c r="G55" s="72"/>
    </row>
    <row r="56" spans="3:7" x14ac:dyDescent="0.3">
      <c r="C56" s="32"/>
      <c r="D56" s="32"/>
      <c r="E56" s="8" t="s">
        <v>22</v>
      </c>
      <c r="F56" s="8" t="s">
        <v>22</v>
      </c>
      <c r="G56" s="32"/>
    </row>
    <row r="57" spans="3:7" x14ac:dyDescent="0.3">
      <c r="C57" s="32"/>
      <c r="D57" s="32"/>
      <c r="E57" s="32" t="s">
        <v>288</v>
      </c>
      <c r="F57" s="32" t="s">
        <v>288</v>
      </c>
      <c r="G57" s="32"/>
    </row>
    <row r="58" spans="3:7" x14ac:dyDescent="0.3">
      <c r="C58" s="32" t="s">
        <v>9</v>
      </c>
      <c r="D58" s="32" t="s">
        <v>155</v>
      </c>
      <c r="E58" s="32" t="s">
        <v>156</v>
      </c>
      <c r="F58" s="32" t="s">
        <v>566</v>
      </c>
      <c r="G58" s="32"/>
    </row>
    <row r="59" spans="3:7" x14ac:dyDescent="0.3">
      <c r="C59" s="32">
        <v>2026</v>
      </c>
      <c r="D59" s="32">
        <v>1088.42</v>
      </c>
      <c r="E59" s="32">
        <v>1050.18</v>
      </c>
      <c r="F59" s="67">
        <v>38.24</v>
      </c>
      <c r="G59" s="32"/>
    </row>
    <row r="60" spans="3:7" x14ac:dyDescent="0.3">
      <c r="C60" s="32">
        <v>2027</v>
      </c>
      <c r="D60" s="32">
        <v>1095.78</v>
      </c>
      <c r="E60" s="32">
        <v>1055.1600000000001</v>
      </c>
      <c r="F60" s="67">
        <v>40.619999999999997</v>
      </c>
      <c r="G60" s="32"/>
    </row>
    <row r="61" spans="3:7" x14ac:dyDescent="0.3">
      <c r="C61" s="32">
        <v>2028</v>
      </c>
      <c r="D61" s="32">
        <v>1103.1300000000001</v>
      </c>
      <c r="E61" s="32">
        <v>1060.1400000000001</v>
      </c>
      <c r="F61" s="67">
        <v>42.99</v>
      </c>
      <c r="G61" s="32"/>
    </row>
  </sheetData>
  <mergeCells count="1">
    <mergeCell ref="C55:G55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0C915-E392-40FB-BD01-7738A6DF6470}">
  <dimension ref="A1:M258"/>
  <sheetViews>
    <sheetView workbookViewId="0"/>
  </sheetViews>
  <sheetFormatPr defaultRowHeight="14.4" x14ac:dyDescent="0.3"/>
  <cols>
    <col min="1" max="9" width="8.44140625" customWidth="1"/>
    <col min="10" max="10" width="10.21875" bestFit="1" customWidth="1"/>
    <col min="11" max="11" width="8.44140625" customWidth="1"/>
    <col min="12" max="12" width="14.88671875" bestFit="1" customWidth="1"/>
    <col min="13" max="13" width="10.109375" bestFit="1" customWidth="1"/>
  </cols>
  <sheetData>
    <row r="1" spans="1:13" x14ac:dyDescent="0.3">
      <c r="A1" s="9" t="s">
        <v>10</v>
      </c>
      <c r="B1" s="69" t="s">
        <v>554</v>
      </c>
      <c r="C1" s="69"/>
      <c r="D1" s="69"/>
      <c r="E1" s="69"/>
      <c r="F1" s="69"/>
      <c r="G1" s="69"/>
      <c r="H1" s="69"/>
      <c r="I1" s="69"/>
      <c r="J1" s="69"/>
      <c r="K1" s="69"/>
      <c r="L1" t="s">
        <v>295</v>
      </c>
      <c r="M1" s="19">
        <v>45761</v>
      </c>
    </row>
    <row r="2" spans="1:13" x14ac:dyDescent="0.3">
      <c r="A2" s="8" t="s">
        <v>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20</v>
      </c>
    </row>
    <row r="3" spans="1:13" x14ac:dyDescent="0.3">
      <c r="A3" s="8">
        <v>2004</v>
      </c>
      <c r="B3" s="8">
        <v>1</v>
      </c>
      <c r="C3" s="8">
        <v>11</v>
      </c>
      <c r="D3" s="8">
        <v>10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25</v>
      </c>
    </row>
    <row r="4" spans="1:13" x14ac:dyDescent="0.3">
      <c r="A4" s="8">
        <v>2004</v>
      </c>
      <c r="B4" s="8">
        <v>2</v>
      </c>
      <c r="C4" s="8">
        <v>17</v>
      </c>
      <c r="D4" s="8">
        <v>18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48</v>
      </c>
      <c r="K4" s="8">
        <v>33</v>
      </c>
    </row>
    <row r="5" spans="1:13" x14ac:dyDescent="0.3">
      <c r="A5" s="8">
        <v>2004</v>
      </c>
      <c r="B5" s="8">
        <v>3</v>
      </c>
      <c r="C5" s="8">
        <v>15</v>
      </c>
      <c r="D5" s="8">
        <v>34</v>
      </c>
      <c r="E5" s="8">
        <v>50</v>
      </c>
      <c r="F5" s="8">
        <v>0</v>
      </c>
      <c r="G5" s="8">
        <v>0</v>
      </c>
      <c r="H5" s="8">
        <v>0</v>
      </c>
      <c r="I5" s="8">
        <v>0</v>
      </c>
      <c r="J5" s="8">
        <v>0</v>
      </c>
      <c r="K5" s="8">
        <v>44</v>
      </c>
    </row>
    <row r="6" spans="1:13" x14ac:dyDescent="0.3">
      <c r="A6" s="8">
        <v>2004</v>
      </c>
      <c r="B6" s="8">
        <v>4</v>
      </c>
      <c r="C6" s="8">
        <v>25</v>
      </c>
      <c r="D6" s="8">
        <v>22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47</v>
      </c>
    </row>
    <row r="7" spans="1:13" x14ac:dyDescent="0.3">
      <c r="A7" s="8">
        <v>2004</v>
      </c>
      <c r="B7" s="8">
        <v>5</v>
      </c>
      <c r="C7" s="8">
        <v>14</v>
      </c>
      <c r="D7" s="8">
        <v>24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34</v>
      </c>
    </row>
    <row r="8" spans="1:13" x14ac:dyDescent="0.3">
      <c r="A8" s="8">
        <v>2004</v>
      </c>
      <c r="B8" s="8">
        <v>6</v>
      </c>
      <c r="C8" s="8">
        <v>19</v>
      </c>
      <c r="D8" s="8">
        <v>33</v>
      </c>
      <c r="E8" s="8">
        <v>0</v>
      </c>
      <c r="F8" s="8">
        <v>0</v>
      </c>
      <c r="G8" s="8">
        <v>0</v>
      </c>
      <c r="H8" s="8">
        <v>0</v>
      </c>
      <c r="I8" s="8">
        <v>6</v>
      </c>
      <c r="J8" s="8">
        <v>0</v>
      </c>
      <c r="K8" s="8">
        <v>35</v>
      </c>
    </row>
    <row r="9" spans="1:13" x14ac:dyDescent="0.3">
      <c r="A9" s="8">
        <v>2004</v>
      </c>
      <c r="B9" s="8">
        <v>7</v>
      </c>
      <c r="C9" s="8">
        <v>12</v>
      </c>
      <c r="D9" s="8">
        <v>26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</row>
    <row r="10" spans="1:13" x14ac:dyDescent="0.3">
      <c r="A10" s="8">
        <v>2004</v>
      </c>
      <c r="B10" s="8">
        <v>8</v>
      </c>
      <c r="C10" s="8">
        <v>18</v>
      </c>
      <c r="D10" s="8">
        <v>25</v>
      </c>
      <c r="E10" s="8">
        <v>0</v>
      </c>
      <c r="F10" s="8">
        <v>0</v>
      </c>
      <c r="G10" s="8">
        <v>0</v>
      </c>
      <c r="H10" s="8">
        <v>0</v>
      </c>
      <c r="I10" s="8">
        <v>7</v>
      </c>
      <c r="J10" s="8">
        <v>0</v>
      </c>
      <c r="K10" s="8">
        <v>36</v>
      </c>
    </row>
    <row r="11" spans="1:13" x14ac:dyDescent="0.3">
      <c r="A11" s="8">
        <v>2004</v>
      </c>
      <c r="B11" s="8">
        <v>9</v>
      </c>
      <c r="C11" s="8">
        <v>21</v>
      </c>
      <c r="D11" s="8">
        <v>23</v>
      </c>
      <c r="E11" s="8">
        <v>0</v>
      </c>
      <c r="F11" s="8">
        <v>11</v>
      </c>
      <c r="G11" s="8">
        <v>0</v>
      </c>
      <c r="H11" s="8">
        <v>0</v>
      </c>
      <c r="I11" s="8">
        <v>0</v>
      </c>
      <c r="J11" s="8">
        <v>0</v>
      </c>
      <c r="K11" s="8">
        <v>41</v>
      </c>
    </row>
    <row r="12" spans="1:13" x14ac:dyDescent="0.3">
      <c r="A12" s="8">
        <v>2004</v>
      </c>
      <c r="B12" s="8">
        <v>10</v>
      </c>
      <c r="C12" s="8">
        <v>12</v>
      </c>
      <c r="D12" s="8">
        <v>20</v>
      </c>
      <c r="E12" s="8">
        <v>0</v>
      </c>
      <c r="F12" s="8">
        <v>0</v>
      </c>
      <c r="G12" s="8">
        <v>0</v>
      </c>
      <c r="H12" s="8">
        <v>0</v>
      </c>
      <c r="I12" s="8">
        <v>5</v>
      </c>
      <c r="J12" s="8">
        <v>0</v>
      </c>
      <c r="K12" s="8">
        <v>32</v>
      </c>
    </row>
    <row r="13" spans="1:13" x14ac:dyDescent="0.3">
      <c r="A13" s="8">
        <v>2004</v>
      </c>
      <c r="B13" s="8">
        <v>11</v>
      </c>
      <c r="C13" s="8">
        <v>16</v>
      </c>
      <c r="D13" s="8">
        <v>22</v>
      </c>
      <c r="E13" s="8">
        <v>0</v>
      </c>
      <c r="F13" s="8">
        <v>14</v>
      </c>
      <c r="G13" s="8">
        <v>0</v>
      </c>
      <c r="H13" s="8">
        <v>0</v>
      </c>
      <c r="I13" s="8">
        <v>0</v>
      </c>
      <c r="J13" s="8">
        <v>0</v>
      </c>
      <c r="K13" s="8">
        <v>34</v>
      </c>
    </row>
    <row r="14" spans="1:13" x14ac:dyDescent="0.3">
      <c r="A14" s="8">
        <v>2004</v>
      </c>
      <c r="B14" s="8">
        <v>12</v>
      </c>
      <c r="C14" s="8">
        <v>12</v>
      </c>
      <c r="D14" s="8">
        <v>15</v>
      </c>
      <c r="E14" s="8">
        <v>0</v>
      </c>
      <c r="F14" s="8">
        <v>9</v>
      </c>
      <c r="G14" s="8">
        <v>0</v>
      </c>
      <c r="H14" s="8">
        <v>25</v>
      </c>
      <c r="I14" s="8">
        <v>0</v>
      </c>
      <c r="J14" s="8">
        <v>0</v>
      </c>
      <c r="K14" s="8">
        <v>28</v>
      </c>
    </row>
    <row r="15" spans="1:13" x14ac:dyDescent="0.3">
      <c r="A15" s="8">
        <v>2005</v>
      </c>
      <c r="B15" s="8">
        <v>1</v>
      </c>
      <c r="C15" s="8">
        <v>14</v>
      </c>
      <c r="D15" s="8">
        <v>22</v>
      </c>
      <c r="E15" s="8">
        <v>0</v>
      </c>
      <c r="F15" s="8">
        <v>13</v>
      </c>
      <c r="G15" s="32">
        <v>50</v>
      </c>
      <c r="H15" s="8">
        <v>9</v>
      </c>
      <c r="I15" s="8">
        <v>0</v>
      </c>
      <c r="J15" s="8">
        <v>0</v>
      </c>
      <c r="K15" s="8">
        <v>31</v>
      </c>
    </row>
    <row r="16" spans="1:13" x14ac:dyDescent="0.3">
      <c r="A16" s="8">
        <v>2005</v>
      </c>
      <c r="B16" s="8">
        <v>2</v>
      </c>
      <c r="C16" s="8">
        <v>15</v>
      </c>
      <c r="D16" s="8">
        <v>23</v>
      </c>
      <c r="E16" s="8">
        <v>0</v>
      </c>
      <c r="F16" s="8">
        <v>9</v>
      </c>
      <c r="G16" s="8">
        <v>0</v>
      </c>
      <c r="H16" s="8">
        <v>14</v>
      </c>
      <c r="I16" s="8">
        <v>0</v>
      </c>
      <c r="J16" s="8">
        <v>0</v>
      </c>
      <c r="K16" s="8">
        <v>29</v>
      </c>
    </row>
    <row r="17" spans="1:11" x14ac:dyDescent="0.3">
      <c r="A17" s="8">
        <v>2005</v>
      </c>
      <c r="B17" s="8">
        <v>3</v>
      </c>
      <c r="C17" s="8">
        <v>20</v>
      </c>
      <c r="D17" s="8">
        <v>47</v>
      </c>
      <c r="E17" s="8">
        <v>0</v>
      </c>
      <c r="F17" s="8">
        <v>0</v>
      </c>
      <c r="G17" s="8">
        <v>0</v>
      </c>
      <c r="H17" s="8">
        <v>15</v>
      </c>
      <c r="I17" s="8">
        <v>4</v>
      </c>
      <c r="J17" s="8">
        <v>0</v>
      </c>
      <c r="K17" s="8">
        <v>50</v>
      </c>
    </row>
    <row r="18" spans="1:11" x14ac:dyDescent="0.3">
      <c r="A18" s="8">
        <v>2005</v>
      </c>
      <c r="B18" s="8">
        <v>4</v>
      </c>
      <c r="C18" s="8">
        <v>18</v>
      </c>
      <c r="D18" s="8">
        <v>32</v>
      </c>
      <c r="E18" s="8">
        <v>0</v>
      </c>
      <c r="F18" s="8">
        <v>0</v>
      </c>
      <c r="G18" s="8">
        <v>0</v>
      </c>
      <c r="H18" s="8">
        <v>9</v>
      </c>
      <c r="I18" s="8">
        <v>5</v>
      </c>
      <c r="J18" s="8">
        <v>0</v>
      </c>
      <c r="K18" s="8">
        <v>54</v>
      </c>
    </row>
    <row r="19" spans="1:11" x14ac:dyDescent="0.3">
      <c r="A19" s="8">
        <v>2005</v>
      </c>
      <c r="B19" s="8">
        <v>5</v>
      </c>
      <c r="C19" s="8">
        <v>21</v>
      </c>
      <c r="D19" s="8">
        <v>31</v>
      </c>
      <c r="E19" s="8">
        <v>0</v>
      </c>
      <c r="F19" s="8">
        <v>7</v>
      </c>
      <c r="G19" s="8">
        <v>48</v>
      </c>
      <c r="H19" s="8">
        <v>0</v>
      </c>
      <c r="I19" s="8">
        <v>5</v>
      </c>
      <c r="J19" s="8">
        <v>0</v>
      </c>
      <c r="K19" s="8">
        <v>54</v>
      </c>
    </row>
    <row r="20" spans="1:11" x14ac:dyDescent="0.3">
      <c r="A20" s="8">
        <v>2005</v>
      </c>
      <c r="B20" s="8">
        <v>6</v>
      </c>
      <c r="C20" s="8">
        <v>23</v>
      </c>
      <c r="D20" s="8">
        <v>31</v>
      </c>
      <c r="E20" s="8">
        <v>0</v>
      </c>
      <c r="F20" s="8">
        <v>10</v>
      </c>
      <c r="G20" s="8">
        <v>0</v>
      </c>
      <c r="H20" s="8">
        <v>9</v>
      </c>
      <c r="I20" s="8">
        <v>5</v>
      </c>
      <c r="J20" s="8">
        <v>0</v>
      </c>
      <c r="K20" s="8">
        <v>42</v>
      </c>
    </row>
    <row r="21" spans="1:11" x14ac:dyDescent="0.3">
      <c r="A21" s="8">
        <v>2005</v>
      </c>
      <c r="B21" s="8">
        <v>7</v>
      </c>
      <c r="C21" s="8">
        <v>17</v>
      </c>
      <c r="D21" s="8">
        <v>24</v>
      </c>
      <c r="E21" s="8">
        <v>0</v>
      </c>
      <c r="F21" s="8">
        <v>12</v>
      </c>
      <c r="G21" s="8">
        <v>0</v>
      </c>
      <c r="H21" s="8">
        <v>15</v>
      </c>
      <c r="I21" s="8">
        <v>7</v>
      </c>
      <c r="J21" s="8">
        <v>0</v>
      </c>
      <c r="K21" s="8">
        <v>33</v>
      </c>
    </row>
    <row r="22" spans="1:11" x14ac:dyDescent="0.3">
      <c r="A22" s="8">
        <v>2005</v>
      </c>
      <c r="B22" s="8">
        <v>8</v>
      </c>
      <c r="C22" s="8">
        <v>23</v>
      </c>
      <c r="D22" s="8">
        <v>38</v>
      </c>
      <c r="E22" s="8">
        <v>0</v>
      </c>
      <c r="F22" s="8">
        <v>13</v>
      </c>
      <c r="G22" s="8">
        <v>0</v>
      </c>
      <c r="H22" s="8">
        <v>11</v>
      </c>
      <c r="I22" s="8">
        <v>11</v>
      </c>
      <c r="J22" s="8">
        <v>0</v>
      </c>
      <c r="K22" s="8">
        <v>39</v>
      </c>
    </row>
    <row r="23" spans="1:11" x14ac:dyDescent="0.3">
      <c r="A23" s="8">
        <v>2005</v>
      </c>
      <c r="B23" s="8">
        <v>9</v>
      </c>
      <c r="C23" s="8">
        <v>20</v>
      </c>
      <c r="D23" s="8">
        <v>36</v>
      </c>
      <c r="E23" s="8">
        <v>0</v>
      </c>
      <c r="F23" s="8">
        <v>13</v>
      </c>
      <c r="G23" s="8">
        <v>43</v>
      </c>
      <c r="H23" s="8">
        <v>8</v>
      </c>
      <c r="I23" s="8">
        <v>18</v>
      </c>
      <c r="J23" s="8">
        <v>0</v>
      </c>
      <c r="K23" s="8">
        <v>51</v>
      </c>
    </row>
    <row r="24" spans="1:11" x14ac:dyDescent="0.3">
      <c r="A24" s="8">
        <v>2005</v>
      </c>
      <c r="B24" s="8">
        <v>10</v>
      </c>
      <c r="C24" s="8">
        <v>17</v>
      </c>
      <c r="D24" s="8">
        <v>26</v>
      </c>
      <c r="E24" s="8">
        <v>0</v>
      </c>
      <c r="F24" s="8">
        <v>13</v>
      </c>
      <c r="G24" s="8">
        <v>38</v>
      </c>
      <c r="H24" s="8">
        <v>8</v>
      </c>
      <c r="I24" s="8">
        <v>9</v>
      </c>
      <c r="J24" s="8">
        <v>21</v>
      </c>
      <c r="K24" s="8">
        <v>100</v>
      </c>
    </row>
    <row r="25" spans="1:11" x14ac:dyDescent="0.3">
      <c r="A25" s="8">
        <v>2005</v>
      </c>
      <c r="B25" s="8">
        <v>11</v>
      </c>
      <c r="C25" s="8">
        <v>15</v>
      </c>
      <c r="D25" s="8">
        <v>21</v>
      </c>
      <c r="E25" s="8">
        <v>0</v>
      </c>
      <c r="F25" s="8">
        <v>15</v>
      </c>
      <c r="G25" s="8">
        <v>0</v>
      </c>
      <c r="H25" s="8">
        <v>11</v>
      </c>
      <c r="I25" s="8">
        <v>9</v>
      </c>
      <c r="J25" s="8">
        <v>0</v>
      </c>
      <c r="K25" s="8">
        <v>69</v>
      </c>
    </row>
    <row r="26" spans="1:11" x14ac:dyDescent="0.3">
      <c r="A26" s="8">
        <v>2005</v>
      </c>
      <c r="B26" s="8">
        <v>12</v>
      </c>
      <c r="C26" s="8">
        <v>15</v>
      </c>
      <c r="D26" s="8">
        <v>27</v>
      </c>
      <c r="E26" s="8">
        <v>0</v>
      </c>
      <c r="F26" s="8">
        <v>13</v>
      </c>
      <c r="G26" s="8">
        <v>0</v>
      </c>
      <c r="H26" s="8">
        <v>15</v>
      </c>
      <c r="I26" s="8">
        <v>6</v>
      </c>
      <c r="J26" s="8">
        <v>0</v>
      </c>
      <c r="K26" s="8">
        <v>70</v>
      </c>
    </row>
    <row r="27" spans="1:11" x14ac:dyDescent="0.3">
      <c r="A27" s="8">
        <v>2006</v>
      </c>
      <c r="B27" s="8">
        <v>1</v>
      </c>
      <c r="C27" s="8">
        <v>14</v>
      </c>
      <c r="D27" s="8">
        <v>24</v>
      </c>
      <c r="E27" s="8">
        <v>0</v>
      </c>
      <c r="F27" s="8">
        <v>11</v>
      </c>
      <c r="G27" s="8">
        <v>0</v>
      </c>
      <c r="H27" s="8">
        <v>9</v>
      </c>
      <c r="I27" s="8">
        <v>7</v>
      </c>
      <c r="J27" s="8">
        <v>0</v>
      </c>
      <c r="K27" s="8">
        <v>49</v>
      </c>
    </row>
    <row r="28" spans="1:11" x14ac:dyDescent="0.3">
      <c r="A28" s="8">
        <v>2006</v>
      </c>
      <c r="B28" s="8">
        <v>2</v>
      </c>
      <c r="C28" s="8">
        <v>23</v>
      </c>
      <c r="D28" s="8">
        <v>29</v>
      </c>
      <c r="E28" s="8">
        <v>0</v>
      </c>
      <c r="F28" s="8">
        <v>10</v>
      </c>
      <c r="G28" s="8">
        <v>56</v>
      </c>
      <c r="H28" s="8">
        <v>13</v>
      </c>
      <c r="I28" s="8">
        <v>6</v>
      </c>
      <c r="J28" s="8">
        <v>0</v>
      </c>
      <c r="K28" s="8">
        <v>47</v>
      </c>
    </row>
    <row r="29" spans="1:11" x14ac:dyDescent="0.3">
      <c r="A29" s="8">
        <v>2006</v>
      </c>
      <c r="B29" s="8">
        <v>3</v>
      </c>
      <c r="C29" s="8">
        <v>25</v>
      </c>
      <c r="D29" s="8">
        <v>42</v>
      </c>
      <c r="E29" s="8">
        <v>0</v>
      </c>
      <c r="F29" s="8">
        <v>13</v>
      </c>
      <c r="G29" s="8">
        <v>66</v>
      </c>
      <c r="H29" s="8">
        <v>17</v>
      </c>
      <c r="I29" s="8">
        <v>8</v>
      </c>
      <c r="J29" s="8">
        <v>0</v>
      </c>
      <c r="K29" s="8">
        <v>60</v>
      </c>
    </row>
    <row r="30" spans="1:11" x14ac:dyDescent="0.3">
      <c r="A30" s="8">
        <v>2006</v>
      </c>
      <c r="B30" s="8">
        <v>4</v>
      </c>
      <c r="C30" s="8">
        <v>33</v>
      </c>
      <c r="D30" s="8">
        <v>45</v>
      </c>
      <c r="E30" s="8">
        <v>0</v>
      </c>
      <c r="F30" s="8">
        <v>10</v>
      </c>
      <c r="G30" s="8">
        <v>42</v>
      </c>
      <c r="H30" s="8">
        <v>12</v>
      </c>
      <c r="I30" s="8">
        <v>6</v>
      </c>
      <c r="J30" s="8">
        <v>0</v>
      </c>
      <c r="K30" s="8">
        <v>57</v>
      </c>
    </row>
    <row r="31" spans="1:11" x14ac:dyDescent="0.3">
      <c r="A31" s="8">
        <v>2006</v>
      </c>
      <c r="B31" s="8">
        <v>5</v>
      </c>
      <c r="C31" s="8">
        <v>30</v>
      </c>
      <c r="D31" s="8">
        <v>44</v>
      </c>
      <c r="E31" s="8">
        <v>0</v>
      </c>
      <c r="F31" s="8">
        <v>9</v>
      </c>
      <c r="G31" s="8">
        <v>32</v>
      </c>
      <c r="H31" s="8">
        <v>9</v>
      </c>
      <c r="I31" s="8">
        <v>6</v>
      </c>
      <c r="J31" s="8">
        <v>0</v>
      </c>
      <c r="K31" s="8">
        <v>53</v>
      </c>
    </row>
    <row r="32" spans="1:11" x14ac:dyDescent="0.3">
      <c r="A32" s="8">
        <v>2006</v>
      </c>
      <c r="B32" s="8">
        <v>6</v>
      </c>
      <c r="C32" s="8">
        <v>25</v>
      </c>
      <c r="D32" s="8">
        <v>46</v>
      </c>
      <c r="E32" s="8">
        <v>0</v>
      </c>
      <c r="F32" s="8">
        <v>11</v>
      </c>
      <c r="G32" s="8">
        <v>33</v>
      </c>
      <c r="H32" s="8">
        <v>10</v>
      </c>
      <c r="I32" s="8">
        <v>6</v>
      </c>
      <c r="J32" s="8">
        <v>0</v>
      </c>
      <c r="K32" s="8">
        <v>62</v>
      </c>
    </row>
    <row r="33" spans="1:11" x14ac:dyDescent="0.3">
      <c r="A33" s="8">
        <v>2006</v>
      </c>
      <c r="B33" s="8">
        <v>7</v>
      </c>
      <c r="C33" s="8">
        <v>21</v>
      </c>
      <c r="D33" s="8">
        <v>36</v>
      </c>
      <c r="E33" s="8">
        <v>0</v>
      </c>
      <c r="F33" s="8">
        <v>11</v>
      </c>
      <c r="G33" s="8">
        <v>50</v>
      </c>
      <c r="H33" s="8">
        <v>15</v>
      </c>
      <c r="I33" s="8">
        <v>5</v>
      </c>
      <c r="J33" s="8">
        <v>16</v>
      </c>
      <c r="K33" s="8">
        <v>51</v>
      </c>
    </row>
    <row r="34" spans="1:11" x14ac:dyDescent="0.3">
      <c r="A34" s="8">
        <v>2006</v>
      </c>
      <c r="B34" s="8">
        <v>8</v>
      </c>
      <c r="C34" s="8">
        <v>25</v>
      </c>
      <c r="D34" s="8">
        <v>41</v>
      </c>
      <c r="E34" s="8">
        <v>0</v>
      </c>
      <c r="F34" s="8">
        <v>13</v>
      </c>
      <c r="G34" s="8">
        <v>62</v>
      </c>
      <c r="H34" s="8">
        <v>9</v>
      </c>
      <c r="I34" s="8">
        <v>8</v>
      </c>
      <c r="J34" s="8">
        <v>11</v>
      </c>
      <c r="K34" s="8">
        <v>61</v>
      </c>
    </row>
    <row r="35" spans="1:11" x14ac:dyDescent="0.3">
      <c r="A35" s="8">
        <v>2006</v>
      </c>
      <c r="B35" s="8">
        <v>9</v>
      </c>
      <c r="C35" s="8">
        <v>23</v>
      </c>
      <c r="D35" s="8">
        <v>33</v>
      </c>
      <c r="E35" s="8">
        <v>0</v>
      </c>
      <c r="F35" s="8">
        <v>14</v>
      </c>
      <c r="G35" s="8">
        <v>81</v>
      </c>
      <c r="H35" s="8">
        <v>12</v>
      </c>
      <c r="I35" s="8">
        <v>7</v>
      </c>
      <c r="J35" s="8">
        <v>10</v>
      </c>
      <c r="K35" s="8">
        <v>44</v>
      </c>
    </row>
    <row r="36" spans="1:11" x14ac:dyDescent="0.3">
      <c r="A36" s="8">
        <v>2006</v>
      </c>
      <c r="B36" s="8">
        <v>10</v>
      </c>
      <c r="C36" s="8">
        <v>22</v>
      </c>
      <c r="D36" s="8">
        <v>35</v>
      </c>
      <c r="E36" s="8">
        <v>0</v>
      </c>
      <c r="F36" s="8">
        <v>16</v>
      </c>
      <c r="G36" s="8">
        <v>91</v>
      </c>
      <c r="H36" s="8">
        <v>11</v>
      </c>
      <c r="I36" s="8">
        <v>11</v>
      </c>
      <c r="J36" s="8">
        <v>14</v>
      </c>
      <c r="K36" s="8">
        <v>47</v>
      </c>
    </row>
    <row r="37" spans="1:11" x14ac:dyDescent="0.3">
      <c r="A37" s="8">
        <v>2006</v>
      </c>
      <c r="B37" s="8">
        <v>11</v>
      </c>
      <c r="C37" s="8">
        <v>20</v>
      </c>
      <c r="D37" s="8">
        <v>27</v>
      </c>
      <c r="E37" s="8">
        <v>0</v>
      </c>
      <c r="F37" s="8">
        <v>18</v>
      </c>
      <c r="G37" s="8">
        <v>36</v>
      </c>
      <c r="H37" s="8">
        <v>15</v>
      </c>
      <c r="I37" s="8">
        <v>9</v>
      </c>
      <c r="J37" s="8">
        <v>0</v>
      </c>
      <c r="K37" s="8">
        <v>41</v>
      </c>
    </row>
    <row r="38" spans="1:11" x14ac:dyDescent="0.3">
      <c r="A38" s="8">
        <v>2006</v>
      </c>
      <c r="B38" s="8">
        <v>12</v>
      </c>
      <c r="C38" s="8">
        <v>20</v>
      </c>
      <c r="D38" s="8">
        <v>32</v>
      </c>
      <c r="E38" s="8">
        <v>0</v>
      </c>
      <c r="F38" s="8">
        <v>15</v>
      </c>
      <c r="G38" s="8">
        <v>76</v>
      </c>
      <c r="H38" s="8">
        <v>17</v>
      </c>
      <c r="I38" s="8">
        <v>7</v>
      </c>
      <c r="J38" s="8">
        <v>13</v>
      </c>
      <c r="K38" s="8">
        <v>42</v>
      </c>
    </row>
    <row r="39" spans="1:11" x14ac:dyDescent="0.3">
      <c r="A39" s="8">
        <v>2007</v>
      </c>
      <c r="B39" s="8">
        <v>1</v>
      </c>
      <c r="C39" s="8">
        <v>16</v>
      </c>
      <c r="D39" s="8">
        <v>28</v>
      </c>
      <c r="E39" s="8">
        <v>0</v>
      </c>
      <c r="F39" s="8">
        <v>13</v>
      </c>
      <c r="G39" s="8">
        <v>37</v>
      </c>
      <c r="H39" s="8">
        <v>12</v>
      </c>
      <c r="I39" s="8">
        <v>6</v>
      </c>
      <c r="J39" s="8">
        <v>13</v>
      </c>
      <c r="K39" s="8">
        <v>35</v>
      </c>
    </row>
    <row r="40" spans="1:11" x14ac:dyDescent="0.3">
      <c r="A40" s="8">
        <v>2007</v>
      </c>
      <c r="B40" s="8">
        <v>2</v>
      </c>
      <c r="C40" s="8">
        <v>18</v>
      </c>
      <c r="D40" s="8">
        <v>34</v>
      </c>
      <c r="E40" s="8">
        <v>0</v>
      </c>
      <c r="F40" s="8">
        <v>17</v>
      </c>
      <c r="G40" s="8">
        <v>62</v>
      </c>
      <c r="H40" s="8">
        <v>11</v>
      </c>
      <c r="I40" s="8">
        <v>6</v>
      </c>
      <c r="J40" s="8">
        <v>6</v>
      </c>
      <c r="K40" s="8">
        <v>39</v>
      </c>
    </row>
    <row r="41" spans="1:11" x14ac:dyDescent="0.3">
      <c r="A41" s="8">
        <v>2007</v>
      </c>
      <c r="B41" s="8">
        <v>3</v>
      </c>
      <c r="C41" s="8">
        <v>25</v>
      </c>
      <c r="D41" s="8">
        <v>39</v>
      </c>
      <c r="E41" s="8">
        <v>0</v>
      </c>
      <c r="F41" s="8">
        <v>14</v>
      </c>
      <c r="G41" s="8">
        <v>53</v>
      </c>
      <c r="H41" s="8">
        <v>15</v>
      </c>
      <c r="I41" s="8">
        <v>10</v>
      </c>
      <c r="J41" s="8">
        <v>0</v>
      </c>
      <c r="K41" s="8">
        <v>44</v>
      </c>
    </row>
    <row r="42" spans="1:11" x14ac:dyDescent="0.3">
      <c r="A42" s="8">
        <v>2007</v>
      </c>
      <c r="B42" s="8">
        <v>4</v>
      </c>
      <c r="C42" s="8">
        <v>23</v>
      </c>
      <c r="D42" s="8">
        <v>39</v>
      </c>
      <c r="E42" s="8">
        <v>0</v>
      </c>
      <c r="F42" s="8">
        <v>14</v>
      </c>
      <c r="G42" s="8">
        <v>67</v>
      </c>
      <c r="H42" s="8">
        <v>15</v>
      </c>
      <c r="I42" s="8">
        <v>8</v>
      </c>
      <c r="J42" s="8">
        <v>7</v>
      </c>
      <c r="K42" s="8">
        <v>50</v>
      </c>
    </row>
    <row r="43" spans="1:11" x14ac:dyDescent="0.3">
      <c r="A43" s="8">
        <v>2007</v>
      </c>
      <c r="B43" s="8">
        <v>5</v>
      </c>
      <c r="C43" s="8">
        <v>19</v>
      </c>
      <c r="D43" s="8">
        <v>35</v>
      </c>
      <c r="E43" s="8">
        <v>0</v>
      </c>
      <c r="F43" s="8">
        <v>14</v>
      </c>
      <c r="G43" s="8">
        <v>70</v>
      </c>
      <c r="H43" s="8">
        <v>10</v>
      </c>
      <c r="I43" s="8">
        <v>9</v>
      </c>
      <c r="J43" s="8">
        <v>8</v>
      </c>
      <c r="K43" s="8">
        <v>39</v>
      </c>
    </row>
    <row r="44" spans="1:11" x14ac:dyDescent="0.3">
      <c r="A44" s="8">
        <v>2007</v>
      </c>
      <c r="B44" s="8">
        <v>6</v>
      </c>
      <c r="C44" s="8">
        <v>20</v>
      </c>
      <c r="D44" s="8">
        <v>31</v>
      </c>
      <c r="E44" s="8">
        <v>0</v>
      </c>
      <c r="F44" s="8">
        <v>14</v>
      </c>
      <c r="G44" s="8">
        <v>45</v>
      </c>
      <c r="H44" s="8">
        <v>13</v>
      </c>
      <c r="I44" s="8">
        <v>8</v>
      </c>
      <c r="J44" s="8">
        <v>0</v>
      </c>
      <c r="K44" s="8">
        <v>39</v>
      </c>
    </row>
    <row r="45" spans="1:11" x14ac:dyDescent="0.3">
      <c r="A45" s="8">
        <v>2007</v>
      </c>
      <c r="B45" s="8">
        <v>7</v>
      </c>
      <c r="C45" s="8">
        <v>20</v>
      </c>
      <c r="D45" s="8">
        <v>32</v>
      </c>
      <c r="E45" s="8">
        <v>0</v>
      </c>
      <c r="F45" s="8">
        <v>13</v>
      </c>
      <c r="G45" s="8">
        <v>61</v>
      </c>
      <c r="H45" s="8">
        <v>14</v>
      </c>
      <c r="I45" s="8">
        <v>8</v>
      </c>
      <c r="J45" s="8">
        <v>7</v>
      </c>
      <c r="K45" s="8">
        <v>41</v>
      </c>
    </row>
    <row r="46" spans="1:11" x14ac:dyDescent="0.3">
      <c r="A46" s="8">
        <v>2007</v>
      </c>
      <c r="B46" s="8">
        <v>8</v>
      </c>
      <c r="C46" s="8">
        <v>29</v>
      </c>
      <c r="D46" s="8">
        <v>40</v>
      </c>
      <c r="E46" s="8">
        <v>0</v>
      </c>
      <c r="F46" s="8">
        <v>12</v>
      </c>
      <c r="G46" s="8">
        <v>71</v>
      </c>
      <c r="H46" s="8">
        <v>16</v>
      </c>
      <c r="I46" s="8">
        <v>8</v>
      </c>
      <c r="J46" s="8">
        <v>13</v>
      </c>
      <c r="K46" s="8">
        <v>51</v>
      </c>
    </row>
    <row r="47" spans="1:11" x14ac:dyDescent="0.3">
      <c r="A47" s="8">
        <v>2007</v>
      </c>
      <c r="B47" s="8">
        <v>9</v>
      </c>
      <c r="C47" s="8">
        <v>23</v>
      </c>
      <c r="D47" s="8">
        <v>34</v>
      </c>
      <c r="E47" s="8">
        <v>0</v>
      </c>
      <c r="F47" s="8">
        <v>19</v>
      </c>
      <c r="G47" s="8">
        <v>64</v>
      </c>
      <c r="H47" s="8">
        <v>11</v>
      </c>
      <c r="I47" s="8">
        <v>11</v>
      </c>
      <c r="J47" s="8">
        <v>9</v>
      </c>
      <c r="K47" s="8">
        <v>42</v>
      </c>
    </row>
    <row r="48" spans="1:11" x14ac:dyDescent="0.3">
      <c r="A48" s="8">
        <v>2007</v>
      </c>
      <c r="B48" s="8">
        <v>10</v>
      </c>
      <c r="C48" s="8">
        <v>20</v>
      </c>
      <c r="D48" s="8">
        <v>29</v>
      </c>
      <c r="E48" s="8">
        <v>0</v>
      </c>
      <c r="F48" s="8">
        <v>23</v>
      </c>
      <c r="G48" s="8">
        <v>76</v>
      </c>
      <c r="H48" s="8">
        <v>14</v>
      </c>
      <c r="I48" s="8">
        <v>10</v>
      </c>
      <c r="J48" s="8">
        <v>12</v>
      </c>
      <c r="K48" s="8">
        <v>36</v>
      </c>
    </row>
    <row r="49" spans="1:11" x14ac:dyDescent="0.3">
      <c r="A49" s="8">
        <v>2007</v>
      </c>
      <c r="B49" s="8">
        <v>11</v>
      </c>
      <c r="C49" s="8">
        <v>17</v>
      </c>
      <c r="D49" s="8">
        <v>30</v>
      </c>
      <c r="E49" s="8">
        <v>8</v>
      </c>
      <c r="F49" s="8">
        <v>19</v>
      </c>
      <c r="G49" s="8">
        <v>75</v>
      </c>
      <c r="H49" s="8">
        <v>14</v>
      </c>
      <c r="I49" s="8">
        <v>10</v>
      </c>
      <c r="J49" s="8">
        <v>10</v>
      </c>
      <c r="K49" s="8">
        <v>35</v>
      </c>
    </row>
    <row r="50" spans="1:11" x14ac:dyDescent="0.3">
      <c r="A50" s="8">
        <v>2007</v>
      </c>
      <c r="B50" s="8">
        <v>12</v>
      </c>
      <c r="C50" s="8">
        <v>21</v>
      </c>
      <c r="D50" s="8">
        <v>35</v>
      </c>
      <c r="E50" s="8">
        <v>5</v>
      </c>
      <c r="F50" s="8">
        <v>18</v>
      </c>
      <c r="G50" s="8">
        <v>78</v>
      </c>
      <c r="H50" s="8">
        <v>16</v>
      </c>
      <c r="I50" s="8">
        <v>8</v>
      </c>
      <c r="J50" s="8">
        <v>20</v>
      </c>
      <c r="K50" s="8">
        <v>40</v>
      </c>
    </row>
    <row r="51" spans="1:11" x14ac:dyDescent="0.3">
      <c r="A51" s="8">
        <v>2008</v>
      </c>
      <c r="B51" s="8">
        <v>1</v>
      </c>
      <c r="C51" s="8">
        <v>19</v>
      </c>
      <c r="D51" s="8">
        <v>27</v>
      </c>
      <c r="E51" s="8">
        <v>6</v>
      </c>
      <c r="F51" s="8">
        <v>14</v>
      </c>
      <c r="G51" s="8">
        <v>55</v>
      </c>
      <c r="H51" s="8">
        <v>14</v>
      </c>
      <c r="I51" s="8">
        <v>7</v>
      </c>
      <c r="J51" s="8">
        <v>7</v>
      </c>
      <c r="K51" s="8">
        <v>34</v>
      </c>
    </row>
    <row r="52" spans="1:11" x14ac:dyDescent="0.3">
      <c r="A52" s="8">
        <v>2008</v>
      </c>
      <c r="B52" s="8">
        <v>2</v>
      </c>
      <c r="C52" s="8">
        <v>23</v>
      </c>
      <c r="D52" s="8">
        <v>34</v>
      </c>
      <c r="E52" s="8">
        <v>7</v>
      </c>
      <c r="F52" s="8">
        <v>15</v>
      </c>
      <c r="G52" s="8">
        <v>60</v>
      </c>
      <c r="H52" s="8">
        <v>13</v>
      </c>
      <c r="I52" s="8">
        <v>7</v>
      </c>
      <c r="J52" s="8">
        <v>6</v>
      </c>
      <c r="K52" s="8">
        <v>40</v>
      </c>
    </row>
    <row r="53" spans="1:11" x14ac:dyDescent="0.3">
      <c r="A53" s="8">
        <v>2008</v>
      </c>
      <c r="B53" s="8">
        <v>3</v>
      </c>
      <c r="C53" s="8">
        <v>28</v>
      </c>
      <c r="D53" s="8">
        <v>41</v>
      </c>
      <c r="E53" s="8">
        <v>3</v>
      </c>
      <c r="F53" s="8">
        <v>15</v>
      </c>
      <c r="G53" s="8">
        <v>70</v>
      </c>
      <c r="H53" s="8">
        <v>36</v>
      </c>
      <c r="I53" s="8">
        <v>6</v>
      </c>
      <c r="J53" s="8">
        <v>9</v>
      </c>
      <c r="K53" s="8">
        <v>44</v>
      </c>
    </row>
    <row r="54" spans="1:11" x14ac:dyDescent="0.3">
      <c r="A54" s="8">
        <v>2008</v>
      </c>
      <c r="B54" s="8">
        <v>4</v>
      </c>
      <c r="C54" s="8">
        <v>27</v>
      </c>
      <c r="D54" s="8">
        <v>36</v>
      </c>
      <c r="E54" s="8">
        <v>6</v>
      </c>
      <c r="F54" s="8">
        <v>13</v>
      </c>
      <c r="G54" s="8">
        <v>83</v>
      </c>
      <c r="H54" s="8">
        <v>18</v>
      </c>
      <c r="I54" s="8">
        <v>7</v>
      </c>
      <c r="J54" s="8">
        <v>10</v>
      </c>
      <c r="K54" s="8">
        <v>40</v>
      </c>
    </row>
    <row r="55" spans="1:11" x14ac:dyDescent="0.3">
      <c r="A55" s="8">
        <v>2008</v>
      </c>
      <c r="B55" s="8">
        <v>5</v>
      </c>
      <c r="C55" s="8">
        <v>26</v>
      </c>
      <c r="D55" s="8">
        <v>31</v>
      </c>
      <c r="E55" s="8">
        <v>5</v>
      </c>
      <c r="F55" s="8">
        <v>13</v>
      </c>
      <c r="G55" s="8">
        <v>66</v>
      </c>
      <c r="H55" s="8">
        <v>17</v>
      </c>
      <c r="I55" s="8">
        <v>7</v>
      </c>
      <c r="J55" s="8">
        <v>8</v>
      </c>
      <c r="K55" s="8">
        <v>38</v>
      </c>
    </row>
    <row r="56" spans="1:11" x14ac:dyDescent="0.3">
      <c r="A56" s="8">
        <v>2008</v>
      </c>
      <c r="B56" s="8">
        <v>6</v>
      </c>
      <c r="C56" s="8">
        <v>25</v>
      </c>
      <c r="D56" s="8">
        <v>35</v>
      </c>
      <c r="E56" s="8">
        <v>11</v>
      </c>
      <c r="F56" s="8">
        <v>13</v>
      </c>
      <c r="G56" s="8">
        <v>57</v>
      </c>
      <c r="H56" s="8">
        <v>14</v>
      </c>
      <c r="I56" s="8">
        <v>8</v>
      </c>
      <c r="J56" s="8">
        <v>11</v>
      </c>
      <c r="K56" s="8">
        <v>39</v>
      </c>
    </row>
    <row r="57" spans="1:11" x14ac:dyDescent="0.3">
      <c r="A57" s="8">
        <v>2008</v>
      </c>
      <c r="B57" s="8">
        <v>7</v>
      </c>
      <c r="C57" s="8">
        <v>24</v>
      </c>
      <c r="D57" s="8">
        <v>34</v>
      </c>
      <c r="E57" s="8">
        <v>10</v>
      </c>
      <c r="F57" s="8">
        <v>14</v>
      </c>
      <c r="G57" s="8">
        <v>66</v>
      </c>
      <c r="H57" s="8">
        <v>15</v>
      </c>
      <c r="I57" s="8">
        <v>8</v>
      </c>
      <c r="J57" s="8">
        <v>10</v>
      </c>
      <c r="K57" s="8">
        <v>35</v>
      </c>
    </row>
    <row r="58" spans="1:11" x14ac:dyDescent="0.3">
      <c r="A58" s="8">
        <v>2008</v>
      </c>
      <c r="B58" s="8">
        <v>8</v>
      </c>
      <c r="C58" s="8">
        <v>33</v>
      </c>
      <c r="D58" s="8">
        <v>44</v>
      </c>
      <c r="E58" s="8">
        <v>9</v>
      </c>
      <c r="F58" s="8">
        <v>14</v>
      </c>
      <c r="G58" s="8">
        <v>65</v>
      </c>
      <c r="H58" s="8">
        <v>13</v>
      </c>
      <c r="I58" s="8">
        <v>8</v>
      </c>
      <c r="J58" s="8">
        <v>13</v>
      </c>
      <c r="K58" s="8">
        <v>41</v>
      </c>
    </row>
    <row r="59" spans="1:11" x14ac:dyDescent="0.3">
      <c r="A59" s="8">
        <v>2008</v>
      </c>
      <c r="B59" s="8">
        <v>9</v>
      </c>
      <c r="C59" s="8">
        <v>26</v>
      </c>
      <c r="D59" s="8">
        <v>34</v>
      </c>
      <c r="E59" s="8">
        <v>11</v>
      </c>
      <c r="F59" s="8">
        <v>20</v>
      </c>
      <c r="G59" s="8">
        <v>60</v>
      </c>
      <c r="H59" s="8">
        <v>18</v>
      </c>
      <c r="I59" s="8">
        <v>10</v>
      </c>
      <c r="J59" s="8">
        <v>12</v>
      </c>
      <c r="K59" s="8">
        <v>42</v>
      </c>
    </row>
    <row r="60" spans="1:11" x14ac:dyDescent="0.3">
      <c r="A60" s="8">
        <v>2008</v>
      </c>
      <c r="B60" s="8">
        <v>10</v>
      </c>
      <c r="C60" s="8">
        <v>22</v>
      </c>
      <c r="D60" s="8">
        <v>29</v>
      </c>
      <c r="E60" s="8">
        <v>12</v>
      </c>
      <c r="F60" s="8">
        <v>18</v>
      </c>
      <c r="G60" s="8">
        <v>47</v>
      </c>
      <c r="H60" s="8">
        <v>18</v>
      </c>
      <c r="I60" s="8">
        <v>8</v>
      </c>
      <c r="J60" s="8">
        <v>11</v>
      </c>
      <c r="K60" s="8">
        <v>35</v>
      </c>
    </row>
    <row r="61" spans="1:11" x14ac:dyDescent="0.3">
      <c r="A61" s="8">
        <v>2008</v>
      </c>
      <c r="B61" s="8">
        <v>11</v>
      </c>
      <c r="C61" s="8">
        <v>25</v>
      </c>
      <c r="D61" s="8">
        <v>30</v>
      </c>
      <c r="E61" s="8">
        <v>11</v>
      </c>
      <c r="F61" s="8">
        <v>21</v>
      </c>
      <c r="G61" s="8">
        <v>50</v>
      </c>
      <c r="H61" s="8">
        <v>18</v>
      </c>
      <c r="I61" s="8">
        <v>10</v>
      </c>
      <c r="J61" s="8">
        <v>16</v>
      </c>
      <c r="K61" s="8">
        <v>41</v>
      </c>
    </row>
    <row r="62" spans="1:11" x14ac:dyDescent="0.3">
      <c r="A62" s="8">
        <v>2008</v>
      </c>
      <c r="B62" s="8">
        <v>12</v>
      </c>
      <c r="C62" s="8">
        <v>23</v>
      </c>
      <c r="D62" s="8">
        <v>35</v>
      </c>
      <c r="E62" s="8">
        <v>11</v>
      </c>
      <c r="F62" s="8">
        <v>17</v>
      </c>
      <c r="G62" s="8">
        <v>58</v>
      </c>
      <c r="H62" s="8">
        <v>21</v>
      </c>
      <c r="I62" s="8">
        <v>8</v>
      </c>
      <c r="J62" s="8">
        <v>15</v>
      </c>
      <c r="K62" s="8">
        <v>38</v>
      </c>
    </row>
    <row r="63" spans="1:11" x14ac:dyDescent="0.3">
      <c r="A63" s="8">
        <v>2009</v>
      </c>
      <c r="B63" s="8">
        <v>1</v>
      </c>
      <c r="C63" s="8">
        <v>21</v>
      </c>
      <c r="D63" s="8">
        <v>27</v>
      </c>
      <c r="E63" s="8">
        <v>10</v>
      </c>
      <c r="F63" s="8">
        <v>14</v>
      </c>
      <c r="G63" s="8">
        <v>50</v>
      </c>
      <c r="H63" s="8">
        <v>15</v>
      </c>
      <c r="I63" s="8">
        <v>6</v>
      </c>
      <c r="J63" s="8">
        <v>9</v>
      </c>
      <c r="K63" s="8">
        <v>31</v>
      </c>
    </row>
    <row r="64" spans="1:11" x14ac:dyDescent="0.3">
      <c r="A64" s="8">
        <v>2009</v>
      </c>
      <c r="B64" s="8">
        <v>2</v>
      </c>
      <c r="C64" s="8">
        <v>23</v>
      </c>
      <c r="D64" s="8">
        <v>32</v>
      </c>
      <c r="E64" s="8">
        <v>12</v>
      </c>
      <c r="F64" s="8">
        <v>12</v>
      </c>
      <c r="G64" s="8">
        <v>55</v>
      </c>
      <c r="H64" s="8">
        <v>14</v>
      </c>
      <c r="I64" s="8">
        <v>5</v>
      </c>
      <c r="J64" s="8">
        <v>12</v>
      </c>
      <c r="K64" s="8">
        <v>33</v>
      </c>
    </row>
    <row r="65" spans="1:11" x14ac:dyDescent="0.3">
      <c r="A65" s="8">
        <v>2009</v>
      </c>
      <c r="B65" s="8">
        <v>3</v>
      </c>
      <c r="C65" s="8">
        <v>34</v>
      </c>
      <c r="D65" s="8">
        <v>39</v>
      </c>
      <c r="E65" s="8">
        <v>19</v>
      </c>
      <c r="F65" s="8">
        <v>16</v>
      </c>
      <c r="G65" s="8">
        <v>73</v>
      </c>
      <c r="H65" s="8">
        <v>16</v>
      </c>
      <c r="I65" s="8">
        <v>7</v>
      </c>
      <c r="J65" s="8">
        <v>9</v>
      </c>
      <c r="K65" s="8">
        <v>42</v>
      </c>
    </row>
    <row r="66" spans="1:11" x14ac:dyDescent="0.3">
      <c r="A66" s="8">
        <v>2009</v>
      </c>
      <c r="B66" s="8">
        <v>4</v>
      </c>
      <c r="C66" s="8">
        <v>30</v>
      </c>
      <c r="D66" s="8">
        <v>37</v>
      </c>
      <c r="E66" s="8">
        <v>18</v>
      </c>
      <c r="F66" s="8">
        <v>14</v>
      </c>
      <c r="G66" s="8">
        <v>67</v>
      </c>
      <c r="H66" s="8">
        <v>17</v>
      </c>
      <c r="I66" s="8">
        <v>7</v>
      </c>
      <c r="J66" s="8">
        <v>10</v>
      </c>
      <c r="K66" s="8">
        <v>43</v>
      </c>
    </row>
    <row r="67" spans="1:11" x14ac:dyDescent="0.3">
      <c r="A67" s="8">
        <v>2009</v>
      </c>
      <c r="B67" s="8">
        <v>5</v>
      </c>
      <c r="C67" s="8">
        <v>25</v>
      </c>
      <c r="D67" s="8">
        <v>33</v>
      </c>
      <c r="E67" s="8">
        <v>16</v>
      </c>
      <c r="F67" s="8">
        <v>14</v>
      </c>
      <c r="G67" s="8">
        <v>70</v>
      </c>
      <c r="H67" s="8">
        <v>15</v>
      </c>
      <c r="I67" s="8">
        <v>8</v>
      </c>
      <c r="J67" s="8">
        <v>11</v>
      </c>
      <c r="K67" s="8">
        <v>42</v>
      </c>
    </row>
    <row r="68" spans="1:11" x14ac:dyDescent="0.3">
      <c r="A68" s="8">
        <v>2009</v>
      </c>
      <c r="B68" s="8">
        <v>6</v>
      </c>
      <c r="C68" s="8">
        <v>23</v>
      </c>
      <c r="D68" s="8">
        <v>31</v>
      </c>
      <c r="E68" s="8">
        <v>16</v>
      </c>
      <c r="F68" s="8">
        <v>13</v>
      </c>
      <c r="G68" s="8">
        <v>62</v>
      </c>
      <c r="H68" s="8">
        <v>15</v>
      </c>
      <c r="I68" s="8">
        <v>8</v>
      </c>
      <c r="J68" s="8">
        <v>14</v>
      </c>
      <c r="K68" s="8">
        <v>36</v>
      </c>
    </row>
    <row r="69" spans="1:11" x14ac:dyDescent="0.3">
      <c r="A69" s="8">
        <v>2009</v>
      </c>
      <c r="B69" s="8">
        <v>7</v>
      </c>
      <c r="C69" s="8">
        <v>25</v>
      </c>
      <c r="D69" s="8">
        <v>32</v>
      </c>
      <c r="E69" s="8">
        <v>17</v>
      </c>
      <c r="F69" s="8">
        <v>14</v>
      </c>
      <c r="G69" s="8">
        <v>60</v>
      </c>
      <c r="H69" s="8">
        <v>16</v>
      </c>
      <c r="I69" s="8">
        <v>6</v>
      </c>
      <c r="J69" s="8">
        <v>13</v>
      </c>
      <c r="K69" s="8">
        <v>36</v>
      </c>
    </row>
    <row r="70" spans="1:11" x14ac:dyDescent="0.3">
      <c r="A70" s="8">
        <v>2009</v>
      </c>
      <c r="B70" s="8">
        <v>8</v>
      </c>
      <c r="C70" s="8">
        <v>31</v>
      </c>
      <c r="D70" s="8">
        <v>41</v>
      </c>
      <c r="E70" s="8">
        <v>21</v>
      </c>
      <c r="F70" s="8">
        <v>16</v>
      </c>
      <c r="G70" s="8">
        <v>67</v>
      </c>
      <c r="H70" s="8">
        <v>17</v>
      </c>
      <c r="I70" s="8">
        <v>7</v>
      </c>
      <c r="J70" s="8">
        <v>17</v>
      </c>
      <c r="K70" s="8">
        <v>47</v>
      </c>
    </row>
    <row r="71" spans="1:11" x14ac:dyDescent="0.3">
      <c r="A71" s="8">
        <v>2009</v>
      </c>
      <c r="B71" s="8">
        <v>9</v>
      </c>
      <c r="C71" s="8">
        <v>30</v>
      </c>
      <c r="D71" s="8">
        <v>35</v>
      </c>
      <c r="E71" s="8">
        <v>30</v>
      </c>
      <c r="F71" s="8">
        <v>19</v>
      </c>
      <c r="G71" s="8">
        <v>66</v>
      </c>
      <c r="H71" s="8">
        <v>16</v>
      </c>
      <c r="I71" s="8">
        <v>8</v>
      </c>
      <c r="J71" s="8">
        <v>13</v>
      </c>
      <c r="K71" s="8">
        <v>39</v>
      </c>
    </row>
    <row r="72" spans="1:11" x14ac:dyDescent="0.3">
      <c r="A72" s="8">
        <v>2009</v>
      </c>
      <c r="B72" s="8">
        <v>10</v>
      </c>
      <c r="C72" s="8">
        <v>26</v>
      </c>
      <c r="D72" s="8">
        <v>37</v>
      </c>
      <c r="E72" s="8">
        <v>29</v>
      </c>
      <c r="F72" s="8">
        <v>19</v>
      </c>
      <c r="G72" s="8">
        <v>71</v>
      </c>
      <c r="H72" s="8">
        <v>18</v>
      </c>
      <c r="I72" s="8">
        <v>9</v>
      </c>
      <c r="J72" s="8">
        <v>14</v>
      </c>
      <c r="K72" s="8">
        <v>37</v>
      </c>
    </row>
    <row r="73" spans="1:11" x14ac:dyDescent="0.3">
      <c r="A73" s="8">
        <v>2009</v>
      </c>
      <c r="B73" s="8">
        <v>11</v>
      </c>
      <c r="C73" s="8">
        <v>23</v>
      </c>
      <c r="D73" s="8">
        <v>32</v>
      </c>
      <c r="E73" s="8">
        <v>23</v>
      </c>
      <c r="F73" s="8">
        <v>20</v>
      </c>
      <c r="G73" s="8">
        <v>57</v>
      </c>
      <c r="H73" s="8">
        <v>15</v>
      </c>
      <c r="I73" s="8">
        <v>10</v>
      </c>
      <c r="J73" s="8">
        <v>14</v>
      </c>
      <c r="K73" s="8">
        <v>33</v>
      </c>
    </row>
    <row r="74" spans="1:11" x14ac:dyDescent="0.3">
      <c r="A74" s="8">
        <v>2009</v>
      </c>
      <c r="B74" s="8">
        <v>12</v>
      </c>
      <c r="C74" s="8">
        <v>24</v>
      </c>
      <c r="D74" s="8">
        <v>36</v>
      </c>
      <c r="E74" s="8">
        <v>25</v>
      </c>
      <c r="F74" s="8">
        <v>18</v>
      </c>
      <c r="G74" s="8">
        <v>62</v>
      </c>
      <c r="H74" s="8">
        <v>18</v>
      </c>
      <c r="I74" s="8">
        <v>9</v>
      </c>
      <c r="J74" s="8">
        <v>19</v>
      </c>
      <c r="K74" s="8">
        <v>35</v>
      </c>
    </row>
    <row r="75" spans="1:11" x14ac:dyDescent="0.3">
      <c r="A75" s="8">
        <v>2010</v>
      </c>
      <c r="B75" s="8">
        <v>1</v>
      </c>
      <c r="C75" s="8">
        <v>20</v>
      </c>
      <c r="D75" s="8">
        <v>30</v>
      </c>
      <c r="E75" s="8">
        <v>25</v>
      </c>
      <c r="F75" s="8">
        <v>14</v>
      </c>
      <c r="G75" s="8">
        <v>39</v>
      </c>
      <c r="H75" s="8">
        <v>15</v>
      </c>
      <c r="I75" s="8">
        <v>6</v>
      </c>
      <c r="J75" s="8">
        <v>12</v>
      </c>
      <c r="K75" s="8">
        <v>28</v>
      </c>
    </row>
    <row r="76" spans="1:11" x14ac:dyDescent="0.3">
      <c r="A76" s="8">
        <v>2010</v>
      </c>
      <c r="B76" s="8">
        <v>2</v>
      </c>
      <c r="C76" s="8">
        <v>23</v>
      </c>
      <c r="D76" s="8">
        <v>34</v>
      </c>
      <c r="E76" s="8">
        <v>25</v>
      </c>
      <c r="F76" s="8">
        <v>16</v>
      </c>
      <c r="G76" s="8">
        <v>59</v>
      </c>
      <c r="H76" s="8">
        <v>13</v>
      </c>
      <c r="I76" s="8">
        <v>8</v>
      </c>
      <c r="J76" s="8">
        <v>18</v>
      </c>
      <c r="K76" s="8">
        <v>30</v>
      </c>
    </row>
    <row r="77" spans="1:11" x14ac:dyDescent="0.3">
      <c r="A77" s="8">
        <v>2010</v>
      </c>
      <c r="B77" s="8">
        <v>3</v>
      </c>
      <c r="C77" s="8">
        <v>28</v>
      </c>
      <c r="D77" s="8">
        <v>40</v>
      </c>
      <c r="E77" s="8">
        <v>31</v>
      </c>
      <c r="F77" s="8">
        <v>19</v>
      </c>
      <c r="G77" s="8">
        <v>62</v>
      </c>
      <c r="H77" s="8">
        <v>16</v>
      </c>
      <c r="I77" s="8">
        <v>10</v>
      </c>
      <c r="J77" s="8">
        <v>13</v>
      </c>
      <c r="K77" s="8">
        <v>41</v>
      </c>
    </row>
    <row r="78" spans="1:11" x14ac:dyDescent="0.3">
      <c r="A78" s="8">
        <v>2010</v>
      </c>
      <c r="B78" s="8">
        <v>4</v>
      </c>
      <c r="C78" s="8">
        <v>30</v>
      </c>
      <c r="D78" s="8">
        <v>42</v>
      </c>
      <c r="E78" s="8">
        <v>24</v>
      </c>
      <c r="F78" s="8">
        <v>16</v>
      </c>
      <c r="G78" s="8">
        <v>64</v>
      </c>
      <c r="H78" s="8">
        <v>14</v>
      </c>
      <c r="I78" s="8">
        <v>9</v>
      </c>
      <c r="J78" s="8">
        <v>12</v>
      </c>
      <c r="K78" s="8">
        <v>38</v>
      </c>
    </row>
    <row r="79" spans="1:11" x14ac:dyDescent="0.3">
      <c r="A79" s="8">
        <v>2010</v>
      </c>
      <c r="B79" s="8">
        <v>5</v>
      </c>
      <c r="C79" s="8">
        <v>27</v>
      </c>
      <c r="D79" s="8">
        <v>34</v>
      </c>
      <c r="E79" s="8">
        <v>23</v>
      </c>
      <c r="F79" s="8">
        <v>20</v>
      </c>
      <c r="G79" s="8">
        <v>59</v>
      </c>
      <c r="H79" s="8">
        <v>11</v>
      </c>
      <c r="I79" s="8">
        <v>9</v>
      </c>
      <c r="J79" s="8">
        <v>11</v>
      </c>
      <c r="K79" s="8">
        <v>33</v>
      </c>
    </row>
    <row r="80" spans="1:11" x14ac:dyDescent="0.3">
      <c r="A80" s="8">
        <v>2010</v>
      </c>
      <c r="B80" s="8">
        <v>6</v>
      </c>
      <c r="C80" s="8">
        <v>25</v>
      </c>
      <c r="D80" s="8">
        <v>36</v>
      </c>
      <c r="E80" s="8">
        <v>21</v>
      </c>
      <c r="F80" s="8">
        <v>20</v>
      </c>
      <c r="G80" s="8">
        <v>52</v>
      </c>
      <c r="H80" s="8">
        <v>12</v>
      </c>
      <c r="I80" s="8">
        <v>10</v>
      </c>
      <c r="J80" s="8">
        <v>11</v>
      </c>
      <c r="K80" s="8">
        <v>37</v>
      </c>
    </row>
    <row r="81" spans="1:11" x14ac:dyDescent="0.3">
      <c r="A81" s="8">
        <v>2010</v>
      </c>
      <c r="B81" s="8">
        <v>7</v>
      </c>
      <c r="C81" s="8">
        <v>24</v>
      </c>
      <c r="D81" s="8">
        <v>34</v>
      </c>
      <c r="E81" s="8">
        <v>23</v>
      </c>
      <c r="F81" s="8">
        <v>16</v>
      </c>
      <c r="G81" s="8">
        <v>57</v>
      </c>
      <c r="H81" s="8">
        <v>11</v>
      </c>
      <c r="I81" s="8">
        <v>8</v>
      </c>
      <c r="J81" s="8">
        <v>11</v>
      </c>
      <c r="K81" s="8">
        <v>37</v>
      </c>
    </row>
    <row r="82" spans="1:11" x14ac:dyDescent="0.3">
      <c r="A82" s="8">
        <v>2010</v>
      </c>
      <c r="B82" s="8">
        <v>8</v>
      </c>
      <c r="C82" s="8">
        <v>32</v>
      </c>
      <c r="D82" s="8">
        <v>38</v>
      </c>
      <c r="E82" s="8">
        <v>27</v>
      </c>
      <c r="F82" s="8">
        <v>19</v>
      </c>
      <c r="G82" s="8">
        <v>59</v>
      </c>
      <c r="H82" s="8">
        <v>14</v>
      </c>
      <c r="I82" s="8">
        <v>9</v>
      </c>
      <c r="J82" s="8">
        <v>12</v>
      </c>
      <c r="K82" s="8">
        <v>42</v>
      </c>
    </row>
    <row r="83" spans="1:11" x14ac:dyDescent="0.3">
      <c r="A83" s="8">
        <v>2010</v>
      </c>
      <c r="B83" s="8">
        <v>9</v>
      </c>
      <c r="C83" s="8">
        <v>31</v>
      </c>
      <c r="D83" s="8">
        <v>41</v>
      </c>
      <c r="E83" s="8">
        <v>24</v>
      </c>
      <c r="F83" s="8">
        <v>25</v>
      </c>
      <c r="G83" s="8">
        <v>67</v>
      </c>
      <c r="H83" s="8">
        <v>14</v>
      </c>
      <c r="I83" s="8">
        <v>12</v>
      </c>
      <c r="J83" s="8">
        <v>12</v>
      </c>
      <c r="K83" s="8">
        <v>34</v>
      </c>
    </row>
    <row r="84" spans="1:11" x14ac:dyDescent="0.3">
      <c r="A84" s="8">
        <v>2010</v>
      </c>
      <c r="B84" s="8">
        <v>10</v>
      </c>
      <c r="C84" s="8">
        <v>24</v>
      </c>
      <c r="D84" s="8">
        <v>31</v>
      </c>
      <c r="E84" s="8">
        <v>30</v>
      </c>
      <c r="F84" s="8">
        <v>22</v>
      </c>
      <c r="G84" s="8">
        <v>61</v>
      </c>
      <c r="H84" s="8">
        <v>14</v>
      </c>
      <c r="I84" s="8">
        <v>13</v>
      </c>
      <c r="J84" s="8">
        <v>12</v>
      </c>
      <c r="K84" s="8">
        <v>30</v>
      </c>
    </row>
    <row r="85" spans="1:11" x14ac:dyDescent="0.3">
      <c r="A85" s="8">
        <v>2010</v>
      </c>
      <c r="B85" s="8">
        <v>11</v>
      </c>
      <c r="C85" s="8">
        <v>23</v>
      </c>
      <c r="D85" s="8">
        <v>32</v>
      </c>
      <c r="E85" s="8">
        <v>28</v>
      </c>
      <c r="F85" s="8">
        <v>22</v>
      </c>
      <c r="G85" s="8">
        <v>55</v>
      </c>
      <c r="H85" s="8">
        <v>14</v>
      </c>
      <c r="I85" s="8">
        <v>14</v>
      </c>
      <c r="J85" s="8">
        <v>16</v>
      </c>
      <c r="K85" s="8">
        <v>30</v>
      </c>
    </row>
    <row r="86" spans="1:11" x14ac:dyDescent="0.3">
      <c r="A86" s="8">
        <v>2010</v>
      </c>
      <c r="B86" s="8">
        <v>12</v>
      </c>
      <c r="C86" s="8">
        <v>26</v>
      </c>
      <c r="D86" s="8">
        <v>36</v>
      </c>
      <c r="E86" s="8">
        <v>32</v>
      </c>
      <c r="F86" s="8">
        <v>25</v>
      </c>
      <c r="G86" s="8">
        <v>51</v>
      </c>
      <c r="H86" s="8">
        <v>17</v>
      </c>
      <c r="I86" s="8">
        <v>12</v>
      </c>
      <c r="J86" s="8">
        <v>21</v>
      </c>
      <c r="K86" s="8">
        <v>34</v>
      </c>
    </row>
    <row r="87" spans="1:11" x14ac:dyDescent="0.3">
      <c r="A87" s="8">
        <v>2011</v>
      </c>
      <c r="B87" s="8">
        <v>1</v>
      </c>
      <c r="C87" s="8">
        <v>20</v>
      </c>
      <c r="D87" s="8">
        <v>31</v>
      </c>
      <c r="E87" s="8">
        <v>24</v>
      </c>
      <c r="F87" s="8">
        <v>21</v>
      </c>
      <c r="G87" s="8">
        <v>42</v>
      </c>
      <c r="H87" s="8">
        <v>13</v>
      </c>
      <c r="I87" s="8">
        <v>8</v>
      </c>
      <c r="J87" s="8">
        <v>10</v>
      </c>
      <c r="K87" s="8">
        <v>24</v>
      </c>
    </row>
    <row r="88" spans="1:11" x14ac:dyDescent="0.3">
      <c r="A88" s="8">
        <v>2011</v>
      </c>
      <c r="B88" s="8">
        <v>2</v>
      </c>
      <c r="C88" s="8">
        <v>24</v>
      </c>
      <c r="D88" s="8">
        <v>37</v>
      </c>
      <c r="E88" s="8">
        <v>26</v>
      </c>
      <c r="F88" s="8">
        <v>23</v>
      </c>
      <c r="G88" s="8">
        <v>53</v>
      </c>
      <c r="H88" s="8">
        <v>12</v>
      </c>
      <c r="I88" s="8">
        <v>10</v>
      </c>
      <c r="J88" s="8">
        <v>10</v>
      </c>
      <c r="K88" s="8">
        <v>31</v>
      </c>
    </row>
    <row r="89" spans="1:11" x14ac:dyDescent="0.3">
      <c r="A89" s="8">
        <v>2011</v>
      </c>
      <c r="B89" s="8">
        <v>3</v>
      </c>
      <c r="C89" s="8">
        <v>27</v>
      </c>
      <c r="D89" s="8">
        <v>47</v>
      </c>
      <c r="E89" s="8">
        <v>32</v>
      </c>
      <c r="F89" s="8">
        <v>25</v>
      </c>
      <c r="G89" s="8">
        <v>69</v>
      </c>
      <c r="H89" s="8">
        <v>15</v>
      </c>
      <c r="I89" s="8">
        <v>12</v>
      </c>
      <c r="J89" s="8">
        <v>11</v>
      </c>
      <c r="K89" s="8">
        <v>37</v>
      </c>
    </row>
    <row r="90" spans="1:11" x14ac:dyDescent="0.3">
      <c r="A90" s="8">
        <v>2011</v>
      </c>
      <c r="B90" s="8">
        <v>4</v>
      </c>
      <c r="C90" s="8">
        <v>29</v>
      </c>
      <c r="D90" s="8">
        <v>43</v>
      </c>
      <c r="E90" s="8">
        <v>23</v>
      </c>
      <c r="F90" s="8">
        <v>24</v>
      </c>
      <c r="G90" s="8">
        <v>72</v>
      </c>
      <c r="H90" s="8">
        <v>15</v>
      </c>
      <c r="I90" s="8">
        <v>12</v>
      </c>
      <c r="J90" s="8">
        <v>10</v>
      </c>
      <c r="K90" s="8">
        <v>33</v>
      </c>
    </row>
    <row r="91" spans="1:11" x14ac:dyDescent="0.3">
      <c r="A91" s="8">
        <v>2011</v>
      </c>
      <c r="B91" s="8">
        <v>5</v>
      </c>
      <c r="C91" s="8">
        <v>23</v>
      </c>
      <c r="D91" s="8">
        <v>36</v>
      </c>
      <c r="E91" s="8">
        <v>27</v>
      </c>
      <c r="F91" s="8">
        <v>25</v>
      </c>
      <c r="G91" s="8">
        <v>63</v>
      </c>
      <c r="H91" s="8">
        <v>14</v>
      </c>
      <c r="I91" s="8">
        <v>14</v>
      </c>
      <c r="J91" s="8">
        <v>10</v>
      </c>
      <c r="K91" s="8">
        <v>32</v>
      </c>
    </row>
    <row r="92" spans="1:11" x14ac:dyDescent="0.3">
      <c r="A92" s="8">
        <v>2011</v>
      </c>
      <c r="B92" s="8">
        <v>6</v>
      </c>
      <c r="C92" s="8">
        <v>21</v>
      </c>
      <c r="D92" s="8">
        <v>34</v>
      </c>
      <c r="E92" s="8">
        <v>24</v>
      </c>
      <c r="F92" s="8">
        <v>24</v>
      </c>
      <c r="G92" s="8">
        <v>55</v>
      </c>
      <c r="H92" s="8">
        <v>12</v>
      </c>
      <c r="I92" s="8">
        <v>14</v>
      </c>
      <c r="J92" s="8">
        <v>11</v>
      </c>
      <c r="K92" s="8">
        <v>30</v>
      </c>
    </row>
    <row r="93" spans="1:11" x14ac:dyDescent="0.3">
      <c r="A93" s="8">
        <v>2011</v>
      </c>
      <c r="B93" s="8">
        <v>7</v>
      </c>
      <c r="C93" s="8">
        <v>22</v>
      </c>
      <c r="D93" s="8">
        <v>38</v>
      </c>
      <c r="E93" s="8">
        <v>23</v>
      </c>
      <c r="F93" s="8">
        <v>23</v>
      </c>
      <c r="G93" s="8">
        <v>66</v>
      </c>
      <c r="H93" s="8">
        <v>14</v>
      </c>
      <c r="I93" s="8">
        <v>11</v>
      </c>
      <c r="J93" s="8">
        <v>13</v>
      </c>
      <c r="K93" s="8">
        <v>29</v>
      </c>
    </row>
    <row r="94" spans="1:11" x14ac:dyDescent="0.3">
      <c r="A94" s="8">
        <v>2011</v>
      </c>
      <c r="B94" s="8">
        <v>8</v>
      </c>
      <c r="C94" s="8">
        <v>28</v>
      </c>
      <c r="D94" s="8">
        <v>48</v>
      </c>
      <c r="E94" s="8">
        <v>26</v>
      </c>
      <c r="F94" s="8">
        <v>22</v>
      </c>
      <c r="G94" s="8">
        <v>65</v>
      </c>
      <c r="H94" s="8">
        <v>14</v>
      </c>
      <c r="I94" s="8">
        <v>13</v>
      </c>
      <c r="J94" s="8">
        <v>13</v>
      </c>
      <c r="K94" s="8">
        <v>36</v>
      </c>
    </row>
    <row r="95" spans="1:11" x14ac:dyDescent="0.3">
      <c r="A95" s="8">
        <v>2011</v>
      </c>
      <c r="B95" s="8">
        <v>9</v>
      </c>
      <c r="C95" s="8">
        <v>31</v>
      </c>
      <c r="D95" s="8">
        <v>42</v>
      </c>
      <c r="E95" s="8">
        <v>40</v>
      </c>
      <c r="F95" s="8">
        <v>27</v>
      </c>
      <c r="G95" s="8">
        <v>63</v>
      </c>
      <c r="H95" s="8">
        <v>14</v>
      </c>
      <c r="I95" s="8">
        <v>14</v>
      </c>
      <c r="J95" s="8">
        <v>15</v>
      </c>
      <c r="K95" s="8">
        <v>30</v>
      </c>
    </row>
    <row r="96" spans="1:11" x14ac:dyDescent="0.3">
      <c r="A96" s="8">
        <v>2011</v>
      </c>
      <c r="B96" s="8">
        <v>10</v>
      </c>
      <c r="C96" s="8">
        <v>24</v>
      </c>
      <c r="D96" s="8">
        <v>42</v>
      </c>
      <c r="E96" s="8">
        <v>53</v>
      </c>
      <c r="F96" s="8">
        <v>34</v>
      </c>
      <c r="G96" s="8">
        <v>67</v>
      </c>
      <c r="H96" s="8">
        <v>14</v>
      </c>
      <c r="I96" s="8">
        <v>18</v>
      </c>
      <c r="J96" s="8">
        <v>17</v>
      </c>
      <c r="K96" s="8">
        <v>29</v>
      </c>
    </row>
    <row r="97" spans="1:11" x14ac:dyDescent="0.3">
      <c r="A97" s="8">
        <v>2011</v>
      </c>
      <c r="B97" s="8">
        <v>11</v>
      </c>
      <c r="C97" s="8">
        <v>22</v>
      </c>
      <c r="D97" s="8">
        <v>39</v>
      </c>
      <c r="E97" s="8">
        <v>56</v>
      </c>
      <c r="F97" s="8">
        <v>30</v>
      </c>
      <c r="G97" s="8">
        <v>60</v>
      </c>
      <c r="H97" s="8">
        <v>15</v>
      </c>
      <c r="I97" s="8">
        <v>18</v>
      </c>
      <c r="J97" s="8">
        <v>18</v>
      </c>
      <c r="K97" s="8">
        <v>28</v>
      </c>
    </row>
    <row r="98" spans="1:11" x14ac:dyDescent="0.3">
      <c r="A98" s="8">
        <v>2011</v>
      </c>
      <c r="B98" s="8">
        <v>12</v>
      </c>
      <c r="C98" s="8">
        <v>22</v>
      </c>
      <c r="D98" s="8">
        <v>40</v>
      </c>
      <c r="E98" s="8">
        <v>61</v>
      </c>
      <c r="F98" s="8">
        <v>37</v>
      </c>
      <c r="G98" s="8">
        <v>69</v>
      </c>
      <c r="H98" s="8">
        <v>20</v>
      </c>
      <c r="I98" s="8">
        <v>17</v>
      </c>
      <c r="J98" s="8">
        <v>26</v>
      </c>
      <c r="K98" s="8">
        <v>31</v>
      </c>
    </row>
    <row r="99" spans="1:11" x14ac:dyDescent="0.3">
      <c r="A99" s="8">
        <v>2012</v>
      </c>
      <c r="B99" s="8">
        <v>1</v>
      </c>
      <c r="C99" s="8">
        <v>21</v>
      </c>
      <c r="D99" s="8">
        <v>34</v>
      </c>
      <c r="E99" s="8">
        <v>51</v>
      </c>
      <c r="F99" s="8">
        <v>33</v>
      </c>
      <c r="G99" s="8">
        <v>49</v>
      </c>
      <c r="H99" s="8">
        <v>12</v>
      </c>
      <c r="I99" s="8">
        <v>12</v>
      </c>
      <c r="J99" s="8">
        <v>15</v>
      </c>
      <c r="K99" s="8">
        <v>26</v>
      </c>
    </row>
    <row r="100" spans="1:11" x14ac:dyDescent="0.3">
      <c r="A100" s="8">
        <v>2012</v>
      </c>
      <c r="B100" s="8">
        <v>2</v>
      </c>
      <c r="C100" s="8">
        <v>21</v>
      </c>
      <c r="D100" s="8">
        <v>36</v>
      </c>
      <c r="E100" s="8">
        <v>65</v>
      </c>
      <c r="F100" s="8">
        <v>27</v>
      </c>
      <c r="G100" s="8">
        <v>50</v>
      </c>
      <c r="H100" s="8">
        <v>16</v>
      </c>
      <c r="I100" s="8">
        <v>14</v>
      </c>
      <c r="J100" s="8">
        <v>11</v>
      </c>
      <c r="K100" s="8">
        <v>24</v>
      </c>
    </row>
    <row r="101" spans="1:11" x14ac:dyDescent="0.3">
      <c r="A101" s="8">
        <v>2012</v>
      </c>
      <c r="B101" s="8">
        <v>3</v>
      </c>
      <c r="C101" s="8">
        <v>29</v>
      </c>
      <c r="D101" s="8">
        <v>49</v>
      </c>
      <c r="E101" s="8">
        <v>74</v>
      </c>
      <c r="F101" s="8">
        <v>30</v>
      </c>
      <c r="G101" s="8">
        <v>76</v>
      </c>
      <c r="H101" s="8">
        <v>15</v>
      </c>
      <c r="I101" s="8">
        <v>20</v>
      </c>
      <c r="J101" s="8">
        <v>12</v>
      </c>
      <c r="K101" s="8">
        <v>33</v>
      </c>
    </row>
    <row r="102" spans="1:11" x14ac:dyDescent="0.3">
      <c r="A102" s="8">
        <v>2012</v>
      </c>
      <c r="B102" s="8">
        <v>4</v>
      </c>
      <c r="C102" s="8">
        <v>27</v>
      </c>
      <c r="D102" s="8">
        <v>45</v>
      </c>
      <c r="E102" s="8">
        <v>57</v>
      </c>
      <c r="F102" s="8">
        <v>25</v>
      </c>
      <c r="G102" s="8">
        <v>64</v>
      </c>
      <c r="H102" s="8">
        <v>16</v>
      </c>
      <c r="I102" s="8">
        <v>19</v>
      </c>
      <c r="J102" s="8">
        <v>13</v>
      </c>
      <c r="K102" s="8">
        <v>31</v>
      </c>
    </row>
    <row r="103" spans="1:11" x14ac:dyDescent="0.3">
      <c r="A103" s="8">
        <v>2012</v>
      </c>
      <c r="B103" s="8">
        <v>5</v>
      </c>
      <c r="C103" s="8">
        <v>23</v>
      </c>
      <c r="D103" s="8">
        <v>36</v>
      </c>
      <c r="E103" s="8">
        <v>45</v>
      </c>
      <c r="F103" s="8">
        <v>26</v>
      </c>
      <c r="G103" s="8">
        <v>55</v>
      </c>
      <c r="H103" s="8">
        <v>13</v>
      </c>
      <c r="I103" s="8">
        <v>21</v>
      </c>
      <c r="J103" s="8">
        <v>12</v>
      </c>
      <c r="K103" s="8">
        <v>26</v>
      </c>
    </row>
    <row r="104" spans="1:11" x14ac:dyDescent="0.3">
      <c r="A104" s="8">
        <v>2012</v>
      </c>
      <c r="B104" s="8">
        <v>6</v>
      </c>
      <c r="C104" s="8">
        <v>24</v>
      </c>
      <c r="D104" s="8">
        <v>38</v>
      </c>
      <c r="E104" s="8">
        <v>57</v>
      </c>
      <c r="F104" s="8">
        <v>28</v>
      </c>
      <c r="G104" s="8">
        <v>48</v>
      </c>
      <c r="H104" s="8">
        <v>14</v>
      </c>
      <c r="I104" s="8">
        <v>20</v>
      </c>
      <c r="J104" s="8">
        <v>16</v>
      </c>
      <c r="K104" s="8">
        <v>27</v>
      </c>
    </row>
    <row r="105" spans="1:11" x14ac:dyDescent="0.3">
      <c r="A105" s="8">
        <v>2012</v>
      </c>
      <c r="B105" s="8">
        <v>7</v>
      </c>
      <c r="C105" s="8">
        <v>27</v>
      </c>
      <c r="D105" s="8">
        <v>39</v>
      </c>
      <c r="E105" s="8">
        <v>53</v>
      </c>
      <c r="F105" s="8">
        <v>27</v>
      </c>
      <c r="G105" s="8">
        <v>59</v>
      </c>
      <c r="H105" s="8">
        <v>12</v>
      </c>
      <c r="I105" s="8">
        <v>17</v>
      </c>
      <c r="J105" s="8">
        <v>16</v>
      </c>
      <c r="K105" s="8">
        <v>51</v>
      </c>
    </row>
    <row r="106" spans="1:11" x14ac:dyDescent="0.3">
      <c r="A106" s="8">
        <v>2012</v>
      </c>
      <c r="B106" s="8">
        <v>8</v>
      </c>
      <c r="C106" s="8">
        <v>31</v>
      </c>
      <c r="D106" s="8">
        <v>46</v>
      </c>
      <c r="E106" s="8">
        <v>57</v>
      </c>
      <c r="F106" s="8">
        <v>26</v>
      </c>
      <c r="G106" s="8">
        <v>60</v>
      </c>
      <c r="H106" s="8">
        <v>13</v>
      </c>
      <c r="I106" s="8">
        <v>18</v>
      </c>
      <c r="J106" s="8">
        <v>15</v>
      </c>
      <c r="K106" s="8">
        <v>42</v>
      </c>
    </row>
    <row r="107" spans="1:11" x14ac:dyDescent="0.3">
      <c r="A107" s="8">
        <v>2012</v>
      </c>
      <c r="B107" s="8">
        <v>9</v>
      </c>
      <c r="C107" s="8">
        <v>27</v>
      </c>
      <c r="D107" s="8">
        <v>42</v>
      </c>
      <c r="E107" s="8">
        <v>74</v>
      </c>
      <c r="F107" s="8">
        <v>35</v>
      </c>
      <c r="G107" s="8">
        <v>59</v>
      </c>
      <c r="H107" s="8">
        <v>17</v>
      </c>
      <c r="I107" s="8">
        <v>25</v>
      </c>
      <c r="J107" s="8">
        <v>16</v>
      </c>
      <c r="K107" s="8">
        <v>34</v>
      </c>
    </row>
    <row r="108" spans="1:11" x14ac:dyDescent="0.3">
      <c r="A108" s="8">
        <v>2012</v>
      </c>
      <c r="B108" s="8">
        <v>10</v>
      </c>
      <c r="C108" s="8">
        <v>22</v>
      </c>
      <c r="D108" s="8">
        <v>37</v>
      </c>
      <c r="E108" s="8">
        <v>79</v>
      </c>
      <c r="F108" s="8">
        <v>38</v>
      </c>
      <c r="G108" s="8">
        <v>52</v>
      </c>
      <c r="H108" s="8">
        <v>16</v>
      </c>
      <c r="I108" s="8">
        <v>23</v>
      </c>
      <c r="J108" s="8">
        <v>17</v>
      </c>
      <c r="K108" s="8">
        <v>27</v>
      </c>
    </row>
    <row r="109" spans="1:11" x14ac:dyDescent="0.3">
      <c r="A109" s="8">
        <v>2012</v>
      </c>
      <c r="B109" s="8">
        <v>11</v>
      </c>
      <c r="C109" s="8">
        <v>21</v>
      </c>
      <c r="D109" s="8">
        <v>33</v>
      </c>
      <c r="E109" s="8">
        <v>63</v>
      </c>
      <c r="F109" s="8">
        <v>34</v>
      </c>
      <c r="G109" s="8">
        <v>48</v>
      </c>
      <c r="H109" s="8">
        <v>16</v>
      </c>
      <c r="I109" s="8">
        <v>23</v>
      </c>
      <c r="J109" s="8">
        <v>21</v>
      </c>
      <c r="K109" s="8">
        <v>24</v>
      </c>
    </row>
    <row r="110" spans="1:11" x14ac:dyDescent="0.3">
      <c r="A110" s="8">
        <v>2012</v>
      </c>
      <c r="B110" s="8">
        <v>12</v>
      </c>
      <c r="C110" s="8">
        <v>21</v>
      </c>
      <c r="D110" s="8">
        <v>35</v>
      </c>
      <c r="E110" s="8">
        <v>70</v>
      </c>
      <c r="F110" s="8">
        <v>37</v>
      </c>
      <c r="G110" s="8">
        <v>55</v>
      </c>
      <c r="H110" s="8">
        <v>19</v>
      </c>
      <c r="I110" s="8">
        <v>25</v>
      </c>
      <c r="J110" s="8">
        <v>23</v>
      </c>
      <c r="K110" s="8">
        <v>25</v>
      </c>
    </row>
    <row r="111" spans="1:11" x14ac:dyDescent="0.3">
      <c r="A111" s="8">
        <v>2013</v>
      </c>
      <c r="B111" s="8">
        <v>1</v>
      </c>
      <c r="C111" s="8">
        <v>19</v>
      </c>
      <c r="D111" s="8">
        <v>27</v>
      </c>
      <c r="E111" s="8">
        <v>50</v>
      </c>
      <c r="F111" s="8">
        <v>26</v>
      </c>
      <c r="G111" s="8">
        <v>39</v>
      </c>
      <c r="H111" s="8">
        <v>13</v>
      </c>
      <c r="I111" s="8">
        <v>16</v>
      </c>
      <c r="J111" s="8">
        <v>13</v>
      </c>
      <c r="K111" s="8">
        <v>21</v>
      </c>
    </row>
    <row r="112" spans="1:11" x14ac:dyDescent="0.3">
      <c r="A112" s="8">
        <v>2013</v>
      </c>
      <c r="B112" s="8">
        <v>2</v>
      </c>
      <c r="C112" s="8">
        <v>24</v>
      </c>
      <c r="D112" s="8">
        <v>36</v>
      </c>
      <c r="E112" s="8">
        <v>49</v>
      </c>
      <c r="F112" s="8">
        <v>27</v>
      </c>
      <c r="G112" s="8">
        <v>48</v>
      </c>
      <c r="H112" s="8">
        <v>14</v>
      </c>
      <c r="I112" s="8">
        <v>19</v>
      </c>
      <c r="J112" s="8">
        <v>15</v>
      </c>
      <c r="K112" s="8">
        <v>24</v>
      </c>
    </row>
    <row r="113" spans="1:11" x14ac:dyDescent="0.3">
      <c r="A113" s="8">
        <v>2013</v>
      </c>
      <c r="B113" s="8">
        <v>3</v>
      </c>
      <c r="C113" s="8">
        <v>30</v>
      </c>
      <c r="D113" s="8">
        <v>47</v>
      </c>
      <c r="E113" s="8">
        <v>56</v>
      </c>
      <c r="F113" s="8">
        <v>26</v>
      </c>
      <c r="G113" s="8">
        <v>55</v>
      </c>
      <c r="H113" s="8">
        <v>12</v>
      </c>
      <c r="I113" s="8">
        <v>23</v>
      </c>
      <c r="J113" s="8">
        <v>13</v>
      </c>
      <c r="K113" s="8">
        <v>33</v>
      </c>
    </row>
    <row r="114" spans="1:11" x14ac:dyDescent="0.3">
      <c r="A114" s="8">
        <v>2013</v>
      </c>
      <c r="B114" s="8">
        <v>4</v>
      </c>
      <c r="C114" s="8">
        <v>33</v>
      </c>
      <c r="D114" s="8">
        <v>42</v>
      </c>
      <c r="E114" s="8">
        <v>56</v>
      </c>
      <c r="F114" s="8">
        <v>31</v>
      </c>
      <c r="G114" s="8">
        <v>56</v>
      </c>
      <c r="H114" s="8">
        <v>12</v>
      </c>
      <c r="I114" s="8">
        <v>25</v>
      </c>
      <c r="J114" s="8">
        <v>15</v>
      </c>
      <c r="K114" s="8">
        <v>28</v>
      </c>
    </row>
    <row r="115" spans="1:11" x14ac:dyDescent="0.3">
      <c r="A115" s="8">
        <v>2013</v>
      </c>
      <c r="B115" s="8">
        <v>5</v>
      </c>
      <c r="C115" s="8">
        <v>25</v>
      </c>
      <c r="D115" s="8">
        <v>35</v>
      </c>
      <c r="E115" s="8">
        <v>48</v>
      </c>
      <c r="F115" s="8">
        <v>27</v>
      </c>
      <c r="G115" s="8">
        <v>51</v>
      </c>
      <c r="H115" s="8">
        <v>11</v>
      </c>
      <c r="I115" s="8">
        <v>24</v>
      </c>
      <c r="J115" s="8">
        <v>12</v>
      </c>
      <c r="K115" s="8">
        <v>26</v>
      </c>
    </row>
    <row r="116" spans="1:11" x14ac:dyDescent="0.3">
      <c r="A116" s="8">
        <v>2013</v>
      </c>
      <c r="B116" s="8">
        <v>6</v>
      </c>
      <c r="C116" s="8">
        <v>24</v>
      </c>
      <c r="D116" s="8">
        <v>34</v>
      </c>
      <c r="E116" s="8">
        <v>49</v>
      </c>
      <c r="F116" s="8">
        <v>27</v>
      </c>
      <c r="G116" s="8">
        <v>44</v>
      </c>
      <c r="H116" s="8">
        <v>12</v>
      </c>
      <c r="I116" s="8">
        <v>23</v>
      </c>
      <c r="J116" s="8">
        <v>14</v>
      </c>
      <c r="K116" s="8">
        <v>25</v>
      </c>
    </row>
    <row r="117" spans="1:11" x14ac:dyDescent="0.3">
      <c r="A117" s="8">
        <v>2013</v>
      </c>
      <c r="B117" s="8">
        <v>7</v>
      </c>
      <c r="C117" s="8">
        <v>27</v>
      </c>
      <c r="D117" s="8">
        <v>31</v>
      </c>
      <c r="E117" s="8">
        <v>48</v>
      </c>
      <c r="F117" s="8">
        <v>25</v>
      </c>
      <c r="G117" s="8">
        <v>44</v>
      </c>
      <c r="H117" s="8">
        <v>10</v>
      </c>
      <c r="I117" s="8">
        <v>20</v>
      </c>
      <c r="J117" s="8">
        <v>10</v>
      </c>
      <c r="K117" s="8">
        <v>23</v>
      </c>
    </row>
    <row r="118" spans="1:11" x14ac:dyDescent="0.3">
      <c r="A118" s="8">
        <v>2013</v>
      </c>
      <c r="B118" s="8">
        <v>8</v>
      </c>
      <c r="C118" s="8">
        <v>34</v>
      </c>
      <c r="D118" s="8">
        <v>39</v>
      </c>
      <c r="E118" s="8">
        <v>49</v>
      </c>
      <c r="F118" s="8">
        <v>29</v>
      </c>
      <c r="G118" s="8">
        <v>52</v>
      </c>
      <c r="H118" s="8">
        <v>13</v>
      </c>
      <c r="I118" s="8">
        <v>23</v>
      </c>
      <c r="J118" s="8">
        <v>14</v>
      </c>
      <c r="K118" s="8">
        <v>26</v>
      </c>
    </row>
    <row r="119" spans="1:11" x14ac:dyDescent="0.3">
      <c r="A119" s="8">
        <v>2013</v>
      </c>
      <c r="B119" s="8">
        <v>9</v>
      </c>
      <c r="C119" s="8">
        <v>38</v>
      </c>
      <c r="D119" s="8">
        <v>43</v>
      </c>
      <c r="E119" s="8">
        <v>73</v>
      </c>
      <c r="F119" s="8">
        <v>38</v>
      </c>
      <c r="G119" s="8">
        <v>46</v>
      </c>
      <c r="H119" s="8">
        <v>13</v>
      </c>
      <c r="I119" s="8">
        <v>36</v>
      </c>
      <c r="J119" s="8">
        <v>14</v>
      </c>
      <c r="K119" s="8">
        <v>26</v>
      </c>
    </row>
    <row r="120" spans="1:11" x14ac:dyDescent="0.3">
      <c r="A120" s="8">
        <v>2013</v>
      </c>
      <c r="B120" s="8">
        <v>10</v>
      </c>
      <c r="C120" s="8">
        <v>27</v>
      </c>
      <c r="D120" s="8">
        <v>36</v>
      </c>
      <c r="E120" s="8">
        <v>76</v>
      </c>
      <c r="F120" s="8">
        <v>37</v>
      </c>
      <c r="G120" s="8">
        <v>42</v>
      </c>
      <c r="H120" s="8">
        <v>14</v>
      </c>
      <c r="I120" s="8">
        <v>30</v>
      </c>
      <c r="J120" s="8">
        <v>18</v>
      </c>
      <c r="K120" s="8">
        <v>22</v>
      </c>
    </row>
    <row r="121" spans="1:11" x14ac:dyDescent="0.3">
      <c r="A121" s="8">
        <v>2013</v>
      </c>
      <c r="B121" s="8">
        <v>11</v>
      </c>
      <c r="C121" s="8">
        <v>27</v>
      </c>
      <c r="D121" s="8">
        <v>34</v>
      </c>
      <c r="E121" s="8">
        <v>73</v>
      </c>
      <c r="F121" s="8">
        <v>40</v>
      </c>
      <c r="G121" s="8">
        <v>43</v>
      </c>
      <c r="H121" s="8">
        <v>15</v>
      </c>
      <c r="I121" s="8">
        <v>30</v>
      </c>
      <c r="J121" s="8">
        <v>17</v>
      </c>
      <c r="K121" s="8">
        <v>24</v>
      </c>
    </row>
    <row r="122" spans="1:11" x14ac:dyDescent="0.3">
      <c r="A122" s="8">
        <v>2013</v>
      </c>
      <c r="B122" s="8">
        <v>12</v>
      </c>
      <c r="C122" s="8">
        <v>26</v>
      </c>
      <c r="D122" s="8">
        <v>34</v>
      </c>
      <c r="E122" s="8">
        <v>75</v>
      </c>
      <c r="F122" s="8">
        <v>40</v>
      </c>
      <c r="G122" s="8">
        <v>48</v>
      </c>
      <c r="H122" s="8">
        <v>18</v>
      </c>
      <c r="I122" s="8">
        <v>34</v>
      </c>
      <c r="J122" s="8">
        <v>22</v>
      </c>
      <c r="K122" s="8">
        <v>24</v>
      </c>
    </row>
    <row r="123" spans="1:11" x14ac:dyDescent="0.3">
      <c r="A123" s="8">
        <v>2014</v>
      </c>
      <c r="B123" s="8">
        <v>1</v>
      </c>
      <c r="C123" s="8">
        <v>31</v>
      </c>
      <c r="D123" s="8">
        <v>31</v>
      </c>
      <c r="E123" s="8">
        <v>52</v>
      </c>
      <c r="F123" s="8">
        <v>29</v>
      </c>
      <c r="G123" s="8">
        <v>39</v>
      </c>
      <c r="H123" s="8">
        <v>12</v>
      </c>
      <c r="I123" s="8">
        <v>20</v>
      </c>
      <c r="J123" s="8">
        <v>13</v>
      </c>
      <c r="K123" s="8">
        <v>20</v>
      </c>
    </row>
    <row r="124" spans="1:11" x14ac:dyDescent="0.3">
      <c r="A124" s="8">
        <v>2014</v>
      </c>
      <c r="B124" s="8">
        <v>2</v>
      </c>
      <c r="C124" s="8">
        <v>39</v>
      </c>
      <c r="D124" s="8">
        <v>38</v>
      </c>
      <c r="E124" s="8">
        <v>55</v>
      </c>
      <c r="F124" s="8">
        <v>32</v>
      </c>
      <c r="G124" s="8">
        <v>38</v>
      </c>
      <c r="H124" s="8">
        <v>13</v>
      </c>
      <c r="I124" s="8">
        <v>24</v>
      </c>
      <c r="J124" s="8">
        <v>14</v>
      </c>
      <c r="K124" s="8">
        <v>22</v>
      </c>
    </row>
    <row r="125" spans="1:11" x14ac:dyDescent="0.3">
      <c r="A125" s="8">
        <v>2014</v>
      </c>
      <c r="B125" s="8">
        <v>3</v>
      </c>
      <c r="C125" s="8">
        <v>59</v>
      </c>
      <c r="D125" s="8">
        <v>39</v>
      </c>
      <c r="E125" s="8">
        <v>65</v>
      </c>
      <c r="F125" s="8">
        <v>33</v>
      </c>
      <c r="G125" s="8">
        <v>52</v>
      </c>
      <c r="H125" s="8">
        <v>12</v>
      </c>
      <c r="I125" s="8">
        <v>29</v>
      </c>
      <c r="J125" s="8">
        <v>14</v>
      </c>
      <c r="K125" s="8">
        <v>28</v>
      </c>
    </row>
    <row r="126" spans="1:11" x14ac:dyDescent="0.3">
      <c r="A126" s="8">
        <v>2014</v>
      </c>
      <c r="B126" s="8">
        <v>4</v>
      </c>
      <c r="C126" s="8">
        <v>55</v>
      </c>
      <c r="D126" s="8">
        <v>44</v>
      </c>
      <c r="E126" s="8">
        <v>51</v>
      </c>
      <c r="F126" s="8">
        <v>29</v>
      </c>
      <c r="G126" s="8">
        <v>53</v>
      </c>
      <c r="H126" s="8">
        <v>12</v>
      </c>
      <c r="I126" s="8">
        <v>31</v>
      </c>
      <c r="J126" s="8">
        <v>14</v>
      </c>
      <c r="K126" s="8">
        <v>26</v>
      </c>
    </row>
    <row r="127" spans="1:11" x14ac:dyDescent="0.3">
      <c r="A127" s="8">
        <v>2014</v>
      </c>
      <c r="B127" s="8">
        <v>5</v>
      </c>
      <c r="C127" s="8">
        <v>48</v>
      </c>
      <c r="D127" s="8">
        <v>38</v>
      </c>
      <c r="E127" s="8">
        <v>52</v>
      </c>
      <c r="F127" s="8">
        <v>30</v>
      </c>
      <c r="G127" s="8">
        <v>48</v>
      </c>
      <c r="H127" s="8">
        <v>12</v>
      </c>
      <c r="I127" s="8">
        <v>28</v>
      </c>
      <c r="J127" s="8">
        <v>16</v>
      </c>
      <c r="K127" s="8">
        <v>24</v>
      </c>
    </row>
    <row r="128" spans="1:11" x14ac:dyDescent="0.3">
      <c r="A128" s="8">
        <v>2014</v>
      </c>
      <c r="B128" s="8">
        <v>6</v>
      </c>
      <c r="C128" s="8">
        <v>42</v>
      </c>
      <c r="D128" s="8">
        <v>36</v>
      </c>
      <c r="E128" s="8">
        <v>51</v>
      </c>
      <c r="F128" s="8">
        <v>27</v>
      </c>
      <c r="G128" s="8">
        <v>41</v>
      </c>
      <c r="H128" s="8">
        <v>12</v>
      </c>
      <c r="I128" s="8">
        <v>27</v>
      </c>
      <c r="J128" s="8">
        <v>13</v>
      </c>
      <c r="K128" s="8">
        <v>26</v>
      </c>
    </row>
    <row r="129" spans="1:11" x14ac:dyDescent="0.3">
      <c r="A129" s="8">
        <v>2014</v>
      </c>
      <c r="B129" s="8">
        <v>7</v>
      </c>
      <c r="C129" s="8">
        <v>41</v>
      </c>
      <c r="D129" s="8">
        <v>39</v>
      </c>
      <c r="E129" s="8">
        <v>46</v>
      </c>
      <c r="F129" s="8">
        <v>27</v>
      </c>
      <c r="G129" s="8">
        <v>39</v>
      </c>
      <c r="H129" s="8">
        <v>12</v>
      </c>
      <c r="I129" s="8">
        <v>23</v>
      </c>
      <c r="J129" s="8">
        <v>14</v>
      </c>
      <c r="K129" s="8">
        <v>27</v>
      </c>
    </row>
    <row r="130" spans="1:11" x14ac:dyDescent="0.3">
      <c r="A130" s="8">
        <v>2014</v>
      </c>
      <c r="B130" s="8">
        <v>8</v>
      </c>
      <c r="C130" s="8">
        <v>52</v>
      </c>
      <c r="D130" s="8">
        <v>41</v>
      </c>
      <c r="E130" s="8">
        <v>56</v>
      </c>
      <c r="F130" s="8">
        <v>30</v>
      </c>
      <c r="G130" s="8">
        <v>43</v>
      </c>
      <c r="H130" s="8">
        <v>12</v>
      </c>
      <c r="I130" s="8">
        <v>34</v>
      </c>
      <c r="J130" s="8">
        <v>16</v>
      </c>
      <c r="K130" s="8">
        <v>33</v>
      </c>
    </row>
    <row r="131" spans="1:11" x14ac:dyDescent="0.3">
      <c r="A131" s="8">
        <v>2014</v>
      </c>
      <c r="B131" s="8">
        <v>9</v>
      </c>
      <c r="C131" s="8">
        <v>50</v>
      </c>
      <c r="D131" s="8">
        <v>40</v>
      </c>
      <c r="E131" s="8">
        <v>66</v>
      </c>
      <c r="F131" s="8">
        <v>38</v>
      </c>
      <c r="G131" s="8">
        <v>38</v>
      </c>
      <c r="H131" s="8">
        <v>13</v>
      </c>
      <c r="I131" s="8">
        <v>35</v>
      </c>
      <c r="J131" s="8">
        <v>18</v>
      </c>
      <c r="K131" s="8">
        <v>26</v>
      </c>
    </row>
    <row r="132" spans="1:11" x14ac:dyDescent="0.3">
      <c r="A132" s="8">
        <v>2014</v>
      </c>
      <c r="B132" s="8">
        <v>10</v>
      </c>
      <c r="C132" s="8">
        <v>42</v>
      </c>
      <c r="D132" s="8">
        <v>36</v>
      </c>
      <c r="E132" s="8">
        <v>67</v>
      </c>
      <c r="F132" s="8">
        <v>38</v>
      </c>
      <c r="G132" s="8">
        <v>33</v>
      </c>
      <c r="H132" s="8">
        <v>13</v>
      </c>
      <c r="I132" s="8">
        <v>32</v>
      </c>
      <c r="J132" s="8">
        <v>21</v>
      </c>
      <c r="K132" s="8">
        <v>24</v>
      </c>
    </row>
    <row r="133" spans="1:11" x14ac:dyDescent="0.3">
      <c r="A133" s="8">
        <v>2014</v>
      </c>
      <c r="B133" s="8">
        <v>11</v>
      </c>
      <c r="C133" s="8">
        <v>34</v>
      </c>
      <c r="D133" s="8">
        <v>34</v>
      </c>
      <c r="E133" s="8">
        <v>63</v>
      </c>
      <c r="F133" s="8">
        <v>42</v>
      </c>
      <c r="G133" s="8">
        <v>34</v>
      </c>
      <c r="H133" s="8">
        <v>14</v>
      </c>
      <c r="I133" s="8">
        <v>36</v>
      </c>
      <c r="J133" s="8">
        <v>22</v>
      </c>
      <c r="K133" s="8">
        <v>22</v>
      </c>
    </row>
    <row r="134" spans="1:11" x14ac:dyDescent="0.3">
      <c r="A134" s="8">
        <v>2014</v>
      </c>
      <c r="B134" s="8">
        <v>12</v>
      </c>
      <c r="C134" s="8">
        <v>34</v>
      </c>
      <c r="D134" s="8">
        <v>33</v>
      </c>
      <c r="E134" s="8">
        <v>63</v>
      </c>
      <c r="F134" s="8">
        <v>42</v>
      </c>
      <c r="G134" s="8">
        <v>38</v>
      </c>
      <c r="H134" s="8">
        <v>18</v>
      </c>
      <c r="I134" s="8">
        <v>35</v>
      </c>
      <c r="J134" s="8">
        <v>28</v>
      </c>
      <c r="K134" s="8">
        <v>21</v>
      </c>
    </row>
    <row r="135" spans="1:11" x14ac:dyDescent="0.3">
      <c r="A135" s="8">
        <v>2015</v>
      </c>
      <c r="B135" s="8">
        <v>1</v>
      </c>
      <c r="C135" s="8">
        <v>35</v>
      </c>
      <c r="D135" s="8">
        <v>32</v>
      </c>
      <c r="E135" s="8">
        <v>53</v>
      </c>
      <c r="F135" s="8">
        <v>35</v>
      </c>
      <c r="G135" s="8">
        <v>29</v>
      </c>
      <c r="H135" s="8">
        <v>12</v>
      </c>
      <c r="I135" s="8">
        <v>24</v>
      </c>
      <c r="J135" s="8">
        <v>29</v>
      </c>
      <c r="K135" s="8">
        <v>20</v>
      </c>
    </row>
    <row r="136" spans="1:11" x14ac:dyDescent="0.3">
      <c r="A136" s="8">
        <v>2015</v>
      </c>
      <c r="B136" s="8">
        <v>2</v>
      </c>
      <c r="C136" s="8">
        <v>43</v>
      </c>
      <c r="D136" s="8">
        <v>36</v>
      </c>
      <c r="E136" s="8">
        <v>52</v>
      </c>
      <c r="F136" s="8">
        <v>32</v>
      </c>
      <c r="G136" s="8">
        <v>32</v>
      </c>
      <c r="H136" s="8">
        <v>12</v>
      </c>
      <c r="I136" s="8">
        <v>28</v>
      </c>
      <c r="J136" s="8">
        <v>21</v>
      </c>
      <c r="K136" s="8">
        <v>23</v>
      </c>
    </row>
    <row r="137" spans="1:11" x14ac:dyDescent="0.3">
      <c r="A137" s="8">
        <v>2015</v>
      </c>
      <c r="B137" s="8">
        <v>3</v>
      </c>
      <c r="C137" s="8">
        <v>57</v>
      </c>
      <c r="D137" s="8">
        <v>49</v>
      </c>
      <c r="E137" s="8">
        <v>62</v>
      </c>
      <c r="F137" s="8">
        <v>36</v>
      </c>
      <c r="G137" s="8">
        <v>45</v>
      </c>
      <c r="H137" s="8">
        <v>12</v>
      </c>
      <c r="I137" s="8">
        <v>35</v>
      </c>
      <c r="J137" s="8">
        <v>22</v>
      </c>
      <c r="K137" s="8">
        <v>29</v>
      </c>
    </row>
    <row r="138" spans="1:11" x14ac:dyDescent="0.3">
      <c r="A138" s="8">
        <v>2015</v>
      </c>
      <c r="B138" s="8">
        <v>4</v>
      </c>
      <c r="C138" s="8">
        <v>53</v>
      </c>
      <c r="D138" s="8">
        <v>46</v>
      </c>
      <c r="E138" s="8">
        <v>53</v>
      </c>
      <c r="F138" s="8">
        <v>33</v>
      </c>
      <c r="G138" s="8">
        <v>43</v>
      </c>
      <c r="H138" s="8">
        <v>11</v>
      </c>
      <c r="I138" s="8">
        <v>57</v>
      </c>
      <c r="J138" s="8">
        <v>20</v>
      </c>
      <c r="K138" s="8">
        <v>27</v>
      </c>
    </row>
    <row r="139" spans="1:11" x14ac:dyDescent="0.3">
      <c r="A139" s="8">
        <v>2015</v>
      </c>
      <c r="B139" s="8">
        <v>5</v>
      </c>
      <c r="C139" s="8">
        <v>47</v>
      </c>
      <c r="D139" s="8">
        <v>40</v>
      </c>
      <c r="E139" s="8">
        <v>51</v>
      </c>
      <c r="F139" s="8">
        <v>32</v>
      </c>
      <c r="G139" s="8">
        <v>45</v>
      </c>
      <c r="H139" s="8">
        <v>12</v>
      </c>
      <c r="I139" s="8">
        <v>51</v>
      </c>
      <c r="J139" s="8">
        <v>21</v>
      </c>
      <c r="K139" s="8">
        <v>24</v>
      </c>
    </row>
    <row r="140" spans="1:11" x14ac:dyDescent="0.3">
      <c r="A140" s="8">
        <v>2015</v>
      </c>
      <c r="B140" s="8">
        <v>6</v>
      </c>
      <c r="C140" s="8">
        <v>38</v>
      </c>
      <c r="D140" s="8">
        <v>38</v>
      </c>
      <c r="E140" s="8">
        <v>53</v>
      </c>
      <c r="F140" s="8">
        <v>36</v>
      </c>
      <c r="G140" s="8">
        <v>35</v>
      </c>
      <c r="H140" s="8">
        <v>16</v>
      </c>
      <c r="I140" s="8">
        <v>50</v>
      </c>
      <c r="J140" s="8">
        <v>21</v>
      </c>
      <c r="K140" s="8">
        <v>21</v>
      </c>
    </row>
    <row r="141" spans="1:11" x14ac:dyDescent="0.3">
      <c r="A141" s="8">
        <v>2015</v>
      </c>
      <c r="B141" s="8">
        <v>7</v>
      </c>
      <c r="C141" s="8">
        <v>35</v>
      </c>
      <c r="D141" s="8">
        <v>35</v>
      </c>
      <c r="E141" s="8">
        <v>48</v>
      </c>
      <c r="F141" s="8">
        <v>31</v>
      </c>
      <c r="G141" s="8">
        <v>42</v>
      </c>
      <c r="H141" s="8">
        <v>12</v>
      </c>
      <c r="I141" s="8">
        <v>41</v>
      </c>
      <c r="J141" s="8">
        <v>21</v>
      </c>
      <c r="K141" s="8">
        <v>22</v>
      </c>
    </row>
    <row r="142" spans="1:11" x14ac:dyDescent="0.3">
      <c r="A142" s="8">
        <v>2015</v>
      </c>
      <c r="B142" s="8">
        <v>8</v>
      </c>
      <c r="C142" s="8">
        <v>45</v>
      </c>
      <c r="D142" s="8">
        <v>42</v>
      </c>
      <c r="E142" s="8">
        <v>57</v>
      </c>
      <c r="F142" s="8">
        <v>32</v>
      </c>
      <c r="G142" s="8">
        <v>42</v>
      </c>
      <c r="H142" s="8">
        <v>11</v>
      </c>
      <c r="I142" s="8">
        <v>53</v>
      </c>
      <c r="J142" s="8">
        <v>21</v>
      </c>
      <c r="K142" s="8">
        <v>23</v>
      </c>
    </row>
    <row r="143" spans="1:11" x14ac:dyDescent="0.3">
      <c r="A143" s="8">
        <v>2015</v>
      </c>
      <c r="B143" s="8">
        <v>9</v>
      </c>
      <c r="C143" s="8">
        <v>40</v>
      </c>
      <c r="D143" s="8">
        <v>44</v>
      </c>
      <c r="E143" s="8">
        <v>68</v>
      </c>
      <c r="F143" s="8">
        <v>43</v>
      </c>
      <c r="G143" s="8">
        <v>40</v>
      </c>
      <c r="H143" s="8">
        <v>11</v>
      </c>
      <c r="I143" s="8">
        <v>57</v>
      </c>
      <c r="J143" s="8">
        <v>22</v>
      </c>
      <c r="K143" s="8">
        <v>22</v>
      </c>
    </row>
    <row r="144" spans="1:11" x14ac:dyDescent="0.3">
      <c r="A144" s="8">
        <v>2015</v>
      </c>
      <c r="B144" s="8">
        <v>10</v>
      </c>
      <c r="C144" s="8">
        <v>37</v>
      </c>
      <c r="D144" s="8">
        <v>44</v>
      </c>
      <c r="E144" s="8">
        <v>73</v>
      </c>
      <c r="F144" s="8">
        <v>48</v>
      </c>
      <c r="G144" s="8">
        <v>32</v>
      </c>
      <c r="H144" s="8">
        <v>12</v>
      </c>
      <c r="I144" s="8">
        <v>59</v>
      </c>
      <c r="J144" s="8">
        <v>26</v>
      </c>
      <c r="K144" s="8">
        <v>21</v>
      </c>
    </row>
    <row r="145" spans="1:11" x14ac:dyDescent="0.3">
      <c r="A145" s="8">
        <v>2015</v>
      </c>
      <c r="B145" s="8">
        <v>11</v>
      </c>
      <c r="C145" s="8">
        <v>33</v>
      </c>
      <c r="D145" s="8">
        <v>35</v>
      </c>
      <c r="E145" s="8">
        <v>72</v>
      </c>
      <c r="F145" s="8">
        <v>46</v>
      </c>
      <c r="G145" s="8">
        <v>30</v>
      </c>
      <c r="H145" s="8">
        <v>14</v>
      </c>
      <c r="I145" s="8">
        <v>75</v>
      </c>
      <c r="J145" s="8">
        <v>29</v>
      </c>
      <c r="K145" s="8">
        <v>23</v>
      </c>
    </row>
    <row r="146" spans="1:11" x14ac:dyDescent="0.3">
      <c r="A146" s="8">
        <v>2015</v>
      </c>
      <c r="B146" s="8">
        <v>12</v>
      </c>
      <c r="C146" s="8">
        <v>34</v>
      </c>
      <c r="D146" s="8">
        <v>42</v>
      </c>
      <c r="E146" s="8">
        <v>71</v>
      </c>
      <c r="F146" s="8">
        <v>49</v>
      </c>
      <c r="G146" s="8">
        <v>38</v>
      </c>
      <c r="H146" s="8">
        <v>17</v>
      </c>
      <c r="I146" s="8">
        <v>64</v>
      </c>
      <c r="J146" s="8">
        <v>38</v>
      </c>
      <c r="K146" s="8">
        <v>23</v>
      </c>
    </row>
    <row r="147" spans="1:11" x14ac:dyDescent="0.3">
      <c r="A147" s="8">
        <v>2016</v>
      </c>
      <c r="B147" s="8">
        <v>1</v>
      </c>
      <c r="C147" s="8">
        <v>34</v>
      </c>
      <c r="D147" s="8">
        <v>41</v>
      </c>
      <c r="E147" s="8">
        <v>48</v>
      </c>
      <c r="F147" s="8">
        <v>36</v>
      </c>
      <c r="G147" s="8">
        <v>25</v>
      </c>
      <c r="H147" s="8">
        <v>11</v>
      </c>
      <c r="I147" s="8">
        <v>36</v>
      </c>
      <c r="J147" s="8">
        <v>30</v>
      </c>
      <c r="K147" s="8">
        <v>21</v>
      </c>
    </row>
    <row r="148" spans="1:11" x14ac:dyDescent="0.3">
      <c r="A148" s="8">
        <v>2016</v>
      </c>
      <c r="B148" s="8">
        <v>2</v>
      </c>
      <c r="C148" s="8">
        <v>46</v>
      </c>
      <c r="D148" s="8">
        <v>59</v>
      </c>
      <c r="E148" s="8">
        <v>52</v>
      </c>
      <c r="F148" s="8">
        <v>38</v>
      </c>
      <c r="G148" s="8">
        <v>35</v>
      </c>
      <c r="H148" s="8">
        <v>13</v>
      </c>
      <c r="I148" s="8">
        <v>45</v>
      </c>
      <c r="J148" s="8">
        <v>32</v>
      </c>
      <c r="K148" s="8">
        <v>24</v>
      </c>
    </row>
    <row r="149" spans="1:11" x14ac:dyDescent="0.3">
      <c r="A149" s="8">
        <v>2016</v>
      </c>
      <c r="B149" s="8">
        <v>3</v>
      </c>
      <c r="C149" s="8">
        <v>55</v>
      </c>
      <c r="D149" s="8">
        <v>76</v>
      </c>
      <c r="E149" s="8">
        <v>62</v>
      </c>
      <c r="F149" s="8">
        <v>51</v>
      </c>
      <c r="G149" s="8">
        <v>41</v>
      </c>
      <c r="H149" s="8">
        <v>13</v>
      </c>
      <c r="I149" s="8">
        <v>51</v>
      </c>
      <c r="J149" s="8">
        <v>28</v>
      </c>
      <c r="K149" s="8">
        <v>25</v>
      </c>
    </row>
    <row r="150" spans="1:11" x14ac:dyDescent="0.3">
      <c r="A150" s="8">
        <v>2016</v>
      </c>
      <c r="B150" s="8">
        <v>4</v>
      </c>
      <c r="C150" s="8">
        <v>49</v>
      </c>
      <c r="D150" s="8">
        <v>68</v>
      </c>
      <c r="E150" s="8">
        <v>50</v>
      </c>
      <c r="F150" s="8">
        <v>45</v>
      </c>
      <c r="G150" s="8">
        <v>41</v>
      </c>
      <c r="H150" s="8">
        <v>10</v>
      </c>
      <c r="I150" s="8">
        <v>61</v>
      </c>
      <c r="J150" s="8">
        <v>23</v>
      </c>
      <c r="K150" s="8">
        <v>27</v>
      </c>
    </row>
    <row r="151" spans="1:11" x14ac:dyDescent="0.3">
      <c r="A151" s="8">
        <v>2016</v>
      </c>
      <c r="B151" s="8">
        <v>5</v>
      </c>
      <c r="C151" s="8">
        <v>42</v>
      </c>
      <c r="D151" s="8">
        <v>53</v>
      </c>
      <c r="E151" s="8">
        <v>48</v>
      </c>
      <c r="F151" s="8">
        <v>53</v>
      </c>
      <c r="G151" s="8">
        <v>35</v>
      </c>
      <c r="H151" s="8">
        <v>12</v>
      </c>
      <c r="I151" s="8">
        <v>61</v>
      </c>
      <c r="J151" s="8">
        <v>25</v>
      </c>
      <c r="K151" s="8">
        <v>24</v>
      </c>
    </row>
    <row r="152" spans="1:11" x14ac:dyDescent="0.3">
      <c r="A152" s="8">
        <v>2016</v>
      </c>
      <c r="B152" s="8">
        <v>6</v>
      </c>
      <c r="C152" s="8">
        <v>34</v>
      </c>
      <c r="D152" s="8">
        <v>49</v>
      </c>
      <c r="E152" s="8">
        <v>50</v>
      </c>
      <c r="F152" s="8">
        <v>49</v>
      </c>
      <c r="G152" s="8">
        <v>33</v>
      </c>
      <c r="H152" s="8">
        <v>12</v>
      </c>
      <c r="I152" s="8">
        <v>60</v>
      </c>
      <c r="J152" s="8">
        <v>23</v>
      </c>
      <c r="K152" s="8">
        <v>23</v>
      </c>
    </row>
    <row r="153" spans="1:11" x14ac:dyDescent="0.3">
      <c r="A153" s="8">
        <v>2016</v>
      </c>
      <c r="B153" s="8">
        <v>7</v>
      </c>
      <c r="C153" s="8">
        <v>34</v>
      </c>
      <c r="D153" s="8">
        <v>51</v>
      </c>
      <c r="E153" s="8">
        <v>49</v>
      </c>
      <c r="F153" s="8">
        <v>48</v>
      </c>
      <c r="G153" s="8">
        <v>37</v>
      </c>
      <c r="H153" s="8">
        <v>13</v>
      </c>
      <c r="I153" s="8">
        <v>55</v>
      </c>
      <c r="J153" s="8">
        <v>29</v>
      </c>
      <c r="K153" s="8">
        <v>24</v>
      </c>
    </row>
    <row r="154" spans="1:11" x14ac:dyDescent="0.3">
      <c r="A154" s="8">
        <v>2016</v>
      </c>
      <c r="B154" s="8">
        <v>8</v>
      </c>
      <c r="C154" s="8">
        <v>42</v>
      </c>
      <c r="D154" s="8">
        <v>65</v>
      </c>
      <c r="E154" s="8">
        <v>51</v>
      </c>
      <c r="F154" s="8">
        <v>51</v>
      </c>
      <c r="G154" s="8">
        <v>42</v>
      </c>
      <c r="H154" s="8">
        <v>11</v>
      </c>
      <c r="I154" s="8">
        <v>65</v>
      </c>
      <c r="J154" s="8">
        <v>27</v>
      </c>
      <c r="K154" s="8">
        <v>28</v>
      </c>
    </row>
    <row r="155" spans="1:11" x14ac:dyDescent="0.3">
      <c r="A155" s="8">
        <v>2016</v>
      </c>
      <c r="B155" s="8">
        <v>9</v>
      </c>
      <c r="C155" s="8">
        <v>37</v>
      </c>
      <c r="D155" s="8">
        <v>59</v>
      </c>
      <c r="E155" s="8">
        <v>60</v>
      </c>
      <c r="F155" s="8">
        <v>55</v>
      </c>
      <c r="G155" s="8">
        <v>34</v>
      </c>
      <c r="H155" s="8">
        <v>15</v>
      </c>
      <c r="I155" s="8">
        <v>61</v>
      </c>
      <c r="J155" s="8">
        <v>33</v>
      </c>
      <c r="K155" s="8">
        <v>25</v>
      </c>
    </row>
    <row r="156" spans="1:11" x14ac:dyDescent="0.3">
      <c r="A156" s="8">
        <v>2016</v>
      </c>
      <c r="B156" s="8">
        <v>10</v>
      </c>
      <c r="C156" s="8">
        <v>36</v>
      </c>
      <c r="D156" s="8">
        <v>49</v>
      </c>
      <c r="E156" s="8">
        <v>77</v>
      </c>
      <c r="F156" s="8">
        <v>62</v>
      </c>
      <c r="G156" s="8">
        <v>32</v>
      </c>
      <c r="H156" s="8">
        <v>14</v>
      </c>
      <c r="I156" s="8">
        <v>72</v>
      </c>
      <c r="J156" s="8">
        <v>29</v>
      </c>
      <c r="K156" s="8">
        <v>25</v>
      </c>
    </row>
    <row r="157" spans="1:11" x14ac:dyDescent="0.3">
      <c r="A157" s="8">
        <v>2016</v>
      </c>
      <c r="B157" s="8">
        <v>11</v>
      </c>
      <c r="C157" s="8">
        <v>32</v>
      </c>
      <c r="D157" s="8">
        <v>52</v>
      </c>
      <c r="E157" s="8">
        <v>80</v>
      </c>
      <c r="F157" s="8">
        <v>60</v>
      </c>
      <c r="G157" s="8">
        <v>29</v>
      </c>
      <c r="H157" s="8">
        <v>15</v>
      </c>
      <c r="I157" s="8">
        <v>76</v>
      </c>
      <c r="J157" s="8">
        <v>33</v>
      </c>
      <c r="K157" s="8">
        <v>25</v>
      </c>
    </row>
    <row r="158" spans="1:11" x14ac:dyDescent="0.3">
      <c r="A158" s="8">
        <v>2016</v>
      </c>
      <c r="B158" s="8">
        <v>12</v>
      </c>
      <c r="C158" s="8">
        <v>30</v>
      </c>
      <c r="D158" s="8">
        <v>46</v>
      </c>
      <c r="E158" s="8">
        <v>80</v>
      </c>
      <c r="F158" s="8">
        <v>60</v>
      </c>
      <c r="G158" s="8">
        <v>33</v>
      </c>
      <c r="H158" s="8">
        <v>20</v>
      </c>
      <c r="I158" s="8">
        <v>66</v>
      </c>
      <c r="J158" s="8">
        <v>45</v>
      </c>
      <c r="K158" s="8">
        <v>25</v>
      </c>
    </row>
    <row r="159" spans="1:11" x14ac:dyDescent="0.3">
      <c r="A159" s="8">
        <v>2017</v>
      </c>
      <c r="B159" s="8">
        <v>1</v>
      </c>
      <c r="C159" s="8">
        <v>32</v>
      </c>
      <c r="D159" s="8">
        <v>42</v>
      </c>
      <c r="E159" s="8">
        <v>65</v>
      </c>
      <c r="F159" s="8">
        <v>49</v>
      </c>
      <c r="G159" s="8">
        <v>24</v>
      </c>
      <c r="H159" s="8">
        <v>14</v>
      </c>
      <c r="I159" s="8">
        <v>50</v>
      </c>
      <c r="J159" s="8">
        <v>29</v>
      </c>
      <c r="K159" s="8">
        <v>24</v>
      </c>
    </row>
    <row r="160" spans="1:11" x14ac:dyDescent="0.3">
      <c r="A160" s="8">
        <v>2017</v>
      </c>
      <c r="B160" s="8">
        <v>2</v>
      </c>
      <c r="C160" s="8">
        <v>39</v>
      </c>
      <c r="D160" s="8">
        <v>58</v>
      </c>
      <c r="E160" s="8">
        <v>67</v>
      </c>
      <c r="F160" s="8">
        <v>49</v>
      </c>
      <c r="G160" s="8">
        <v>34</v>
      </c>
      <c r="H160" s="8">
        <v>17</v>
      </c>
      <c r="I160" s="8">
        <v>54</v>
      </c>
      <c r="J160" s="8">
        <v>34</v>
      </c>
      <c r="K160" s="8">
        <v>26</v>
      </c>
    </row>
    <row r="161" spans="1:11" x14ac:dyDescent="0.3">
      <c r="A161" s="8">
        <v>2017</v>
      </c>
      <c r="B161" s="8">
        <v>3</v>
      </c>
      <c r="C161" s="8">
        <v>56</v>
      </c>
      <c r="D161" s="8">
        <v>86</v>
      </c>
      <c r="E161" s="8">
        <v>77</v>
      </c>
      <c r="F161" s="8">
        <v>54</v>
      </c>
      <c r="G161" s="8">
        <v>41</v>
      </c>
      <c r="H161" s="8">
        <v>19</v>
      </c>
      <c r="I161" s="8">
        <v>63</v>
      </c>
      <c r="J161" s="8">
        <v>28</v>
      </c>
      <c r="K161" s="8">
        <v>38</v>
      </c>
    </row>
    <row r="162" spans="1:11" x14ac:dyDescent="0.3">
      <c r="A162" s="8">
        <v>2017</v>
      </c>
      <c r="B162" s="8">
        <v>4</v>
      </c>
      <c r="C162" s="8">
        <v>43</v>
      </c>
      <c r="D162" s="8">
        <v>73</v>
      </c>
      <c r="E162" s="8">
        <v>64</v>
      </c>
      <c r="F162" s="8">
        <v>50</v>
      </c>
      <c r="G162" s="8">
        <v>37</v>
      </c>
      <c r="H162" s="8">
        <v>17</v>
      </c>
      <c r="I162" s="8">
        <v>64</v>
      </c>
      <c r="J162" s="8">
        <v>33</v>
      </c>
      <c r="K162" s="8">
        <v>33</v>
      </c>
    </row>
    <row r="163" spans="1:11" x14ac:dyDescent="0.3">
      <c r="A163" s="8">
        <v>2017</v>
      </c>
      <c r="B163" s="8">
        <v>5</v>
      </c>
      <c r="C163" s="8">
        <v>40</v>
      </c>
      <c r="D163" s="8">
        <v>53</v>
      </c>
      <c r="E163" s="8">
        <v>67</v>
      </c>
      <c r="F163" s="8">
        <v>48</v>
      </c>
      <c r="G163" s="8">
        <v>37</v>
      </c>
      <c r="H163" s="8">
        <v>19</v>
      </c>
      <c r="I163" s="8">
        <v>67</v>
      </c>
      <c r="J163" s="8">
        <v>31</v>
      </c>
      <c r="K163" s="8">
        <v>25</v>
      </c>
    </row>
    <row r="164" spans="1:11" x14ac:dyDescent="0.3">
      <c r="A164" s="8">
        <v>2017</v>
      </c>
      <c r="B164" s="8">
        <v>6</v>
      </c>
      <c r="C164" s="8">
        <v>30</v>
      </c>
      <c r="D164" s="8">
        <v>47</v>
      </c>
      <c r="E164" s="8">
        <v>74</v>
      </c>
      <c r="F164" s="8">
        <v>54</v>
      </c>
      <c r="G164" s="8">
        <v>39</v>
      </c>
      <c r="H164" s="8">
        <v>21</v>
      </c>
      <c r="I164" s="8">
        <v>68</v>
      </c>
      <c r="J164" s="8">
        <v>30</v>
      </c>
      <c r="K164" s="8">
        <v>27</v>
      </c>
    </row>
    <row r="165" spans="1:11" x14ac:dyDescent="0.3">
      <c r="A165" s="8">
        <v>2017</v>
      </c>
      <c r="B165" s="8">
        <v>7</v>
      </c>
      <c r="C165" s="8">
        <v>33</v>
      </c>
      <c r="D165" s="8">
        <v>50</v>
      </c>
      <c r="E165" s="8">
        <v>71</v>
      </c>
      <c r="F165" s="8">
        <v>50</v>
      </c>
      <c r="G165" s="8">
        <v>42</v>
      </c>
      <c r="H165" s="8">
        <v>21</v>
      </c>
      <c r="I165" s="8">
        <v>65</v>
      </c>
      <c r="J165" s="8">
        <v>34</v>
      </c>
      <c r="K165" s="8">
        <v>26</v>
      </c>
    </row>
    <row r="166" spans="1:11" x14ac:dyDescent="0.3">
      <c r="A166" s="8">
        <v>2017</v>
      </c>
      <c r="B166" s="8">
        <v>8</v>
      </c>
      <c r="C166" s="8">
        <v>43</v>
      </c>
      <c r="D166" s="8">
        <v>61</v>
      </c>
      <c r="E166" s="8">
        <v>72</v>
      </c>
      <c r="F166" s="8">
        <v>54</v>
      </c>
      <c r="G166" s="8">
        <v>41</v>
      </c>
      <c r="H166" s="8">
        <v>25</v>
      </c>
      <c r="I166" s="8">
        <v>68</v>
      </c>
      <c r="J166" s="8">
        <v>42</v>
      </c>
      <c r="K166" s="8">
        <v>31</v>
      </c>
    </row>
    <row r="167" spans="1:11" x14ac:dyDescent="0.3">
      <c r="A167" s="8">
        <v>2017</v>
      </c>
      <c r="B167" s="8">
        <v>9</v>
      </c>
      <c r="C167" s="8">
        <v>42</v>
      </c>
      <c r="D167" s="8">
        <v>59</v>
      </c>
      <c r="E167" s="8">
        <v>87</v>
      </c>
      <c r="F167" s="8">
        <v>64</v>
      </c>
      <c r="G167" s="8">
        <v>37</v>
      </c>
      <c r="H167" s="8">
        <v>26</v>
      </c>
      <c r="I167" s="8">
        <v>80</v>
      </c>
      <c r="J167" s="8">
        <v>32</v>
      </c>
      <c r="K167" s="8">
        <v>29</v>
      </c>
    </row>
    <row r="168" spans="1:11" x14ac:dyDescent="0.3">
      <c r="A168" s="8">
        <v>2017</v>
      </c>
      <c r="B168" s="8">
        <v>10</v>
      </c>
      <c r="C168" s="8">
        <v>38</v>
      </c>
      <c r="D168" s="8">
        <v>52</v>
      </c>
      <c r="E168" s="8">
        <v>91</v>
      </c>
      <c r="F168" s="8">
        <v>65</v>
      </c>
      <c r="G168" s="8">
        <v>33</v>
      </c>
      <c r="H168" s="8">
        <v>30</v>
      </c>
      <c r="I168" s="8">
        <v>79</v>
      </c>
      <c r="J168" s="8">
        <v>36</v>
      </c>
      <c r="K168" s="8">
        <v>26</v>
      </c>
    </row>
    <row r="169" spans="1:11" x14ac:dyDescent="0.3">
      <c r="A169" s="8">
        <v>2017</v>
      </c>
      <c r="B169" s="8">
        <v>11</v>
      </c>
      <c r="C169" s="8">
        <v>37</v>
      </c>
      <c r="D169" s="8">
        <v>50</v>
      </c>
      <c r="E169" s="8">
        <v>100</v>
      </c>
      <c r="F169" s="8">
        <v>72</v>
      </c>
      <c r="G169" s="8">
        <v>37</v>
      </c>
      <c r="H169" s="8">
        <v>40</v>
      </c>
      <c r="I169" s="8">
        <v>89</v>
      </c>
      <c r="J169" s="8">
        <v>45</v>
      </c>
      <c r="K169" s="8">
        <v>24</v>
      </c>
    </row>
    <row r="170" spans="1:11" x14ac:dyDescent="0.3">
      <c r="A170" s="8">
        <v>2017</v>
      </c>
      <c r="B170" s="8">
        <v>12</v>
      </c>
      <c r="C170" s="8">
        <v>34</v>
      </c>
      <c r="D170" s="8">
        <v>50</v>
      </c>
      <c r="E170" s="8">
        <v>89</v>
      </c>
      <c r="F170" s="8">
        <v>73</v>
      </c>
      <c r="G170" s="8">
        <v>39</v>
      </c>
      <c r="H170" s="8">
        <v>49</v>
      </c>
      <c r="I170" s="8">
        <v>82</v>
      </c>
      <c r="J170" s="8">
        <v>62</v>
      </c>
      <c r="K170" s="8">
        <v>24</v>
      </c>
    </row>
    <row r="171" spans="1:11" x14ac:dyDescent="0.3">
      <c r="A171" s="8">
        <v>2018</v>
      </c>
      <c r="B171" s="8">
        <v>1</v>
      </c>
      <c r="C171" s="8">
        <v>37</v>
      </c>
      <c r="D171" s="8">
        <v>53</v>
      </c>
      <c r="E171" s="8">
        <v>74</v>
      </c>
      <c r="F171" s="8">
        <v>55</v>
      </c>
      <c r="G171" s="8">
        <v>29</v>
      </c>
      <c r="H171" s="8">
        <v>44</v>
      </c>
      <c r="I171" s="8">
        <v>65</v>
      </c>
      <c r="J171" s="8">
        <v>46</v>
      </c>
      <c r="K171" s="8">
        <v>24</v>
      </c>
    </row>
    <row r="172" spans="1:11" x14ac:dyDescent="0.3">
      <c r="A172" s="8">
        <v>2018</v>
      </c>
      <c r="B172" s="8">
        <v>2</v>
      </c>
      <c r="C172" s="8">
        <v>40</v>
      </c>
      <c r="D172" s="8">
        <v>59</v>
      </c>
      <c r="E172" s="8">
        <v>65</v>
      </c>
      <c r="F172" s="8">
        <v>50</v>
      </c>
      <c r="G172" s="8">
        <v>38</v>
      </c>
      <c r="H172" s="8">
        <v>39</v>
      </c>
      <c r="I172" s="8">
        <v>60</v>
      </c>
      <c r="J172" s="8">
        <v>45</v>
      </c>
      <c r="K172" s="8">
        <v>29</v>
      </c>
    </row>
    <row r="173" spans="1:11" x14ac:dyDescent="0.3">
      <c r="A173" s="8">
        <v>2018</v>
      </c>
      <c r="B173" s="8">
        <v>3</v>
      </c>
      <c r="C173" s="8">
        <v>48</v>
      </c>
      <c r="D173" s="8">
        <v>79</v>
      </c>
      <c r="E173" s="8">
        <v>76</v>
      </c>
      <c r="F173" s="8">
        <v>57</v>
      </c>
      <c r="G173" s="8">
        <v>46</v>
      </c>
      <c r="H173" s="8">
        <v>41</v>
      </c>
      <c r="I173" s="8">
        <v>69</v>
      </c>
      <c r="J173" s="8">
        <v>43</v>
      </c>
      <c r="K173" s="8">
        <v>38</v>
      </c>
    </row>
    <row r="174" spans="1:11" x14ac:dyDescent="0.3">
      <c r="A174" s="8">
        <v>2018</v>
      </c>
      <c r="B174" s="8">
        <v>4</v>
      </c>
      <c r="C174" s="8">
        <v>51</v>
      </c>
      <c r="D174" s="8">
        <v>82</v>
      </c>
      <c r="E174" s="8">
        <v>70</v>
      </c>
      <c r="F174" s="8">
        <v>54</v>
      </c>
      <c r="G174" s="8">
        <v>47</v>
      </c>
      <c r="H174" s="8">
        <v>40</v>
      </c>
      <c r="I174" s="8">
        <v>71</v>
      </c>
      <c r="J174" s="8">
        <v>40</v>
      </c>
      <c r="K174" s="8">
        <v>37</v>
      </c>
    </row>
    <row r="175" spans="1:11" x14ac:dyDescent="0.3">
      <c r="A175" s="8">
        <v>2018</v>
      </c>
      <c r="B175" s="8">
        <v>5</v>
      </c>
      <c r="C175" s="8">
        <v>37</v>
      </c>
      <c r="D175" s="8">
        <v>60</v>
      </c>
      <c r="E175" s="8">
        <v>61</v>
      </c>
      <c r="F175" s="8">
        <v>53</v>
      </c>
      <c r="G175" s="8">
        <v>43</v>
      </c>
      <c r="H175" s="8">
        <v>40</v>
      </c>
      <c r="I175" s="8">
        <v>70</v>
      </c>
      <c r="J175" s="8">
        <v>42</v>
      </c>
      <c r="K175" s="8">
        <v>28</v>
      </c>
    </row>
    <row r="176" spans="1:11" x14ac:dyDescent="0.3">
      <c r="A176" s="8">
        <v>2018</v>
      </c>
      <c r="B176" s="8">
        <v>6</v>
      </c>
      <c r="C176" s="8">
        <v>35</v>
      </c>
      <c r="D176" s="8">
        <v>57</v>
      </c>
      <c r="E176" s="8">
        <v>66</v>
      </c>
      <c r="F176" s="8">
        <v>55</v>
      </c>
      <c r="G176" s="8">
        <v>42</v>
      </c>
      <c r="H176" s="8">
        <v>36</v>
      </c>
      <c r="I176" s="8">
        <v>73</v>
      </c>
      <c r="J176" s="8">
        <v>45</v>
      </c>
      <c r="K176" s="8">
        <v>27</v>
      </c>
    </row>
    <row r="177" spans="1:11" x14ac:dyDescent="0.3">
      <c r="A177" s="8">
        <v>2018</v>
      </c>
      <c r="B177" s="8">
        <v>7</v>
      </c>
      <c r="C177" s="8">
        <v>39</v>
      </c>
      <c r="D177" s="8">
        <v>66</v>
      </c>
      <c r="E177" s="8">
        <v>65</v>
      </c>
      <c r="F177" s="8">
        <v>48</v>
      </c>
      <c r="G177" s="8">
        <v>49</v>
      </c>
      <c r="H177" s="8">
        <v>37</v>
      </c>
      <c r="I177" s="8">
        <v>65</v>
      </c>
      <c r="J177" s="8">
        <v>50</v>
      </c>
      <c r="K177" s="8">
        <v>29</v>
      </c>
    </row>
    <row r="178" spans="1:11" x14ac:dyDescent="0.3">
      <c r="A178" s="8">
        <v>2018</v>
      </c>
      <c r="B178" s="8">
        <v>8</v>
      </c>
      <c r="C178" s="8">
        <v>45</v>
      </c>
      <c r="D178" s="8">
        <v>69</v>
      </c>
      <c r="E178" s="8">
        <v>66</v>
      </c>
      <c r="F178" s="8">
        <v>54</v>
      </c>
      <c r="G178" s="8">
        <v>43</v>
      </c>
      <c r="H178" s="8">
        <v>39</v>
      </c>
      <c r="I178" s="8">
        <v>68</v>
      </c>
      <c r="J178" s="8">
        <v>54</v>
      </c>
      <c r="K178" s="8">
        <v>34</v>
      </c>
    </row>
    <row r="179" spans="1:11" x14ac:dyDescent="0.3">
      <c r="A179" s="8">
        <v>2018</v>
      </c>
      <c r="B179" s="8">
        <v>9</v>
      </c>
      <c r="C179" s="8">
        <v>46</v>
      </c>
      <c r="D179" s="8">
        <v>72</v>
      </c>
      <c r="E179" s="8">
        <v>80</v>
      </c>
      <c r="F179" s="8">
        <v>66</v>
      </c>
      <c r="G179" s="8">
        <v>40</v>
      </c>
      <c r="H179" s="8">
        <v>38</v>
      </c>
      <c r="I179" s="8">
        <v>78</v>
      </c>
      <c r="J179" s="8">
        <v>45</v>
      </c>
      <c r="K179" s="8">
        <v>33</v>
      </c>
    </row>
    <row r="180" spans="1:11" x14ac:dyDescent="0.3">
      <c r="A180" s="8">
        <v>2018</v>
      </c>
      <c r="B180" s="8">
        <v>10</v>
      </c>
      <c r="C180" s="8">
        <v>40</v>
      </c>
      <c r="D180" s="8">
        <v>60</v>
      </c>
      <c r="E180" s="8">
        <v>79</v>
      </c>
      <c r="F180" s="8">
        <v>60</v>
      </c>
      <c r="G180" s="8">
        <v>33</v>
      </c>
      <c r="H180" s="8">
        <v>38</v>
      </c>
      <c r="I180" s="8">
        <v>81</v>
      </c>
      <c r="J180" s="8">
        <v>47</v>
      </c>
      <c r="K180" s="8">
        <v>29</v>
      </c>
    </row>
    <row r="181" spans="1:11" x14ac:dyDescent="0.3">
      <c r="A181" s="8">
        <v>2018</v>
      </c>
      <c r="B181" s="8">
        <v>11</v>
      </c>
      <c r="C181" s="8">
        <v>42</v>
      </c>
      <c r="D181" s="8">
        <v>57</v>
      </c>
      <c r="E181" s="8">
        <v>85</v>
      </c>
      <c r="F181" s="8">
        <v>79</v>
      </c>
      <c r="G181" s="8">
        <v>37</v>
      </c>
      <c r="H181" s="8">
        <v>36</v>
      </c>
      <c r="I181" s="8">
        <v>100</v>
      </c>
      <c r="J181" s="8">
        <v>58</v>
      </c>
      <c r="K181" s="8">
        <v>29</v>
      </c>
    </row>
    <row r="182" spans="1:11" x14ac:dyDescent="0.3">
      <c r="A182" s="8">
        <v>2018</v>
      </c>
      <c r="B182" s="8">
        <v>12</v>
      </c>
      <c r="C182" s="8">
        <v>37</v>
      </c>
      <c r="D182" s="8">
        <v>49</v>
      </c>
      <c r="E182" s="8">
        <v>84</v>
      </c>
      <c r="F182" s="8">
        <v>75</v>
      </c>
      <c r="G182" s="8">
        <v>39</v>
      </c>
      <c r="H182" s="8">
        <v>37</v>
      </c>
      <c r="I182" s="8">
        <v>82</v>
      </c>
      <c r="J182" s="8">
        <v>65</v>
      </c>
      <c r="K182" s="8">
        <v>25</v>
      </c>
    </row>
    <row r="183" spans="1:11" x14ac:dyDescent="0.3">
      <c r="A183" s="8">
        <v>2019</v>
      </c>
      <c r="B183" s="8">
        <v>1</v>
      </c>
      <c r="C183" s="8">
        <v>37</v>
      </c>
      <c r="D183" s="8">
        <v>55</v>
      </c>
      <c r="E183" s="8">
        <v>74</v>
      </c>
      <c r="F183" s="8">
        <v>59</v>
      </c>
      <c r="G183" s="8">
        <v>36</v>
      </c>
      <c r="H183" s="8">
        <v>33</v>
      </c>
      <c r="I183" s="8">
        <v>65</v>
      </c>
      <c r="J183" s="8">
        <v>50</v>
      </c>
      <c r="K183" s="8">
        <v>28</v>
      </c>
    </row>
    <row r="184" spans="1:11" x14ac:dyDescent="0.3">
      <c r="A184" s="8">
        <v>2019</v>
      </c>
      <c r="B184" s="8">
        <v>2</v>
      </c>
      <c r="C184" s="8">
        <v>51</v>
      </c>
      <c r="D184" s="8">
        <v>78</v>
      </c>
      <c r="E184" s="8">
        <v>73</v>
      </c>
      <c r="F184" s="8">
        <v>61</v>
      </c>
      <c r="G184" s="8">
        <v>37</v>
      </c>
      <c r="H184" s="8">
        <v>33</v>
      </c>
      <c r="I184" s="8">
        <v>61</v>
      </c>
      <c r="J184" s="8">
        <v>50</v>
      </c>
      <c r="K184" s="8">
        <v>38</v>
      </c>
    </row>
    <row r="185" spans="1:11" x14ac:dyDescent="0.3">
      <c r="A185" s="8">
        <v>2019</v>
      </c>
      <c r="B185" s="8">
        <v>3</v>
      </c>
      <c r="C185" s="8">
        <v>60</v>
      </c>
      <c r="D185" s="8">
        <v>97</v>
      </c>
      <c r="E185" s="8">
        <v>73</v>
      </c>
      <c r="F185" s="8">
        <v>60</v>
      </c>
      <c r="G185" s="8">
        <v>49</v>
      </c>
      <c r="H185" s="8">
        <v>35</v>
      </c>
      <c r="I185" s="8">
        <v>68</v>
      </c>
      <c r="J185" s="8">
        <v>54</v>
      </c>
      <c r="K185" s="8">
        <v>47</v>
      </c>
    </row>
    <row r="186" spans="1:11" x14ac:dyDescent="0.3">
      <c r="A186" s="8">
        <v>2019</v>
      </c>
      <c r="B186" s="8">
        <v>4</v>
      </c>
      <c r="C186" s="8">
        <v>51</v>
      </c>
      <c r="D186" s="8">
        <v>83</v>
      </c>
      <c r="E186" s="8">
        <v>69</v>
      </c>
      <c r="F186" s="8">
        <v>50</v>
      </c>
      <c r="G186" s="8">
        <v>51</v>
      </c>
      <c r="H186" s="8">
        <v>33</v>
      </c>
      <c r="I186" s="8">
        <v>71</v>
      </c>
      <c r="J186" s="8">
        <v>52</v>
      </c>
      <c r="K186" s="8">
        <v>40</v>
      </c>
    </row>
    <row r="187" spans="1:11" x14ac:dyDescent="0.3">
      <c r="A187" s="8">
        <v>2019</v>
      </c>
      <c r="B187" s="8">
        <v>5</v>
      </c>
      <c r="C187" s="8">
        <v>43</v>
      </c>
      <c r="D187" s="8">
        <v>70</v>
      </c>
      <c r="E187" s="8">
        <v>63</v>
      </c>
      <c r="F187" s="8">
        <v>49</v>
      </c>
      <c r="G187" s="8">
        <v>37</v>
      </c>
      <c r="H187" s="8">
        <v>31</v>
      </c>
      <c r="I187" s="8">
        <v>71</v>
      </c>
      <c r="J187" s="8">
        <v>46</v>
      </c>
      <c r="K187" s="8">
        <v>32</v>
      </c>
    </row>
    <row r="188" spans="1:11" x14ac:dyDescent="0.3">
      <c r="A188" s="8">
        <v>2019</v>
      </c>
      <c r="B188" s="8">
        <v>6</v>
      </c>
      <c r="C188" s="8">
        <v>39</v>
      </c>
      <c r="D188" s="8">
        <v>60</v>
      </c>
      <c r="E188" s="8">
        <v>71</v>
      </c>
      <c r="F188" s="8">
        <v>59</v>
      </c>
      <c r="G188" s="8">
        <v>50</v>
      </c>
      <c r="H188" s="8">
        <v>29</v>
      </c>
      <c r="I188" s="8">
        <v>98</v>
      </c>
      <c r="J188" s="8">
        <v>51</v>
      </c>
      <c r="K188" s="8">
        <v>26</v>
      </c>
    </row>
    <row r="189" spans="1:11" x14ac:dyDescent="0.3">
      <c r="A189" s="8">
        <v>2019</v>
      </c>
      <c r="B189" s="8">
        <v>7</v>
      </c>
      <c r="C189" s="8">
        <v>42</v>
      </c>
      <c r="D189" s="8">
        <v>61</v>
      </c>
      <c r="E189" s="8">
        <v>67</v>
      </c>
      <c r="F189" s="8">
        <v>52</v>
      </c>
      <c r="G189" s="8">
        <v>49</v>
      </c>
      <c r="H189" s="8">
        <v>29</v>
      </c>
      <c r="I189" s="8">
        <v>75</v>
      </c>
      <c r="J189" s="8">
        <v>56</v>
      </c>
      <c r="K189" s="8">
        <v>30</v>
      </c>
    </row>
    <row r="190" spans="1:11" x14ac:dyDescent="0.3">
      <c r="A190" s="8">
        <v>2019</v>
      </c>
      <c r="B190" s="8">
        <v>8</v>
      </c>
      <c r="C190" s="8">
        <v>51</v>
      </c>
      <c r="D190" s="8">
        <v>77</v>
      </c>
      <c r="E190" s="8">
        <v>80</v>
      </c>
      <c r="F190" s="8">
        <v>54</v>
      </c>
      <c r="G190" s="8">
        <v>46</v>
      </c>
      <c r="H190" s="8">
        <v>29</v>
      </c>
      <c r="I190" s="8">
        <v>82</v>
      </c>
      <c r="J190" s="8">
        <v>54</v>
      </c>
      <c r="K190" s="8">
        <v>38</v>
      </c>
    </row>
    <row r="191" spans="1:11" x14ac:dyDescent="0.3">
      <c r="A191" s="8">
        <v>2019</v>
      </c>
      <c r="B191" s="8">
        <v>9</v>
      </c>
      <c r="C191" s="8">
        <v>51</v>
      </c>
      <c r="D191" s="8">
        <v>72</v>
      </c>
      <c r="E191" s="8">
        <v>93</v>
      </c>
      <c r="F191" s="8">
        <v>69</v>
      </c>
      <c r="G191" s="8">
        <v>44</v>
      </c>
      <c r="H191" s="8">
        <v>28</v>
      </c>
      <c r="I191" s="8">
        <v>94</v>
      </c>
      <c r="J191" s="8">
        <v>52</v>
      </c>
      <c r="K191" s="8">
        <v>38</v>
      </c>
    </row>
    <row r="192" spans="1:11" x14ac:dyDescent="0.3">
      <c r="A192" s="8">
        <v>2019</v>
      </c>
      <c r="B192" s="8">
        <v>10</v>
      </c>
      <c r="C192" s="8">
        <v>48</v>
      </c>
      <c r="D192" s="8">
        <v>61</v>
      </c>
      <c r="E192" s="8">
        <v>83</v>
      </c>
      <c r="F192" s="8">
        <v>69</v>
      </c>
      <c r="G192" s="8">
        <v>35</v>
      </c>
      <c r="H192" s="8">
        <v>30</v>
      </c>
      <c r="I192" s="8">
        <v>92</v>
      </c>
      <c r="J192" s="8">
        <v>47</v>
      </c>
      <c r="K192" s="8">
        <v>34</v>
      </c>
    </row>
    <row r="193" spans="1:11" x14ac:dyDescent="0.3">
      <c r="A193" s="8">
        <v>2019</v>
      </c>
      <c r="B193" s="8">
        <v>11</v>
      </c>
      <c r="C193" s="8">
        <v>48</v>
      </c>
      <c r="D193" s="8">
        <v>62</v>
      </c>
      <c r="E193" s="8">
        <v>92</v>
      </c>
      <c r="F193" s="8">
        <v>80</v>
      </c>
      <c r="G193" s="8">
        <v>43</v>
      </c>
      <c r="H193" s="8">
        <v>32</v>
      </c>
      <c r="I193" s="8">
        <v>96</v>
      </c>
      <c r="J193" s="8">
        <v>61</v>
      </c>
      <c r="K193" s="8">
        <v>33</v>
      </c>
    </row>
    <row r="194" spans="1:11" x14ac:dyDescent="0.3">
      <c r="A194" s="8">
        <v>2019</v>
      </c>
      <c r="B194" s="8">
        <v>12</v>
      </c>
      <c r="C194" s="8">
        <v>47</v>
      </c>
      <c r="D194" s="8">
        <v>58</v>
      </c>
      <c r="E194" s="8">
        <v>99</v>
      </c>
      <c r="F194" s="8">
        <v>84</v>
      </c>
      <c r="G194" s="8">
        <v>46</v>
      </c>
      <c r="H194" s="8">
        <v>37</v>
      </c>
      <c r="I194" s="8">
        <v>93</v>
      </c>
      <c r="J194" s="8">
        <v>77</v>
      </c>
      <c r="K194" s="8">
        <v>29</v>
      </c>
    </row>
    <row r="195" spans="1:11" x14ac:dyDescent="0.3">
      <c r="A195" s="8">
        <v>2020</v>
      </c>
      <c r="B195" s="8">
        <v>1</v>
      </c>
      <c r="C195" s="8">
        <v>47</v>
      </c>
      <c r="D195" s="8">
        <v>58</v>
      </c>
      <c r="E195" s="8">
        <v>76</v>
      </c>
      <c r="F195" s="8">
        <v>64</v>
      </c>
      <c r="G195" s="8">
        <v>39</v>
      </c>
      <c r="H195" s="8">
        <v>30</v>
      </c>
      <c r="I195" s="8">
        <v>70</v>
      </c>
      <c r="J195" s="8">
        <v>57</v>
      </c>
      <c r="K195" s="8">
        <v>33</v>
      </c>
    </row>
    <row r="196" spans="1:11" x14ac:dyDescent="0.3">
      <c r="A196" s="8">
        <v>2020</v>
      </c>
      <c r="B196" s="8">
        <v>2</v>
      </c>
      <c r="C196" s="8">
        <v>57</v>
      </c>
      <c r="D196" s="8">
        <v>74</v>
      </c>
      <c r="E196" s="8">
        <v>75</v>
      </c>
      <c r="F196" s="8">
        <v>58</v>
      </c>
      <c r="G196" s="8">
        <v>48</v>
      </c>
      <c r="H196" s="8">
        <v>31</v>
      </c>
      <c r="I196" s="8">
        <v>67</v>
      </c>
      <c r="J196" s="8">
        <v>61</v>
      </c>
      <c r="K196" s="8">
        <v>43</v>
      </c>
    </row>
    <row r="197" spans="1:11" x14ac:dyDescent="0.3">
      <c r="A197" s="8">
        <v>2020</v>
      </c>
      <c r="B197" s="8">
        <v>3</v>
      </c>
      <c r="C197" s="8">
        <v>47</v>
      </c>
      <c r="D197" s="8">
        <v>59</v>
      </c>
      <c r="E197" s="8">
        <v>55</v>
      </c>
      <c r="F197" s="8">
        <v>36</v>
      </c>
      <c r="G197" s="8">
        <v>31</v>
      </c>
      <c r="H197" s="8">
        <v>22</v>
      </c>
      <c r="I197" s="8">
        <v>53</v>
      </c>
      <c r="J197" s="8">
        <v>44</v>
      </c>
      <c r="K197" s="8">
        <v>37</v>
      </c>
    </row>
    <row r="198" spans="1:11" x14ac:dyDescent="0.3">
      <c r="A198" s="8">
        <v>2020</v>
      </c>
      <c r="B198" s="8">
        <v>4</v>
      </c>
      <c r="C198" s="8">
        <v>48</v>
      </c>
      <c r="D198" s="8">
        <v>61</v>
      </c>
      <c r="E198" s="8">
        <v>72</v>
      </c>
      <c r="F198" s="8">
        <v>49</v>
      </c>
      <c r="G198" s="8">
        <v>40</v>
      </c>
      <c r="H198" s="8">
        <v>22</v>
      </c>
      <c r="I198" s="8">
        <v>81</v>
      </c>
      <c r="J198" s="8">
        <v>46</v>
      </c>
      <c r="K198" s="8">
        <v>37</v>
      </c>
    </row>
    <row r="199" spans="1:11" x14ac:dyDescent="0.3">
      <c r="A199" s="8">
        <v>2020</v>
      </c>
      <c r="B199" s="8">
        <v>5</v>
      </c>
      <c r="C199" s="8">
        <v>54</v>
      </c>
      <c r="D199" s="8">
        <v>64</v>
      </c>
      <c r="E199" s="8">
        <v>76</v>
      </c>
      <c r="F199" s="8">
        <v>54</v>
      </c>
      <c r="G199" s="8">
        <v>43</v>
      </c>
      <c r="H199" s="8">
        <v>23</v>
      </c>
      <c r="I199" s="8">
        <v>82</v>
      </c>
      <c r="J199" s="8">
        <v>48</v>
      </c>
      <c r="K199" s="8">
        <v>38</v>
      </c>
    </row>
    <row r="200" spans="1:11" x14ac:dyDescent="0.3">
      <c r="A200" s="8">
        <v>2020</v>
      </c>
      <c r="B200" s="8">
        <v>6</v>
      </c>
      <c r="C200" s="8">
        <v>51</v>
      </c>
      <c r="D200" s="8">
        <v>60</v>
      </c>
      <c r="E200" s="8">
        <v>65</v>
      </c>
      <c r="F200" s="8">
        <v>57</v>
      </c>
      <c r="G200" s="8">
        <v>46</v>
      </c>
      <c r="H200" s="8">
        <v>27</v>
      </c>
      <c r="I200" s="8">
        <v>73</v>
      </c>
      <c r="J200" s="8">
        <v>62</v>
      </c>
      <c r="K200" s="8">
        <v>36</v>
      </c>
    </row>
    <row r="201" spans="1:11" x14ac:dyDescent="0.3">
      <c r="A201" s="8">
        <v>2020</v>
      </c>
      <c r="B201" s="8">
        <v>7</v>
      </c>
      <c r="C201" s="8">
        <v>48</v>
      </c>
      <c r="D201" s="8">
        <v>58</v>
      </c>
      <c r="E201" s="8">
        <v>67</v>
      </c>
      <c r="F201" s="8">
        <v>51</v>
      </c>
      <c r="G201" s="8">
        <v>50</v>
      </c>
      <c r="H201" s="8">
        <v>30</v>
      </c>
      <c r="I201" s="8">
        <v>74</v>
      </c>
      <c r="J201" s="8">
        <v>62</v>
      </c>
      <c r="K201" s="8">
        <v>39</v>
      </c>
    </row>
    <row r="202" spans="1:11" x14ac:dyDescent="0.3">
      <c r="A202" s="8">
        <v>2020</v>
      </c>
      <c r="B202" s="8">
        <v>8</v>
      </c>
      <c r="C202" s="8">
        <v>58</v>
      </c>
      <c r="D202" s="8">
        <v>69</v>
      </c>
      <c r="E202" s="8">
        <v>70</v>
      </c>
      <c r="F202" s="8">
        <v>53</v>
      </c>
      <c r="G202" s="8">
        <v>46</v>
      </c>
      <c r="H202" s="8">
        <v>26</v>
      </c>
      <c r="I202" s="8">
        <v>80</v>
      </c>
      <c r="J202" s="8">
        <v>55</v>
      </c>
      <c r="K202" s="8">
        <v>42</v>
      </c>
    </row>
    <row r="203" spans="1:11" x14ac:dyDescent="0.3">
      <c r="A203" s="8">
        <v>2020</v>
      </c>
      <c r="B203" s="8">
        <v>9</v>
      </c>
      <c r="C203" s="8">
        <v>57</v>
      </c>
      <c r="D203" s="8">
        <v>71</v>
      </c>
      <c r="E203" s="8">
        <v>77</v>
      </c>
      <c r="F203" s="8">
        <v>60</v>
      </c>
      <c r="G203" s="8">
        <v>41</v>
      </c>
      <c r="H203" s="8">
        <v>26</v>
      </c>
      <c r="I203" s="8">
        <v>82</v>
      </c>
      <c r="J203" s="8">
        <v>56</v>
      </c>
      <c r="K203" s="8">
        <v>44</v>
      </c>
    </row>
    <row r="204" spans="1:11" x14ac:dyDescent="0.3">
      <c r="A204" s="8">
        <v>2020</v>
      </c>
      <c r="B204" s="8">
        <v>10</v>
      </c>
      <c r="C204" s="8">
        <v>53</v>
      </c>
      <c r="D204" s="8">
        <v>64</v>
      </c>
      <c r="E204" s="8">
        <v>87</v>
      </c>
      <c r="F204" s="8">
        <v>69</v>
      </c>
      <c r="G204" s="8">
        <v>41</v>
      </c>
      <c r="H204" s="8">
        <v>26</v>
      </c>
      <c r="I204" s="8">
        <v>90</v>
      </c>
      <c r="J204" s="8">
        <v>54</v>
      </c>
      <c r="K204" s="8">
        <v>39</v>
      </c>
    </row>
    <row r="205" spans="1:11" x14ac:dyDescent="0.3">
      <c r="A205" s="8">
        <v>2020</v>
      </c>
      <c r="B205" s="8">
        <v>11</v>
      </c>
      <c r="C205" s="8">
        <v>50</v>
      </c>
      <c r="D205" s="8">
        <v>58</v>
      </c>
      <c r="E205" s="8">
        <v>81</v>
      </c>
      <c r="F205" s="8">
        <v>64</v>
      </c>
      <c r="G205" s="8">
        <v>43</v>
      </c>
      <c r="H205" s="8">
        <v>24</v>
      </c>
      <c r="I205" s="8">
        <v>77</v>
      </c>
      <c r="J205" s="8">
        <v>59</v>
      </c>
      <c r="K205" s="8">
        <v>34</v>
      </c>
    </row>
    <row r="206" spans="1:11" x14ac:dyDescent="0.3">
      <c r="A206" s="8">
        <v>2020</v>
      </c>
      <c r="B206" s="8">
        <v>12</v>
      </c>
      <c r="C206" s="8">
        <v>47</v>
      </c>
      <c r="D206" s="8">
        <v>52</v>
      </c>
      <c r="E206" s="8">
        <v>83</v>
      </c>
      <c r="F206" s="8">
        <v>60</v>
      </c>
      <c r="G206" s="8">
        <v>44</v>
      </c>
      <c r="H206" s="8">
        <v>31</v>
      </c>
      <c r="I206" s="8">
        <v>70</v>
      </c>
      <c r="J206" s="8">
        <v>71</v>
      </c>
      <c r="K206" s="8">
        <v>32</v>
      </c>
    </row>
    <row r="207" spans="1:11" x14ac:dyDescent="0.3">
      <c r="A207" s="8">
        <v>2021</v>
      </c>
      <c r="B207" s="8">
        <v>1</v>
      </c>
      <c r="C207" s="8">
        <v>52</v>
      </c>
      <c r="D207" s="8">
        <v>46</v>
      </c>
      <c r="E207" s="8">
        <v>79</v>
      </c>
      <c r="F207" s="8">
        <v>53</v>
      </c>
      <c r="G207" s="8">
        <v>35</v>
      </c>
      <c r="H207" s="8">
        <v>25</v>
      </c>
      <c r="I207" s="8">
        <v>60</v>
      </c>
      <c r="J207" s="8">
        <v>52</v>
      </c>
      <c r="K207" s="8">
        <v>35</v>
      </c>
    </row>
    <row r="208" spans="1:11" x14ac:dyDescent="0.3">
      <c r="A208" s="8">
        <v>2021</v>
      </c>
      <c r="B208" s="8">
        <v>2</v>
      </c>
      <c r="C208" s="8">
        <v>55</v>
      </c>
      <c r="D208" s="8">
        <v>53</v>
      </c>
      <c r="E208" s="8">
        <v>75</v>
      </c>
      <c r="F208" s="8">
        <v>52</v>
      </c>
      <c r="G208" s="8">
        <v>38</v>
      </c>
      <c r="H208" s="8">
        <v>24</v>
      </c>
      <c r="I208" s="8">
        <v>61</v>
      </c>
      <c r="J208" s="8">
        <v>51</v>
      </c>
      <c r="K208" s="8">
        <v>40</v>
      </c>
    </row>
    <row r="209" spans="1:11" x14ac:dyDescent="0.3">
      <c r="A209" s="8">
        <v>2021</v>
      </c>
      <c r="B209" s="8">
        <v>3</v>
      </c>
      <c r="C209" s="8">
        <v>59</v>
      </c>
      <c r="D209" s="8">
        <v>68</v>
      </c>
      <c r="E209" s="8">
        <v>64</v>
      </c>
      <c r="F209" s="8">
        <v>40</v>
      </c>
      <c r="G209" s="8">
        <v>42</v>
      </c>
      <c r="H209" s="8">
        <v>28</v>
      </c>
      <c r="I209" s="8">
        <v>56</v>
      </c>
      <c r="J209" s="8">
        <v>48</v>
      </c>
      <c r="K209" s="8">
        <v>44</v>
      </c>
    </row>
    <row r="210" spans="1:11" x14ac:dyDescent="0.3">
      <c r="A210" s="8">
        <v>2021</v>
      </c>
      <c r="B210" s="8">
        <v>4</v>
      </c>
      <c r="C210" s="8">
        <v>58</v>
      </c>
      <c r="D210" s="8">
        <v>64</v>
      </c>
      <c r="E210" s="8">
        <v>58</v>
      </c>
      <c r="F210" s="8">
        <v>44</v>
      </c>
      <c r="G210" s="8">
        <v>49</v>
      </c>
      <c r="H210" s="8">
        <v>27</v>
      </c>
      <c r="I210" s="8">
        <v>60</v>
      </c>
      <c r="J210" s="8">
        <v>53</v>
      </c>
      <c r="K210" s="8">
        <v>43</v>
      </c>
    </row>
    <row r="211" spans="1:11" x14ac:dyDescent="0.3">
      <c r="A211" s="8">
        <v>2021</v>
      </c>
      <c r="B211" s="8">
        <v>5</v>
      </c>
      <c r="C211" s="8">
        <v>55</v>
      </c>
      <c r="D211" s="8">
        <v>62</v>
      </c>
      <c r="E211" s="8">
        <v>56</v>
      </c>
      <c r="F211" s="8">
        <v>47</v>
      </c>
      <c r="G211" s="8">
        <v>46</v>
      </c>
      <c r="H211" s="8">
        <v>24</v>
      </c>
      <c r="I211" s="8">
        <v>65</v>
      </c>
      <c r="J211" s="8">
        <v>57</v>
      </c>
      <c r="K211" s="8">
        <v>42</v>
      </c>
    </row>
    <row r="212" spans="1:11" x14ac:dyDescent="0.3">
      <c r="A212" s="8">
        <v>2021</v>
      </c>
      <c r="B212" s="8">
        <v>6</v>
      </c>
      <c r="C212" s="8">
        <v>45</v>
      </c>
      <c r="D212" s="8">
        <v>57</v>
      </c>
      <c r="E212" s="8">
        <v>60</v>
      </c>
      <c r="F212" s="8">
        <v>53</v>
      </c>
      <c r="G212" s="8">
        <v>48</v>
      </c>
      <c r="H212" s="8">
        <v>23</v>
      </c>
      <c r="I212" s="8">
        <v>76</v>
      </c>
      <c r="J212" s="8">
        <v>56</v>
      </c>
      <c r="K212" s="8">
        <v>34</v>
      </c>
    </row>
    <row r="213" spans="1:11" x14ac:dyDescent="0.3">
      <c r="A213" s="8">
        <v>2021</v>
      </c>
      <c r="B213" s="8">
        <v>7</v>
      </c>
      <c r="C213" s="8">
        <v>47</v>
      </c>
      <c r="D213" s="8">
        <v>47</v>
      </c>
      <c r="E213" s="8">
        <v>64</v>
      </c>
      <c r="F213" s="8">
        <v>49</v>
      </c>
      <c r="G213" s="8">
        <v>46</v>
      </c>
      <c r="H213" s="8">
        <v>27</v>
      </c>
      <c r="I213" s="8">
        <v>58</v>
      </c>
      <c r="J213" s="8">
        <v>63</v>
      </c>
      <c r="K213" s="8">
        <v>36</v>
      </c>
    </row>
    <row r="214" spans="1:11" x14ac:dyDescent="0.3">
      <c r="A214" s="8">
        <v>2021</v>
      </c>
      <c r="B214" s="8">
        <v>8</v>
      </c>
      <c r="C214" s="8">
        <v>64</v>
      </c>
      <c r="D214" s="8">
        <v>70</v>
      </c>
      <c r="E214" s="8">
        <v>64</v>
      </c>
      <c r="F214" s="8">
        <v>51</v>
      </c>
      <c r="G214" s="8">
        <v>48</v>
      </c>
      <c r="H214" s="8">
        <v>34</v>
      </c>
      <c r="I214" s="8">
        <v>69</v>
      </c>
      <c r="J214" s="8">
        <v>67</v>
      </c>
      <c r="K214" s="8">
        <v>47</v>
      </c>
    </row>
    <row r="215" spans="1:11" x14ac:dyDescent="0.3">
      <c r="A215" s="8">
        <v>2021</v>
      </c>
      <c r="B215" s="8">
        <v>9</v>
      </c>
      <c r="C215" s="8">
        <v>60</v>
      </c>
      <c r="D215" s="8">
        <v>60</v>
      </c>
      <c r="E215" s="8">
        <v>66</v>
      </c>
      <c r="F215" s="8">
        <v>63</v>
      </c>
      <c r="G215" s="8">
        <v>53</v>
      </c>
      <c r="H215" s="8">
        <v>30</v>
      </c>
      <c r="I215" s="8">
        <v>70</v>
      </c>
      <c r="J215" s="8">
        <v>63</v>
      </c>
      <c r="K215" s="8">
        <v>44</v>
      </c>
    </row>
    <row r="216" spans="1:11" x14ac:dyDescent="0.3">
      <c r="A216" s="8">
        <v>2021</v>
      </c>
      <c r="B216" s="8">
        <v>10</v>
      </c>
      <c r="C216" s="8">
        <v>57</v>
      </c>
      <c r="D216" s="8">
        <v>51</v>
      </c>
      <c r="E216" s="8">
        <v>69</v>
      </c>
      <c r="F216" s="8">
        <v>71</v>
      </c>
      <c r="G216" s="8">
        <v>45</v>
      </c>
      <c r="H216" s="8">
        <v>32</v>
      </c>
      <c r="I216" s="8">
        <v>77</v>
      </c>
      <c r="J216" s="8">
        <v>61</v>
      </c>
      <c r="K216" s="8">
        <v>40</v>
      </c>
    </row>
    <row r="217" spans="1:11" x14ac:dyDescent="0.3">
      <c r="A217" s="8">
        <v>2021</v>
      </c>
      <c r="B217" s="8">
        <v>11</v>
      </c>
      <c r="C217" s="8">
        <v>58</v>
      </c>
      <c r="D217" s="8">
        <v>52</v>
      </c>
      <c r="E217" s="8">
        <v>69</v>
      </c>
      <c r="F217" s="8">
        <v>72</v>
      </c>
      <c r="G217" s="8">
        <v>45</v>
      </c>
      <c r="H217" s="8">
        <v>90</v>
      </c>
      <c r="I217" s="8">
        <v>73</v>
      </c>
      <c r="J217" s="8">
        <v>79</v>
      </c>
      <c r="K217" s="8">
        <v>35</v>
      </c>
    </row>
    <row r="218" spans="1:11" x14ac:dyDescent="0.3">
      <c r="A218" s="8">
        <v>2021</v>
      </c>
      <c r="B218" s="8">
        <v>12</v>
      </c>
      <c r="C218" s="8">
        <v>61</v>
      </c>
      <c r="D218" s="8">
        <v>49</v>
      </c>
      <c r="E218" s="8">
        <v>75</v>
      </c>
      <c r="F218" s="8">
        <v>76</v>
      </c>
      <c r="G218" s="8">
        <v>56</v>
      </c>
      <c r="H218" s="8">
        <v>100</v>
      </c>
      <c r="I218" s="8">
        <v>69</v>
      </c>
      <c r="J218" s="8">
        <v>97</v>
      </c>
      <c r="K218" s="8">
        <v>43</v>
      </c>
    </row>
    <row r="219" spans="1:11" x14ac:dyDescent="0.3">
      <c r="A219" s="8">
        <v>2022</v>
      </c>
      <c r="B219" s="8">
        <v>1</v>
      </c>
      <c r="C219" s="8">
        <v>62</v>
      </c>
      <c r="D219" s="8">
        <v>53</v>
      </c>
      <c r="E219" s="8">
        <v>60</v>
      </c>
      <c r="F219" s="8">
        <v>62</v>
      </c>
      <c r="G219" s="8">
        <v>44</v>
      </c>
      <c r="H219" s="8">
        <v>66</v>
      </c>
      <c r="I219" s="8">
        <v>53</v>
      </c>
      <c r="J219" s="8">
        <v>65</v>
      </c>
      <c r="K219" s="8">
        <v>43</v>
      </c>
    </row>
    <row r="220" spans="1:11" x14ac:dyDescent="0.3">
      <c r="A220" s="8">
        <v>2022</v>
      </c>
      <c r="B220" s="8">
        <v>2</v>
      </c>
      <c r="C220" s="8">
        <v>80</v>
      </c>
      <c r="D220" s="8">
        <v>68</v>
      </c>
      <c r="E220" s="8">
        <v>63</v>
      </c>
      <c r="F220" s="8">
        <v>55</v>
      </c>
      <c r="G220" s="8">
        <v>51</v>
      </c>
      <c r="H220" s="8">
        <v>72</v>
      </c>
      <c r="I220" s="8">
        <v>52</v>
      </c>
      <c r="J220" s="8">
        <v>66</v>
      </c>
      <c r="K220" s="8">
        <v>46</v>
      </c>
    </row>
    <row r="221" spans="1:11" x14ac:dyDescent="0.3">
      <c r="A221" s="8">
        <v>2022</v>
      </c>
      <c r="B221" s="8">
        <v>3</v>
      </c>
      <c r="C221" s="8">
        <v>93</v>
      </c>
      <c r="D221" s="8">
        <v>80</v>
      </c>
      <c r="E221" s="8">
        <v>56</v>
      </c>
      <c r="F221" s="8">
        <v>61</v>
      </c>
      <c r="G221" s="8">
        <v>61</v>
      </c>
      <c r="H221" s="8">
        <v>51</v>
      </c>
      <c r="I221" s="8">
        <v>51</v>
      </c>
      <c r="J221" s="8">
        <v>69</v>
      </c>
      <c r="K221" s="8">
        <v>52</v>
      </c>
    </row>
    <row r="222" spans="1:11" x14ac:dyDescent="0.3">
      <c r="A222" s="8">
        <v>2022</v>
      </c>
      <c r="B222" s="8">
        <v>4</v>
      </c>
      <c r="C222" s="8">
        <v>83</v>
      </c>
      <c r="D222" s="8">
        <v>71</v>
      </c>
      <c r="E222" s="8">
        <v>47</v>
      </c>
      <c r="F222" s="8">
        <v>58</v>
      </c>
      <c r="G222" s="8">
        <v>61</v>
      </c>
      <c r="H222" s="8">
        <v>45</v>
      </c>
      <c r="I222" s="8">
        <v>52</v>
      </c>
      <c r="J222" s="8">
        <v>70</v>
      </c>
      <c r="K222" s="8">
        <v>49</v>
      </c>
    </row>
    <row r="223" spans="1:11" x14ac:dyDescent="0.3">
      <c r="A223" s="8">
        <v>2022</v>
      </c>
      <c r="B223" s="8">
        <v>5</v>
      </c>
      <c r="C223" s="8">
        <v>75</v>
      </c>
      <c r="D223" s="8">
        <v>67</v>
      </c>
      <c r="E223" s="8">
        <v>48</v>
      </c>
      <c r="F223" s="8">
        <v>66</v>
      </c>
      <c r="G223" s="8">
        <v>62</v>
      </c>
      <c r="H223" s="8">
        <v>35</v>
      </c>
      <c r="I223" s="8">
        <v>61</v>
      </c>
      <c r="J223" s="8">
        <v>72</v>
      </c>
      <c r="K223" s="8">
        <v>49</v>
      </c>
    </row>
    <row r="224" spans="1:11" x14ac:dyDescent="0.3">
      <c r="A224" s="8">
        <v>2022</v>
      </c>
      <c r="B224" s="8">
        <v>6</v>
      </c>
      <c r="C224" s="8">
        <v>65</v>
      </c>
      <c r="D224" s="8">
        <v>56</v>
      </c>
      <c r="E224" s="8">
        <v>46</v>
      </c>
      <c r="F224" s="8">
        <v>64</v>
      </c>
      <c r="G224" s="8">
        <v>63</v>
      </c>
      <c r="H224" s="8">
        <v>36</v>
      </c>
      <c r="I224" s="8">
        <v>58</v>
      </c>
      <c r="J224" s="8">
        <v>74</v>
      </c>
      <c r="K224" s="8">
        <v>38</v>
      </c>
    </row>
    <row r="225" spans="1:11" x14ac:dyDescent="0.3">
      <c r="A225" s="8">
        <v>2022</v>
      </c>
      <c r="B225" s="8">
        <v>7</v>
      </c>
      <c r="C225" s="8">
        <v>67</v>
      </c>
      <c r="D225" s="8">
        <v>57</v>
      </c>
      <c r="E225" s="8">
        <v>49</v>
      </c>
      <c r="F225" s="8">
        <v>63</v>
      </c>
      <c r="G225" s="8">
        <v>61</v>
      </c>
      <c r="H225" s="8">
        <v>74</v>
      </c>
      <c r="I225" s="8">
        <v>50</v>
      </c>
      <c r="J225" s="8">
        <v>68</v>
      </c>
      <c r="K225" s="8">
        <v>42</v>
      </c>
    </row>
    <row r="226" spans="1:11" x14ac:dyDescent="0.3">
      <c r="A226" s="8">
        <v>2022</v>
      </c>
      <c r="B226" s="8">
        <v>8</v>
      </c>
      <c r="C226" s="8">
        <v>82</v>
      </c>
      <c r="D226" s="8">
        <v>68</v>
      </c>
      <c r="E226" s="8">
        <v>49</v>
      </c>
      <c r="F226" s="8">
        <v>59</v>
      </c>
      <c r="G226" s="8">
        <v>54</v>
      </c>
      <c r="H226" s="8">
        <v>57</v>
      </c>
      <c r="I226" s="8">
        <v>60</v>
      </c>
      <c r="J226" s="8">
        <v>74</v>
      </c>
      <c r="K226" s="8">
        <v>50</v>
      </c>
    </row>
    <row r="227" spans="1:11" x14ac:dyDescent="0.3">
      <c r="A227" s="8">
        <v>2022</v>
      </c>
      <c r="B227" s="8">
        <v>9</v>
      </c>
      <c r="C227" s="8">
        <v>81</v>
      </c>
      <c r="D227" s="8">
        <v>69</v>
      </c>
      <c r="E227" s="8">
        <v>61</v>
      </c>
      <c r="F227" s="8">
        <v>78</v>
      </c>
      <c r="G227" s="8">
        <v>51</v>
      </c>
      <c r="H227" s="8">
        <v>39</v>
      </c>
      <c r="I227" s="8">
        <v>66</v>
      </c>
      <c r="J227" s="8">
        <v>71</v>
      </c>
      <c r="K227" s="8">
        <v>49</v>
      </c>
    </row>
    <row r="228" spans="1:11" x14ac:dyDescent="0.3">
      <c r="A228" s="8">
        <v>2022</v>
      </c>
      <c r="B228" s="8">
        <v>10</v>
      </c>
      <c r="C228" s="8">
        <v>77</v>
      </c>
      <c r="D228" s="8">
        <v>63</v>
      </c>
      <c r="E228" s="8">
        <v>60</v>
      </c>
      <c r="F228" s="8">
        <v>76</v>
      </c>
      <c r="G228" s="8">
        <v>50</v>
      </c>
      <c r="H228" s="8">
        <v>42</v>
      </c>
      <c r="I228" s="8">
        <v>62</v>
      </c>
      <c r="J228" s="8">
        <v>68</v>
      </c>
      <c r="K228" s="8">
        <v>45</v>
      </c>
    </row>
    <row r="229" spans="1:11" x14ac:dyDescent="0.3">
      <c r="A229" s="8">
        <v>2022</v>
      </c>
      <c r="B229" s="8">
        <v>11</v>
      </c>
      <c r="C229" s="8">
        <v>85</v>
      </c>
      <c r="D229" s="8">
        <v>64</v>
      </c>
      <c r="E229" s="8">
        <v>63</v>
      </c>
      <c r="F229" s="8">
        <v>85</v>
      </c>
      <c r="G229" s="8">
        <v>52</v>
      </c>
      <c r="H229" s="8">
        <v>43</v>
      </c>
      <c r="I229" s="8">
        <v>67</v>
      </c>
      <c r="J229" s="8">
        <v>80</v>
      </c>
      <c r="K229" s="8">
        <v>45</v>
      </c>
    </row>
    <row r="230" spans="1:11" x14ac:dyDescent="0.3">
      <c r="A230" s="8">
        <v>2022</v>
      </c>
      <c r="B230" s="8">
        <v>12</v>
      </c>
      <c r="C230" s="8">
        <v>91</v>
      </c>
      <c r="D230" s="8">
        <v>63</v>
      </c>
      <c r="E230" s="8">
        <v>64</v>
      </c>
      <c r="F230" s="8">
        <v>82</v>
      </c>
      <c r="G230" s="8">
        <v>59</v>
      </c>
      <c r="H230" s="8">
        <v>54</v>
      </c>
      <c r="I230" s="8">
        <v>61</v>
      </c>
      <c r="J230" s="8">
        <v>100</v>
      </c>
      <c r="K230" s="8">
        <v>41</v>
      </c>
    </row>
    <row r="231" spans="1:11" x14ac:dyDescent="0.3">
      <c r="A231" s="8">
        <v>2023</v>
      </c>
      <c r="B231" s="8">
        <v>1</v>
      </c>
      <c r="C231" s="8">
        <v>85</v>
      </c>
      <c r="D231" s="8">
        <v>62</v>
      </c>
      <c r="E231" s="8">
        <v>51</v>
      </c>
      <c r="F231" s="8">
        <v>68</v>
      </c>
      <c r="G231" s="8">
        <v>54</v>
      </c>
      <c r="H231" s="8">
        <v>39</v>
      </c>
      <c r="I231" s="8">
        <v>47</v>
      </c>
      <c r="J231" s="8">
        <v>68</v>
      </c>
      <c r="K231" s="8">
        <v>43</v>
      </c>
    </row>
    <row r="232" spans="1:11" x14ac:dyDescent="0.3">
      <c r="A232" s="8">
        <v>2023</v>
      </c>
      <c r="B232" s="8">
        <v>2</v>
      </c>
      <c r="C232" s="8">
        <v>86</v>
      </c>
      <c r="D232" s="8">
        <v>72</v>
      </c>
      <c r="E232" s="8">
        <v>47</v>
      </c>
      <c r="F232" s="8">
        <v>62</v>
      </c>
      <c r="G232" s="8">
        <v>57</v>
      </c>
      <c r="H232" s="8">
        <v>37</v>
      </c>
      <c r="I232" s="8">
        <v>48</v>
      </c>
      <c r="J232" s="8">
        <v>63</v>
      </c>
      <c r="K232" s="8">
        <v>50</v>
      </c>
    </row>
    <row r="233" spans="1:11" x14ac:dyDescent="0.3">
      <c r="A233" s="8">
        <v>2023</v>
      </c>
      <c r="B233" s="8">
        <v>3</v>
      </c>
      <c r="C233" s="8">
        <v>100</v>
      </c>
      <c r="D233" s="8">
        <v>81</v>
      </c>
      <c r="E233" s="8">
        <v>46</v>
      </c>
      <c r="F233" s="8">
        <v>67</v>
      </c>
      <c r="G233" s="8">
        <v>61</v>
      </c>
      <c r="H233" s="8">
        <v>35</v>
      </c>
      <c r="I233" s="8">
        <v>49</v>
      </c>
      <c r="J233" s="8">
        <v>70</v>
      </c>
      <c r="K233" s="8">
        <v>57</v>
      </c>
    </row>
    <row r="234" spans="1:11" x14ac:dyDescent="0.3">
      <c r="A234" s="8">
        <v>2023</v>
      </c>
      <c r="B234" s="8">
        <v>4</v>
      </c>
      <c r="C234" s="8">
        <v>99</v>
      </c>
      <c r="D234" s="8">
        <v>82</v>
      </c>
      <c r="E234" s="8">
        <v>44</v>
      </c>
      <c r="F234" s="8">
        <v>62</v>
      </c>
      <c r="G234" s="8">
        <v>69</v>
      </c>
      <c r="H234" s="8">
        <v>35</v>
      </c>
      <c r="I234" s="8">
        <v>46</v>
      </c>
      <c r="J234" s="8">
        <v>70</v>
      </c>
      <c r="K234" s="8">
        <v>58</v>
      </c>
    </row>
    <row r="235" spans="1:11" x14ac:dyDescent="0.3">
      <c r="A235" s="8">
        <v>2023</v>
      </c>
      <c r="B235" s="8">
        <v>5</v>
      </c>
      <c r="C235" s="8">
        <v>93</v>
      </c>
      <c r="D235" s="8">
        <v>74</v>
      </c>
      <c r="E235" s="8">
        <v>40</v>
      </c>
      <c r="F235" s="8">
        <v>62</v>
      </c>
      <c r="G235" s="8">
        <v>65</v>
      </c>
      <c r="H235" s="8">
        <v>33</v>
      </c>
      <c r="I235" s="8">
        <v>49</v>
      </c>
      <c r="J235" s="8">
        <v>72</v>
      </c>
      <c r="K235" s="8">
        <v>52</v>
      </c>
    </row>
    <row r="236" spans="1:11" x14ac:dyDescent="0.3">
      <c r="A236" s="8">
        <v>2023</v>
      </c>
      <c r="B236" s="8">
        <v>6</v>
      </c>
      <c r="C236" s="8">
        <v>80</v>
      </c>
      <c r="D236" s="8">
        <v>69</v>
      </c>
      <c r="E236" s="8">
        <v>41</v>
      </c>
      <c r="F236" s="8">
        <v>66</v>
      </c>
      <c r="G236" s="8">
        <v>79</v>
      </c>
      <c r="H236" s="8">
        <v>32</v>
      </c>
      <c r="I236" s="8">
        <v>51</v>
      </c>
      <c r="J236" s="8">
        <v>78</v>
      </c>
      <c r="K236" s="8">
        <v>45</v>
      </c>
    </row>
    <row r="237" spans="1:11" x14ac:dyDescent="0.3">
      <c r="A237" s="8">
        <v>2023</v>
      </c>
      <c r="B237" s="8">
        <v>7</v>
      </c>
      <c r="C237" s="8">
        <v>69</v>
      </c>
      <c r="D237" s="8">
        <v>59</v>
      </c>
      <c r="E237" s="8">
        <v>43</v>
      </c>
      <c r="F237" s="8">
        <v>64</v>
      </c>
      <c r="G237" s="8">
        <v>61</v>
      </c>
      <c r="H237" s="8">
        <v>30</v>
      </c>
      <c r="I237" s="8">
        <v>40</v>
      </c>
      <c r="J237" s="8">
        <v>69</v>
      </c>
      <c r="K237" s="8">
        <v>43</v>
      </c>
    </row>
    <row r="238" spans="1:11" x14ac:dyDescent="0.3">
      <c r="A238" s="8">
        <v>2023</v>
      </c>
      <c r="B238" s="8">
        <v>8</v>
      </c>
      <c r="C238" s="8">
        <v>84</v>
      </c>
      <c r="D238" s="8">
        <v>69</v>
      </c>
      <c r="E238" s="8">
        <v>38</v>
      </c>
      <c r="F238" s="8">
        <v>61</v>
      </c>
      <c r="G238" s="8">
        <v>67</v>
      </c>
      <c r="H238" s="8">
        <v>29</v>
      </c>
      <c r="I238" s="8">
        <v>43</v>
      </c>
      <c r="J238" s="8">
        <v>71</v>
      </c>
      <c r="K238" s="8">
        <v>49</v>
      </c>
    </row>
    <row r="239" spans="1:11" x14ac:dyDescent="0.3">
      <c r="A239" s="8">
        <v>2023</v>
      </c>
      <c r="B239" s="8">
        <v>9</v>
      </c>
      <c r="C239" s="8">
        <v>81</v>
      </c>
      <c r="D239" s="8">
        <v>72</v>
      </c>
      <c r="E239" s="8">
        <v>43</v>
      </c>
      <c r="F239" s="8">
        <v>75</v>
      </c>
      <c r="G239" s="8">
        <v>70</v>
      </c>
      <c r="H239" s="8">
        <v>30</v>
      </c>
      <c r="I239" s="8">
        <v>44</v>
      </c>
      <c r="J239" s="8">
        <v>71</v>
      </c>
      <c r="K239" s="8">
        <v>49</v>
      </c>
    </row>
    <row r="240" spans="1:11" x14ac:dyDescent="0.3">
      <c r="A240" s="8">
        <v>2023</v>
      </c>
      <c r="B240" s="8">
        <v>10</v>
      </c>
      <c r="C240" s="8">
        <v>82</v>
      </c>
      <c r="D240" s="8">
        <v>68</v>
      </c>
      <c r="E240" s="8">
        <v>48</v>
      </c>
      <c r="F240" s="8">
        <v>77</v>
      </c>
      <c r="G240" s="8">
        <v>67</v>
      </c>
      <c r="H240" s="8">
        <v>30</v>
      </c>
      <c r="I240" s="8">
        <v>52</v>
      </c>
      <c r="J240" s="8">
        <v>70</v>
      </c>
      <c r="K240" s="8">
        <v>51</v>
      </c>
    </row>
    <row r="241" spans="1:11" x14ac:dyDescent="0.3">
      <c r="A241" s="8">
        <v>2023</v>
      </c>
      <c r="B241" s="8">
        <v>11</v>
      </c>
      <c r="C241" s="8">
        <v>86</v>
      </c>
      <c r="D241" s="8">
        <v>63</v>
      </c>
      <c r="E241" s="8">
        <v>51</v>
      </c>
      <c r="F241" s="8">
        <v>92</v>
      </c>
      <c r="G241" s="8">
        <v>61</v>
      </c>
      <c r="H241" s="8">
        <v>33</v>
      </c>
      <c r="I241" s="8">
        <v>55</v>
      </c>
      <c r="J241" s="8">
        <v>74</v>
      </c>
      <c r="K241" s="8">
        <v>50</v>
      </c>
    </row>
    <row r="242" spans="1:11" x14ac:dyDescent="0.3">
      <c r="A242" s="8">
        <v>2023</v>
      </c>
      <c r="B242" s="8">
        <v>12</v>
      </c>
      <c r="C242" s="8">
        <v>80</v>
      </c>
      <c r="D242" s="8">
        <v>59</v>
      </c>
      <c r="E242" s="8">
        <v>56</v>
      </c>
      <c r="F242" s="8">
        <v>94</v>
      </c>
      <c r="G242" s="8">
        <v>66</v>
      </c>
      <c r="H242" s="8">
        <v>38</v>
      </c>
      <c r="I242" s="8">
        <v>51</v>
      </c>
      <c r="J242" s="8">
        <v>88</v>
      </c>
      <c r="K242" s="8">
        <v>41</v>
      </c>
    </row>
    <row r="243" spans="1:11" x14ac:dyDescent="0.3">
      <c r="A243" s="8">
        <v>2024</v>
      </c>
      <c r="B243" s="8">
        <v>1</v>
      </c>
      <c r="C243" s="8">
        <v>67</v>
      </c>
      <c r="D243" s="8">
        <v>55</v>
      </c>
      <c r="E243" s="8">
        <v>42</v>
      </c>
      <c r="F243" s="8">
        <v>74</v>
      </c>
      <c r="G243" s="8">
        <v>60</v>
      </c>
      <c r="H243" s="8">
        <v>29</v>
      </c>
      <c r="I243" s="8">
        <v>37</v>
      </c>
      <c r="J243" s="8">
        <v>78</v>
      </c>
      <c r="K243" s="8">
        <v>39</v>
      </c>
    </row>
    <row r="244" spans="1:11" x14ac:dyDescent="0.3">
      <c r="A244" s="8">
        <v>2024</v>
      </c>
      <c r="B244" s="8">
        <v>2</v>
      </c>
      <c r="C244" s="8">
        <v>73</v>
      </c>
      <c r="D244" s="8">
        <v>77</v>
      </c>
      <c r="E244" s="8">
        <v>42</v>
      </c>
      <c r="F244" s="8">
        <v>68</v>
      </c>
      <c r="G244" s="8">
        <v>69</v>
      </c>
      <c r="H244" s="8">
        <v>31</v>
      </c>
      <c r="I244" s="8">
        <v>31</v>
      </c>
      <c r="J244" s="8">
        <v>62</v>
      </c>
      <c r="K244" s="8">
        <v>52</v>
      </c>
    </row>
    <row r="245" spans="1:11" x14ac:dyDescent="0.3">
      <c r="A245" s="8">
        <v>2024</v>
      </c>
      <c r="B245" s="8">
        <v>3</v>
      </c>
      <c r="C245" s="8">
        <v>78</v>
      </c>
      <c r="D245" s="8">
        <v>91</v>
      </c>
      <c r="E245" s="8">
        <v>38</v>
      </c>
      <c r="F245" s="8">
        <v>70</v>
      </c>
      <c r="G245" s="8">
        <v>79</v>
      </c>
      <c r="H245" s="8">
        <v>51</v>
      </c>
      <c r="I245" s="8">
        <v>33</v>
      </c>
      <c r="J245" s="8">
        <v>59</v>
      </c>
      <c r="K245" s="8">
        <v>56</v>
      </c>
    </row>
    <row r="246" spans="1:11" x14ac:dyDescent="0.3">
      <c r="A246" s="8">
        <v>2024</v>
      </c>
      <c r="B246" s="8">
        <v>4</v>
      </c>
      <c r="C246" s="8">
        <v>81</v>
      </c>
      <c r="D246" s="8">
        <v>90</v>
      </c>
      <c r="E246" s="8">
        <v>41</v>
      </c>
      <c r="F246" s="8">
        <v>61</v>
      </c>
      <c r="G246" s="8">
        <v>80</v>
      </c>
      <c r="H246" s="8">
        <v>32</v>
      </c>
      <c r="I246" s="8">
        <v>39</v>
      </c>
      <c r="J246" s="8">
        <v>64</v>
      </c>
      <c r="K246" s="8">
        <v>58</v>
      </c>
    </row>
    <row r="247" spans="1:11" x14ac:dyDescent="0.3">
      <c r="A247" s="8">
        <v>2024</v>
      </c>
      <c r="B247" s="8">
        <v>5</v>
      </c>
      <c r="C247" s="8">
        <v>67</v>
      </c>
      <c r="D247" s="8">
        <v>75</v>
      </c>
      <c r="E247" s="8">
        <v>36</v>
      </c>
      <c r="F247" s="8">
        <v>67</v>
      </c>
      <c r="G247" s="8">
        <v>79</v>
      </c>
      <c r="H247" s="8">
        <v>35</v>
      </c>
      <c r="I247" s="8">
        <v>37</v>
      </c>
      <c r="J247" s="8">
        <v>55</v>
      </c>
      <c r="K247" s="8">
        <v>46</v>
      </c>
    </row>
    <row r="248" spans="1:11" x14ac:dyDescent="0.3">
      <c r="A248" s="8">
        <v>2024</v>
      </c>
      <c r="B248" s="8">
        <v>6</v>
      </c>
      <c r="C248" s="8">
        <v>58</v>
      </c>
      <c r="D248" s="8">
        <v>69</v>
      </c>
      <c r="E248" s="8">
        <v>40</v>
      </c>
      <c r="F248" s="8">
        <v>72</v>
      </c>
      <c r="G248" s="8">
        <v>79</v>
      </c>
      <c r="H248" s="8">
        <v>27</v>
      </c>
      <c r="I248" s="8">
        <v>41</v>
      </c>
      <c r="J248" s="8">
        <v>57</v>
      </c>
      <c r="K248" s="8">
        <v>41</v>
      </c>
    </row>
    <row r="249" spans="1:11" x14ac:dyDescent="0.3">
      <c r="A249" s="8">
        <v>2024</v>
      </c>
      <c r="B249" s="8">
        <v>7</v>
      </c>
      <c r="C249" s="8">
        <v>58</v>
      </c>
      <c r="D249" s="8">
        <v>66</v>
      </c>
      <c r="E249" s="8">
        <v>45</v>
      </c>
      <c r="F249" s="8">
        <v>66</v>
      </c>
      <c r="G249" s="8">
        <v>73</v>
      </c>
      <c r="H249" s="8">
        <v>30</v>
      </c>
      <c r="I249" s="8">
        <v>36</v>
      </c>
      <c r="J249" s="8">
        <v>54</v>
      </c>
      <c r="K249" s="8">
        <v>46</v>
      </c>
    </row>
    <row r="250" spans="1:11" x14ac:dyDescent="0.3">
      <c r="A250" s="8">
        <v>2024</v>
      </c>
      <c r="B250" s="8">
        <v>8</v>
      </c>
      <c r="C250" s="8">
        <v>67</v>
      </c>
      <c r="D250" s="8">
        <v>78</v>
      </c>
      <c r="E250" s="8">
        <v>45</v>
      </c>
      <c r="F250" s="8">
        <v>69</v>
      </c>
      <c r="G250" s="8">
        <v>86</v>
      </c>
      <c r="H250" s="8">
        <v>39</v>
      </c>
      <c r="I250" s="8">
        <v>34</v>
      </c>
      <c r="J250" s="8">
        <v>55</v>
      </c>
      <c r="K250" s="8">
        <v>53</v>
      </c>
    </row>
    <row r="251" spans="1:11" x14ac:dyDescent="0.3">
      <c r="A251" s="8">
        <v>2024</v>
      </c>
      <c r="B251" s="8">
        <v>9</v>
      </c>
      <c r="C251" s="8">
        <v>69</v>
      </c>
      <c r="D251" s="8">
        <v>81</v>
      </c>
      <c r="E251" s="8">
        <v>59</v>
      </c>
      <c r="F251" s="8">
        <v>87</v>
      </c>
      <c r="G251" s="8">
        <v>94</v>
      </c>
      <c r="H251" s="8">
        <v>27</v>
      </c>
      <c r="I251" s="8">
        <v>45</v>
      </c>
      <c r="J251" s="8">
        <v>56</v>
      </c>
      <c r="K251" s="8">
        <v>49</v>
      </c>
    </row>
    <row r="252" spans="1:11" x14ac:dyDescent="0.3">
      <c r="A252" s="8">
        <v>2024</v>
      </c>
      <c r="B252" s="8">
        <v>10</v>
      </c>
      <c r="C252" s="8">
        <v>63</v>
      </c>
      <c r="D252" s="8">
        <v>69</v>
      </c>
      <c r="E252" s="8">
        <v>55</v>
      </c>
      <c r="F252" s="8">
        <v>90</v>
      </c>
      <c r="G252" s="8">
        <v>100</v>
      </c>
      <c r="H252" s="8">
        <v>31</v>
      </c>
      <c r="I252" s="8">
        <v>36</v>
      </c>
      <c r="J252" s="8">
        <v>57</v>
      </c>
      <c r="K252" s="8">
        <v>50</v>
      </c>
    </row>
    <row r="253" spans="1:11" x14ac:dyDescent="0.3">
      <c r="A253" s="8">
        <v>2024</v>
      </c>
      <c r="B253" s="8">
        <v>11</v>
      </c>
      <c r="C253" s="8">
        <v>70</v>
      </c>
      <c r="D253" s="8">
        <v>60</v>
      </c>
      <c r="E253" s="8">
        <v>58</v>
      </c>
      <c r="F253" s="8">
        <v>100</v>
      </c>
      <c r="G253" s="8">
        <v>92</v>
      </c>
      <c r="H253" s="8">
        <v>31</v>
      </c>
      <c r="I253" s="8">
        <v>44</v>
      </c>
      <c r="J253" s="8">
        <v>65</v>
      </c>
      <c r="K253" s="8">
        <v>44</v>
      </c>
    </row>
    <row r="254" spans="1:11" x14ac:dyDescent="0.3">
      <c r="A254" s="8">
        <v>2024</v>
      </c>
      <c r="B254" s="8">
        <v>12</v>
      </c>
      <c r="C254" s="8">
        <v>66</v>
      </c>
      <c r="D254" s="8">
        <v>57</v>
      </c>
      <c r="E254" s="8">
        <v>53</v>
      </c>
      <c r="F254" s="8">
        <v>93</v>
      </c>
      <c r="G254" s="8">
        <v>95</v>
      </c>
      <c r="H254" s="8">
        <v>39</v>
      </c>
      <c r="I254" s="8">
        <v>39</v>
      </c>
      <c r="J254" s="8">
        <v>75</v>
      </c>
      <c r="K254" s="8">
        <v>39</v>
      </c>
    </row>
    <row r="255" spans="1:11" x14ac:dyDescent="0.3">
      <c r="A255" s="8">
        <v>2025</v>
      </c>
      <c r="B255" s="8">
        <v>1</v>
      </c>
      <c r="C255" s="8">
        <v>55</v>
      </c>
      <c r="D255" s="8">
        <v>60</v>
      </c>
      <c r="E255" s="8">
        <v>44</v>
      </c>
      <c r="F255" s="8">
        <v>74</v>
      </c>
      <c r="G255" s="8">
        <v>73</v>
      </c>
      <c r="H255" s="8">
        <v>27</v>
      </c>
      <c r="I255" s="8">
        <v>27</v>
      </c>
      <c r="J255" s="8">
        <v>47</v>
      </c>
      <c r="K255" s="8">
        <v>44</v>
      </c>
    </row>
    <row r="256" spans="1:11" x14ac:dyDescent="0.3">
      <c r="A256" s="8">
        <v>2025</v>
      </c>
      <c r="B256" s="8">
        <v>2</v>
      </c>
      <c r="C256" s="8">
        <v>64</v>
      </c>
      <c r="D256" s="8">
        <v>75</v>
      </c>
      <c r="E256" s="8">
        <v>37</v>
      </c>
      <c r="F256" s="8">
        <v>62</v>
      </c>
      <c r="G256" s="8">
        <v>75</v>
      </c>
      <c r="H256" s="8">
        <v>28</v>
      </c>
      <c r="I256" s="8">
        <v>30</v>
      </c>
      <c r="J256" s="8">
        <v>54</v>
      </c>
      <c r="K256" s="8">
        <v>51</v>
      </c>
    </row>
    <row r="257" spans="1:11" x14ac:dyDescent="0.3">
      <c r="A257" s="8">
        <v>2025</v>
      </c>
      <c r="B257" s="8">
        <v>3</v>
      </c>
      <c r="C257" s="8">
        <v>79</v>
      </c>
      <c r="D257" s="8">
        <v>100</v>
      </c>
      <c r="E257" s="8">
        <v>44</v>
      </c>
      <c r="F257" s="8">
        <v>57</v>
      </c>
      <c r="G257" s="8">
        <v>74</v>
      </c>
      <c r="H257" s="8">
        <v>28</v>
      </c>
      <c r="I257" s="8">
        <v>30</v>
      </c>
      <c r="J257" s="8">
        <v>54</v>
      </c>
      <c r="K257" s="8">
        <v>62</v>
      </c>
    </row>
    <row r="258" spans="1:11" x14ac:dyDescent="0.3">
      <c r="A258" s="8">
        <v>2025</v>
      </c>
      <c r="B258" s="8">
        <v>4</v>
      </c>
      <c r="C258" s="8">
        <v>73</v>
      </c>
      <c r="D258" s="8">
        <v>100</v>
      </c>
      <c r="E258" s="8">
        <v>39</v>
      </c>
      <c r="F258" s="8">
        <v>68</v>
      </c>
      <c r="G258" s="8">
        <v>74</v>
      </c>
      <c r="H258" s="8">
        <v>30</v>
      </c>
      <c r="I258" s="8">
        <v>32</v>
      </c>
      <c r="J258" s="8">
        <v>48</v>
      </c>
      <c r="K258" s="8">
        <v>62</v>
      </c>
    </row>
  </sheetData>
  <mergeCells count="1">
    <mergeCell ref="B1:K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8A0514-AE5C-4CF5-8334-DFE851C34901}">
  <dimension ref="A1:M258"/>
  <sheetViews>
    <sheetView workbookViewId="0"/>
  </sheetViews>
  <sheetFormatPr defaultRowHeight="14.4" x14ac:dyDescent="0.3"/>
  <cols>
    <col min="1" max="9" width="9.21875" customWidth="1"/>
    <col min="10" max="10" width="10.21875" bestFit="1" customWidth="1"/>
    <col min="11" max="11" width="9.21875" customWidth="1"/>
    <col min="12" max="12" width="14.88671875" bestFit="1" customWidth="1"/>
    <col min="13" max="13" width="10.109375" bestFit="1" customWidth="1"/>
  </cols>
  <sheetData>
    <row r="1" spans="1:13" x14ac:dyDescent="0.3">
      <c r="A1" s="7" t="s">
        <v>168</v>
      </c>
      <c r="B1" s="69" t="s">
        <v>554</v>
      </c>
      <c r="C1" s="69"/>
      <c r="D1" s="69"/>
      <c r="E1" s="69"/>
      <c r="F1" s="69"/>
      <c r="G1" s="69"/>
      <c r="H1" s="69"/>
      <c r="I1" s="69"/>
      <c r="J1" s="69"/>
      <c r="K1" s="69"/>
      <c r="L1" t="s">
        <v>295</v>
      </c>
      <c r="M1" s="19">
        <v>45761</v>
      </c>
    </row>
    <row r="2" spans="1:13" x14ac:dyDescent="0.3">
      <c r="A2" s="8" t="s">
        <v>9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8" t="s">
        <v>17</v>
      </c>
      <c r="I2" s="8" t="s">
        <v>18</v>
      </c>
      <c r="J2" s="8" t="s">
        <v>19</v>
      </c>
      <c r="K2" s="8" t="s">
        <v>20</v>
      </c>
    </row>
    <row r="3" spans="1:13" x14ac:dyDescent="0.3">
      <c r="A3" s="8">
        <v>2004</v>
      </c>
      <c r="B3" s="8">
        <v>1</v>
      </c>
      <c r="C3" s="8">
        <v>13</v>
      </c>
      <c r="D3" s="8">
        <v>18</v>
      </c>
      <c r="E3" s="8">
        <v>0</v>
      </c>
      <c r="F3" s="8">
        <v>6</v>
      </c>
      <c r="G3" s="8">
        <v>19</v>
      </c>
      <c r="H3" s="8">
        <v>10</v>
      </c>
      <c r="I3" s="8">
        <v>8</v>
      </c>
      <c r="J3" s="8">
        <v>20</v>
      </c>
      <c r="K3" s="8">
        <v>63</v>
      </c>
    </row>
    <row r="4" spans="1:13" x14ac:dyDescent="0.3">
      <c r="A4" s="8">
        <v>2004</v>
      </c>
      <c r="B4" s="8">
        <v>2</v>
      </c>
      <c r="C4" s="8">
        <v>16</v>
      </c>
      <c r="D4" s="8">
        <v>21</v>
      </c>
      <c r="E4" s="8">
        <v>0</v>
      </c>
      <c r="F4" s="8">
        <v>6</v>
      </c>
      <c r="G4" s="8">
        <v>17</v>
      </c>
      <c r="H4" s="8">
        <v>11</v>
      </c>
      <c r="I4" s="8">
        <v>9</v>
      </c>
      <c r="J4" s="8">
        <v>18</v>
      </c>
      <c r="K4" s="8">
        <v>68</v>
      </c>
    </row>
    <row r="5" spans="1:13" x14ac:dyDescent="0.3">
      <c r="A5" s="8">
        <v>2004</v>
      </c>
      <c r="B5" s="8">
        <v>3</v>
      </c>
      <c r="C5" s="8">
        <v>17</v>
      </c>
      <c r="D5" s="8">
        <v>24</v>
      </c>
      <c r="E5" s="8">
        <v>0</v>
      </c>
      <c r="F5" s="8">
        <v>8</v>
      </c>
      <c r="G5" s="8">
        <v>29</v>
      </c>
      <c r="H5" s="8">
        <v>12</v>
      </c>
      <c r="I5" s="8">
        <v>10</v>
      </c>
      <c r="J5" s="8">
        <v>22</v>
      </c>
      <c r="K5" s="8">
        <v>82</v>
      </c>
    </row>
    <row r="6" spans="1:13" x14ac:dyDescent="0.3">
      <c r="A6" s="8">
        <v>2004</v>
      </c>
      <c r="B6" s="8">
        <v>4</v>
      </c>
      <c r="C6" s="8">
        <v>20</v>
      </c>
      <c r="D6" s="8">
        <v>26</v>
      </c>
      <c r="E6" s="8">
        <v>0</v>
      </c>
      <c r="F6" s="8">
        <v>7</v>
      </c>
      <c r="G6" s="8">
        <v>39</v>
      </c>
      <c r="H6" s="8">
        <v>11</v>
      </c>
      <c r="I6" s="8">
        <v>10</v>
      </c>
      <c r="J6" s="8">
        <v>23</v>
      </c>
      <c r="K6" s="8">
        <v>90</v>
      </c>
    </row>
    <row r="7" spans="1:13" x14ac:dyDescent="0.3">
      <c r="A7" s="8">
        <v>2004</v>
      </c>
      <c r="B7" s="8">
        <v>5</v>
      </c>
      <c r="C7" s="8">
        <v>20</v>
      </c>
      <c r="D7" s="8">
        <v>26</v>
      </c>
      <c r="E7" s="8">
        <v>0</v>
      </c>
      <c r="F7" s="8">
        <v>7</v>
      </c>
      <c r="G7" s="8">
        <v>37</v>
      </c>
      <c r="H7" s="8">
        <v>13</v>
      </c>
      <c r="I7" s="8">
        <v>12</v>
      </c>
      <c r="J7" s="8">
        <v>22</v>
      </c>
      <c r="K7" s="8">
        <v>86</v>
      </c>
    </row>
    <row r="8" spans="1:13" x14ac:dyDescent="0.3">
      <c r="A8" s="8">
        <v>2004</v>
      </c>
      <c r="B8" s="8">
        <v>6</v>
      </c>
      <c r="C8" s="8">
        <v>19</v>
      </c>
      <c r="D8" s="8">
        <v>28</v>
      </c>
      <c r="E8" s="8">
        <v>0</v>
      </c>
      <c r="F8" s="8">
        <v>6</v>
      </c>
      <c r="G8" s="8">
        <v>43</v>
      </c>
      <c r="H8" s="8">
        <v>13</v>
      </c>
      <c r="I8" s="8">
        <v>10</v>
      </c>
      <c r="J8" s="8">
        <v>26</v>
      </c>
      <c r="K8" s="8">
        <v>91</v>
      </c>
    </row>
    <row r="9" spans="1:13" x14ac:dyDescent="0.3">
      <c r="A9" s="8">
        <v>2004</v>
      </c>
      <c r="B9" s="8">
        <v>7</v>
      </c>
      <c r="C9" s="8">
        <v>19</v>
      </c>
      <c r="D9" s="8">
        <v>25</v>
      </c>
      <c r="E9" s="8">
        <v>0</v>
      </c>
      <c r="F9" s="8">
        <v>6</v>
      </c>
      <c r="G9" s="8">
        <v>37</v>
      </c>
      <c r="H9" s="8">
        <v>12</v>
      </c>
      <c r="I9" s="8">
        <v>9</v>
      </c>
      <c r="J9" s="8">
        <v>21</v>
      </c>
      <c r="K9" s="8">
        <v>79</v>
      </c>
    </row>
    <row r="10" spans="1:13" x14ac:dyDescent="0.3">
      <c r="A10" s="8">
        <v>2004</v>
      </c>
      <c r="B10" s="8">
        <v>8</v>
      </c>
      <c r="C10" s="8">
        <v>18</v>
      </c>
      <c r="D10" s="8">
        <v>25</v>
      </c>
      <c r="E10" s="8">
        <v>0</v>
      </c>
      <c r="F10" s="8">
        <v>8</v>
      </c>
      <c r="G10" s="8">
        <v>47</v>
      </c>
      <c r="H10" s="8">
        <v>11</v>
      </c>
      <c r="I10" s="8">
        <v>10</v>
      </c>
      <c r="J10" s="8">
        <v>20</v>
      </c>
      <c r="K10" s="8">
        <v>76</v>
      </c>
    </row>
    <row r="11" spans="1:13" x14ac:dyDescent="0.3">
      <c r="A11" s="8">
        <v>2004</v>
      </c>
      <c r="B11" s="8">
        <v>9</v>
      </c>
      <c r="C11" s="8">
        <v>16</v>
      </c>
      <c r="D11" s="8">
        <v>23</v>
      </c>
      <c r="E11" s="8">
        <v>0</v>
      </c>
      <c r="F11" s="8">
        <v>9</v>
      </c>
      <c r="G11" s="8">
        <v>41</v>
      </c>
      <c r="H11" s="8">
        <v>11</v>
      </c>
      <c r="I11" s="8">
        <v>13</v>
      </c>
      <c r="J11" s="8">
        <v>20</v>
      </c>
      <c r="K11" s="8">
        <v>75</v>
      </c>
    </row>
    <row r="12" spans="1:13" x14ac:dyDescent="0.3">
      <c r="A12" s="8">
        <v>2004</v>
      </c>
      <c r="B12" s="8">
        <v>10</v>
      </c>
      <c r="C12" s="8">
        <v>14</v>
      </c>
      <c r="D12" s="8">
        <v>20</v>
      </c>
      <c r="E12" s="8">
        <v>0</v>
      </c>
      <c r="F12" s="8">
        <v>9</v>
      </c>
      <c r="G12" s="8">
        <v>36</v>
      </c>
      <c r="H12" s="8">
        <v>11</v>
      </c>
      <c r="I12" s="8">
        <v>13</v>
      </c>
      <c r="J12" s="8">
        <v>19</v>
      </c>
      <c r="K12" s="8">
        <v>61</v>
      </c>
    </row>
    <row r="13" spans="1:13" x14ac:dyDescent="0.3">
      <c r="A13" s="8">
        <v>2004</v>
      </c>
      <c r="B13" s="8">
        <v>11</v>
      </c>
      <c r="C13" s="8">
        <v>15</v>
      </c>
      <c r="D13" s="8">
        <v>20</v>
      </c>
      <c r="E13" s="8">
        <v>0</v>
      </c>
      <c r="F13" s="8">
        <v>9</v>
      </c>
      <c r="G13" s="8">
        <v>32</v>
      </c>
      <c r="H13" s="8">
        <v>11</v>
      </c>
      <c r="I13" s="8">
        <v>20</v>
      </c>
      <c r="J13" s="8">
        <v>23</v>
      </c>
      <c r="K13" s="8">
        <v>52</v>
      </c>
    </row>
    <row r="14" spans="1:13" x14ac:dyDescent="0.3">
      <c r="A14" s="8">
        <v>2004</v>
      </c>
      <c r="B14" s="8">
        <v>12</v>
      </c>
      <c r="C14" s="8">
        <v>16</v>
      </c>
      <c r="D14" s="8">
        <v>19</v>
      </c>
      <c r="E14" s="8">
        <v>0</v>
      </c>
      <c r="F14" s="8">
        <v>10</v>
      </c>
      <c r="G14" s="8">
        <v>45</v>
      </c>
      <c r="H14" s="8">
        <v>13</v>
      </c>
      <c r="I14" s="8">
        <v>14</v>
      </c>
      <c r="J14" s="8">
        <v>26</v>
      </c>
      <c r="K14" s="8">
        <v>62</v>
      </c>
    </row>
    <row r="15" spans="1:13" x14ac:dyDescent="0.3">
      <c r="A15" s="8">
        <v>2005</v>
      </c>
      <c r="B15" s="8">
        <v>1</v>
      </c>
      <c r="C15" s="8">
        <v>15</v>
      </c>
      <c r="D15" s="8">
        <v>20</v>
      </c>
      <c r="E15" s="8">
        <v>0</v>
      </c>
      <c r="F15" s="8">
        <v>7</v>
      </c>
      <c r="G15" s="8">
        <v>31</v>
      </c>
      <c r="H15" s="8">
        <v>10</v>
      </c>
      <c r="I15" s="8">
        <v>10</v>
      </c>
      <c r="J15" s="8">
        <v>15</v>
      </c>
      <c r="K15" s="8">
        <v>58</v>
      </c>
    </row>
    <row r="16" spans="1:13" x14ac:dyDescent="0.3">
      <c r="A16" s="8">
        <v>2005</v>
      </c>
      <c r="B16" s="8">
        <v>2</v>
      </c>
      <c r="C16" s="8">
        <v>17</v>
      </c>
      <c r="D16" s="8">
        <v>21</v>
      </c>
      <c r="E16" s="8">
        <v>0</v>
      </c>
      <c r="F16" s="8">
        <v>8</v>
      </c>
      <c r="G16" s="8">
        <v>35</v>
      </c>
      <c r="H16" s="8">
        <v>10</v>
      </c>
      <c r="I16" s="8">
        <v>10</v>
      </c>
      <c r="J16" s="8">
        <v>18</v>
      </c>
      <c r="K16" s="8">
        <v>60</v>
      </c>
    </row>
    <row r="17" spans="1:11" x14ac:dyDescent="0.3">
      <c r="A17" s="8">
        <v>2005</v>
      </c>
      <c r="B17" s="8">
        <v>3</v>
      </c>
      <c r="C17" s="8">
        <v>20</v>
      </c>
      <c r="D17" s="8">
        <v>29</v>
      </c>
      <c r="E17" s="8">
        <v>0</v>
      </c>
      <c r="F17" s="8">
        <v>8</v>
      </c>
      <c r="G17" s="8">
        <v>47</v>
      </c>
      <c r="H17" s="8">
        <v>12</v>
      </c>
      <c r="I17" s="8">
        <v>14</v>
      </c>
      <c r="J17" s="8">
        <v>19</v>
      </c>
      <c r="K17" s="8">
        <v>78</v>
      </c>
    </row>
    <row r="18" spans="1:11" x14ac:dyDescent="0.3">
      <c r="A18" s="8">
        <v>2005</v>
      </c>
      <c r="B18" s="8">
        <v>4</v>
      </c>
      <c r="C18" s="8">
        <v>20</v>
      </c>
      <c r="D18" s="8">
        <v>27</v>
      </c>
      <c r="E18" s="8">
        <v>0</v>
      </c>
      <c r="F18" s="8">
        <v>10</v>
      </c>
      <c r="G18" s="8">
        <v>55</v>
      </c>
      <c r="H18" s="8">
        <v>11</v>
      </c>
      <c r="I18" s="8">
        <v>14</v>
      </c>
      <c r="J18" s="8">
        <v>17</v>
      </c>
      <c r="K18" s="8">
        <v>80</v>
      </c>
    </row>
    <row r="19" spans="1:11" x14ac:dyDescent="0.3">
      <c r="A19" s="8">
        <v>2005</v>
      </c>
      <c r="B19" s="8">
        <v>5</v>
      </c>
      <c r="C19" s="8">
        <v>19</v>
      </c>
      <c r="D19" s="8">
        <v>26</v>
      </c>
      <c r="E19" s="8">
        <v>0</v>
      </c>
      <c r="F19" s="8">
        <v>9</v>
      </c>
      <c r="G19" s="8">
        <v>54</v>
      </c>
      <c r="H19" s="8">
        <v>13</v>
      </c>
      <c r="I19" s="8">
        <v>15</v>
      </c>
      <c r="J19" s="8">
        <v>17</v>
      </c>
      <c r="K19" s="8">
        <v>76</v>
      </c>
    </row>
    <row r="20" spans="1:11" x14ac:dyDescent="0.3">
      <c r="A20" s="8">
        <v>2005</v>
      </c>
      <c r="B20" s="8">
        <v>6</v>
      </c>
      <c r="C20" s="8">
        <v>21</v>
      </c>
      <c r="D20" s="8">
        <v>23</v>
      </c>
      <c r="E20" s="8">
        <v>1</v>
      </c>
      <c r="F20" s="8">
        <v>9</v>
      </c>
      <c r="G20" s="8">
        <v>55</v>
      </c>
      <c r="H20" s="8">
        <v>13</v>
      </c>
      <c r="I20" s="8">
        <v>13</v>
      </c>
      <c r="J20" s="8">
        <v>17</v>
      </c>
      <c r="K20" s="8">
        <v>71</v>
      </c>
    </row>
    <row r="21" spans="1:11" x14ac:dyDescent="0.3">
      <c r="A21" s="8">
        <v>2005</v>
      </c>
      <c r="B21" s="8">
        <v>7</v>
      </c>
      <c r="C21" s="8">
        <v>20</v>
      </c>
      <c r="D21" s="8">
        <v>25</v>
      </c>
      <c r="E21" s="8">
        <v>0</v>
      </c>
      <c r="F21" s="8">
        <v>8</v>
      </c>
      <c r="G21" s="8">
        <v>53</v>
      </c>
      <c r="H21" s="8">
        <v>11</v>
      </c>
      <c r="I21" s="8">
        <v>12</v>
      </c>
      <c r="J21" s="8">
        <v>16</v>
      </c>
      <c r="K21" s="8">
        <v>78</v>
      </c>
    </row>
    <row r="22" spans="1:11" x14ac:dyDescent="0.3">
      <c r="A22" s="8">
        <v>2005</v>
      </c>
      <c r="B22" s="8">
        <v>8</v>
      </c>
      <c r="C22" s="8">
        <v>19</v>
      </c>
      <c r="D22" s="8">
        <v>26</v>
      </c>
      <c r="E22" s="8">
        <v>0</v>
      </c>
      <c r="F22" s="8">
        <v>10</v>
      </c>
      <c r="G22" s="8">
        <v>54</v>
      </c>
      <c r="H22" s="8">
        <v>12</v>
      </c>
      <c r="I22" s="8">
        <v>12</v>
      </c>
      <c r="J22" s="8">
        <v>17</v>
      </c>
      <c r="K22" s="8">
        <v>76</v>
      </c>
    </row>
    <row r="23" spans="1:11" x14ac:dyDescent="0.3">
      <c r="A23" s="8">
        <v>2005</v>
      </c>
      <c r="B23" s="8">
        <v>9</v>
      </c>
      <c r="C23" s="8">
        <v>16</v>
      </c>
      <c r="D23" s="8">
        <v>22</v>
      </c>
      <c r="E23" s="8">
        <v>0</v>
      </c>
      <c r="F23" s="8">
        <v>10</v>
      </c>
      <c r="G23" s="8">
        <v>54</v>
      </c>
      <c r="H23" s="8">
        <v>11</v>
      </c>
      <c r="I23" s="8">
        <v>17</v>
      </c>
      <c r="J23" s="8">
        <v>17</v>
      </c>
      <c r="K23" s="8">
        <v>68</v>
      </c>
    </row>
    <row r="24" spans="1:11" x14ac:dyDescent="0.3">
      <c r="A24" s="8">
        <v>2005</v>
      </c>
      <c r="B24" s="8">
        <v>10</v>
      </c>
      <c r="C24" s="8">
        <v>16</v>
      </c>
      <c r="D24" s="8">
        <v>22</v>
      </c>
      <c r="E24" s="8">
        <v>0</v>
      </c>
      <c r="F24" s="8">
        <v>11</v>
      </c>
      <c r="G24" s="8">
        <v>48</v>
      </c>
      <c r="H24" s="8">
        <v>11</v>
      </c>
      <c r="I24" s="8">
        <v>16</v>
      </c>
      <c r="J24" s="8">
        <v>17</v>
      </c>
      <c r="K24" s="8">
        <v>61</v>
      </c>
    </row>
    <row r="25" spans="1:11" x14ac:dyDescent="0.3">
      <c r="A25" s="8">
        <v>2005</v>
      </c>
      <c r="B25" s="8">
        <v>11</v>
      </c>
      <c r="C25" s="8">
        <v>18</v>
      </c>
      <c r="D25" s="8">
        <v>23</v>
      </c>
      <c r="E25" s="8">
        <v>0</v>
      </c>
      <c r="F25" s="8">
        <v>11</v>
      </c>
      <c r="G25" s="8">
        <v>48</v>
      </c>
      <c r="H25" s="8">
        <v>10</v>
      </c>
      <c r="I25" s="8">
        <v>16</v>
      </c>
      <c r="J25" s="8">
        <v>20</v>
      </c>
      <c r="K25" s="8">
        <v>61</v>
      </c>
    </row>
    <row r="26" spans="1:11" x14ac:dyDescent="0.3">
      <c r="A26" s="8">
        <v>2005</v>
      </c>
      <c r="B26" s="8">
        <v>12</v>
      </c>
      <c r="C26" s="8">
        <v>16</v>
      </c>
      <c r="D26" s="8">
        <v>24</v>
      </c>
      <c r="E26" s="8">
        <v>0</v>
      </c>
      <c r="F26" s="8">
        <v>9</v>
      </c>
      <c r="G26" s="8">
        <v>58</v>
      </c>
      <c r="H26" s="8">
        <v>13</v>
      </c>
      <c r="I26" s="8">
        <v>16</v>
      </c>
      <c r="J26" s="8">
        <v>23</v>
      </c>
      <c r="K26" s="8">
        <v>64</v>
      </c>
    </row>
    <row r="27" spans="1:11" x14ac:dyDescent="0.3">
      <c r="A27" s="8">
        <v>2006</v>
      </c>
      <c r="B27" s="8">
        <v>1</v>
      </c>
      <c r="C27" s="8">
        <v>14</v>
      </c>
      <c r="D27" s="8">
        <v>21</v>
      </c>
      <c r="E27" s="8">
        <v>0</v>
      </c>
      <c r="F27" s="8">
        <v>7</v>
      </c>
      <c r="G27" s="8">
        <v>40</v>
      </c>
      <c r="H27" s="8">
        <v>10</v>
      </c>
      <c r="I27" s="8">
        <v>10</v>
      </c>
      <c r="J27" s="8">
        <v>14</v>
      </c>
      <c r="K27" s="8">
        <v>59</v>
      </c>
    </row>
    <row r="28" spans="1:11" x14ac:dyDescent="0.3">
      <c r="A28" s="8">
        <v>2006</v>
      </c>
      <c r="B28" s="8">
        <v>2</v>
      </c>
      <c r="C28" s="8">
        <v>16</v>
      </c>
      <c r="D28" s="8">
        <v>24</v>
      </c>
      <c r="E28" s="8">
        <v>1</v>
      </c>
      <c r="F28" s="8">
        <v>10</v>
      </c>
      <c r="G28" s="8">
        <v>44</v>
      </c>
      <c r="H28" s="8">
        <v>10</v>
      </c>
      <c r="I28" s="8">
        <v>11</v>
      </c>
      <c r="J28" s="8">
        <v>15</v>
      </c>
      <c r="K28" s="8">
        <v>63</v>
      </c>
    </row>
    <row r="29" spans="1:11" x14ac:dyDescent="0.3">
      <c r="A29" s="8">
        <v>2006</v>
      </c>
      <c r="B29" s="8">
        <v>3</v>
      </c>
      <c r="C29" s="8">
        <v>19</v>
      </c>
      <c r="D29" s="8">
        <v>26</v>
      </c>
      <c r="E29" s="8">
        <v>1</v>
      </c>
      <c r="F29" s="8">
        <v>11</v>
      </c>
      <c r="G29" s="8">
        <v>61</v>
      </c>
      <c r="H29" s="8">
        <v>11</v>
      </c>
      <c r="I29" s="8">
        <v>13</v>
      </c>
      <c r="J29" s="8">
        <v>13</v>
      </c>
      <c r="K29" s="8">
        <v>71</v>
      </c>
    </row>
    <row r="30" spans="1:11" x14ac:dyDescent="0.3">
      <c r="A30" s="8">
        <v>2006</v>
      </c>
      <c r="B30" s="8">
        <v>4</v>
      </c>
      <c r="C30" s="8">
        <v>23</v>
      </c>
      <c r="D30" s="8">
        <v>30</v>
      </c>
      <c r="E30" s="8">
        <v>0</v>
      </c>
      <c r="F30" s="8">
        <v>12</v>
      </c>
      <c r="G30" s="8">
        <v>72</v>
      </c>
      <c r="H30" s="8">
        <v>13</v>
      </c>
      <c r="I30" s="8">
        <v>15</v>
      </c>
      <c r="J30" s="8">
        <v>19</v>
      </c>
      <c r="K30" s="8">
        <v>83</v>
      </c>
    </row>
    <row r="31" spans="1:11" x14ac:dyDescent="0.3">
      <c r="A31" s="8">
        <v>2006</v>
      </c>
      <c r="B31" s="8">
        <v>5</v>
      </c>
      <c r="C31" s="8">
        <v>21</v>
      </c>
      <c r="D31" s="8">
        <v>34</v>
      </c>
      <c r="E31" s="8">
        <v>1</v>
      </c>
      <c r="F31" s="8">
        <v>10</v>
      </c>
      <c r="G31" s="8">
        <v>63</v>
      </c>
      <c r="H31" s="8">
        <v>11</v>
      </c>
      <c r="I31" s="8">
        <v>13</v>
      </c>
      <c r="J31" s="8">
        <v>17</v>
      </c>
      <c r="K31" s="8">
        <v>72</v>
      </c>
    </row>
    <row r="32" spans="1:11" x14ac:dyDescent="0.3">
      <c r="A32" s="8">
        <v>2006</v>
      </c>
      <c r="B32" s="8">
        <v>6</v>
      </c>
      <c r="C32" s="8">
        <v>20</v>
      </c>
      <c r="D32" s="8">
        <v>44</v>
      </c>
      <c r="E32" s="8">
        <v>0</v>
      </c>
      <c r="F32" s="8">
        <v>10</v>
      </c>
      <c r="G32" s="8">
        <v>68</v>
      </c>
      <c r="H32" s="8">
        <v>11</v>
      </c>
      <c r="I32" s="8">
        <v>13</v>
      </c>
      <c r="J32" s="8">
        <v>20</v>
      </c>
      <c r="K32" s="8">
        <v>76</v>
      </c>
    </row>
    <row r="33" spans="1:11" x14ac:dyDescent="0.3">
      <c r="A33" s="8">
        <v>2006</v>
      </c>
      <c r="B33" s="8">
        <v>7</v>
      </c>
      <c r="C33" s="8">
        <v>17</v>
      </c>
      <c r="D33" s="8">
        <v>33</v>
      </c>
      <c r="E33" s="8">
        <v>1</v>
      </c>
      <c r="F33" s="8">
        <v>9</v>
      </c>
      <c r="G33" s="8">
        <v>69</v>
      </c>
      <c r="H33" s="8">
        <v>11</v>
      </c>
      <c r="I33" s="8">
        <v>13</v>
      </c>
      <c r="J33" s="8">
        <v>16</v>
      </c>
      <c r="K33" s="8">
        <v>74</v>
      </c>
    </row>
    <row r="34" spans="1:11" x14ac:dyDescent="0.3">
      <c r="A34" s="8">
        <v>2006</v>
      </c>
      <c r="B34" s="8">
        <v>8</v>
      </c>
      <c r="C34" s="8">
        <v>15</v>
      </c>
      <c r="D34" s="8">
        <v>27</v>
      </c>
      <c r="E34" s="8">
        <v>1</v>
      </c>
      <c r="F34" s="8">
        <v>11</v>
      </c>
      <c r="G34" s="8">
        <v>72</v>
      </c>
      <c r="H34" s="8">
        <v>10</v>
      </c>
      <c r="I34" s="8">
        <v>13</v>
      </c>
      <c r="J34" s="8">
        <v>17</v>
      </c>
      <c r="K34" s="8">
        <v>73</v>
      </c>
    </row>
    <row r="35" spans="1:11" x14ac:dyDescent="0.3">
      <c r="A35" s="8">
        <v>2006</v>
      </c>
      <c r="B35" s="8">
        <v>9</v>
      </c>
      <c r="C35" s="8">
        <v>18</v>
      </c>
      <c r="D35" s="8">
        <v>23</v>
      </c>
      <c r="E35" s="8">
        <v>1</v>
      </c>
      <c r="F35" s="8">
        <v>11</v>
      </c>
      <c r="G35" s="8">
        <v>68</v>
      </c>
      <c r="H35" s="8">
        <v>10</v>
      </c>
      <c r="I35" s="8">
        <v>13</v>
      </c>
      <c r="J35" s="8">
        <v>15</v>
      </c>
      <c r="K35" s="8">
        <v>65</v>
      </c>
    </row>
    <row r="36" spans="1:11" x14ac:dyDescent="0.3">
      <c r="A36" s="8">
        <v>2006</v>
      </c>
      <c r="B36" s="8">
        <v>10</v>
      </c>
      <c r="C36" s="8">
        <v>16</v>
      </c>
      <c r="D36" s="8">
        <v>21</v>
      </c>
      <c r="E36" s="8">
        <v>1</v>
      </c>
      <c r="F36" s="8">
        <v>13</v>
      </c>
      <c r="G36" s="8">
        <v>54</v>
      </c>
      <c r="H36" s="8">
        <v>10</v>
      </c>
      <c r="I36" s="8">
        <v>15</v>
      </c>
      <c r="J36" s="8">
        <v>15</v>
      </c>
      <c r="K36" s="8">
        <v>59</v>
      </c>
    </row>
    <row r="37" spans="1:11" x14ac:dyDescent="0.3">
      <c r="A37" s="8">
        <v>2006</v>
      </c>
      <c r="B37" s="8">
        <v>11</v>
      </c>
      <c r="C37" s="8">
        <v>15</v>
      </c>
      <c r="D37" s="8">
        <v>21</v>
      </c>
      <c r="E37" s="8">
        <v>1</v>
      </c>
      <c r="F37" s="8">
        <v>12</v>
      </c>
      <c r="G37" s="8">
        <v>50</v>
      </c>
      <c r="H37" s="8">
        <v>11</v>
      </c>
      <c r="I37" s="8">
        <v>13</v>
      </c>
      <c r="J37" s="8">
        <v>17</v>
      </c>
      <c r="K37" s="8">
        <v>55</v>
      </c>
    </row>
    <row r="38" spans="1:11" x14ac:dyDescent="0.3">
      <c r="A38" s="8">
        <v>2006</v>
      </c>
      <c r="B38" s="8">
        <v>12</v>
      </c>
      <c r="C38" s="8">
        <v>14</v>
      </c>
      <c r="D38" s="8">
        <v>22</v>
      </c>
      <c r="E38" s="8">
        <v>0</v>
      </c>
      <c r="F38" s="8">
        <v>12</v>
      </c>
      <c r="G38" s="8">
        <v>60</v>
      </c>
      <c r="H38" s="8">
        <v>13</v>
      </c>
      <c r="I38" s="8">
        <v>15</v>
      </c>
      <c r="J38" s="8">
        <v>21</v>
      </c>
      <c r="K38" s="8">
        <v>61</v>
      </c>
    </row>
    <row r="39" spans="1:11" x14ac:dyDescent="0.3">
      <c r="A39" s="8">
        <v>2007</v>
      </c>
      <c r="B39" s="8">
        <v>1</v>
      </c>
      <c r="C39" s="8">
        <v>13</v>
      </c>
      <c r="D39" s="8">
        <v>20</v>
      </c>
      <c r="E39" s="8">
        <v>1</v>
      </c>
      <c r="F39" s="8">
        <v>9</v>
      </c>
      <c r="G39" s="8">
        <v>51</v>
      </c>
      <c r="H39" s="8">
        <v>9</v>
      </c>
      <c r="I39" s="8">
        <v>10</v>
      </c>
      <c r="J39" s="8">
        <v>12</v>
      </c>
      <c r="K39" s="8">
        <v>51</v>
      </c>
    </row>
    <row r="40" spans="1:11" x14ac:dyDescent="0.3">
      <c r="A40" s="8">
        <v>2007</v>
      </c>
      <c r="B40" s="8">
        <v>2</v>
      </c>
      <c r="C40" s="8">
        <v>15</v>
      </c>
      <c r="D40" s="8">
        <v>21</v>
      </c>
      <c r="E40" s="8">
        <v>1</v>
      </c>
      <c r="F40" s="8">
        <v>11</v>
      </c>
      <c r="G40" s="8">
        <v>54</v>
      </c>
      <c r="H40" s="8">
        <v>9</v>
      </c>
      <c r="I40" s="8">
        <v>11</v>
      </c>
      <c r="J40" s="8">
        <v>13</v>
      </c>
      <c r="K40" s="8">
        <v>54</v>
      </c>
    </row>
    <row r="41" spans="1:11" x14ac:dyDescent="0.3">
      <c r="A41" s="8">
        <v>2007</v>
      </c>
      <c r="B41" s="8">
        <v>3</v>
      </c>
      <c r="C41" s="8">
        <v>17</v>
      </c>
      <c r="D41" s="8">
        <v>27</v>
      </c>
      <c r="E41" s="8">
        <v>1</v>
      </c>
      <c r="F41" s="8">
        <v>13</v>
      </c>
      <c r="G41" s="8">
        <v>62</v>
      </c>
      <c r="H41" s="8">
        <v>11</v>
      </c>
      <c r="I41" s="8">
        <v>19</v>
      </c>
      <c r="J41" s="8">
        <v>14</v>
      </c>
      <c r="K41" s="8">
        <v>62</v>
      </c>
    </row>
    <row r="42" spans="1:11" x14ac:dyDescent="0.3">
      <c r="A42" s="8">
        <v>2007</v>
      </c>
      <c r="B42" s="8">
        <v>4</v>
      </c>
      <c r="C42" s="8">
        <v>19</v>
      </c>
      <c r="D42" s="8">
        <v>26</v>
      </c>
      <c r="E42" s="8">
        <v>0</v>
      </c>
      <c r="F42" s="8">
        <v>13</v>
      </c>
      <c r="G42" s="8">
        <v>73</v>
      </c>
      <c r="H42" s="8">
        <v>12</v>
      </c>
      <c r="I42" s="8">
        <v>16</v>
      </c>
      <c r="J42" s="8">
        <v>16</v>
      </c>
      <c r="K42" s="8">
        <v>87</v>
      </c>
    </row>
    <row r="43" spans="1:11" x14ac:dyDescent="0.3">
      <c r="A43" s="8">
        <v>2007</v>
      </c>
      <c r="B43" s="8">
        <v>5</v>
      </c>
      <c r="C43" s="8">
        <v>19</v>
      </c>
      <c r="D43" s="8">
        <v>25</v>
      </c>
      <c r="E43" s="8">
        <v>1</v>
      </c>
      <c r="F43" s="8">
        <v>12</v>
      </c>
      <c r="G43" s="8">
        <v>69</v>
      </c>
      <c r="H43" s="8">
        <v>12</v>
      </c>
      <c r="I43" s="8">
        <v>17</v>
      </c>
      <c r="J43" s="8">
        <v>15</v>
      </c>
      <c r="K43" s="8">
        <v>65</v>
      </c>
    </row>
    <row r="44" spans="1:11" x14ac:dyDescent="0.3">
      <c r="A44" s="8">
        <v>2007</v>
      </c>
      <c r="B44" s="8">
        <v>6</v>
      </c>
      <c r="C44" s="8">
        <v>18</v>
      </c>
      <c r="D44" s="8">
        <v>25</v>
      </c>
      <c r="E44" s="8">
        <v>1</v>
      </c>
      <c r="F44" s="8">
        <v>13</v>
      </c>
      <c r="G44" s="8">
        <v>68</v>
      </c>
      <c r="H44" s="8">
        <v>10</v>
      </c>
      <c r="I44" s="8">
        <v>17</v>
      </c>
      <c r="J44" s="8">
        <v>14</v>
      </c>
      <c r="K44" s="8">
        <v>54</v>
      </c>
    </row>
    <row r="45" spans="1:11" x14ac:dyDescent="0.3">
      <c r="A45" s="8">
        <v>2007</v>
      </c>
      <c r="B45" s="8">
        <v>7</v>
      </c>
      <c r="C45" s="8">
        <v>18</v>
      </c>
      <c r="D45" s="8">
        <v>27</v>
      </c>
      <c r="E45" s="8">
        <v>1</v>
      </c>
      <c r="F45" s="8">
        <v>9</v>
      </c>
      <c r="G45" s="8">
        <v>65</v>
      </c>
      <c r="H45" s="8">
        <v>10</v>
      </c>
      <c r="I45" s="8">
        <v>16</v>
      </c>
      <c r="J45" s="8">
        <v>15</v>
      </c>
      <c r="K45" s="8">
        <v>61</v>
      </c>
    </row>
    <row r="46" spans="1:11" x14ac:dyDescent="0.3">
      <c r="A46" s="8">
        <v>2007</v>
      </c>
      <c r="B46" s="8">
        <v>8</v>
      </c>
      <c r="C46" s="8">
        <v>19</v>
      </c>
      <c r="D46" s="8">
        <v>27</v>
      </c>
      <c r="E46" s="8">
        <v>1</v>
      </c>
      <c r="F46" s="8">
        <v>12</v>
      </c>
      <c r="G46" s="8">
        <v>65</v>
      </c>
      <c r="H46" s="8">
        <v>10</v>
      </c>
      <c r="I46" s="8">
        <v>28</v>
      </c>
      <c r="J46" s="8">
        <v>13</v>
      </c>
      <c r="K46" s="8">
        <v>56</v>
      </c>
    </row>
    <row r="47" spans="1:11" x14ac:dyDescent="0.3">
      <c r="A47" s="8">
        <v>2007</v>
      </c>
      <c r="B47" s="8">
        <v>9</v>
      </c>
      <c r="C47" s="8">
        <v>19</v>
      </c>
      <c r="D47" s="8">
        <v>26</v>
      </c>
      <c r="E47" s="8">
        <v>1</v>
      </c>
      <c r="F47" s="8">
        <v>17</v>
      </c>
      <c r="G47" s="8">
        <v>63</v>
      </c>
      <c r="H47" s="8">
        <v>9</v>
      </c>
      <c r="I47" s="8">
        <v>31</v>
      </c>
      <c r="J47" s="8">
        <v>13</v>
      </c>
      <c r="K47" s="8">
        <v>61</v>
      </c>
    </row>
    <row r="48" spans="1:11" x14ac:dyDescent="0.3">
      <c r="A48" s="8">
        <v>2007</v>
      </c>
      <c r="B48" s="8">
        <v>10</v>
      </c>
      <c r="C48" s="8">
        <v>18</v>
      </c>
      <c r="D48" s="8">
        <v>23</v>
      </c>
      <c r="E48" s="8">
        <v>2</v>
      </c>
      <c r="F48" s="8">
        <v>16</v>
      </c>
      <c r="G48" s="8">
        <v>52</v>
      </c>
      <c r="H48" s="8">
        <v>9</v>
      </c>
      <c r="I48" s="8">
        <v>28</v>
      </c>
      <c r="J48" s="8">
        <v>13</v>
      </c>
      <c r="K48" s="8">
        <v>51</v>
      </c>
    </row>
    <row r="49" spans="1:11" x14ac:dyDescent="0.3">
      <c r="A49" s="8">
        <v>2007</v>
      </c>
      <c r="B49" s="8">
        <v>11</v>
      </c>
      <c r="C49" s="8">
        <v>17</v>
      </c>
      <c r="D49" s="8">
        <v>24</v>
      </c>
      <c r="E49" s="8">
        <v>1</v>
      </c>
      <c r="F49" s="8">
        <v>15</v>
      </c>
      <c r="G49" s="8">
        <v>48</v>
      </c>
      <c r="H49" s="8">
        <v>10</v>
      </c>
      <c r="I49" s="8">
        <v>30</v>
      </c>
      <c r="J49" s="8">
        <v>15</v>
      </c>
      <c r="K49" s="8">
        <v>47</v>
      </c>
    </row>
    <row r="50" spans="1:11" x14ac:dyDescent="0.3">
      <c r="A50" s="8">
        <v>2007</v>
      </c>
      <c r="B50" s="8">
        <v>12</v>
      </c>
      <c r="C50" s="8">
        <v>18</v>
      </c>
      <c r="D50" s="8">
        <v>25</v>
      </c>
      <c r="E50" s="8">
        <v>1</v>
      </c>
      <c r="F50" s="8">
        <v>15</v>
      </c>
      <c r="G50" s="8">
        <v>60</v>
      </c>
      <c r="H50" s="8">
        <v>13</v>
      </c>
      <c r="I50" s="8">
        <v>28</v>
      </c>
      <c r="J50" s="8">
        <v>22</v>
      </c>
      <c r="K50" s="8">
        <v>46</v>
      </c>
    </row>
    <row r="51" spans="1:11" x14ac:dyDescent="0.3">
      <c r="A51" s="8">
        <v>2008</v>
      </c>
      <c r="B51" s="8">
        <v>1</v>
      </c>
      <c r="C51" s="8">
        <v>17</v>
      </c>
      <c r="D51" s="8">
        <v>23</v>
      </c>
      <c r="E51" s="8">
        <v>1</v>
      </c>
      <c r="F51" s="8">
        <v>13</v>
      </c>
      <c r="G51" s="8">
        <v>48</v>
      </c>
      <c r="H51" s="8">
        <v>9</v>
      </c>
      <c r="I51" s="8">
        <v>26</v>
      </c>
      <c r="J51" s="8">
        <v>13</v>
      </c>
      <c r="K51" s="8">
        <v>52</v>
      </c>
    </row>
    <row r="52" spans="1:11" x14ac:dyDescent="0.3">
      <c r="A52" s="8">
        <v>2008</v>
      </c>
      <c r="B52" s="8">
        <v>2</v>
      </c>
      <c r="C52" s="8">
        <v>20</v>
      </c>
      <c r="D52" s="8">
        <v>25</v>
      </c>
      <c r="E52" s="8">
        <v>1</v>
      </c>
      <c r="F52" s="8">
        <v>17</v>
      </c>
      <c r="G52" s="8">
        <v>56</v>
      </c>
      <c r="H52" s="8">
        <v>9</v>
      </c>
      <c r="I52" s="8">
        <v>28</v>
      </c>
      <c r="J52" s="8">
        <v>13</v>
      </c>
      <c r="K52" s="8">
        <v>55</v>
      </c>
    </row>
    <row r="53" spans="1:11" x14ac:dyDescent="0.3">
      <c r="A53" s="8">
        <v>2008</v>
      </c>
      <c r="B53" s="8">
        <v>3</v>
      </c>
      <c r="C53" s="8">
        <v>20</v>
      </c>
      <c r="D53" s="8">
        <v>26</v>
      </c>
      <c r="E53" s="8">
        <v>2</v>
      </c>
      <c r="F53" s="8">
        <v>16</v>
      </c>
      <c r="G53" s="8">
        <v>58</v>
      </c>
      <c r="H53" s="8">
        <v>10</v>
      </c>
      <c r="I53" s="8">
        <v>35</v>
      </c>
      <c r="J53" s="8">
        <v>14</v>
      </c>
      <c r="K53" s="8">
        <v>61</v>
      </c>
    </row>
    <row r="54" spans="1:11" x14ac:dyDescent="0.3">
      <c r="A54" s="8">
        <v>2008</v>
      </c>
      <c r="B54" s="8">
        <v>4</v>
      </c>
      <c r="C54" s="8">
        <v>20</v>
      </c>
      <c r="D54" s="8">
        <v>27</v>
      </c>
      <c r="E54" s="8">
        <v>1</v>
      </c>
      <c r="F54" s="8">
        <v>15</v>
      </c>
      <c r="G54" s="8">
        <v>58</v>
      </c>
      <c r="H54" s="8">
        <v>9</v>
      </c>
      <c r="I54" s="8">
        <v>32</v>
      </c>
      <c r="J54" s="8">
        <v>14</v>
      </c>
      <c r="K54" s="8">
        <v>59</v>
      </c>
    </row>
    <row r="55" spans="1:11" x14ac:dyDescent="0.3">
      <c r="A55" s="8">
        <v>2008</v>
      </c>
      <c r="B55" s="8">
        <v>5</v>
      </c>
      <c r="C55" s="8">
        <v>22</v>
      </c>
      <c r="D55" s="8">
        <v>27</v>
      </c>
      <c r="E55" s="8">
        <v>2</v>
      </c>
      <c r="F55" s="8">
        <v>15</v>
      </c>
      <c r="G55" s="8">
        <v>65</v>
      </c>
      <c r="H55" s="8">
        <v>10</v>
      </c>
      <c r="I55" s="8">
        <v>37</v>
      </c>
      <c r="J55" s="8">
        <v>12</v>
      </c>
      <c r="K55" s="8">
        <v>63</v>
      </c>
    </row>
    <row r="56" spans="1:11" x14ac:dyDescent="0.3">
      <c r="A56" s="8">
        <v>2008</v>
      </c>
      <c r="B56" s="8">
        <v>6</v>
      </c>
      <c r="C56" s="8">
        <v>22</v>
      </c>
      <c r="D56" s="8">
        <v>31</v>
      </c>
      <c r="E56" s="8">
        <v>1</v>
      </c>
      <c r="F56" s="8">
        <v>15</v>
      </c>
      <c r="G56" s="8">
        <v>54</v>
      </c>
      <c r="H56" s="8">
        <v>9</v>
      </c>
      <c r="I56" s="8">
        <v>30</v>
      </c>
      <c r="J56" s="8">
        <v>15</v>
      </c>
      <c r="K56" s="8">
        <v>57</v>
      </c>
    </row>
    <row r="57" spans="1:11" x14ac:dyDescent="0.3">
      <c r="A57" s="8">
        <v>2008</v>
      </c>
      <c r="B57" s="8">
        <v>7</v>
      </c>
      <c r="C57" s="8">
        <v>22</v>
      </c>
      <c r="D57" s="8">
        <v>26</v>
      </c>
      <c r="E57" s="8">
        <v>2</v>
      </c>
      <c r="F57" s="8">
        <v>13</v>
      </c>
      <c r="G57" s="8">
        <v>53</v>
      </c>
      <c r="H57" s="8">
        <v>9</v>
      </c>
      <c r="I57" s="8">
        <v>28</v>
      </c>
      <c r="J57" s="8">
        <v>14</v>
      </c>
      <c r="K57" s="8">
        <v>59</v>
      </c>
    </row>
    <row r="58" spans="1:11" x14ac:dyDescent="0.3">
      <c r="A58" s="8">
        <v>2008</v>
      </c>
      <c r="B58" s="8">
        <v>8</v>
      </c>
      <c r="C58" s="8">
        <v>23</v>
      </c>
      <c r="D58" s="8">
        <v>28</v>
      </c>
      <c r="E58" s="8">
        <v>2</v>
      </c>
      <c r="F58" s="8">
        <v>15</v>
      </c>
      <c r="G58" s="8">
        <v>54</v>
      </c>
      <c r="H58" s="8">
        <v>9</v>
      </c>
      <c r="I58" s="8">
        <v>31</v>
      </c>
      <c r="J58" s="8">
        <v>15</v>
      </c>
      <c r="K58" s="8">
        <v>54</v>
      </c>
    </row>
    <row r="59" spans="1:11" x14ac:dyDescent="0.3">
      <c r="A59" s="8">
        <v>2008</v>
      </c>
      <c r="B59" s="8">
        <v>9</v>
      </c>
      <c r="C59" s="8">
        <v>21</v>
      </c>
      <c r="D59" s="8">
        <v>27</v>
      </c>
      <c r="E59" s="8">
        <v>2</v>
      </c>
      <c r="F59" s="8">
        <v>19</v>
      </c>
      <c r="G59" s="8">
        <v>49</v>
      </c>
      <c r="H59" s="8">
        <v>9</v>
      </c>
      <c r="I59" s="8">
        <v>39</v>
      </c>
      <c r="J59" s="8">
        <v>15</v>
      </c>
      <c r="K59" s="8">
        <v>54</v>
      </c>
    </row>
    <row r="60" spans="1:11" x14ac:dyDescent="0.3">
      <c r="A60" s="8">
        <v>2008</v>
      </c>
      <c r="B60" s="8">
        <v>10</v>
      </c>
      <c r="C60" s="8">
        <v>20</v>
      </c>
      <c r="D60" s="8">
        <v>23</v>
      </c>
      <c r="E60" s="8">
        <v>2</v>
      </c>
      <c r="F60" s="8">
        <v>18</v>
      </c>
      <c r="G60" s="8">
        <v>41</v>
      </c>
      <c r="H60" s="8">
        <v>9</v>
      </c>
      <c r="I60" s="8">
        <v>37</v>
      </c>
      <c r="J60" s="8">
        <v>14</v>
      </c>
      <c r="K60" s="8">
        <v>43</v>
      </c>
    </row>
    <row r="61" spans="1:11" x14ac:dyDescent="0.3">
      <c r="A61" s="8">
        <v>2008</v>
      </c>
      <c r="B61" s="8">
        <v>11</v>
      </c>
      <c r="C61" s="8">
        <v>21</v>
      </c>
      <c r="D61" s="8">
        <v>23</v>
      </c>
      <c r="E61" s="8">
        <v>2</v>
      </c>
      <c r="F61" s="8">
        <v>17</v>
      </c>
      <c r="G61" s="8">
        <v>46</v>
      </c>
      <c r="H61" s="8">
        <v>9</v>
      </c>
      <c r="I61" s="8">
        <v>39</v>
      </c>
      <c r="J61" s="8">
        <v>16</v>
      </c>
      <c r="K61" s="8">
        <v>45</v>
      </c>
    </row>
    <row r="62" spans="1:11" x14ac:dyDescent="0.3">
      <c r="A62" s="8">
        <v>2008</v>
      </c>
      <c r="B62" s="8">
        <v>12</v>
      </c>
      <c r="C62" s="8">
        <v>21</v>
      </c>
      <c r="D62" s="8">
        <v>24</v>
      </c>
      <c r="E62" s="8">
        <v>2</v>
      </c>
      <c r="F62" s="8">
        <v>18</v>
      </c>
      <c r="G62" s="8">
        <v>51</v>
      </c>
      <c r="H62" s="8">
        <v>11</v>
      </c>
      <c r="I62" s="8">
        <v>37</v>
      </c>
      <c r="J62" s="8">
        <v>21</v>
      </c>
      <c r="K62" s="8">
        <v>48</v>
      </c>
    </row>
    <row r="63" spans="1:11" x14ac:dyDescent="0.3">
      <c r="A63" s="8">
        <v>2009</v>
      </c>
      <c r="B63" s="8">
        <v>1</v>
      </c>
      <c r="C63" s="8">
        <v>19</v>
      </c>
      <c r="D63" s="8">
        <v>23</v>
      </c>
      <c r="E63" s="8">
        <v>2</v>
      </c>
      <c r="F63" s="8">
        <v>15</v>
      </c>
      <c r="G63" s="8">
        <v>44</v>
      </c>
      <c r="H63" s="8">
        <v>9</v>
      </c>
      <c r="I63" s="8">
        <v>36</v>
      </c>
      <c r="J63" s="8">
        <v>15</v>
      </c>
      <c r="K63" s="8">
        <v>43</v>
      </c>
    </row>
    <row r="64" spans="1:11" x14ac:dyDescent="0.3">
      <c r="A64" s="8">
        <v>2009</v>
      </c>
      <c r="B64" s="8">
        <v>2</v>
      </c>
      <c r="C64" s="8">
        <v>20</v>
      </c>
      <c r="D64" s="8">
        <v>24</v>
      </c>
      <c r="E64" s="8">
        <v>2</v>
      </c>
      <c r="F64" s="8">
        <v>16</v>
      </c>
      <c r="G64" s="8">
        <v>47</v>
      </c>
      <c r="H64" s="8">
        <v>9</v>
      </c>
      <c r="I64" s="8">
        <v>41</v>
      </c>
      <c r="J64" s="8">
        <v>14</v>
      </c>
      <c r="K64" s="8">
        <v>44</v>
      </c>
    </row>
    <row r="65" spans="1:11" x14ac:dyDescent="0.3">
      <c r="A65" s="8">
        <v>2009</v>
      </c>
      <c r="B65" s="8">
        <v>3</v>
      </c>
      <c r="C65" s="8">
        <v>24</v>
      </c>
      <c r="D65" s="8">
        <v>28</v>
      </c>
      <c r="E65" s="8">
        <v>3</v>
      </c>
      <c r="F65" s="8">
        <v>20</v>
      </c>
      <c r="G65" s="8">
        <v>51</v>
      </c>
      <c r="H65" s="8">
        <v>10</v>
      </c>
      <c r="I65" s="8">
        <v>46</v>
      </c>
      <c r="J65" s="8">
        <v>14</v>
      </c>
      <c r="K65" s="8">
        <v>53</v>
      </c>
    </row>
    <row r="66" spans="1:11" x14ac:dyDescent="0.3">
      <c r="A66" s="8">
        <v>2009</v>
      </c>
      <c r="B66" s="8">
        <v>4</v>
      </c>
      <c r="C66" s="8">
        <v>23</v>
      </c>
      <c r="D66" s="8">
        <v>28</v>
      </c>
      <c r="E66" s="8">
        <v>3</v>
      </c>
      <c r="F66" s="8">
        <v>18</v>
      </c>
      <c r="G66" s="8">
        <v>58</v>
      </c>
      <c r="H66" s="8">
        <v>11</v>
      </c>
      <c r="I66" s="8">
        <v>51</v>
      </c>
      <c r="J66" s="8">
        <v>14</v>
      </c>
      <c r="K66" s="8">
        <v>56</v>
      </c>
    </row>
    <row r="67" spans="1:11" x14ac:dyDescent="0.3">
      <c r="A67" s="8">
        <v>2009</v>
      </c>
      <c r="B67" s="8">
        <v>5</v>
      </c>
      <c r="C67" s="8">
        <v>23</v>
      </c>
      <c r="D67" s="8">
        <v>27</v>
      </c>
      <c r="E67" s="8">
        <v>3</v>
      </c>
      <c r="F67" s="8">
        <v>18</v>
      </c>
      <c r="G67" s="8">
        <v>52</v>
      </c>
      <c r="H67" s="8">
        <v>10</v>
      </c>
      <c r="I67" s="8">
        <v>55</v>
      </c>
      <c r="J67" s="8">
        <v>14</v>
      </c>
      <c r="K67" s="8">
        <v>52</v>
      </c>
    </row>
    <row r="68" spans="1:11" x14ac:dyDescent="0.3">
      <c r="A68" s="8">
        <v>2009</v>
      </c>
      <c r="B68" s="8">
        <v>6</v>
      </c>
      <c r="C68" s="8">
        <v>22</v>
      </c>
      <c r="D68" s="8">
        <v>28</v>
      </c>
      <c r="E68" s="8">
        <v>3</v>
      </c>
      <c r="F68" s="8">
        <v>17</v>
      </c>
      <c r="G68" s="8">
        <v>50</v>
      </c>
      <c r="H68" s="8">
        <v>10</v>
      </c>
      <c r="I68" s="8">
        <v>46</v>
      </c>
      <c r="J68" s="8">
        <v>16</v>
      </c>
      <c r="K68" s="8">
        <v>49</v>
      </c>
    </row>
    <row r="69" spans="1:11" x14ac:dyDescent="0.3">
      <c r="A69" s="8">
        <v>2009</v>
      </c>
      <c r="B69" s="8">
        <v>7</v>
      </c>
      <c r="C69" s="8">
        <v>22</v>
      </c>
      <c r="D69" s="8">
        <v>27</v>
      </c>
      <c r="E69" s="8">
        <v>3</v>
      </c>
      <c r="F69" s="8">
        <v>16</v>
      </c>
      <c r="G69" s="8">
        <v>53</v>
      </c>
      <c r="H69" s="8">
        <v>9</v>
      </c>
      <c r="I69" s="8">
        <v>43</v>
      </c>
      <c r="J69" s="8">
        <v>14</v>
      </c>
      <c r="K69" s="8">
        <v>53</v>
      </c>
    </row>
    <row r="70" spans="1:11" x14ac:dyDescent="0.3">
      <c r="A70" s="8">
        <v>2009</v>
      </c>
      <c r="B70" s="8">
        <v>8</v>
      </c>
      <c r="C70" s="8">
        <v>23</v>
      </c>
      <c r="D70" s="8">
        <v>29</v>
      </c>
      <c r="E70" s="8">
        <v>4</v>
      </c>
      <c r="F70" s="8">
        <v>17</v>
      </c>
      <c r="G70" s="8">
        <v>57</v>
      </c>
      <c r="H70" s="8">
        <v>9</v>
      </c>
      <c r="I70" s="8">
        <v>44</v>
      </c>
      <c r="J70" s="8">
        <v>14</v>
      </c>
      <c r="K70" s="8">
        <v>50</v>
      </c>
    </row>
    <row r="71" spans="1:11" x14ac:dyDescent="0.3">
      <c r="A71" s="8">
        <v>2009</v>
      </c>
      <c r="B71" s="8">
        <v>9</v>
      </c>
      <c r="C71" s="8">
        <v>23</v>
      </c>
      <c r="D71" s="8">
        <v>30</v>
      </c>
      <c r="E71" s="8">
        <v>4</v>
      </c>
      <c r="F71" s="8">
        <v>23</v>
      </c>
      <c r="G71" s="8">
        <v>45</v>
      </c>
      <c r="H71" s="8">
        <v>9</v>
      </c>
      <c r="I71" s="8">
        <v>55</v>
      </c>
      <c r="J71" s="8">
        <v>14</v>
      </c>
      <c r="K71" s="8">
        <v>52</v>
      </c>
    </row>
    <row r="72" spans="1:11" x14ac:dyDescent="0.3">
      <c r="A72" s="8">
        <v>2009</v>
      </c>
      <c r="B72" s="8">
        <v>10</v>
      </c>
      <c r="C72" s="8">
        <v>22</v>
      </c>
      <c r="D72" s="8">
        <v>28</v>
      </c>
      <c r="E72" s="8">
        <v>4</v>
      </c>
      <c r="F72" s="8">
        <v>25</v>
      </c>
      <c r="G72" s="8">
        <v>42</v>
      </c>
      <c r="H72" s="8">
        <v>9</v>
      </c>
      <c r="I72" s="8">
        <v>54</v>
      </c>
      <c r="J72" s="8">
        <v>13</v>
      </c>
      <c r="K72" s="8">
        <v>44</v>
      </c>
    </row>
    <row r="73" spans="1:11" x14ac:dyDescent="0.3">
      <c r="A73" s="8">
        <v>2009</v>
      </c>
      <c r="B73" s="8">
        <v>11</v>
      </c>
      <c r="C73" s="8">
        <v>20</v>
      </c>
      <c r="D73" s="8">
        <v>26</v>
      </c>
      <c r="E73" s="8">
        <v>3</v>
      </c>
      <c r="F73" s="8">
        <v>20</v>
      </c>
      <c r="G73" s="8">
        <v>43</v>
      </c>
      <c r="H73" s="8">
        <v>11</v>
      </c>
      <c r="I73" s="8">
        <v>56</v>
      </c>
      <c r="J73" s="8">
        <v>17</v>
      </c>
      <c r="K73" s="8">
        <v>39</v>
      </c>
    </row>
    <row r="74" spans="1:11" x14ac:dyDescent="0.3">
      <c r="A74" s="8">
        <v>2009</v>
      </c>
      <c r="B74" s="8">
        <v>12</v>
      </c>
      <c r="C74" s="8">
        <v>22</v>
      </c>
      <c r="D74" s="8">
        <v>29</v>
      </c>
      <c r="E74" s="8">
        <v>4</v>
      </c>
      <c r="F74" s="8">
        <v>22</v>
      </c>
      <c r="G74" s="8">
        <v>50</v>
      </c>
      <c r="H74" s="8">
        <v>13</v>
      </c>
      <c r="I74" s="8">
        <v>55</v>
      </c>
      <c r="J74" s="8">
        <v>24</v>
      </c>
      <c r="K74" s="8">
        <v>42</v>
      </c>
    </row>
    <row r="75" spans="1:11" x14ac:dyDescent="0.3">
      <c r="A75" s="8">
        <v>2010</v>
      </c>
      <c r="B75" s="8">
        <v>1</v>
      </c>
      <c r="C75" s="8">
        <v>19</v>
      </c>
      <c r="D75" s="8">
        <v>27</v>
      </c>
      <c r="E75" s="8">
        <v>3</v>
      </c>
      <c r="F75" s="8">
        <v>19</v>
      </c>
      <c r="G75" s="8">
        <v>38</v>
      </c>
      <c r="H75" s="8">
        <v>9</v>
      </c>
      <c r="I75" s="8">
        <v>54</v>
      </c>
      <c r="J75" s="8">
        <v>14</v>
      </c>
      <c r="K75" s="8">
        <v>40</v>
      </c>
    </row>
    <row r="76" spans="1:11" x14ac:dyDescent="0.3">
      <c r="A76" s="8">
        <v>2010</v>
      </c>
      <c r="B76" s="8">
        <v>2</v>
      </c>
      <c r="C76" s="8">
        <v>20</v>
      </c>
      <c r="D76" s="8">
        <v>27</v>
      </c>
      <c r="E76" s="8">
        <v>4</v>
      </c>
      <c r="F76" s="8">
        <v>19</v>
      </c>
      <c r="G76" s="8">
        <v>38</v>
      </c>
      <c r="H76" s="8">
        <v>10</v>
      </c>
      <c r="I76" s="8">
        <v>50</v>
      </c>
      <c r="J76" s="8">
        <v>16</v>
      </c>
      <c r="K76" s="8">
        <v>43</v>
      </c>
    </row>
    <row r="77" spans="1:11" x14ac:dyDescent="0.3">
      <c r="A77" s="8">
        <v>2010</v>
      </c>
      <c r="B77" s="8">
        <v>3</v>
      </c>
      <c r="C77" s="8">
        <v>26</v>
      </c>
      <c r="D77" s="8">
        <v>33</v>
      </c>
      <c r="E77" s="8">
        <v>4</v>
      </c>
      <c r="F77" s="8">
        <v>24</v>
      </c>
      <c r="G77" s="8">
        <v>45</v>
      </c>
      <c r="H77" s="8">
        <v>10</v>
      </c>
      <c r="I77" s="8">
        <v>66</v>
      </c>
      <c r="J77" s="8">
        <v>15</v>
      </c>
      <c r="K77" s="8">
        <v>47</v>
      </c>
    </row>
    <row r="78" spans="1:11" x14ac:dyDescent="0.3">
      <c r="A78" s="8">
        <v>2010</v>
      </c>
      <c r="B78" s="8">
        <v>4</v>
      </c>
      <c r="C78" s="8">
        <v>26</v>
      </c>
      <c r="D78" s="8">
        <v>34</v>
      </c>
      <c r="E78" s="8">
        <v>4</v>
      </c>
      <c r="F78" s="8">
        <v>22</v>
      </c>
      <c r="G78" s="8">
        <v>44</v>
      </c>
      <c r="H78" s="8">
        <v>10</v>
      </c>
      <c r="I78" s="8">
        <v>60</v>
      </c>
      <c r="J78" s="8">
        <v>15</v>
      </c>
      <c r="K78" s="8">
        <v>47</v>
      </c>
    </row>
    <row r="79" spans="1:11" x14ac:dyDescent="0.3">
      <c r="A79" s="8">
        <v>2010</v>
      </c>
      <c r="B79" s="8">
        <v>5</v>
      </c>
      <c r="C79" s="8">
        <v>26</v>
      </c>
      <c r="D79" s="8">
        <v>34</v>
      </c>
      <c r="E79" s="8">
        <v>4</v>
      </c>
      <c r="F79" s="8">
        <v>25</v>
      </c>
      <c r="G79" s="8">
        <v>44</v>
      </c>
      <c r="H79" s="8">
        <v>11</v>
      </c>
      <c r="I79" s="8">
        <v>61</v>
      </c>
      <c r="J79" s="8">
        <v>16</v>
      </c>
      <c r="K79" s="8">
        <v>50</v>
      </c>
    </row>
    <row r="80" spans="1:11" x14ac:dyDescent="0.3">
      <c r="A80" s="8">
        <v>2010</v>
      </c>
      <c r="B80" s="8">
        <v>6</v>
      </c>
      <c r="C80" s="8">
        <v>26</v>
      </c>
      <c r="D80" s="8">
        <v>40</v>
      </c>
      <c r="E80" s="8">
        <v>5</v>
      </c>
      <c r="F80" s="8">
        <v>23</v>
      </c>
      <c r="G80" s="8">
        <v>41</v>
      </c>
      <c r="H80" s="8">
        <v>10</v>
      </c>
      <c r="I80" s="8">
        <v>55</v>
      </c>
      <c r="J80" s="8">
        <v>16</v>
      </c>
      <c r="K80" s="8">
        <v>50</v>
      </c>
    </row>
    <row r="81" spans="1:11" x14ac:dyDescent="0.3">
      <c r="A81" s="8">
        <v>2010</v>
      </c>
      <c r="B81" s="8">
        <v>7</v>
      </c>
      <c r="C81" s="8">
        <v>24</v>
      </c>
      <c r="D81" s="8">
        <v>32</v>
      </c>
      <c r="E81" s="8">
        <v>5</v>
      </c>
      <c r="F81" s="8">
        <v>20</v>
      </c>
      <c r="G81" s="8">
        <v>43</v>
      </c>
      <c r="H81" s="8">
        <v>10</v>
      </c>
      <c r="I81" s="8">
        <v>54</v>
      </c>
      <c r="J81" s="8">
        <v>17</v>
      </c>
      <c r="K81" s="8">
        <v>48</v>
      </c>
    </row>
    <row r="82" spans="1:11" x14ac:dyDescent="0.3">
      <c r="A82" s="8">
        <v>2010</v>
      </c>
      <c r="B82" s="8">
        <v>8</v>
      </c>
      <c r="C82" s="8">
        <v>24</v>
      </c>
      <c r="D82" s="8">
        <v>35</v>
      </c>
      <c r="E82" s="8">
        <v>6</v>
      </c>
      <c r="F82" s="8">
        <v>26</v>
      </c>
      <c r="G82" s="8">
        <v>40</v>
      </c>
      <c r="H82" s="8">
        <v>10</v>
      </c>
      <c r="I82" s="8">
        <v>56</v>
      </c>
      <c r="J82" s="8">
        <v>16</v>
      </c>
      <c r="K82" s="8">
        <v>46</v>
      </c>
    </row>
    <row r="83" spans="1:11" x14ac:dyDescent="0.3">
      <c r="A83" s="8">
        <v>2010</v>
      </c>
      <c r="B83" s="8">
        <v>9</v>
      </c>
      <c r="C83" s="8">
        <v>24</v>
      </c>
      <c r="D83" s="8">
        <v>33</v>
      </c>
      <c r="E83" s="8">
        <v>6</v>
      </c>
      <c r="F83" s="8">
        <v>55</v>
      </c>
      <c r="G83" s="8">
        <v>39</v>
      </c>
      <c r="H83" s="8">
        <v>10</v>
      </c>
      <c r="I83" s="8">
        <v>66</v>
      </c>
      <c r="J83" s="8">
        <v>16</v>
      </c>
      <c r="K83" s="8">
        <v>39</v>
      </c>
    </row>
    <row r="84" spans="1:11" x14ac:dyDescent="0.3">
      <c r="A84" s="8">
        <v>2010</v>
      </c>
      <c r="B84" s="8">
        <v>10</v>
      </c>
      <c r="C84" s="8">
        <v>22</v>
      </c>
      <c r="D84" s="8">
        <v>27</v>
      </c>
      <c r="E84" s="8">
        <v>6</v>
      </c>
      <c r="F84" s="8">
        <v>42</v>
      </c>
      <c r="G84" s="8">
        <v>36</v>
      </c>
      <c r="H84" s="8">
        <v>11</v>
      </c>
      <c r="I84" s="8">
        <v>64</v>
      </c>
      <c r="J84" s="8">
        <v>18</v>
      </c>
      <c r="K84" s="8">
        <v>38</v>
      </c>
    </row>
    <row r="85" spans="1:11" x14ac:dyDescent="0.3">
      <c r="A85" s="8">
        <v>2010</v>
      </c>
      <c r="B85" s="8">
        <v>11</v>
      </c>
      <c r="C85" s="8">
        <v>22</v>
      </c>
      <c r="D85" s="8">
        <v>29</v>
      </c>
      <c r="E85" s="8">
        <v>5</v>
      </c>
      <c r="F85" s="8">
        <v>41</v>
      </c>
      <c r="G85" s="8">
        <v>37</v>
      </c>
      <c r="H85" s="8">
        <v>12</v>
      </c>
      <c r="I85" s="8">
        <v>69</v>
      </c>
      <c r="J85" s="8">
        <v>20</v>
      </c>
      <c r="K85" s="8">
        <v>41</v>
      </c>
    </row>
    <row r="86" spans="1:11" x14ac:dyDescent="0.3">
      <c r="A86" s="8">
        <v>2010</v>
      </c>
      <c r="B86" s="8">
        <v>12</v>
      </c>
      <c r="C86" s="8">
        <v>20</v>
      </c>
      <c r="D86" s="8">
        <v>30</v>
      </c>
      <c r="E86" s="8">
        <v>5</v>
      </c>
      <c r="F86" s="8">
        <v>39</v>
      </c>
      <c r="G86" s="8">
        <v>47</v>
      </c>
      <c r="H86" s="8">
        <v>14</v>
      </c>
      <c r="I86" s="8">
        <v>63</v>
      </c>
      <c r="J86" s="8">
        <v>27</v>
      </c>
      <c r="K86" s="8">
        <v>45</v>
      </c>
    </row>
    <row r="87" spans="1:11" x14ac:dyDescent="0.3">
      <c r="A87" s="8">
        <v>2011</v>
      </c>
      <c r="B87" s="8">
        <v>1</v>
      </c>
      <c r="C87" s="8">
        <v>22</v>
      </c>
      <c r="D87" s="8">
        <v>32</v>
      </c>
      <c r="E87" s="8">
        <v>3</v>
      </c>
      <c r="F87" s="8">
        <v>41</v>
      </c>
      <c r="G87" s="8">
        <v>40</v>
      </c>
      <c r="H87" s="8">
        <v>12</v>
      </c>
      <c r="I87" s="8">
        <v>72</v>
      </c>
      <c r="J87" s="8">
        <v>17</v>
      </c>
      <c r="K87" s="8">
        <v>39</v>
      </c>
    </row>
    <row r="88" spans="1:11" x14ac:dyDescent="0.3">
      <c r="A88" s="8">
        <v>2011</v>
      </c>
      <c r="B88" s="8">
        <v>2</v>
      </c>
      <c r="C88" s="8">
        <v>23</v>
      </c>
      <c r="D88" s="8">
        <v>34</v>
      </c>
      <c r="E88" s="8">
        <v>2</v>
      </c>
      <c r="F88" s="8">
        <v>41</v>
      </c>
      <c r="G88" s="8">
        <v>40</v>
      </c>
      <c r="H88" s="8">
        <v>13</v>
      </c>
      <c r="I88" s="8">
        <v>77</v>
      </c>
      <c r="J88" s="8">
        <v>16</v>
      </c>
      <c r="K88" s="8">
        <v>57</v>
      </c>
    </row>
    <row r="89" spans="1:11" x14ac:dyDescent="0.3">
      <c r="A89" s="8">
        <v>2011</v>
      </c>
      <c r="B89" s="8">
        <v>3</v>
      </c>
      <c r="C89" s="8">
        <v>26</v>
      </c>
      <c r="D89" s="8">
        <v>37</v>
      </c>
      <c r="E89" s="8">
        <v>3</v>
      </c>
      <c r="F89" s="8">
        <v>40</v>
      </c>
      <c r="G89" s="8">
        <v>46</v>
      </c>
      <c r="H89" s="8">
        <v>12</v>
      </c>
      <c r="I89" s="8">
        <v>84</v>
      </c>
      <c r="J89" s="8">
        <v>16</v>
      </c>
      <c r="K89" s="8">
        <v>48</v>
      </c>
    </row>
    <row r="90" spans="1:11" x14ac:dyDescent="0.3">
      <c r="A90" s="8">
        <v>2011</v>
      </c>
      <c r="B90" s="8">
        <v>4</v>
      </c>
      <c r="C90" s="8">
        <v>27</v>
      </c>
      <c r="D90" s="8">
        <v>38</v>
      </c>
      <c r="E90" s="8">
        <v>4</v>
      </c>
      <c r="F90" s="8">
        <v>43</v>
      </c>
      <c r="G90" s="8">
        <v>50</v>
      </c>
      <c r="H90" s="8">
        <v>12</v>
      </c>
      <c r="I90" s="8">
        <v>89</v>
      </c>
      <c r="J90" s="8">
        <v>17</v>
      </c>
      <c r="K90" s="8">
        <v>49</v>
      </c>
    </row>
    <row r="91" spans="1:11" x14ac:dyDescent="0.3">
      <c r="A91" s="8">
        <v>2011</v>
      </c>
      <c r="B91" s="8">
        <v>5</v>
      </c>
      <c r="C91" s="8">
        <v>25</v>
      </c>
      <c r="D91" s="8">
        <v>35</v>
      </c>
      <c r="E91" s="8">
        <v>3</v>
      </c>
      <c r="F91" s="8">
        <v>43</v>
      </c>
      <c r="G91" s="8">
        <v>49</v>
      </c>
      <c r="H91" s="8">
        <v>12</v>
      </c>
      <c r="I91" s="8">
        <v>90</v>
      </c>
      <c r="J91" s="8">
        <v>15</v>
      </c>
      <c r="K91" s="8">
        <v>43</v>
      </c>
    </row>
    <row r="92" spans="1:11" x14ac:dyDescent="0.3">
      <c r="A92" s="8">
        <v>2011</v>
      </c>
      <c r="B92" s="8">
        <v>6</v>
      </c>
      <c r="C92" s="8">
        <v>24</v>
      </c>
      <c r="D92" s="8">
        <v>34</v>
      </c>
      <c r="E92" s="8">
        <v>5</v>
      </c>
      <c r="F92" s="8">
        <v>42</v>
      </c>
      <c r="G92" s="8">
        <v>53</v>
      </c>
      <c r="H92" s="8">
        <v>12</v>
      </c>
      <c r="I92" s="8">
        <v>96</v>
      </c>
      <c r="J92" s="8">
        <v>16</v>
      </c>
      <c r="K92" s="8">
        <v>44</v>
      </c>
    </row>
    <row r="93" spans="1:11" x14ac:dyDescent="0.3">
      <c r="A93" s="8">
        <v>2011</v>
      </c>
      <c r="B93" s="8">
        <v>7</v>
      </c>
      <c r="C93" s="8">
        <v>28</v>
      </c>
      <c r="D93" s="8">
        <v>38</v>
      </c>
      <c r="E93" s="8">
        <v>5</v>
      </c>
      <c r="F93" s="8">
        <v>42</v>
      </c>
      <c r="G93" s="8">
        <v>51</v>
      </c>
      <c r="H93" s="8">
        <v>11</v>
      </c>
      <c r="I93" s="8">
        <v>83</v>
      </c>
      <c r="J93" s="8">
        <v>15</v>
      </c>
      <c r="K93" s="8">
        <v>46</v>
      </c>
    </row>
    <row r="94" spans="1:11" x14ac:dyDescent="0.3">
      <c r="A94" s="8">
        <v>2011</v>
      </c>
      <c r="B94" s="8">
        <v>8</v>
      </c>
      <c r="C94" s="8">
        <v>27</v>
      </c>
      <c r="D94" s="8">
        <v>40</v>
      </c>
      <c r="E94" s="8">
        <v>12</v>
      </c>
      <c r="F94" s="8">
        <v>42</v>
      </c>
      <c r="G94" s="8">
        <v>50</v>
      </c>
      <c r="H94" s="8">
        <v>12</v>
      </c>
      <c r="I94" s="8">
        <v>84</v>
      </c>
      <c r="J94" s="8">
        <v>15</v>
      </c>
      <c r="K94" s="8">
        <v>47</v>
      </c>
    </row>
    <row r="95" spans="1:11" x14ac:dyDescent="0.3">
      <c r="A95" s="8">
        <v>2011</v>
      </c>
      <c r="B95" s="8">
        <v>9</v>
      </c>
      <c r="C95" s="8">
        <v>26</v>
      </c>
      <c r="D95" s="8">
        <v>38</v>
      </c>
      <c r="E95" s="8">
        <v>22</v>
      </c>
      <c r="F95" s="8">
        <v>51</v>
      </c>
      <c r="G95" s="8">
        <v>46</v>
      </c>
      <c r="H95" s="8">
        <v>14</v>
      </c>
      <c r="I95" s="8">
        <v>99</v>
      </c>
      <c r="J95" s="8">
        <v>15</v>
      </c>
      <c r="K95" s="8">
        <v>45</v>
      </c>
    </row>
    <row r="96" spans="1:11" x14ac:dyDescent="0.3">
      <c r="A96" s="8">
        <v>2011</v>
      </c>
      <c r="B96" s="8">
        <v>10</v>
      </c>
      <c r="C96" s="8">
        <v>23</v>
      </c>
      <c r="D96" s="8">
        <v>35</v>
      </c>
      <c r="E96" s="8">
        <v>16</v>
      </c>
      <c r="F96" s="8">
        <v>53</v>
      </c>
      <c r="G96" s="8">
        <v>43</v>
      </c>
      <c r="H96" s="8">
        <v>12</v>
      </c>
      <c r="I96" s="8">
        <v>99</v>
      </c>
      <c r="J96" s="8">
        <v>15</v>
      </c>
      <c r="K96" s="8">
        <v>41</v>
      </c>
    </row>
    <row r="97" spans="1:11" x14ac:dyDescent="0.3">
      <c r="A97" s="8">
        <v>2011</v>
      </c>
      <c r="B97" s="8">
        <v>11</v>
      </c>
      <c r="C97" s="8">
        <v>23</v>
      </c>
      <c r="D97" s="8">
        <v>35</v>
      </c>
      <c r="E97" s="8">
        <v>16</v>
      </c>
      <c r="F97" s="8">
        <v>46</v>
      </c>
      <c r="G97" s="8">
        <v>48</v>
      </c>
      <c r="H97" s="8">
        <v>13</v>
      </c>
      <c r="I97" s="8">
        <v>100</v>
      </c>
      <c r="J97" s="8">
        <v>19</v>
      </c>
      <c r="K97" s="8">
        <v>39</v>
      </c>
    </row>
    <row r="98" spans="1:11" x14ac:dyDescent="0.3">
      <c r="A98" s="8">
        <v>2011</v>
      </c>
      <c r="B98" s="8">
        <v>12</v>
      </c>
      <c r="C98" s="8">
        <v>24</v>
      </c>
      <c r="D98" s="8">
        <v>37</v>
      </c>
      <c r="E98" s="8">
        <v>16</v>
      </c>
      <c r="F98" s="8">
        <v>49</v>
      </c>
      <c r="G98" s="8">
        <v>57</v>
      </c>
      <c r="H98" s="8">
        <v>18</v>
      </c>
      <c r="I98" s="8">
        <v>97</v>
      </c>
      <c r="J98" s="8">
        <v>28</v>
      </c>
      <c r="K98" s="8">
        <v>40</v>
      </c>
    </row>
    <row r="99" spans="1:11" x14ac:dyDescent="0.3">
      <c r="A99" s="8">
        <v>2012</v>
      </c>
      <c r="B99" s="8">
        <v>1</v>
      </c>
      <c r="C99" s="8">
        <v>25</v>
      </c>
      <c r="D99" s="8">
        <v>32</v>
      </c>
      <c r="E99" s="8">
        <v>14</v>
      </c>
      <c r="F99" s="8">
        <v>45</v>
      </c>
      <c r="G99" s="8">
        <v>43</v>
      </c>
      <c r="H99" s="8">
        <v>12</v>
      </c>
      <c r="I99" s="8">
        <v>88</v>
      </c>
      <c r="J99" s="8">
        <v>16</v>
      </c>
      <c r="K99" s="8">
        <v>37</v>
      </c>
    </row>
    <row r="100" spans="1:11" x14ac:dyDescent="0.3">
      <c r="A100" s="8">
        <v>2012</v>
      </c>
      <c r="B100" s="8">
        <v>2</v>
      </c>
      <c r="C100" s="8">
        <v>25</v>
      </c>
      <c r="D100" s="8">
        <v>34</v>
      </c>
      <c r="E100" s="8">
        <v>15</v>
      </c>
      <c r="F100" s="8">
        <v>43</v>
      </c>
      <c r="G100" s="8">
        <v>44</v>
      </c>
      <c r="H100" s="8">
        <v>11</v>
      </c>
      <c r="I100" s="8">
        <v>85</v>
      </c>
      <c r="J100" s="8">
        <v>16</v>
      </c>
      <c r="K100" s="8">
        <v>38</v>
      </c>
    </row>
    <row r="101" spans="1:11" x14ac:dyDescent="0.3">
      <c r="A101" s="8">
        <v>2012</v>
      </c>
      <c r="B101" s="8">
        <v>3</v>
      </c>
      <c r="C101" s="8">
        <v>33</v>
      </c>
      <c r="D101" s="8">
        <v>44</v>
      </c>
      <c r="E101" s="8">
        <v>18</v>
      </c>
      <c r="F101" s="8">
        <v>54</v>
      </c>
      <c r="G101" s="8">
        <v>53</v>
      </c>
      <c r="H101" s="8">
        <v>12</v>
      </c>
      <c r="I101" s="8">
        <v>97</v>
      </c>
      <c r="J101" s="8">
        <v>17</v>
      </c>
      <c r="K101" s="8">
        <v>43</v>
      </c>
    </row>
    <row r="102" spans="1:11" x14ac:dyDescent="0.3">
      <c r="A102" s="8">
        <v>2012</v>
      </c>
      <c r="B102" s="8">
        <v>4</v>
      </c>
      <c r="C102" s="8">
        <v>34</v>
      </c>
      <c r="D102" s="8">
        <v>42</v>
      </c>
      <c r="E102" s="8">
        <v>19</v>
      </c>
      <c r="F102" s="8">
        <v>50</v>
      </c>
      <c r="G102" s="8">
        <v>44</v>
      </c>
      <c r="H102" s="8">
        <v>13</v>
      </c>
      <c r="I102" s="8">
        <v>80</v>
      </c>
      <c r="J102" s="8">
        <v>16</v>
      </c>
      <c r="K102" s="8">
        <v>45</v>
      </c>
    </row>
    <row r="103" spans="1:11" x14ac:dyDescent="0.3">
      <c r="A103" s="8">
        <v>2012</v>
      </c>
      <c r="B103" s="8">
        <v>5</v>
      </c>
      <c r="C103" s="8">
        <v>34</v>
      </c>
      <c r="D103" s="8">
        <v>43</v>
      </c>
      <c r="E103" s="8">
        <v>24</v>
      </c>
      <c r="F103" s="8">
        <v>50</v>
      </c>
      <c r="G103" s="8">
        <v>45</v>
      </c>
      <c r="H103" s="8">
        <v>12</v>
      </c>
      <c r="I103" s="8">
        <v>77</v>
      </c>
      <c r="J103" s="8">
        <v>16</v>
      </c>
      <c r="K103" s="8">
        <v>49</v>
      </c>
    </row>
    <row r="104" spans="1:11" x14ac:dyDescent="0.3">
      <c r="A104" s="8">
        <v>2012</v>
      </c>
      <c r="B104" s="8">
        <v>6</v>
      </c>
      <c r="C104" s="8">
        <v>38</v>
      </c>
      <c r="D104" s="8">
        <v>49</v>
      </c>
      <c r="E104" s="8">
        <v>27</v>
      </c>
      <c r="F104" s="8">
        <v>53</v>
      </c>
      <c r="G104" s="8">
        <v>51</v>
      </c>
      <c r="H104" s="8">
        <v>13</v>
      </c>
      <c r="I104" s="8">
        <v>69</v>
      </c>
      <c r="J104" s="8">
        <v>17</v>
      </c>
      <c r="K104" s="8">
        <v>51</v>
      </c>
    </row>
    <row r="105" spans="1:11" x14ac:dyDescent="0.3">
      <c r="A105" s="8">
        <v>2012</v>
      </c>
      <c r="B105" s="8">
        <v>7</v>
      </c>
      <c r="C105" s="8">
        <v>39</v>
      </c>
      <c r="D105" s="8">
        <v>43</v>
      </c>
      <c r="E105" s="8">
        <v>26</v>
      </c>
      <c r="F105" s="8">
        <v>47</v>
      </c>
      <c r="G105" s="8">
        <v>52</v>
      </c>
      <c r="H105" s="8">
        <v>13</v>
      </c>
      <c r="I105" s="8">
        <v>67</v>
      </c>
      <c r="J105" s="8">
        <v>17</v>
      </c>
      <c r="K105" s="8">
        <v>52</v>
      </c>
    </row>
    <row r="106" spans="1:11" x14ac:dyDescent="0.3">
      <c r="A106" s="8">
        <v>2012</v>
      </c>
      <c r="B106" s="8">
        <v>8</v>
      </c>
      <c r="C106" s="8">
        <v>40</v>
      </c>
      <c r="D106" s="8">
        <v>42</v>
      </c>
      <c r="E106" s="8">
        <v>35</v>
      </c>
      <c r="F106" s="8">
        <v>48</v>
      </c>
      <c r="G106" s="8">
        <v>46</v>
      </c>
      <c r="H106" s="8">
        <v>13</v>
      </c>
      <c r="I106" s="8">
        <v>66</v>
      </c>
      <c r="J106" s="8">
        <v>17</v>
      </c>
      <c r="K106" s="8">
        <v>45</v>
      </c>
    </row>
    <row r="107" spans="1:11" x14ac:dyDescent="0.3">
      <c r="A107" s="8">
        <v>2012</v>
      </c>
      <c r="B107" s="8">
        <v>9</v>
      </c>
      <c r="C107" s="8">
        <v>39</v>
      </c>
      <c r="D107" s="8">
        <v>41</v>
      </c>
      <c r="E107" s="8">
        <v>44</v>
      </c>
      <c r="F107" s="8">
        <v>64</v>
      </c>
      <c r="G107" s="8">
        <v>42</v>
      </c>
      <c r="H107" s="8">
        <v>15</v>
      </c>
      <c r="I107" s="8">
        <v>77</v>
      </c>
      <c r="J107" s="8">
        <v>18</v>
      </c>
      <c r="K107" s="8">
        <v>43</v>
      </c>
    </row>
    <row r="108" spans="1:11" x14ac:dyDescent="0.3">
      <c r="A108" s="8">
        <v>2012</v>
      </c>
      <c r="B108" s="8">
        <v>10</v>
      </c>
      <c r="C108" s="8">
        <v>34</v>
      </c>
      <c r="D108" s="8">
        <v>36</v>
      </c>
      <c r="E108" s="8">
        <v>39</v>
      </c>
      <c r="F108" s="8">
        <v>67</v>
      </c>
      <c r="G108" s="8">
        <v>38</v>
      </c>
      <c r="H108" s="8">
        <v>13</v>
      </c>
      <c r="I108" s="8">
        <v>76</v>
      </c>
      <c r="J108" s="8">
        <v>18</v>
      </c>
      <c r="K108" s="8">
        <v>35</v>
      </c>
    </row>
    <row r="109" spans="1:11" x14ac:dyDescent="0.3">
      <c r="A109" s="8">
        <v>2012</v>
      </c>
      <c r="B109" s="8">
        <v>11</v>
      </c>
      <c r="C109" s="8">
        <v>31</v>
      </c>
      <c r="D109" s="8">
        <v>34</v>
      </c>
      <c r="E109" s="8">
        <v>37</v>
      </c>
      <c r="F109" s="8">
        <v>65</v>
      </c>
      <c r="G109" s="8">
        <v>40</v>
      </c>
      <c r="H109" s="8">
        <v>14</v>
      </c>
      <c r="I109" s="8">
        <v>71</v>
      </c>
      <c r="J109" s="8">
        <v>20</v>
      </c>
      <c r="K109" s="8">
        <v>35</v>
      </c>
    </row>
    <row r="110" spans="1:11" x14ac:dyDescent="0.3">
      <c r="A110" s="8">
        <v>2012</v>
      </c>
      <c r="B110" s="8">
        <v>12</v>
      </c>
      <c r="C110" s="8">
        <v>33</v>
      </c>
      <c r="D110" s="8">
        <v>35</v>
      </c>
      <c r="E110" s="8">
        <v>32</v>
      </c>
      <c r="F110" s="8">
        <v>69</v>
      </c>
      <c r="G110" s="8">
        <v>48</v>
      </c>
      <c r="H110" s="8">
        <v>20</v>
      </c>
      <c r="I110" s="8">
        <v>73</v>
      </c>
      <c r="J110" s="8">
        <v>25</v>
      </c>
      <c r="K110" s="8">
        <v>36</v>
      </c>
    </row>
    <row r="111" spans="1:11" x14ac:dyDescent="0.3">
      <c r="A111" s="8">
        <v>2013</v>
      </c>
      <c r="B111" s="8">
        <v>1</v>
      </c>
      <c r="C111" s="8">
        <v>36</v>
      </c>
      <c r="D111" s="8">
        <v>33</v>
      </c>
      <c r="E111" s="8">
        <v>29</v>
      </c>
      <c r="F111" s="8">
        <v>57</v>
      </c>
      <c r="G111" s="8">
        <v>37</v>
      </c>
      <c r="H111" s="8">
        <v>13</v>
      </c>
      <c r="I111" s="8">
        <v>68</v>
      </c>
      <c r="J111" s="8">
        <v>16</v>
      </c>
      <c r="K111" s="8">
        <v>33</v>
      </c>
    </row>
    <row r="112" spans="1:11" x14ac:dyDescent="0.3">
      <c r="A112" s="8">
        <v>2013</v>
      </c>
      <c r="B112" s="8">
        <v>2</v>
      </c>
      <c r="C112" s="8">
        <v>41</v>
      </c>
      <c r="D112" s="8">
        <v>32</v>
      </c>
      <c r="E112" s="8">
        <v>28</v>
      </c>
      <c r="F112" s="8">
        <v>53</v>
      </c>
      <c r="G112" s="8">
        <v>36</v>
      </c>
      <c r="H112" s="8">
        <v>13</v>
      </c>
      <c r="I112" s="8">
        <v>67</v>
      </c>
      <c r="J112" s="8">
        <v>16</v>
      </c>
      <c r="K112" s="8">
        <v>33</v>
      </c>
    </row>
    <row r="113" spans="1:11" x14ac:dyDescent="0.3">
      <c r="A113" s="8">
        <v>2013</v>
      </c>
      <c r="B113" s="8">
        <v>3</v>
      </c>
      <c r="C113" s="8">
        <v>50</v>
      </c>
      <c r="D113" s="8">
        <v>38</v>
      </c>
      <c r="E113" s="8">
        <v>31</v>
      </c>
      <c r="F113" s="8">
        <v>53</v>
      </c>
      <c r="G113" s="8">
        <v>39</v>
      </c>
      <c r="H113" s="8">
        <v>13</v>
      </c>
      <c r="I113" s="8">
        <v>74</v>
      </c>
      <c r="J113" s="8">
        <v>16</v>
      </c>
      <c r="K113" s="8">
        <v>37</v>
      </c>
    </row>
    <row r="114" spans="1:11" x14ac:dyDescent="0.3">
      <c r="A114" s="8">
        <v>2013</v>
      </c>
      <c r="B114" s="8">
        <v>4</v>
      </c>
      <c r="C114" s="8">
        <v>50</v>
      </c>
      <c r="D114" s="8">
        <v>40</v>
      </c>
      <c r="E114" s="8">
        <v>37</v>
      </c>
      <c r="F114" s="8">
        <v>54</v>
      </c>
      <c r="G114" s="8">
        <v>40</v>
      </c>
      <c r="H114" s="8">
        <v>13</v>
      </c>
      <c r="I114" s="8">
        <v>78</v>
      </c>
      <c r="J114" s="8">
        <v>16</v>
      </c>
      <c r="K114" s="8">
        <v>38</v>
      </c>
    </row>
    <row r="115" spans="1:11" x14ac:dyDescent="0.3">
      <c r="A115" s="8">
        <v>2013</v>
      </c>
      <c r="B115" s="8">
        <v>5</v>
      </c>
      <c r="C115" s="8">
        <v>53</v>
      </c>
      <c r="D115" s="8">
        <v>39</v>
      </c>
      <c r="E115" s="8">
        <v>31</v>
      </c>
      <c r="F115" s="8">
        <v>51</v>
      </c>
      <c r="G115" s="8">
        <v>40</v>
      </c>
      <c r="H115" s="8">
        <v>13</v>
      </c>
      <c r="I115" s="8">
        <v>70</v>
      </c>
      <c r="J115" s="8">
        <v>16</v>
      </c>
      <c r="K115" s="8">
        <v>40</v>
      </c>
    </row>
    <row r="116" spans="1:11" x14ac:dyDescent="0.3">
      <c r="A116" s="8">
        <v>2013</v>
      </c>
      <c r="B116" s="8">
        <v>6</v>
      </c>
      <c r="C116" s="8">
        <v>51</v>
      </c>
      <c r="D116" s="8">
        <v>38</v>
      </c>
      <c r="E116" s="8">
        <v>30</v>
      </c>
      <c r="F116" s="8">
        <v>54</v>
      </c>
      <c r="G116" s="8">
        <v>38</v>
      </c>
      <c r="H116" s="8">
        <v>13</v>
      </c>
      <c r="I116" s="8">
        <v>66</v>
      </c>
      <c r="J116" s="8">
        <v>16</v>
      </c>
      <c r="K116" s="8">
        <v>37</v>
      </c>
    </row>
    <row r="117" spans="1:11" x14ac:dyDescent="0.3">
      <c r="A117" s="8">
        <v>2013</v>
      </c>
      <c r="B117" s="8">
        <v>7</v>
      </c>
      <c r="C117" s="8">
        <v>52</v>
      </c>
      <c r="D117" s="8">
        <v>39</v>
      </c>
      <c r="E117" s="8">
        <v>29</v>
      </c>
      <c r="F117" s="8">
        <v>49</v>
      </c>
      <c r="G117" s="8">
        <v>53</v>
      </c>
      <c r="H117" s="8">
        <v>13</v>
      </c>
      <c r="I117" s="8">
        <v>64</v>
      </c>
      <c r="J117" s="8">
        <v>17</v>
      </c>
      <c r="K117" s="8">
        <v>41</v>
      </c>
    </row>
    <row r="118" spans="1:11" x14ac:dyDescent="0.3">
      <c r="A118" s="8">
        <v>2013</v>
      </c>
      <c r="B118" s="8">
        <v>8</v>
      </c>
      <c r="C118" s="8">
        <v>55</v>
      </c>
      <c r="D118" s="8">
        <v>39</v>
      </c>
      <c r="E118" s="8">
        <v>29</v>
      </c>
      <c r="F118" s="8">
        <v>51</v>
      </c>
      <c r="G118" s="8">
        <v>40</v>
      </c>
      <c r="H118" s="8">
        <v>13</v>
      </c>
      <c r="I118" s="8">
        <v>62</v>
      </c>
      <c r="J118" s="8">
        <v>20</v>
      </c>
      <c r="K118" s="8">
        <v>37</v>
      </c>
    </row>
    <row r="119" spans="1:11" x14ac:dyDescent="0.3">
      <c r="A119" s="8">
        <v>2013</v>
      </c>
      <c r="B119" s="8">
        <v>9</v>
      </c>
      <c r="C119" s="8">
        <v>51</v>
      </c>
      <c r="D119" s="8">
        <v>38</v>
      </c>
      <c r="E119" s="8">
        <v>30</v>
      </c>
      <c r="F119" s="8">
        <v>66</v>
      </c>
      <c r="G119" s="8">
        <v>35</v>
      </c>
      <c r="H119" s="8">
        <v>14</v>
      </c>
      <c r="I119" s="8">
        <v>74</v>
      </c>
      <c r="J119" s="8">
        <v>16</v>
      </c>
      <c r="K119" s="8">
        <v>34</v>
      </c>
    </row>
    <row r="120" spans="1:11" x14ac:dyDescent="0.3">
      <c r="A120" s="8">
        <v>2013</v>
      </c>
      <c r="B120" s="8">
        <v>10</v>
      </c>
      <c r="C120" s="8">
        <v>46</v>
      </c>
      <c r="D120" s="8">
        <v>34</v>
      </c>
      <c r="E120" s="8">
        <v>34</v>
      </c>
      <c r="F120" s="8">
        <v>65</v>
      </c>
      <c r="G120" s="8">
        <v>33</v>
      </c>
      <c r="H120" s="8">
        <v>13</v>
      </c>
      <c r="I120" s="8">
        <v>64</v>
      </c>
      <c r="J120" s="8">
        <v>15</v>
      </c>
      <c r="K120" s="8">
        <v>32</v>
      </c>
    </row>
    <row r="121" spans="1:11" x14ac:dyDescent="0.3">
      <c r="A121" s="8">
        <v>2013</v>
      </c>
      <c r="B121" s="8">
        <v>11</v>
      </c>
      <c r="C121" s="8">
        <v>44</v>
      </c>
      <c r="D121" s="8">
        <v>34</v>
      </c>
      <c r="E121" s="8">
        <v>32</v>
      </c>
      <c r="F121" s="8">
        <v>60</v>
      </c>
      <c r="G121" s="8">
        <v>33</v>
      </c>
      <c r="H121" s="8">
        <v>15</v>
      </c>
      <c r="I121" s="8">
        <v>68</v>
      </c>
      <c r="J121" s="8">
        <v>19</v>
      </c>
      <c r="K121" s="8">
        <v>34</v>
      </c>
    </row>
    <row r="122" spans="1:11" x14ac:dyDescent="0.3">
      <c r="A122" s="8">
        <v>2013</v>
      </c>
      <c r="B122" s="8">
        <v>12</v>
      </c>
      <c r="C122" s="8">
        <v>46</v>
      </c>
      <c r="D122" s="8">
        <v>33</v>
      </c>
      <c r="E122" s="8">
        <v>29</v>
      </c>
      <c r="F122" s="8">
        <v>64</v>
      </c>
      <c r="G122" s="8">
        <v>41</v>
      </c>
      <c r="H122" s="8">
        <v>21</v>
      </c>
      <c r="I122" s="8">
        <v>58</v>
      </c>
      <c r="J122" s="8">
        <v>24</v>
      </c>
      <c r="K122" s="8">
        <v>32</v>
      </c>
    </row>
    <row r="123" spans="1:11" x14ac:dyDescent="0.3">
      <c r="A123" s="8">
        <v>2014</v>
      </c>
      <c r="B123" s="8">
        <v>1</v>
      </c>
      <c r="C123" s="8">
        <v>52</v>
      </c>
      <c r="D123" s="8">
        <v>33</v>
      </c>
      <c r="E123" s="8">
        <v>27</v>
      </c>
      <c r="F123" s="8">
        <v>56</v>
      </c>
      <c r="G123" s="8">
        <v>32</v>
      </c>
      <c r="H123" s="8">
        <v>14</v>
      </c>
      <c r="I123" s="8">
        <v>58</v>
      </c>
      <c r="J123" s="8">
        <v>16</v>
      </c>
      <c r="K123" s="8">
        <v>30</v>
      </c>
    </row>
    <row r="124" spans="1:11" x14ac:dyDescent="0.3">
      <c r="A124" s="8">
        <v>2014</v>
      </c>
      <c r="B124" s="8">
        <v>2</v>
      </c>
      <c r="C124" s="8">
        <v>65</v>
      </c>
      <c r="D124" s="8">
        <v>36</v>
      </c>
      <c r="E124" s="8">
        <v>26</v>
      </c>
      <c r="F124" s="8">
        <v>52</v>
      </c>
      <c r="G124" s="8">
        <v>33</v>
      </c>
      <c r="H124" s="8">
        <v>14</v>
      </c>
      <c r="I124" s="8">
        <v>57</v>
      </c>
      <c r="J124" s="8">
        <v>16</v>
      </c>
      <c r="K124" s="8">
        <v>33</v>
      </c>
    </row>
    <row r="125" spans="1:11" x14ac:dyDescent="0.3">
      <c r="A125" s="8">
        <v>2014</v>
      </c>
      <c r="B125" s="8">
        <v>3</v>
      </c>
      <c r="C125" s="8">
        <v>80</v>
      </c>
      <c r="D125" s="8">
        <v>43</v>
      </c>
      <c r="E125" s="8">
        <v>29</v>
      </c>
      <c r="F125" s="8">
        <v>59</v>
      </c>
      <c r="G125" s="8">
        <v>36</v>
      </c>
      <c r="H125" s="8">
        <v>13</v>
      </c>
      <c r="I125" s="8">
        <v>62</v>
      </c>
      <c r="J125" s="8">
        <v>16</v>
      </c>
      <c r="K125" s="8">
        <v>36</v>
      </c>
    </row>
    <row r="126" spans="1:11" x14ac:dyDescent="0.3">
      <c r="A126" s="8">
        <v>2014</v>
      </c>
      <c r="B126" s="8">
        <v>4</v>
      </c>
      <c r="C126" s="8">
        <v>83</v>
      </c>
      <c r="D126" s="8">
        <v>43</v>
      </c>
      <c r="E126" s="8">
        <v>31</v>
      </c>
      <c r="F126" s="8">
        <v>56</v>
      </c>
      <c r="G126" s="8">
        <v>39</v>
      </c>
      <c r="H126" s="8">
        <v>12</v>
      </c>
      <c r="I126" s="8">
        <v>62</v>
      </c>
      <c r="J126" s="8">
        <v>17</v>
      </c>
      <c r="K126" s="8">
        <v>37</v>
      </c>
    </row>
    <row r="127" spans="1:11" x14ac:dyDescent="0.3">
      <c r="A127" s="8">
        <v>2014</v>
      </c>
      <c r="B127" s="8">
        <v>5</v>
      </c>
      <c r="C127" s="8">
        <v>79</v>
      </c>
      <c r="D127" s="8">
        <v>44</v>
      </c>
      <c r="E127" s="8">
        <v>28</v>
      </c>
      <c r="F127" s="8">
        <v>56</v>
      </c>
      <c r="G127" s="8">
        <v>39</v>
      </c>
      <c r="H127" s="8">
        <v>14</v>
      </c>
      <c r="I127" s="8">
        <v>61</v>
      </c>
      <c r="J127" s="8">
        <v>17</v>
      </c>
      <c r="K127" s="8">
        <v>38</v>
      </c>
    </row>
    <row r="128" spans="1:11" x14ac:dyDescent="0.3">
      <c r="A128" s="8">
        <v>2014</v>
      </c>
      <c r="B128" s="8">
        <v>6</v>
      </c>
      <c r="C128" s="8">
        <v>75</v>
      </c>
      <c r="D128" s="8">
        <v>51</v>
      </c>
      <c r="E128" s="8">
        <v>28</v>
      </c>
      <c r="F128" s="8">
        <v>54</v>
      </c>
      <c r="G128" s="8">
        <v>39</v>
      </c>
      <c r="H128" s="8">
        <v>13</v>
      </c>
      <c r="I128" s="8">
        <v>56</v>
      </c>
      <c r="J128" s="8">
        <v>18</v>
      </c>
      <c r="K128" s="8">
        <v>44</v>
      </c>
    </row>
    <row r="129" spans="1:11" x14ac:dyDescent="0.3">
      <c r="A129" s="8">
        <v>2014</v>
      </c>
      <c r="B129" s="8">
        <v>7</v>
      </c>
      <c r="C129" s="8">
        <v>75</v>
      </c>
      <c r="D129" s="8">
        <v>66</v>
      </c>
      <c r="E129" s="8">
        <v>25</v>
      </c>
      <c r="F129" s="8">
        <v>48</v>
      </c>
      <c r="G129" s="8">
        <v>41</v>
      </c>
      <c r="H129" s="8">
        <v>13</v>
      </c>
      <c r="I129" s="8">
        <v>51</v>
      </c>
      <c r="J129" s="8">
        <v>19</v>
      </c>
      <c r="K129" s="8">
        <v>43</v>
      </c>
    </row>
    <row r="130" spans="1:11" x14ac:dyDescent="0.3">
      <c r="A130" s="8">
        <v>2014</v>
      </c>
      <c r="B130" s="8">
        <v>8</v>
      </c>
      <c r="C130" s="8">
        <v>71</v>
      </c>
      <c r="D130" s="8">
        <v>50</v>
      </c>
      <c r="E130" s="8">
        <v>27</v>
      </c>
      <c r="F130" s="8">
        <v>57</v>
      </c>
      <c r="G130" s="8">
        <v>42</v>
      </c>
      <c r="H130" s="8">
        <v>14</v>
      </c>
      <c r="I130" s="8">
        <v>58</v>
      </c>
      <c r="J130" s="8">
        <v>20</v>
      </c>
      <c r="K130" s="8">
        <v>39</v>
      </c>
    </row>
    <row r="131" spans="1:11" x14ac:dyDescent="0.3">
      <c r="A131" s="8">
        <v>2014</v>
      </c>
      <c r="B131" s="8">
        <v>9</v>
      </c>
      <c r="C131" s="8">
        <v>68</v>
      </c>
      <c r="D131" s="8">
        <v>42</v>
      </c>
      <c r="E131" s="8">
        <v>29</v>
      </c>
      <c r="F131" s="8">
        <v>62</v>
      </c>
      <c r="G131" s="8">
        <v>32</v>
      </c>
      <c r="H131" s="8">
        <v>14</v>
      </c>
      <c r="I131" s="8">
        <v>57</v>
      </c>
      <c r="J131" s="8">
        <v>20</v>
      </c>
      <c r="K131" s="8">
        <v>35</v>
      </c>
    </row>
    <row r="132" spans="1:11" x14ac:dyDescent="0.3">
      <c r="A132" s="8">
        <v>2014</v>
      </c>
      <c r="B132" s="8">
        <v>10</v>
      </c>
      <c r="C132" s="8">
        <v>63</v>
      </c>
      <c r="D132" s="8">
        <v>39</v>
      </c>
      <c r="E132" s="8">
        <v>29</v>
      </c>
      <c r="F132" s="8">
        <v>69</v>
      </c>
      <c r="G132" s="8">
        <v>29</v>
      </c>
      <c r="H132" s="8">
        <v>14</v>
      </c>
      <c r="I132" s="8">
        <v>56</v>
      </c>
      <c r="J132" s="8">
        <v>21</v>
      </c>
      <c r="K132" s="8">
        <v>30</v>
      </c>
    </row>
    <row r="133" spans="1:11" x14ac:dyDescent="0.3">
      <c r="A133" s="8">
        <v>2014</v>
      </c>
      <c r="B133" s="8">
        <v>11</v>
      </c>
      <c r="C133" s="8">
        <v>56</v>
      </c>
      <c r="D133" s="8">
        <v>38</v>
      </c>
      <c r="E133" s="8">
        <v>29</v>
      </c>
      <c r="F133" s="8">
        <v>68</v>
      </c>
      <c r="G133" s="8">
        <v>32</v>
      </c>
      <c r="H133" s="8">
        <v>16</v>
      </c>
      <c r="I133" s="8">
        <v>60</v>
      </c>
      <c r="J133" s="8">
        <v>24</v>
      </c>
      <c r="K133" s="8">
        <v>32</v>
      </c>
    </row>
    <row r="134" spans="1:11" x14ac:dyDescent="0.3">
      <c r="A134" s="8">
        <v>2014</v>
      </c>
      <c r="B134" s="8">
        <v>12</v>
      </c>
      <c r="C134" s="8">
        <v>54</v>
      </c>
      <c r="D134" s="8">
        <v>39</v>
      </c>
      <c r="E134" s="8">
        <v>27</v>
      </c>
      <c r="F134" s="8">
        <v>72</v>
      </c>
      <c r="G134" s="8">
        <v>37</v>
      </c>
      <c r="H134" s="8">
        <v>20</v>
      </c>
      <c r="I134" s="8">
        <v>54</v>
      </c>
      <c r="J134" s="8">
        <v>30</v>
      </c>
      <c r="K134" s="8">
        <v>32</v>
      </c>
    </row>
    <row r="135" spans="1:11" x14ac:dyDescent="0.3">
      <c r="A135" s="8">
        <v>2015</v>
      </c>
      <c r="B135" s="8">
        <v>1</v>
      </c>
      <c r="C135" s="8">
        <v>61</v>
      </c>
      <c r="D135" s="8">
        <v>40</v>
      </c>
      <c r="E135" s="8">
        <v>24</v>
      </c>
      <c r="F135" s="8">
        <v>59</v>
      </c>
      <c r="G135" s="8">
        <v>30</v>
      </c>
      <c r="H135" s="8">
        <v>15</v>
      </c>
      <c r="I135" s="8">
        <v>52</v>
      </c>
      <c r="J135" s="8">
        <v>36</v>
      </c>
      <c r="K135" s="8">
        <v>31</v>
      </c>
    </row>
    <row r="136" spans="1:11" x14ac:dyDescent="0.3">
      <c r="A136" s="8">
        <v>2015</v>
      </c>
      <c r="B136" s="8">
        <v>2</v>
      </c>
      <c r="C136" s="8">
        <v>70</v>
      </c>
      <c r="D136" s="8">
        <v>46</v>
      </c>
      <c r="E136" s="8">
        <v>23</v>
      </c>
      <c r="F136" s="8">
        <v>55</v>
      </c>
      <c r="G136" s="8">
        <v>34</v>
      </c>
      <c r="H136" s="8">
        <v>16</v>
      </c>
      <c r="I136" s="8">
        <v>51</v>
      </c>
      <c r="J136" s="8">
        <v>27</v>
      </c>
      <c r="K136" s="8">
        <v>34</v>
      </c>
    </row>
    <row r="137" spans="1:11" x14ac:dyDescent="0.3">
      <c r="A137" s="8">
        <v>2015</v>
      </c>
      <c r="B137" s="8">
        <v>3</v>
      </c>
      <c r="C137" s="8">
        <v>91</v>
      </c>
      <c r="D137" s="8">
        <v>57</v>
      </c>
      <c r="E137" s="8">
        <v>27</v>
      </c>
      <c r="F137" s="8">
        <v>61</v>
      </c>
      <c r="G137" s="8">
        <v>33</v>
      </c>
      <c r="H137" s="8">
        <v>14</v>
      </c>
      <c r="I137" s="8">
        <v>54</v>
      </c>
      <c r="J137" s="8">
        <v>27</v>
      </c>
      <c r="K137" s="8">
        <v>38</v>
      </c>
    </row>
    <row r="138" spans="1:11" x14ac:dyDescent="0.3">
      <c r="A138" s="8">
        <v>2015</v>
      </c>
      <c r="B138" s="8">
        <v>4</v>
      </c>
      <c r="C138" s="8">
        <v>85</v>
      </c>
      <c r="D138" s="8">
        <v>63</v>
      </c>
      <c r="E138" s="8">
        <v>28</v>
      </c>
      <c r="F138" s="8">
        <v>61</v>
      </c>
      <c r="G138" s="8">
        <v>35</v>
      </c>
      <c r="H138" s="8">
        <v>13</v>
      </c>
      <c r="I138" s="8">
        <v>55</v>
      </c>
      <c r="J138" s="8">
        <v>26</v>
      </c>
      <c r="K138" s="8">
        <v>38</v>
      </c>
    </row>
    <row r="139" spans="1:11" x14ac:dyDescent="0.3">
      <c r="A139" s="8">
        <v>2015</v>
      </c>
      <c r="B139" s="8">
        <v>5</v>
      </c>
      <c r="C139" s="8">
        <v>83</v>
      </c>
      <c r="D139" s="8">
        <v>59</v>
      </c>
      <c r="E139" s="8">
        <v>28</v>
      </c>
      <c r="F139" s="8">
        <v>58</v>
      </c>
      <c r="G139" s="8">
        <v>39</v>
      </c>
      <c r="H139" s="8">
        <v>13</v>
      </c>
      <c r="I139" s="8">
        <v>56</v>
      </c>
      <c r="J139" s="8">
        <v>26</v>
      </c>
      <c r="K139" s="8">
        <v>37</v>
      </c>
    </row>
    <row r="140" spans="1:11" x14ac:dyDescent="0.3">
      <c r="A140" s="8">
        <v>2015</v>
      </c>
      <c r="B140" s="8">
        <v>6</v>
      </c>
      <c r="C140" s="8">
        <v>73</v>
      </c>
      <c r="D140" s="8">
        <v>56</v>
      </c>
      <c r="E140" s="8">
        <v>29</v>
      </c>
      <c r="F140" s="8">
        <v>57</v>
      </c>
      <c r="G140" s="8">
        <v>39</v>
      </c>
      <c r="H140" s="8">
        <v>14</v>
      </c>
      <c r="I140" s="8">
        <v>51</v>
      </c>
      <c r="J140" s="8">
        <v>25</v>
      </c>
      <c r="K140" s="8">
        <v>37</v>
      </c>
    </row>
    <row r="141" spans="1:11" x14ac:dyDescent="0.3">
      <c r="A141" s="8">
        <v>2015</v>
      </c>
      <c r="B141" s="8">
        <v>7</v>
      </c>
      <c r="C141" s="8">
        <v>65</v>
      </c>
      <c r="D141" s="8">
        <v>53</v>
      </c>
      <c r="E141" s="8">
        <v>27</v>
      </c>
      <c r="F141" s="8">
        <v>53</v>
      </c>
      <c r="G141" s="8">
        <v>42</v>
      </c>
      <c r="H141" s="8">
        <v>14</v>
      </c>
      <c r="I141" s="8">
        <v>51</v>
      </c>
      <c r="J141" s="8">
        <v>27</v>
      </c>
      <c r="K141" s="8">
        <v>36</v>
      </c>
    </row>
    <row r="142" spans="1:11" x14ac:dyDescent="0.3">
      <c r="A142" s="8">
        <v>2015</v>
      </c>
      <c r="B142" s="8">
        <v>8</v>
      </c>
      <c r="C142" s="8">
        <v>68</v>
      </c>
      <c r="D142" s="8">
        <v>59</v>
      </c>
      <c r="E142" s="8">
        <v>29</v>
      </c>
      <c r="F142" s="8">
        <v>56</v>
      </c>
      <c r="G142" s="8">
        <v>37</v>
      </c>
      <c r="H142" s="8">
        <v>14</v>
      </c>
      <c r="I142" s="8">
        <v>45</v>
      </c>
      <c r="J142" s="8">
        <v>30</v>
      </c>
      <c r="K142" s="8">
        <v>35</v>
      </c>
    </row>
    <row r="143" spans="1:11" x14ac:dyDescent="0.3">
      <c r="A143" s="8">
        <v>2015</v>
      </c>
      <c r="B143" s="8">
        <v>9</v>
      </c>
      <c r="C143" s="8">
        <v>68</v>
      </c>
      <c r="D143" s="8">
        <v>58</v>
      </c>
      <c r="E143" s="8">
        <v>35</v>
      </c>
      <c r="F143" s="8">
        <v>75</v>
      </c>
      <c r="G143" s="8">
        <v>33</v>
      </c>
      <c r="H143" s="8">
        <v>13</v>
      </c>
      <c r="I143" s="8">
        <v>55</v>
      </c>
      <c r="J143" s="8">
        <v>33</v>
      </c>
      <c r="K143" s="8">
        <v>38</v>
      </c>
    </row>
    <row r="144" spans="1:11" x14ac:dyDescent="0.3">
      <c r="A144" s="8">
        <v>2015</v>
      </c>
      <c r="B144" s="8">
        <v>10</v>
      </c>
      <c r="C144" s="8">
        <v>59</v>
      </c>
      <c r="D144" s="8">
        <v>50</v>
      </c>
      <c r="E144" s="8">
        <v>33</v>
      </c>
      <c r="F144" s="8">
        <v>76</v>
      </c>
      <c r="G144" s="8">
        <v>29</v>
      </c>
      <c r="H144" s="8">
        <v>13</v>
      </c>
      <c r="I144" s="8">
        <v>53</v>
      </c>
      <c r="J144" s="8">
        <v>34</v>
      </c>
      <c r="K144" s="8">
        <v>34</v>
      </c>
    </row>
    <row r="145" spans="1:11" x14ac:dyDescent="0.3">
      <c r="A145" s="8">
        <v>2015</v>
      </c>
      <c r="B145" s="8">
        <v>11</v>
      </c>
      <c r="C145" s="8">
        <v>61</v>
      </c>
      <c r="D145" s="8">
        <v>52</v>
      </c>
      <c r="E145" s="8">
        <v>33</v>
      </c>
      <c r="F145" s="8">
        <v>83</v>
      </c>
      <c r="G145" s="8">
        <v>32</v>
      </c>
      <c r="H145" s="8">
        <v>16</v>
      </c>
      <c r="I145" s="8">
        <v>56</v>
      </c>
      <c r="J145" s="8">
        <v>50</v>
      </c>
      <c r="K145" s="8">
        <v>36</v>
      </c>
    </row>
    <row r="146" spans="1:11" x14ac:dyDescent="0.3">
      <c r="A146" s="8">
        <v>2015</v>
      </c>
      <c r="B146" s="8">
        <v>12</v>
      </c>
      <c r="C146" s="8">
        <v>62</v>
      </c>
      <c r="D146" s="8">
        <v>55</v>
      </c>
      <c r="E146" s="8">
        <v>33</v>
      </c>
      <c r="F146" s="8">
        <v>82</v>
      </c>
      <c r="G146" s="8">
        <v>41</v>
      </c>
      <c r="H146" s="8">
        <v>21</v>
      </c>
      <c r="I146" s="8">
        <v>52</v>
      </c>
      <c r="J146" s="8">
        <v>70</v>
      </c>
      <c r="K146" s="8">
        <v>38</v>
      </c>
    </row>
    <row r="147" spans="1:11" x14ac:dyDescent="0.3">
      <c r="A147" s="8">
        <v>2016</v>
      </c>
      <c r="B147" s="8">
        <v>1</v>
      </c>
      <c r="C147" s="8">
        <v>67</v>
      </c>
      <c r="D147" s="8">
        <v>63</v>
      </c>
      <c r="E147" s="8">
        <v>28</v>
      </c>
      <c r="F147" s="8">
        <v>71</v>
      </c>
      <c r="G147" s="8">
        <v>33</v>
      </c>
      <c r="H147" s="8">
        <v>17</v>
      </c>
      <c r="I147" s="8">
        <v>47</v>
      </c>
      <c r="J147" s="8">
        <v>61</v>
      </c>
      <c r="K147" s="8">
        <v>39</v>
      </c>
    </row>
    <row r="148" spans="1:11" x14ac:dyDescent="0.3">
      <c r="A148" s="8">
        <v>2016</v>
      </c>
      <c r="B148" s="8">
        <v>2</v>
      </c>
      <c r="C148" s="8">
        <v>78</v>
      </c>
      <c r="D148" s="8">
        <v>76</v>
      </c>
      <c r="E148" s="8">
        <v>27</v>
      </c>
      <c r="F148" s="8">
        <v>69</v>
      </c>
      <c r="G148" s="8">
        <v>36</v>
      </c>
      <c r="H148" s="8">
        <v>16</v>
      </c>
      <c r="I148" s="8">
        <v>49</v>
      </c>
      <c r="J148" s="8">
        <v>60</v>
      </c>
      <c r="K148" s="8">
        <v>41</v>
      </c>
    </row>
    <row r="149" spans="1:11" x14ac:dyDescent="0.3">
      <c r="A149" s="8">
        <v>2016</v>
      </c>
      <c r="B149" s="8">
        <v>3</v>
      </c>
      <c r="C149" s="8">
        <v>88</v>
      </c>
      <c r="D149" s="8">
        <v>96</v>
      </c>
      <c r="E149" s="8">
        <v>36</v>
      </c>
      <c r="F149" s="8">
        <v>68</v>
      </c>
      <c r="G149" s="8">
        <v>44</v>
      </c>
      <c r="H149" s="8">
        <v>16</v>
      </c>
      <c r="I149" s="8">
        <v>51</v>
      </c>
      <c r="J149" s="8">
        <v>61</v>
      </c>
      <c r="K149" s="8">
        <v>83</v>
      </c>
    </row>
    <row r="150" spans="1:11" x14ac:dyDescent="0.3">
      <c r="A150" s="8">
        <v>2016</v>
      </c>
      <c r="B150" s="8">
        <v>4</v>
      </c>
      <c r="C150" s="8">
        <v>90</v>
      </c>
      <c r="D150" s="8">
        <v>87</v>
      </c>
      <c r="E150" s="8">
        <v>36</v>
      </c>
      <c r="F150" s="8">
        <v>70</v>
      </c>
      <c r="G150" s="8">
        <v>46</v>
      </c>
      <c r="H150" s="8">
        <v>17</v>
      </c>
      <c r="I150" s="8">
        <v>54</v>
      </c>
      <c r="J150" s="8">
        <v>56</v>
      </c>
      <c r="K150" s="8">
        <v>52</v>
      </c>
    </row>
    <row r="151" spans="1:11" x14ac:dyDescent="0.3">
      <c r="A151" s="8">
        <v>2016</v>
      </c>
      <c r="B151" s="8">
        <v>5</v>
      </c>
      <c r="C151" s="8">
        <v>77</v>
      </c>
      <c r="D151" s="8">
        <v>77</v>
      </c>
      <c r="E151" s="8">
        <v>41</v>
      </c>
      <c r="F151" s="8">
        <v>69</v>
      </c>
      <c r="G151" s="8">
        <v>54</v>
      </c>
      <c r="H151" s="8">
        <v>18</v>
      </c>
      <c r="I151" s="8">
        <v>56</v>
      </c>
      <c r="J151" s="8">
        <v>60</v>
      </c>
      <c r="K151" s="8">
        <v>54</v>
      </c>
    </row>
    <row r="152" spans="1:11" x14ac:dyDescent="0.3">
      <c r="A152" s="8">
        <v>2016</v>
      </c>
      <c r="B152" s="8">
        <v>6</v>
      </c>
      <c r="C152" s="8">
        <v>73</v>
      </c>
      <c r="D152" s="8">
        <v>82</v>
      </c>
      <c r="E152" s="8">
        <v>38</v>
      </c>
      <c r="F152" s="8">
        <v>79</v>
      </c>
      <c r="G152" s="8">
        <v>53</v>
      </c>
      <c r="H152" s="8">
        <v>19</v>
      </c>
      <c r="I152" s="8">
        <v>50</v>
      </c>
      <c r="J152" s="8">
        <v>59</v>
      </c>
      <c r="K152" s="8">
        <v>57</v>
      </c>
    </row>
    <row r="153" spans="1:11" x14ac:dyDescent="0.3">
      <c r="A153" s="8">
        <v>2016</v>
      </c>
      <c r="B153" s="8">
        <v>7</v>
      </c>
      <c r="C153" s="8">
        <v>68</v>
      </c>
      <c r="D153" s="8">
        <v>72</v>
      </c>
      <c r="E153" s="8">
        <v>29</v>
      </c>
      <c r="F153" s="8">
        <v>67</v>
      </c>
      <c r="G153" s="8">
        <v>53</v>
      </c>
      <c r="H153" s="8">
        <v>19</v>
      </c>
      <c r="I153" s="8">
        <v>42</v>
      </c>
      <c r="J153" s="8">
        <v>60</v>
      </c>
      <c r="K153" s="8">
        <v>52</v>
      </c>
    </row>
    <row r="154" spans="1:11" x14ac:dyDescent="0.3">
      <c r="A154" s="8">
        <v>2016</v>
      </c>
      <c r="B154" s="8">
        <v>8</v>
      </c>
      <c r="C154" s="8">
        <v>63</v>
      </c>
      <c r="D154" s="8">
        <v>76</v>
      </c>
      <c r="E154" s="8">
        <v>31</v>
      </c>
      <c r="F154" s="8">
        <v>62</v>
      </c>
      <c r="G154" s="8">
        <v>43</v>
      </c>
      <c r="H154" s="8">
        <v>18</v>
      </c>
      <c r="I154" s="8">
        <v>44</v>
      </c>
      <c r="J154" s="8">
        <v>55</v>
      </c>
      <c r="K154" s="8">
        <v>53</v>
      </c>
    </row>
    <row r="155" spans="1:11" x14ac:dyDescent="0.3">
      <c r="A155" s="8">
        <v>2016</v>
      </c>
      <c r="B155" s="8">
        <v>9</v>
      </c>
      <c r="C155" s="8">
        <v>68</v>
      </c>
      <c r="D155" s="8">
        <v>77</v>
      </c>
      <c r="E155" s="8">
        <v>37</v>
      </c>
      <c r="F155" s="8">
        <v>73</v>
      </c>
      <c r="G155" s="8">
        <v>48</v>
      </c>
      <c r="H155" s="8">
        <v>21</v>
      </c>
      <c r="I155" s="8">
        <v>49</v>
      </c>
      <c r="J155" s="8">
        <v>56</v>
      </c>
      <c r="K155" s="8">
        <v>61</v>
      </c>
    </row>
    <row r="156" spans="1:11" x14ac:dyDescent="0.3">
      <c r="A156" s="8">
        <v>2016</v>
      </c>
      <c r="B156" s="8">
        <v>10</v>
      </c>
      <c r="C156" s="8">
        <v>59</v>
      </c>
      <c r="D156" s="8">
        <v>66</v>
      </c>
      <c r="E156" s="8">
        <v>42</v>
      </c>
      <c r="F156" s="8">
        <v>94</v>
      </c>
      <c r="G156" s="8">
        <v>42</v>
      </c>
      <c r="H156" s="8">
        <v>21</v>
      </c>
      <c r="I156" s="8">
        <v>53</v>
      </c>
      <c r="J156" s="8">
        <v>56</v>
      </c>
      <c r="K156" s="8">
        <v>53</v>
      </c>
    </row>
    <row r="157" spans="1:11" x14ac:dyDescent="0.3">
      <c r="A157" s="8">
        <v>2016</v>
      </c>
      <c r="B157" s="8">
        <v>11</v>
      </c>
      <c r="C157" s="8">
        <v>58</v>
      </c>
      <c r="D157" s="8">
        <v>64</v>
      </c>
      <c r="E157" s="8">
        <v>40</v>
      </c>
      <c r="F157" s="8">
        <v>92</v>
      </c>
      <c r="G157" s="8">
        <v>52</v>
      </c>
      <c r="H157" s="8">
        <v>23</v>
      </c>
      <c r="I157" s="8">
        <v>55</v>
      </c>
      <c r="J157" s="8">
        <v>69</v>
      </c>
      <c r="K157" s="8">
        <v>49</v>
      </c>
    </row>
    <row r="158" spans="1:11" x14ac:dyDescent="0.3">
      <c r="A158" s="8">
        <v>2016</v>
      </c>
      <c r="B158" s="8">
        <v>12</v>
      </c>
      <c r="C158" s="8">
        <v>53</v>
      </c>
      <c r="D158" s="8">
        <v>67</v>
      </c>
      <c r="E158" s="8">
        <v>37</v>
      </c>
      <c r="F158" s="8">
        <v>84</v>
      </c>
      <c r="G158" s="8">
        <v>65</v>
      </c>
      <c r="H158" s="8">
        <v>27</v>
      </c>
      <c r="I158" s="8">
        <v>48</v>
      </c>
      <c r="J158" s="8">
        <v>92</v>
      </c>
      <c r="K158" s="8">
        <v>59</v>
      </c>
    </row>
    <row r="159" spans="1:11" x14ac:dyDescent="0.3">
      <c r="A159" s="8">
        <v>2017</v>
      </c>
      <c r="B159" s="8">
        <v>1</v>
      </c>
      <c r="C159" s="8">
        <v>53</v>
      </c>
      <c r="D159" s="8">
        <v>63</v>
      </c>
      <c r="E159" s="8">
        <v>34</v>
      </c>
      <c r="F159" s="8">
        <v>73</v>
      </c>
      <c r="G159" s="8">
        <v>45</v>
      </c>
      <c r="H159" s="8">
        <v>24</v>
      </c>
      <c r="I159" s="8">
        <v>43</v>
      </c>
      <c r="J159" s="8">
        <v>65</v>
      </c>
      <c r="K159" s="8">
        <v>53</v>
      </c>
    </row>
    <row r="160" spans="1:11" x14ac:dyDescent="0.3">
      <c r="A160" s="8">
        <v>2017</v>
      </c>
      <c r="B160" s="8">
        <v>2</v>
      </c>
      <c r="C160" s="8">
        <v>60</v>
      </c>
      <c r="D160" s="8">
        <v>77</v>
      </c>
      <c r="E160" s="8">
        <v>34</v>
      </c>
      <c r="F160" s="8">
        <v>69</v>
      </c>
      <c r="G160" s="8">
        <v>48</v>
      </c>
      <c r="H160" s="8">
        <v>25</v>
      </c>
      <c r="I160" s="8">
        <v>45</v>
      </c>
      <c r="J160" s="8">
        <v>66</v>
      </c>
      <c r="K160" s="8">
        <v>64</v>
      </c>
    </row>
    <row r="161" spans="1:11" x14ac:dyDescent="0.3">
      <c r="A161" s="8">
        <v>2017</v>
      </c>
      <c r="B161" s="8">
        <v>3</v>
      </c>
      <c r="C161" s="8">
        <v>71</v>
      </c>
      <c r="D161" s="8">
        <v>91</v>
      </c>
      <c r="E161" s="8">
        <v>40</v>
      </c>
      <c r="F161" s="8">
        <v>74</v>
      </c>
      <c r="G161" s="8">
        <v>61</v>
      </c>
      <c r="H161" s="8">
        <v>29</v>
      </c>
      <c r="I161" s="8">
        <v>47</v>
      </c>
      <c r="J161" s="8">
        <v>63</v>
      </c>
      <c r="K161" s="8">
        <v>99</v>
      </c>
    </row>
    <row r="162" spans="1:11" x14ac:dyDescent="0.3">
      <c r="A162" s="8">
        <v>2017</v>
      </c>
      <c r="B162" s="8">
        <v>4</v>
      </c>
      <c r="C162" s="8">
        <v>73</v>
      </c>
      <c r="D162" s="8">
        <v>97</v>
      </c>
      <c r="E162" s="8">
        <v>42</v>
      </c>
      <c r="F162" s="8">
        <v>72</v>
      </c>
      <c r="G162" s="8">
        <v>58</v>
      </c>
      <c r="H162" s="8">
        <v>28</v>
      </c>
      <c r="I162" s="8">
        <v>47</v>
      </c>
      <c r="J162" s="8">
        <v>67</v>
      </c>
      <c r="K162" s="8">
        <v>100</v>
      </c>
    </row>
    <row r="163" spans="1:11" x14ac:dyDescent="0.3">
      <c r="A163" s="8">
        <v>2017</v>
      </c>
      <c r="B163" s="8">
        <v>5</v>
      </c>
      <c r="C163" s="8">
        <v>63</v>
      </c>
      <c r="D163" s="8">
        <v>79</v>
      </c>
      <c r="E163" s="8">
        <v>44</v>
      </c>
      <c r="F163" s="8">
        <v>75</v>
      </c>
      <c r="G163" s="8">
        <v>59</v>
      </c>
      <c r="H163" s="8">
        <v>28</v>
      </c>
      <c r="I163" s="8">
        <v>50</v>
      </c>
      <c r="J163" s="8">
        <v>64</v>
      </c>
      <c r="K163" s="8">
        <v>65</v>
      </c>
    </row>
    <row r="164" spans="1:11" x14ac:dyDescent="0.3">
      <c r="A164" s="8">
        <v>2017</v>
      </c>
      <c r="B164" s="8">
        <v>6</v>
      </c>
      <c r="C164" s="8">
        <v>56</v>
      </c>
      <c r="D164" s="8">
        <v>71</v>
      </c>
      <c r="E164" s="8">
        <v>46</v>
      </c>
      <c r="F164" s="8">
        <v>80</v>
      </c>
      <c r="G164" s="8">
        <v>63</v>
      </c>
      <c r="H164" s="8">
        <v>30</v>
      </c>
      <c r="I164" s="8">
        <v>51</v>
      </c>
      <c r="J164" s="8">
        <v>71</v>
      </c>
      <c r="K164" s="8">
        <v>56</v>
      </c>
    </row>
    <row r="165" spans="1:11" x14ac:dyDescent="0.3">
      <c r="A165" s="8">
        <v>2017</v>
      </c>
      <c r="B165" s="8">
        <v>7</v>
      </c>
      <c r="C165" s="8">
        <v>57</v>
      </c>
      <c r="D165" s="8">
        <v>74</v>
      </c>
      <c r="E165" s="8">
        <v>39</v>
      </c>
      <c r="F165" s="8">
        <v>68</v>
      </c>
      <c r="G165" s="8">
        <v>66</v>
      </c>
      <c r="H165" s="8">
        <v>41</v>
      </c>
      <c r="I165" s="8">
        <v>41</v>
      </c>
      <c r="J165" s="8">
        <v>69</v>
      </c>
      <c r="K165" s="8">
        <v>58</v>
      </c>
    </row>
    <row r="166" spans="1:11" x14ac:dyDescent="0.3">
      <c r="A166" s="8">
        <v>2017</v>
      </c>
      <c r="B166" s="8">
        <v>8</v>
      </c>
      <c r="C166" s="8">
        <v>59</v>
      </c>
      <c r="D166" s="8">
        <v>73</v>
      </c>
      <c r="E166" s="8">
        <v>38</v>
      </c>
      <c r="F166" s="8">
        <v>68</v>
      </c>
      <c r="G166" s="8">
        <v>60</v>
      </c>
      <c r="H166" s="8">
        <v>42</v>
      </c>
      <c r="I166" s="8">
        <v>40</v>
      </c>
      <c r="J166" s="8">
        <v>70</v>
      </c>
      <c r="K166" s="8">
        <v>61</v>
      </c>
    </row>
    <row r="167" spans="1:11" x14ac:dyDescent="0.3">
      <c r="A167" s="8">
        <v>2017</v>
      </c>
      <c r="B167" s="8">
        <v>9</v>
      </c>
      <c r="C167" s="8">
        <v>61</v>
      </c>
      <c r="D167" s="8">
        <v>75</v>
      </c>
      <c r="E167" s="8">
        <v>48</v>
      </c>
      <c r="F167" s="8">
        <v>88</v>
      </c>
      <c r="G167" s="8">
        <v>58</v>
      </c>
      <c r="H167" s="8">
        <v>47</v>
      </c>
      <c r="I167" s="8">
        <v>48</v>
      </c>
      <c r="J167" s="8">
        <v>65</v>
      </c>
      <c r="K167" s="8">
        <v>62</v>
      </c>
    </row>
    <row r="168" spans="1:11" x14ac:dyDescent="0.3">
      <c r="A168" s="8">
        <v>2017</v>
      </c>
      <c r="B168" s="8">
        <v>10</v>
      </c>
      <c r="C168" s="8">
        <v>57</v>
      </c>
      <c r="D168" s="8">
        <v>66</v>
      </c>
      <c r="E168" s="8">
        <v>50</v>
      </c>
      <c r="F168" s="8">
        <v>89</v>
      </c>
      <c r="G168" s="8">
        <v>49</v>
      </c>
      <c r="H168" s="8">
        <v>49</v>
      </c>
      <c r="I168" s="8">
        <v>42</v>
      </c>
      <c r="J168" s="8">
        <v>61</v>
      </c>
      <c r="K168" s="8">
        <v>55</v>
      </c>
    </row>
    <row r="169" spans="1:11" x14ac:dyDescent="0.3">
      <c r="A169" s="8">
        <v>2017</v>
      </c>
      <c r="B169" s="8">
        <v>11</v>
      </c>
      <c r="C169" s="8">
        <v>60</v>
      </c>
      <c r="D169" s="8">
        <v>68</v>
      </c>
      <c r="E169" s="8">
        <v>58</v>
      </c>
      <c r="F169" s="8">
        <v>99</v>
      </c>
      <c r="G169" s="8">
        <v>54</v>
      </c>
      <c r="H169" s="8">
        <v>54</v>
      </c>
      <c r="I169" s="8">
        <v>50</v>
      </c>
      <c r="J169" s="8">
        <v>78</v>
      </c>
      <c r="K169" s="8">
        <v>50</v>
      </c>
    </row>
    <row r="170" spans="1:11" x14ac:dyDescent="0.3">
      <c r="A170" s="8">
        <v>2017</v>
      </c>
      <c r="B170" s="8">
        <v>12</v>
      </c>
      <c r="C170" s="8">
        <v>52</v>
      </c>
      <c r="D170" s="8">
        <v>64</v>
      </c>
      <c r="E170" s="8">
        <v>48</v>
      </c>
      <c r="F170" s="8">
        <v>90</v>
      </c>
      <c r="G170" s="8">
        <v>64</v>
      </c>
      <c r="H170" s="8">
        <v>60</v>
      </c>
      <c r="I170" s="8">
        <v>43</v>
      </c>
      <c r="J170" s="8">
        <v>94</v>
      </c>
      <c r="K170" s="8">
        <v>45</v>
      </c>
    </row>
    <row r="171" spans="1:11" x14ac:dyDescent="0.3">
      <c r="A171" s="8">
        <v>2018</v>
      </c>
      <c r="B171" s="8">
        <v>1</v>
      </c>
      <c r="C171" s="8">
        <v>56</v>
      </c>
      <c r="D171" s="8">
        <v>70</v>
      </c>
      <c r="E171" s="8">
        <v>39</v>
      </c>
      <c r="F171" s="8">
        <v>69</v>
      </c>
      <c r="G171" s="8">
        <v>51</v>
      </c>
      <c r="H171" s="8">
        <v>53</v>
      </c>
      <c r="I171" s="8">
        <v>43</v>
      </c>
      <c r="J171" s="8">
        <v>65</v>
      </c>
      <c r="K171" s="8">
        <v>54</v>
      </c>
    </row>
    <row r="172" spans="1:11" x14ac:dyDescent="0.3">
      <c r="A172" s="8">
        <v>2018</v>
      </c>
      <c r="B172" s="8">
        <v>2</v>
      </c>
      <c r="C172" s="8">
        <v>57</v>
      </c>
      <c r="D172" s="8">
        <v>68</v>
      </c>
      <c r="E172" s="8">
        <v>41</v>
      </c>
      <c r="F172" s="8">
        <v>64</v>
      </c>
      <c r="G172" s="8">
        <v>48</v>
      </c>
      <c r="H172" s="8">
        <v>52</v>
      </c>
      <c r="I172" s="8">
        <v>39</v>
      </c>
      <c r="J172" s="8">
        <v>61</v>
      </c>
      <c r="K172" s="8">
        <v>56</v>
      </c>
    </row>
    <row r="173" spans="1:11" x14ac:dyDescent="0.3">
      <c r="A173" s="8">
        <v>2018</v>
      </c>
      <c r="B173" s="8">
        <v>3</v>
      </c>
      <c r="C173" s="8">
        <v>68</v>
      </c>
      <c r="D173" s="8">
        <v>82</v>
      </c>
      <c r="E173" s="8">
        <v>45</v>
      </c>
      <c r="F173" s="8">
        <v>66</v>
      </c>
      <c r="G173" s="8">
        <v>59</v>
      </c>
      <c r="H173" s="8">
        <v>53</v>
      </c>
      <c r="I173" s="8">
        <v>42</v>
      </c>
      <c r="J173" s="8">
        <v>63</v>
      </c>
      <c r="K173" s="8">
        <v>67</v>
      </c>
    </row>
    <row r="174" spans="1:11" x14ac:dyDescent="0.3">
      <c r="A174" s="8">
        <v>2018</v>
      </c>
      <c r="B174" s="8">
        <v>4</v>
      </c>
      <c r="C174" s="8">
        <v>68</v>
      </c>
      <c r="D174" s="8">
        <v>86</v>
      </c>
      <c r="E174" s="8">
        <v>48</v>
      </c>
      <c r="F174" s="8">
        <v>66</v>
      </c>
      <c r="G174" s="8">
        <v>72</v>
      </c>
      <c r="H174" s="8">
        <v>57</v>
      </c>
      <c r="I174" s="8">
        <v>47</v>
      </c>
      <c r="J174" s="8">
        <v>59</v>
      </c>
      <c r="K174" s="8">
        <v>70</v>
      </c>
    </row>
    <row r="175" spans="1:11" x14ac:dyDescent="0.3">
      <c r="A175" s="8">
        <v>2018</v>
      </c>
      <c r="B175" s="8">
        <v>5</v>
      </c>
      <c r="C175" s="8">
        <v>61</v>
      </c>
      <c r="D175" s="8">
        <v>70</v>
      </c>
      <c r="E175" s="8">
        <v>46</v>
      </c>
      <c r="F175" s="8">
        <v>61</v>
      </c>
      <c r="G175" s="8">
        <v>65</v>
      </c>
      <c r="H175" s="8">
        <v>57</v>
      </c>
      <c r="I175" s="8">
        <v>45</v>
      </c>
      <c r="J175" s="8">
        <v>66</v>
      </c>
      <c r="K175" s="8">
        <v>58</v>
      </c>
    </row>
    <row r="176" spans="1:11" x14ac:dyDescent="0.3">
      <c r="A176" s="8">
        <v>2018</v>
      </c>
      <c r="B176" s="8">
        <v>6</v>
      </c>
      <c r="C176" s="8">
        <v>63</v>
      </c>
      <c r="D176" s="8">
        <v>76</v>
      </c>
      <c r="E176" s="8">
        <v>52</v>
      </c>
      <c r="F176" s="8">
        <v>75</v>
      </c>
      <c r="G176" s="8">
        <v>63</v>
      </c>
      <c r="H176" s="8">
        <v>58</v>
      </c>
      <c r="I176" s="8">
        <v>44</v>
      </c>
      <c r="J176" s="8">
        <v>66</v>
      </c>
      <c r="K176" s="8">
        <v>59</v>
      </c>
    </row>
    <row r="177" spans="1:11" x14ac:dyDescent="0.3">
      <c r="A177" s="8">
        <v>2018</v>
      </c>
      <c r="B177" s="8">
        <v>7</v>
      </c>
      <c r="C177" s="8">
        <v>58</v>
      </c>
      <c r="D177" s="8">
        <v>69</v>
      </c>
      <c r="E177" s="8">
        <v>44</v>
      </c>
      <c r="F177" s="8">
        <v>58</v>
      </c>
      <c r="G177" s="8">
        <v>69</v>
      </c>
      <c r="H177" s="8">
        <v>58</v>
      </c>
      <c r="I177" s="8">
        <v>40</v>
      </c>
      <c r="J177" s="8">
        <v>72</v>
      </c>
      <c r="K177" s="8">
        <v>55</v>
      </c>
    </row>
    <row r="178" spans="1:11" x14ac:dyDescent="0.3">
      <c r="A178" s="8">
        <v>2018</v>
      </c>
      <c r="B178" s="8">
        <v>8</v>
      </c>
      <c r="C178" s="8">
        <v>61</v>
      </c>
      <c r="D178" s="8">
        <v>63</v>
      </c>
      <c r="E178" s="8">
        <v>46</v>
      </c>
      <c r="F178" s="8">
        <v>58</v>
      </c>
      <c r="G178" s="8">
        <v>58</v>
      </c>
      <c r="H178" s="8">
        <v>57</v>
      </c>
      <c r="I178" s="8">
        <v>41</v>
      </c>
      <c r="J178" s="8">
        <v>72</v>
      </c>
      <c r="K178" s="8">
        <v>52</v>
      </c>
    </row>
    <row r="179" spans="1:11" x14ac:dyDescent="0.3">
      <c r="A179" s="8">
        <v>2018</v>
      </c>
      <c r="B179" s="8">
        <v>9</v>
      </c>
      <c r="C179" s="8">
        <v>66</v>
      </c>
      <c r="D179" s="8">
        <v>72</v>
      </c>
      <c r="E179" s="8">
        <v>49</v>
      </c>
      <c r="F179" s="8">
        <v>71</v>
      </c>
      <c r="G179" s="8">
        <v>55</v>
      </c>
      <c r="H179" s="8">
        <v>59</v>
      </c>
      <c r="I179" s="8">
        <v>43</v>
      </c>
      <c r="J179" s="8">
        <v>69</v>
      </c>
      <c r="K179" s="8">
        <v>54</v>
      </c>
    </row>
    <row r="180" spans="1:11" x14ac:dyDescent="0.3">
      <c r="A180" s="8">
        <v>2018</v>
      </c>
      <c r="B180" s="8">
        <v>10</v>
      </c>
      <c r="C180" s="8">
        <v>58</v>
      </c>
      <c r="D180" s="8">
        <v>63</v>
      </c>
      <c r="E180" s="8">
        <v>50</v>
      </c>
      <c r="F180" s="8">
        <v>77</v>
      </c>
      <c r="G180" s="8">
        <v>50</v>
      </c>
      <c r="H180" s="8">
        <v>52</v>
      </c>
      <c r="I180" s="8">
        <v>43</v>
      </c>
      <c r="J180" s="8">
        <v>58</v>
      </c>
      <c r="K180" s="8">
        <v>50</v>
      </c>
    </row>
    <row r="181" spans="1:11" x14ac:dyDescent="0.3">
      <c r="A181" s="8">
        <v>2018</v>
      </c>
      <c r="B181" s="8">
        <v>11</v>
      </c>
      <c r="C181" s="8">
        <v>67</v>
      </c>
      <c r="D181" s="8">
        <v>65</v>
      </c>
      <c r="E181" s="8">
        <v>64</v>
      </c>
      <c r="F181" s="8">
        <v>90</v>
      </c>
      <c r="G181" s="8">
        <v>59</v>
      </c>
      <c r="H181" s="8">
        <v>55</v>
      </c>
      <c r="I181" s="8">
        <v>48</v>
      </c>
      <c r="J181" s="8">
        <v>84</v>
      </c>
      <c r="K181" s="8">
        <v>52</v>
      </c>
    </row>
    <row r="182" spans="1:11" x14ac:dyDescent="0.3">
      <c r="A182" s="8">
        <v>2018</v>
      </c>
      <c r="B182" s="8">
        <v>12</v>
      </c>
      <c r="C182" s="8">
        <v>59</v>
      </c>
      <c r="D182" s="8">
        <v>58</v>
      </c>
      <c r="E182" s="8">
        <v>58</v>
      </c>
      <c r="F182" s="8">
        <v>80</v>
      </c>
      <c r="G182" s="8">
        <v>64</v>
      </c>
      <c r="H182" s="8">
        <v>63</v>
      </c>
      <c r="I182" s="8">
        <v>42</v>
      </c>
      <c r="J182" s="8">
        <v>100</v>
      </c>
      <c r="K182" s="8">
        <v>48</v>
      </c>
    </row>
    <row r="183" spans="1:11" x14ac:dyDescent="0.3">
      <c r="A183" s="8">
        <v>2019</v>
      </c>
      <c r="B183" s="8">
        <v>1</v>
      </c>
      <c r="C183" s="8">
        <v>58</v>
      </c>
      <c r="D183" s="8">
        <v>55</v>
      </c>
      <c r="E183" s="8">
        <v>55</v>
      </c>
      <c r="F183" s="8">
        <v>66</v>
      </c>
      <c r="G183" s="8">
        <v>47</v>
      </c>
      <c r="H183" s="8">
        <v>51</v>
      </c>
      <c r="I183" s="8">
        <v>35</v>
      </c>
      <c r="J183" s="8">
        <v>64</v>
      </c>
      <c r="K183" s="8">
        <v>48</v>
      </c>
    </row>
    <row r="184" spans="1:11" x14ac:dyDescent="0.3">
      <c r="A184" s="8">
        <v>2019</v>
      </c>
      <c r="B184" s="8">
        <v>2</v>
      </c>
      <c r="C184" s="8">
        <v>72</v>
      </c>
      <c r="D184" s="8">
        <v>64</v>
      </c>
      <c r="E184" s="8">
        <v>54</v>
      </c>
      <c r="F184" s="8">
        <v>62</v>
      </c>
      <c r="G184" s="8">
        <v>54</v>
      </c>
      <c r="H184" s="8">
        <v>56</v>
      </c>
      <c r="I184" s="8">
        <v>37</v>
      </c>
      <c r="J184" s="8">
        <v>64</v>
      </c>
      <c r="K184" s="8">
        <v>56</v>
      </c>
    </row>
    <row r="185" spans="1:11" x14ac:dyDescent="0.3">
      <c r="A185" s="8">
        <v>2019</v>
      </c>
      <c r="B185" s="8">
        <v>3</v>
      </c>
      <c r="C185" s="8">
        <v>76</v>
      </c>
      <c r="D185" s="8">
        <v>74</v>
      </c>
      <c r="E185" s="8">
        <v>56</v>
      </c>
      <c r="F185" s="8">
        <v>60</v>
      </c>
      <c r="G185" s="8">
        <v>56</v>
      </c>
      <c r="H185" s="8">
        <v>55</v>
      </c>
      <c r="I185" s="8">
        <v>42</v>
      </c>
      <c r="J185" s="8">
        <v>65</v>
      </c>
      <c r="K185" s="8">
        <v>63</v>
      </c>
    </row>
    <row r="186" spans="1:11" x14ac:dyDescent="0.3">
      <c r="A186" s="8">
        <v>2019</v>
      </c>
      <c r="B186" s="8">
        <v>4</v>
      </c>
      <c r="C186" s="8">
        <v>78</v>
      </c>
      <c r="D186" s="8">
        <v>73</v>
      </c>
      <c r="E186" s="8">
        <v>54</v>
      </c>
      <c r="F186" s="8">
        <v>61</v>
      </c>
      <c r="G186" s="8">
        <v>61</v>
      </c>
      <c r="H186" s="8">
        <v>51</v>
      </c>
      <c r="I186" s="8">
        <v>44</v>
      </c>
      <c r="J186" s="8">
        <v>62</v>
      </c>
      <c r="K186" s="8">
        <v>65</v>
      </c>
    </row>
    <row r="187" spans="1:11" x14ac:dyDescent="0.3">
      <c r="A187" s="8">
        <v>2019</v>
      </c>
      <c r="B187" s="8">
        <v>5</v>
      </c>
      <c r="C187" s="8">
        <v>75</v>
      </c>
      <c r="D187" s="8">
        <v>72</v>
      </c>
      <c r="E187" s="8">
        <v>53</v>
      </c>
      <c r="F187" s="8">
        <v>62</v>
      </c>
      <c r="G187" s="8">
        <v>58</v>
      </c>
      <c r="H187" s="8">
        <v>49</v>
      </c>
      <c r="I187" s="8">
        <v>40</v>
      </c>
      <c r="J187" s="8">
        <v>62</v>
      </c>
      <c r="K187" s="8">
        <v>59</v>
      </c>
    </row>
    <row r="188" spans="1:11" x14ac:dyDescent="0.3">
      <c r="A188" s="8">
        <v>2019</v>
      </c>
      <c r="B188" s="8">
        <v>6</v>
      </c>
      <c r="C188" s="8">
        <v>67</v>
      </c>
      <c r="D188" s="8">
        <v>68</v>
      </c>
      <c r="E188" s="8">
        <v>58</v>
      </c>
      <c r="F188" s="8">
        <v>80</v>
      </c>
      <c r="G188" s="8">
        <v>69</v>
      </c>
      <c r="H188" s="8">
        <v>51</v>
      </c>
      <c r="I188" s="8">
        <v>51</v>
      </c>
      <c r="J188" s="8">
        <v>71</v>
      </c>
      <c r="K188" s="8">
        <v>55</v>
      </c>
    </row>
    <row r="189" spans="1:11" x14ac:dyDescent="0.3">
      <c r="A189" s="8">
        <v>2019</v>
      </c>
      <c r="B189" s="8">
        <v>7</v>
      </c>
      <c r="C189" s="8">
        <v>64</v>
      </c>
      <c r="D189" s="8">
        <v>64</v>
      </c>
      <c r="E189" s="8">
        <v>49</v>
      </c>
      <c r="F189" s="8">
        <v>59</v>
      </c>
      <c r="G189" s="8">
        <v>60</v>
      </c>
      <c r="H189" s="8">
        <v>52</v>
      </c>
      <c r="I189" s="8">
        <v>38</v>
      </c>
      <c r="J189" s="8">
        <v>67</v>
      </c>
      <c r="K189" s="8">
        <v>56</v>
      </c>
    </row>
    <row r="190" spans="1:11" x14ac:dyDescent="0.3">
      <c r="A190" s="8">
        <v>2019</v>
      </c>
      <c r="B190" s="8">
        <v>8</v>
      </c>
      <c r="C190" s="8">
        <v>72</v>
      </c>
      <c r="D190" s="8">
        <v>64</v>
      </c>
      <c r="E190" s="8">
        <v>49</v>
      </c>
      <c r="F190" s="8">
        <v>56</v>
      </c>
      <c r="G190" s="8">
        <v>55</v>
      </c>
      <c r="H190" s="8">
        <v>50</v>
      </c>
      <c r="I190" s="8">
        <v>37</v>
      </c>
      <c r="J190" s="8">
        <v>60</v>
      </c>
      <c r="K190" s="8">
        <v>56</v>
      </c>
    </row>
    <row r="191" spans="1:11" x14ac:dyDescent="0.3">
      <c r="A191" s="8">
        <v>2019</v>
      </c>
      <c r="B191" s="8">
        <v>9</v>
      </c>
      <c r="C191" s="8">
        <v>75</v>
      </c>
      <c r="D191" s="8">
        <v>65</v>
      </c>
      <c r="E191" s="8">
        <v>62</v>
      </c>
      <c r="F191" s="8">
        <v>78</v>
      </c>
      <c r="G191" s="8">
        <v>57</v>
      </c>
      <c r="H191" s="8">
        <v>55</v>
      </c>
      <c r="I191" s="8">
        <v>45</v>
      </c>
      <c r="J191" s="8">
        <v>62</v>
      </c>
      <c r="K191" s="8">
        <v>61</v>
      </c>
    </row>
    <row r="192" spans="1:11" x14ac:dyDescent="0.3">
      <c r="A192" s="8">
        <v>2019</v>
      </c>
      <c r="B192" s="8">
        <v>10</v>
      </c>
      <c r="C192" s="8">
        <v>68</v>
      </c>
      <c r="D192" s="8">
        <v>54</v>
      </c>
      <c r="E192" s="8">
        <v>57</v>
      </c>
      <c r="F192" s="8">
        <v>81</v>
      </c>
      <c r="G192" s="8">
        <v>47</v>
      </c>
      <c r="H192" s="8">
        <v>45</v>
      </c>
      <c r="I192" s="8">
        <v>43</v>
      </c>
      <c r="J192" s="8">
        <v>62</v>
      </c>
      <c r="K192" s="8">
        <v>54</v>
      </c>
    </row>
    <row r="193" spans="1:11" x14ac:dyDescent="0.3">
      <c r="A193" s="8">
        <v>2019</v>
      </c>
      <c r="B193" s="8">
        <v>11</v>
      </c>
      <c r="C193" s="8">
        <v>79</v>
      </c>
      <c r="D193" s="8">
        <v>59</v>
      </c>
      <c r="E193" s="8">
        <v>63</v>
      </c>
      <c r="F193" s="8">
        <v>92</v>
      </c>
      <c r="G193" s="8">
        <v>59</v>
      </c>
      <c r="H193" s="8">
        <v>51</v>
      </c>
      <c r="I193" s="8">
        <v>44</v>
      </c>
      <c r="J193" s="8">
        <v>82</v>
      </c>
      <c r="K193" s="8">
        <v>58</v>
      </c>
    </row>
    <row r="194" spans="1:11" x14ac:dyDescent="0.3">
      <c r="A194" s="8">
        <v>2019</v>
      </c>
      <c r="B194" s="8">
        <v>12</v>
      </c>
      <c r="C194" s="8">
        <v>71</v>
      </c>
      <c r="D194" s="8">
        <v>53</v>
      </c>
      <c r="E194" s="8">
        <v>51</v>
      </c>
      <c r="F194" s="8">
        <v>86</v>
      </c>
      <c r="G194" s="8">
        <v>66</v>
      </c>
      <c r="H194" s="8">
        <v>55</v>
      </c>
      <c r="I194" s="8">
        <v>39</v>
      </c>
      <c r="J194" s="8">
        <v>92</v>
      </c>
      <c r="K194" s="8">
        <v>50</v>
      </c>
    </row>
    <row r="195" spans="1:11" x14ac:dyDescent="0.3">
      <c r="A195" s="8">
        <v>2020</v>
      </c>
      <c r="B195" s="8">
        <v>1</v>
      </c>
      <c r="C195" s="8">
        <v>69</v>
      </c>
      <c r="D195" s="8">
        <v>54</v>
      </c>
      <c r="E195" s="8">
        <v>45</v>
      </c>
      <c r="F195" s="8">
        <v>72</v>
      </c>
      <c r="G195" s="8">
        <v>49</v>
      </c>
      <c r="H195" s="8">
        <v>45</v>
      </c>
      <c r="I195" s="8">
        <v>34</v>
      </c>
      <c r="J195" s="8">
        <v>61</v>
      </c>
      <c r="K195" s="8">
        <v>55</v>
      </c>
    </row>
    <row r="196" spans="1:11" x14ac:dyDescent="0.3">
      <c r="A196" s="8">
        <v>2020</v>
      </c>
      <c r="B196" s="8">
        <v>2</v>
      </c>
      <c r="C196" s="8">
        <v>74</v>
      </c>
      <c r="D196" s="8">
        <v>54</v>
      </c>
      <c r="E196" s="8">
        <v>43</v>
      </c>
      <c r="F196" s="8">
        <v>66</v>
      </c>
      <c r="G196" s="8">
        <v>48</v>
      </c>
      <c r="H196" s="8">
        <v>41</v>
      </c>
      <c r="I196" s="8">
        <v>34</v>
      </c>
      <c r="J196" s="8">
        <v>62</v>
      </c>
      <c r="K196" s="8">
        <v>62</v>
      </c>
    </row>
    <row r="197" spans="1:11" x14ac:dyDescent="0.3">
      <c r="A197" s="8">
        <v>2020</v>
      </c>
      <c r="B197" s="8">
        <v>3</v>
      </c>
      <c r="C197" s="8">
        <v>67</v>
      </c>
      <c r="D197" s="8">
        <v>55</v>
      </c>
      <c r="E197" s="8">
        <v>40</v>
      </c>
      <c r="F197" s="8">
        <v>57</v>
      </c>
      <c r="G197" s="8">
        <v>41</v>
      </c>
      <c r="H197" s="8">
        <v>33</v>
      </c>
      <c r="I197" s="8">
        <v>30</v>
      </c>
      <c r="J197" s="8">
        <v>48</v>
      </c>
      <c r="K197" s="8">
        <v>66</v>
      </c>
    </row>
    <row r="198" spans="1:11" x14ac:dyDescent="0.3">
      <c r="A198" s="8">
        <v>2020</v>
      </c>
      <c r="B198" s="8">
        <v>4</v>
      </c>
      <c r="C198" s="8">
        <v>81</v>
      </c>
      <c r="D198" s="8">
        <v>67</v>
      </c>
      <c r="E198" s="8">
        <v>53</v>
      </c>
      <c r="F198" s="8">
        <v>68</v>
      </c>
      <c r="G198" s="8">
        <v>49</v>
      </c>
      <c r="H198" s="8">
        <v>37</v>
      </c>
      <c r="I198" s="8">
        <v>46</v>
      </c>
      <c r="J198" s="8">
        <v>57</v>
      </c>
      <c r="K198" s="8">
        <v>69</v>
      </c>
    </row>
    <row r="199" spans="1:11" x14ac:dyDescent="0.3">
      <c r="A199" s="8">
        <v>2020</v>
      </c>
      <c r="B199" s="8">
        <v>5</v>
      </c>
      <c r="C199" s="8">
        <v>85</v>
      </c>
      <c r="D199" s="8">
        <v>63</v>
      </c>
      <c r="E199" s="8">
        <v>54</v>
      </c>
      <c r="F199" s="8">
        <v>73</v>
      </c>
      <c r="G199" s="8">
        <v>58</v>
      </c>
      <c r="H199" s="8">
        <v>40</v>
      </c>
      <c r="I199" s="8">
        <v>41</v>
      </c>
      <c r="J199" s="8">
        <v>62</v>
      </c>
      <c r="K199" s="8">
        <v>65</v>
      </c>
    </row>
    <row r="200" spans="1:11" x14ac:dyDescent="0.3">
      <c r="A200" s="8">
        <v>2020</v>
      </c>
      <c r="B200" s="8">
        <v>6</v>
      </c>
      <c r="C200" s="8">
        <v>71</v>
      </c>
      <c r="D200" s="8">
        <v>61</v>
      </c>
      <c r="E200" s="8">
        <v>58</v>
      </c>
      <c r="F200" s="8">
        <v>75</v>
      </c>
      <c r="G200" s="8">
        <v>62</v>
      </c>
      <c r="H200" s="8">
        <v>37</v>
      </c>
      <c r="I200" s="8">
        <v>39</v>
      </c>
      <c r="J200" s="8">
        <v>67</v>
      </c>
      <c r="K200" s="8">
        <v>64</v>
      </c>
    </row>
    <row r="201" spans="1:11" x14ac:dyDescent="0.3">
      <c r="A201" s="8">
        <v>2020</v>
      </c>
      <c r="B201" s="8">
        <v>7</v>
      </c>
      <c r="C201" s="8">
        <v>75</v>
      </c>
      <c r="D201" s="8">
        <v>59</v>
      </c>
      <c r="E201" s="8">
        <v>55</v>
      </c>
      <c r="F201" s="8">
        <v>66</v>
      </c>
      <c r="G201" s="8">
        <v>63</v>
      </c>
      <c r="H201" s="8">
        <v>38</v>
      </c>
      <c r="I201" s="8">
        <v>34</v>
      </c>
      <c r="J201" s="8">
        <v>66</v>
      </c>
      <c r="K201" s="8">
        <v>65</v>
      </c>
    </row>
    <row r="202" spans="1:11" x14ac:dyDescent="0.3">
      <c r="A202" s="8">
        <v>2020</v>
      </c>
      <c r="B202" s="8">
        <v>8</v>
      </c>
      <c r="C202" s="8">
        <v>74</v>
      </c>
      <c r="D202" s="8">
        <v>57</v>
      </c>
      <c r="E202" s="8">
        <v>57</v>
      </c>
      <c r="F202" s="8">
        <v>68</v>
      </c>
      <c r="G202" s="8">
        <v>58</v>
      </c>
      <c r="H202" s="8">
        <v>36</v>
      </c>
      <c r="I202" s="8">
        <v>36</v>
      </c>
      <c r="J202" s="8">
        <v>69</v>
      </c>
      <c r="K202" s="8">
        <v>60</v>
      </c>
    </row>
    <row r="203" spans="1:11" x14ac:dyDescent="0.3">
      <c r="A203" s="8">
        <v>2020</v>
      </c>
      <c r="B203" s="8">
        <v>9</v>
      </c>
      <c r="C203" s="8">
        <v>83</v>
      </c>
      <c r="D203" s="8">
        <v>61</v>
      </c>
      <c r="E203" s="8">
        <v>68</v>
      </c>
      <c r="F203" s="8">
        <v>80</v>
      </c>
      <c r="G203" s="8">
        <v>57</v>
      </c>
      <c r="H203" s="8">
        <v>37</v>
      </c>
      <c r="I203" s="8">
        <v>38</v>
      </c>
      <c r="J203" s="8">
        <v>61</v>
      </c>
      <c r="K203" s="8">
        <v>68</v>
      </c>
    </row>
    <row r="204" spans="1:11" x14ac:dyDescent="0.3">
      <c r="A204" s="8">
        <v>2020</v>
      </c>
      <c r="B204" s="8">
        <v>10</v>
      </c>
      <c r="C204" s="8">
        <v>73</v>
      </c>
      <c r="D204" s="8">
        <v>53</v>
      </c>
      <c r="E204" s="8">
        <v>71</v>
      </c>
      <c r="F204" s="8">
        <v>83</v>
      </c>
      <c r="G204" s="8">
        <v>50</v>
      </c>
      <c r="H204" s="8">
        <v>37</v>
      </c>
      <c r="I204" s="8">
        <v>38</v>
      </c>
      <c r="J204" s="8">
        <v>62</v>
      </c>
      <c r="K204" s="8">
        <v>59</v>
      </c>
    </row>
    <row r="205" spans="1:11" x14ac:dyDescent="0.3">
      <c r="A205" s="8">
        <v>2020</v>
      </c>
      <c r="B205" s="8">
        <v>11</v>
      </c>
      <c r="C205" s="8">
        <v>85</v>
      </c>
      <c r="D205" s="8">
        <v>54</v>
      </c>
      <c r="E205" s="8">
        <v>71</v>
      </c>
      <c r="F205" s="8">
        <v>83</v>
      </c>
      <c r="G205" s="8">
        <v>59</v>
      </c>
      <c r="H205" s="8">
        <v>38</v>
      </c>
      <c r="I205" s="8">
        <v>36</v>
      </c>
      <c r="J205" s="8">
        <v>82</v>
      </c>
      <c r="K205" s="8">
        <v>59</v>
      </c>
    </row>
    <row r="206" spans="1:11" x14ac:dyDescent="0.3">
      <c r="A206" s="8">
        <v>2020</v>
      </c>
      <c r="B206" s="8">
        <v>12</v>
      </c>
      <c r="C206" s="8">
        <v>74</v>
      </c>
      <c r="D206" s="8">
        <v>44</v>
      </c>
      <c r="E206" s="8">
        <v>58</v>
      </c>
      <c r="F206" s="8">
        <v>79</v>
      </c>
      <c r="G206" s="8">
        <v>67</v>
      </c>
      <c r="H206" s="8">
        <v>44</v>
      </c>
      <c r="I206" s="8">
        <v>32</v>
      </c>
      <c r="J206" s="8">
        <v>85</v>
      </c>
      <c r="K206" s="8">
        <v>52</v>
      </c>
    </row>
    <row r="207" spans="1:11" x14ac:dyDescent="0.3">
      <c r="A207" s="8">
        <v>2021</v>
      </c>
      <c r="B207" s="8">
        <v>1</v>
      </c>
      <c r="C207" s="8">
        <v>64</v>
      </c>
      <c r="D207" s="8">
        <v>44</v>
      </c>
      <c r="E207" s="8">
        <v>58</v>
      </c>
      <c r="F207" s="8">
        <v>83</v>
      </c>
      <c r="G207" s="8">
        <v>45</v>
      </c>
      <c r="H207" s="8">
        <v>38</v>
      </c>
      <c r="I207" s="8">
        <v>33</v>
      </c>
      <c r="J207" s="8">
        <v>63</v>
      </c>
      <c r="K207" s="8">
        <v>56</v>
      </c>
    </row>
    <row r="208" spans="1:11" x14ac:dyDescent="0.3">
      <c r="A208" s="8">
        <v>2021</v>
      </c>
      <c r="B208" s="8">
        <v>2</v>
      </c>
      <c r="C208" s="8">
        <v>72</v>
      </c>
      <c r="D208" s="8">
        <v>49</v>
      </c>
      <c r="E208" s="8">
        <v>63</v>
      </c>
      <c r="F208" s="8">
        <v>83</v>
      </c>
      <c r="G208" s="8">
        <v>47</v>
      </c>
      <c r="H208" s="8">
        <v>30</v>
      </c>
      <c r="I208" s="8">
        <v>38</v>
      </c>
      <c r="J208" s="8">
        <v>59</v>
      </c>
      <c r="K208" s="8">
        <v>58</v>
      </c>
    </row>
    <row r="209" spans="1:11" x14ac:dyDescent="0.3">
      <c r="A209" s="8">
        <v>2021</v>
      </c>
      <c r="B209" s="8">
        <v>3</v>
      </c>
      <c r="C209" s="8">
        <v>82</v>
      </c>
      <c r="D209" s="8">
        <v>59</v>
      </c>
      <c r="E209" s="8">
        <v>64</v>
      </c>
      <c r="F209" s="8">
        <v>93</v>
      </c>
      <c r="G209" s="8">
        <v>47</v>
      </c>
      <c r="H209" s="8">
        <v>32</v>
      </c>
      <c r="I209" s="8">
        <v>50</v>
      </c>
      <c r="J209" s="8">
        <v>52</v>
      </c>
      <c r="K209" s="8">
        <v>65</v>
      </c>
    </row>
    <row r="210" spans="1:11" x14ac:dyDescent="0.3">
      <c r="A210" s="8">
        <v>2021</v>
      </c>
      <c r="B210" s="8">
        <v>4</v>
      </c>
      <c r="C210" s="8">
        <v>81</v>
      </c>
      <c r="D210" s="8">
        <v>58</v>
      </c>
      <c r="E210" s="8">
        <v>58</v>
      </c>
      <c r="F210" s="8">
        <v>74</v>
      </c>
      <c r="G210" s="8">
        <v>51</v>
      </c>
      <c r="H210" s="8">
        <v>31</v>
      </c>
      <c r="I210" s="8">
        <v>41</v>
      </c>
      <c r="J210" s="8">
        <v>54</v>
      </c>
      <c r="K210" s="8">
        <v>64</v>
      </c>
    </row>
    <row r="211" spans="1:11" x14ac:dyDescent="0.3">
      <c r="A211" s="8">
        <v>2021</v>
      </c>
      <c r="B211" s="8">
        <v>5</v>
      </c>
      <c r="C211" s="8">
        <v>78</v>
      </c>
      <c r="D211" s="8">
        <v>56</v>
      </c>
      <c r="E211" s="8">
        <v>59</v>
      </c>
      <c r="F211" s="8">
        <v>80</v>
      </c>
      <c r="G211" s="8">
        <v>53</v>
      </c>
      <c r="H211" s="8">
        <v>30</v>
      </c>
      <c r="I211" s="8">
        <v>44</v>
      </c>
      <c r="J211" s="8">
        <v>56</v>
      </c>
      <c r="K211" s="8">
        <v>66</v>
      </c>
    </row>
    <row r="212" spans="1:11" x14ac:dyDescent="0.3">
      <c r="A212" s="8">
        <v>2021</v>
      </c>
      <c r="B212" s="8">
        <v>6</v>
      </c>
      <c r="C212" s="8">
        <v>69</v>
      </c>
      <c r="D212" s="8">
        <v>57</v>
      </c>
      <c r="E212" s="8">
        <v>59</v>
      </c>
      <c r="F212" s="8">
        <v>70</v>
      </c>
      <c r="G212" s="8">
        <v>62</v>
      </c>
      <c r="H212" s="8">
        <v>29</v>
      </c>
      <c r="I212" s="8">
        <v>40</v>
      </c>
      <c r="J212" s="8">
        <v>60</v>
      </c>
      <c r="K212" s="8">
        <v>64</v>
      </c>
    </row>
    <row r="213" spans="1:11" x14ac:dyDescent="0.3">
      <c r="A213" s="8">
        <v>2021</v>
      </c>
      <c r="B213" s="8">
        <v>7</v>
      </c>
      <c r="C213" s="8">
        <v>72</v>
      </c>
      <c r="D213" s="8">
        <v>53</v>
      </c>
      <c r="E213" s="8">
        <v>54</v>
      </c>
      <c r="F213" s="8">
        <v>63</v>
      </c>
      <c r="G213" s="8">
        <v>60</v>
      </c>
      <c r="H213" s="8">
        <v>30</v>
      </c>
      <c r="I213" s="8">
        <v>30</v>
      </c>
      <c r="J213" s="8">
        <v>59</v>
      </c>
      <c r="K213" s="8">
        <v>65</v>
      </c>
    </row>
    <row r="214" spans="1:11" x14ac:dyDescent="0.3">
      <c r="A214" s="8">
        <v>2021</v>
      </c>
      <c r="B214" s="8">
        <v>8</v>
      </c>
      <c r="C214" s="8">
        <v>78</v>
      </c>
      <c r="D214" s="8">
        <v>55</v>
      </c>
      <c r="E214" s="8">
        <v>58</v>
      </c>
      <c r="F214" s="8">
        <v>61</v>
      </c>
      <c r="G214" s="8">
        <v>58</v>
      </c>
      <c r="H214" s="8">
        <v>34</v>
      </c>
      <c r="I214" s="8">
        <v>31</v>
      </c>
      <c r="J214" s="8">
        <v>57</v>
      </c>
      <c r="K214" s="8">
        <v>73</v>
      </c>
    </row>
    <row r="215" spans="1:11" x14ac:dyDescent="0.3">
      <c r="A215" s="8">
        <v>2021</v>
      </c>
      <c r="B215" s="8">
        <v>9</v>
      </c>
      <c r="C215" s="8">
        <v>82</v>
      </c>
      <c r="D215" s="8">
        <v>52</v>
      </c>
      <c r="E215" s="8">
        <v>74</v>
      </c>
      <c r="F215" s="8">
        <v>70</v>
      </c>
      <c r="G215" s="8">
        <v>57</v>
      </c>
      <c r="H215" s="8">
        <v>35</v>
      </c>
      <c r="I215" s="8">
        <v>32</v>
      </c>
      <c r="J215" s="8">
        <v>52</v>
      </c>
      <c r="K215" s="8">
        <v>64</v>
      </c>
    </row>
    <row r="216" spans="1:11" x14ac:dyDescent="0.3">
      <c r="A216" s="8">
        <v>2021</v>
      </c>
      <c r="B216" s="8">
        <v>10</v>
      </c>
      <c r="C216" s="8">
        <v>81</v>
      </c>
      <c r="D216" s="8">
        <v>50</v>
      </c>
      <c r="E216" s="8">
        <v>83</v>
      </c>
      <c r="F216" s="8">
        <v>80</v>
      </c>
      <c r="G216" s="8">
        <v>64</v>
      </c>
      <c r="H216" s="8">
        <v>40</v>
      </c>
      <c r="I216" s="8">
        <v>38</v>
      </c>
      <c r="J216" s="8">
        <v>61</v>
      </c>
      <c r="K216" s="8">
        <v>58</v>
      </c>
    </row>
    <row r="217" spans="1:11" x14ac:dyDescent="0.3">
      <c r="A217" s="8">
        <v>2021</v>
      </c>
      <c r="B217" s="8">
        <v>11</v>
      </c>
      <c r="C217" s="8">
        <v>87</v>
      </c>
      <c r="D217" s="8">
        <v>50</v>
      </c>
      <c r="E217" s="8">
        <v>76</v>
      </c>
      <c r="F217" s="8">
        <v>83</v>
      </c>
      <c r="G217" s="8">
        <v>94</v>
      </c>
      <c r="H217" s="8">
        <v>58</v>
      </c>
      <c r="I217" s="8">
        <v>36</v>
      </c>
      <c r="J217" s="8">
        <v>76</v>
      </c>
      <c r="K217" s="8">
        <v>57</v>
      </c>
    </row>
    <row r="218" spans="1:11" x14ac:dyDescent="0.3">
      <c r="A218" s="8">
        <v>2021</v>
      </c>
      <c r="B218" s="8">
        <v>12</v>
      </c>
      <c r="C218" s="8">
        <v>84</v>
      </c>
      <c r="D218" s="8">
        <v>44</v>
      </c>
      <c r="E218" s="8">
        <v>71</v>
      </c>
      <c r="F218" s="8">
        <v>80</v>
      </c>
      <c r="G218" s="8">
        <v>100</v>
      </c>
      <c r="H218" s="8">
        <v>100</v>
      </c>
      <c r="I218" s="8">
        <v>34</v>
      </c>
      <c r="J218" s="8">
        <v>78</v>
      </c>
      <c r="K218" s="8">
        <v>51</v>
      </c>
    </row>
    <row r="219" spans="1:11" x14ac:dyDescent="0.3">
      <c r="A219" s="8">
        <v>2022</v>
      </c>
      <c r="B219" s="8">
        <v>1</v>
      </c>
      <c r="C219" s="8">
        <v>81</v>
      </c>
      <c r="D219" s="8">
        <v>46</v>
      </c>
      <c r="E219" s="8">
        <v>64</v>
      </c>
      <c r="F219" s="8">
        <v>69</v>
      </c>
      <c r="G219" s="8">
        <v>71</v>
      </c>
      <c r="H219" s="8">
        <v>66</v>
      </c>
      <c r="I219" s="8">
        <v>27</v>
      </c>
      <c r="J219" s="8">
        <v>59</v>
      </c>
      <c r="K219" s="8">
        <v>54</v>
      </c>
    </row>
    <row r="220" spans="1:11" x14ac:dyDescent="0.3">
      <c r="A220" s="8">
        <v>2022</v>
      </c>
      <c r="B220" s="8">
        <v>2</v>
      </c>
      <c r="C220" s="8">
        <v>87</v>
      </c>
      <c r="D220" s="8">
        <v>49</v>
      </c>
      <c r="E220" s="8">
        <v>58</v>
      </c>
      <c r="F220" s="8">
        <v>59</v>
      </c>
      <c r="G220" s="8">
        <v>63</v>
      </c>
      <c r="H220" s="8">
        <v>55</v>
      </c>
      <c r="I220" s="8">
        <v>27</v>
      </c>
      <c r="J220" s="8">
        <v>54</v>
      </c>
      <c r="K220" s="8">
        <v>60</v>
      </c>
    </row>
    <row r="221" spans="1:11" x14ac:dyDescent="0.3">
      <c r="A221" s="8">
        <v>2022</v>
      </c>
      <c r="B221" s="8">
        <v>3</v>
      </c>
      <c r="C221" s="8">
        <v>100</v>
      </c>
      <c r="D221" s="8">
        <v>62</v>
      </c>
      <c r="E221" s="8">
        <v>66</v>
      </c>
      <c r="F221" s="8">
        <v>65</v>
      </c>
      <c r="G221" s="8">
        <v>67</v>
      </c>
      <c r="H221" s="8">
        <v>46</v>
      </c>
      <c r="I221" s="8">
        <v>28</v>
      </c>
      <c r="J221" s="8">
        <v>53</v>
      </c>
      <c r="K221" s="8">
        <v>73</v>
      </c>
    </row>
    <row r="222" spans="1:11" x14ac:dyDescent="0.3">
      <c r="A222" s="8">
        <v>2022</v>
      </c>
      <c r="B222" s="8">
        <v>4</v>
      </c>
      <c r="C222" s="8">
        <v>99</v>
      </c>
      <c r="D222" s="8">
        <v>58</v>
      </c>
      <c r="E222" s="8">
        <v>61</v>
      </c>
      <c r="F222" s="8">
        <v>70</v>
      </c>
      <c r="G222" s="8">
        <v>71</v>
      </c>
      <c r="H222" s="8">
        <v>41</v>
      </c>
      <c r="I222" s="8">
        <v>31</v>
      </c>
      <c r="J222" s="8">
        <v>56</v>
      </c>
      <c r="K222" s="8">
        <v>74</v>
      </c>
    </row>
    <row r="223" spans="1:11" x14ac:dyDescent="0.3">
      <c r="A223" s="8">
        <v>2022</v>
      </c>
      <c r="B223" s="8">
        <v>5</v>
      </c>
      <c r="C223" s="8">
        <v>91</v>
      </c>
      <c r="D223" s="8">
        <v>57</v>
      </c>
      <c r="E223" s="8">
        <v>62</v>
      </c>
      <c r="F223" s="8">
        <v>77</v>
      </c>
      <c r="G223" s="8">
        <v>72</v>
      </c>
      <c r="H223" s="8">
        <v>37</v>
      </c>
      <c r="I223" s="8">
        <v>33</v>
      </c>
      <c r="J223" s="8">
        <v>56</v>
      </c>
      <c r="K223" s="8">
        <v>68</v>
      </c>
    </row>
    <row r="224" spans="1:11" x14ac:dyDescent="0.3">
      <c r="A224" s="8">
        <v>2022</v>
      </c>
      <c r="B224" s="8">
        <v>6</v>
      </c>
      <c r="C224" s="8">
        <v>78</v>
      </c>
      <c r="D224" s="8">
        <v>57</v>
      </c>
      <c r="E224" s="8">
        <v>62</v>
      </c>
      <c r="F224" s="8">
        <v>84</v>
      </c>
      <c r="G224" s="8">
        <v>73</v>
      </c>
      <c r="H224" s="8">
        <v>39</v>
      </c>
      <c r="I224" s="8">
        <v>32</v>
      </c>
      <c r="J224" s="8">
        <v>58</v>
      </c>
      <c r="K224" s="8">
        <v>62</v>
      </c>
    </row>
    <row r="225" spans="1:11" x14ac:dyDescent="0.3">
      <c r="A225" s="8">
        <v>2022</v>
      </c>
      <c r="B225" s="8">
        <v>7</v>
      </c>
      <c r="C225" s="8">
        <v>77</v>
      </c>
      <c r="D225" s="8">
        <v>56</v>
      </c>
      <c r="E225" s="8">
        <v>61</v>
      </c>
      <c r="F225" s="8">
        <v>70</v>
      </c>
      <c r="G225" s="8">
        <v>74</v>
      </c>
      <c r="H225" s="8">
        <v>37</v>
      </c>
      <c r="I225" s="8">
        <v>29</v>
      </c>
      <c r="J225" s="8">
        <v>58</v>
      </c>
      <c r="K225" s="8">
        <v>67</v>
      </c>
    </row>
    <row r="226" spans="1:11" x14ac:dyDescent="0.3">
      <c r="A226" s="8">
        <v>2022</v>
      </c>
      <c r="B226" s="8">
        <v>8</v>
      </c>
      <c r="C226" s="8">
        <v>79</v>
      </c>
      <c r="D226" s="8">
        <v>60</v>
      </c>
      <c r="E226" s="8">
        <v>61</v>
      </c>
      <c r="F226" s="8">
        <v>65</v>
      </c>
      <c r="G226" s="8">
        <v>66</v>
      </c>
      <c r="H226" s="8">
        <v>45</v>
      </c>
      <c r="I226" s="8">
        <v>28</v>
      </c>
      <c r="J226" s="8">
        <v>56</v>
      </c>
      <c r="K226" s="8">
        <v>62</v>
      </c>
    </row>
    <row r="227" spans="1:11" x14ac:dyDescent="0.3">
      <c r="A227" s="8">
        <v>2022</v>
      </c>
      <c r="B227" s="8">
        <v>9</v>
      </c>
      <c r="C227" s="8">
        <v>94</v>
      </c>
      <c r="D227" s="8">
        <v>58</v>
      </c>
      <c r="E227" s="8">
        <v>74</v>
      </c>
      <c r="F227" s="8">
        <v>75</v>
      </c>
      <c r="G227" s="8">
        <v>68</v>
      </c>
      <c r="H227" s="8">
        <v>36</v>
      </c>
      <c r="I227" s="8">
        <v>35</v>
      </c>
      <c r="J227" s="8">
        <v>57</v>
      </c>
      <c r="K227" s="8">
        <v>65</v>
      </c>
    </row>
    <row r="228" spans="1:11" x14ac:dyDescent="0.3">
      <c r="A228" s="8">
        <v>2022</v>
      </c>
      <c r="B228" s="8">
        <v>10</v>
      </c>
      <c r="C228" s="8">
        <v>80</v>
      </c>
      <c r="D228" s="8">
        <v>53</v>
      </c>
      <c r="E228" s="8">
        <v>70</v>
      </c>
      <c r="F228" s="8">
        <v>74</v>
      </c>
      <c r="G228" s="8">
        <v>62</v>
      </c>
      <c r="H228" s="8">
        <v>36</v>
      </c>
      <c r="I228" s="8">
        <v>31</v>
      </c>
      <c r="J228" s="8">
        <v>56</v>
      </c>
      <c r="K228" s="8">
        <v>59</v>
      </c>
    </row>
    <row r="229" spans="1:11" x14ac:dyDescent="0.3">
      <c r="A229" s="8">
        <v>2022</v>
      </c>
      <c r="B229" s="8">
        <v>11</v>
      </c>
      <c r="C229" s="8">
        <v>91</v>
      </c>
      <c r="D229" s="8">
        <v>57</v>
      </c>
      <c r="E229" s="8">
        <v>76</v>
      </c>
      <c r="F229" s="8">
        <v>84</v>
      </c>
      <c r="G229" s="8">
        <v>78</v>
      </c>
      <c r="H229" s="8">
        <v>37</v>
      </c>
      <c r="I229" s="8">
        <v>31</v>
      </c>
      <c r="J229" s="8">
        <v>80</v>
      </c>
      <c r="K229" s="8">
        <v>67</v>
      </c>
    </row>
    <row r="230" spans="1:11" x14ac:dyDescent="0.3">
      <c r="A230" s="8">
        <v>2022</v>
      </c>
      <c r="B230" s="8">
        <v>12</v>
      </c>
      <c r="C230" s="8">
        <v>86</v>
      </c>
      <c r="D230" s="8">
        <v>50</v>
      </c>
      <c r="E230" s="8">
        <v>67</v>
      </c>
      <c r="F230" s="8">
        <v>85</v>
      </c>
      <c r="G230" s="8">
        <v>92</v>
      </c>
      <c r="H230" s="8">
        <v>47</v>
      </c>
      <c r="I230" s="8">
        <v>31</v>
      </c>
      <c r="J230" s="8">
        <v>81</v>
      </c>
      <c r="K230" s="8">
        <v>87</v>
      </c>
    </row>
    <row r="231" spans="1:11" x14ac:dyDescent="0.3">
      <c r="A231" s="8">
        <v>2023</v>
      </c>
      <c r="B231" s="8">
        <v>1</v>
      </c>
      <c r="C231" s="8">
        <v>79</v>
      </c>
      <c r="D231" s="8">
        <v>50</v>
      </c>
      <c r="E231" s="8">
        <v>59</v>
      </c>
      <c r="F231" s="8">
        <v>67</v>
      </c>
      <c r="G231" s="8">
        <v>71</v>
      </c>
      <c r="H231" s="8">
        <v>36</v>
      </c>
      <c r="I231" s="8">
        <v>26</v>
      </c>
      <c r="J231" s="8">
        <v>57</v>
      </c>
      <c r="K231" s="8">
        <v>82</v>
      </c>
    </row>
    <row r="232" spans="1:11" x14ac:dyDescent="0.3">
      <c r="A232" s="8">
        <v>2023</v>
      </c>
      <c r="B232" s="8">
        <v>2</v>
      </c>
      <c r="C232" s="8">
        <v>81</v>
      </c>
      <c r="D232" s="8">
        <v>49</v>
      </c>
      <c r="E232" s="8">
        <v>58</v>
      </c>
      <c r="F232" s="8">
        <v>65</v>
      </c>
      <c r="G232" s="8">
        <v>69</v>
      </c>
      <c r="H232" s="8">
        <v>33</v>
      </c>
      <c r="I232" s="8">
        <v>25</v>
      </c>
      <c r="J232" s="8">
        <v>52</v>
      </c>
      <c r="K232" s="8">
        <v>64</v>
      </c>
    </row>
    <row r="233" spans="1:11" x14ac:dyDescent="0.3">
      <c r="A233" s="8">
        <v>2023</v>
      </c>
      <c r="B233" s="8">
        <v>3</v>
      </c>
      <c r="C233" s="8">
        <v>92</v>
      </c>
      <c r="D233" s="8">
        <v>59</v>
      </c>
      <c r="E233" s="8">
        <v>67</v>
      </c>
      <c r="F233" s="8">
        <v>76</v>
      </c>
      <c r="G233" s="8">
        <v>67</v>
      </c>
      <c r="H233" s="8">
        <v>35</v>
      </c>
      <c r="I233" s="8">
        <v>26</v>
      </c>
      <c r="J233" s="8">
        <v>54</v>
      </c>
      <c r="K233" s="8">
        <v>72</v>
      </c>
    </row>
    <row r="234" spans="1:11" x14ac:dyDescent="0.3">
      <c r="A234" s="8">
        <v>2023</v>
      </c>
      <c r="B234" s="8">
        <v>4</v>
      </c>
      <c r="C234" s="8">
        <v>92</v>
      </c>
      <c r="D234" s="8">
        <v>62</v>
      </c>
      <c r="E234" s="8">
        <v>76</v>
      </c>
      <c r="F234" s="8">
        <v>81</v>
      </c>
      <c r="G234" s="8">
        <v>74</v>
      </c>
      <c r="H234" s="8">
        <v>38</v>
      </c>
      <c r="I234" s="8">
        <v>26</v>
      </c>
      <c r="J234" s="8">
        <v>56</v>
      </c>
      <c r="K234" s="8">
        <v>74</v>
      </c>
    </row>
    <row r="235" spans="1:11" x14ac:dyDescent="0.3">
      <c r="A235" s="8">
        <v>2023</v>
      </c>
      <c r="B235" s="8">
        <v>5</v>
      </c>
      <c r="C235" s="8">
        <v>89</v>
      </c>
      <c r="D235" s="8">
        <v>64</v>
      </c>
      <c r="E235" s="8">
        <v>78</v>
      </c>
      <c r="F235" s="8">
        <v>76</v>
      </c>
      <c r="G235" s="8">
        <v>75</v>
      </c>
      <c r="H235" s="8">
        <v>39</v>
      </c>
      <c r="I235" s="8">
        <v>28</v>
      </c>
      <c r="J235" s="8">
        <v>57</v>
      </c>
      <c r="K235" s="8">
        <v>72</v>
      </c>
    </row>
    <row r="236" spans="1:11" x14ac:dyDescent="0.3">
      <c r="A236" s="8">
        <v>2023</v>
      </c>
      <c r="B236" s="8">
        <v>6</v>
      </c>
      <c r="C236" s="8">
        <v>74</v>
      </c>
      <c r="D236" s="8">
        <v>58</v>
      </c>
      <c r="E236" s="8">
        <v>75</v>
      </c>
      <c r="F236" s="8">
        <v>82</v>
      </c>
      <c r="G236" s="8">
        <v>79</v>
      </c>
      <c r="H236" s="8">
        <v>38</v>
      </c>
      <c r="I236" s="8">
        <v>28</v>
      </c>
      <c r="J236" s="8">
        <v>57</v>
      </c>
      <c r="K236" s="8">
        <v>68</v>
      </c>
    </row>
    <row r="237" spans="1:11" x14ac:dyDescent="0.3">
      <c r="A237" s="8">
        <v>2023</v>
      </c>
      <c r="B237" s="8">
        <v>7</v>
      </c>
      <c r="C237" s="8">
        <v>68</v>
      </c>
      <c r="D237" s="8">
        <v>56</v>
      </c>
      <c r="E237" s="8">
        <v>62</v>
      </c>
      <c r="F237" s="8">
        <v>75</v>
      </c>
      <c r="G237" s="8">
        <v>76</v>
      </c>
      <c r="H237" s="8">
        <v>37</v>
      </c>
      <c r="I237" s="8">
        <v>24</v>
      </c>
      <c r="J237" s="8">
        <v>57</v>
      </c>
      <c r="K237" s="8">
        <v>67</v>
      </c>
    </row>
    <row r="238" spans="1:11" x14ac:dyDescent="0.3">
      <c r="A238" s="8">
        <v>2023</v>
      </c>
      <c r="B238" s="8">
        <v>8</v>
      </c>
      <c r="C238" s="8">
        <v>74</v>
      </c>
      <c r="D238" s="8">
        <v>60</v>
      </c>
      <c r="E238" s="8">
        <v>60</v>
      </c>
      <c r="F238" s="8">
        <v>66</v>
      </c>
      <c r="G238" s="8">
        <v>70</v>
      </c>
      <c r="H238" s="8">
        <v>51</v>
      </c>
      <c r="I238" s="8">
        <v>24</v>
      </c>
      <c r="J238" s="8">
        <v>54</v>
      </c>
      <c r="K238" s="8">
        <v>68</v>
      </c>
    </row>
    <row r="239" spans="1:11" x14ac:dyDescent="0.3">
      <c r="A239" s="8">
        <v>2023</v>
      </c>
      <c r="B239" s="8">
        <v>9</v>
      </c>
      <c r="C239" s="8">
        <v>76</v>
      </c>
      <c r="D239" s="8">
        <v>59</v>
      </c>
      <c r="E239" s="8">
        <v>69</v>
      </c>
      <c r="F239" s="8">
        <v>80</v>
      </c>
      <c r="G239" s="8">
        <v>63</v>
      </c>
      <c r="H239" s="8">
        <v>42</v>
      </c>
      <c r="I239" s="8">
        <v>26</v>
      </c>
      <c r="J239" s="8">
        <v>50</v>
      </c>
      <c r="K239" s="8">
        <v>60</v>
      </c>
    </row>
    <row r="240" spans="1:11" x14ac:dyDescent="0.3">
      <c r="A240" s="8">
        <v>2023</v>
      </c>
      <c r="B240" s="8">
        <v>10</v>
      </c>
      <c r="C240" s="8">
        <v>72</v>
      </c>
      <c r="D240" s="8">
        <v>54</v>
      </c>
      <c r="E240" s="8">
        <v>78</v>
      </c>
      <c r="F240" s="8">
        <v>85</v>
      </c>
      <c r="G240" s="8">
        <v>82</v>
      </c>
      <c r="H240" s="8">
        <v>37</v>
      </c>
      <c r="I240" s="8">
        <v>29</v>
      </c>
      <c r="J240" s="8">
        <v>55</v>
      </c>
      <c r="K240" s="8">
        <v>62</v>
      </c>
    </row>
    <row r="241" spans="1:11" x14ac:dyDescent="0.3">
      <c r="A241" s="8">
        <v>2023</v>
      </c>
      <c r="B241" s="8">
        <v>11</v>
      </c>
      <c r="C241" s="8">
        <v>83</v>
      </c>
      <c r="D241" s="8">
        <v>56</v>
      </c>
      <c r="E241" s="8">
        <v>75</v>
      </c>
      <c r="F241" s="8">
        <v>97</v>
      </c>
      <c r="G241" s="8">
        <v>84</v>
      </c>
      <c r="H241" s="8">
        <v>40</v>
      </c>
      <c r="I241" s="8">
        <v>29</v>
      </c>
      <c r="J241" s="8">
        <v>75</v>
      </c>
      <c r="K241" s="8">
        <v>64</v>
      </c>
    </row>
    <row r="242" spans="1:11" x14ac:dyDescent="0.3">
      <c r="A242" s="8">
        <v>2023</v>
      </c>
      <c r="B242" s="8">
        <v>12</v>
      </c>
      <c r="C242" s="8">
        <v>66</v>
      </c>
      <c r="D242" s="8">
        <v>44</v>
      </c>
      <c r="E242" s="8">
        <v>66</v>
      </c>
      <c r="F242" s="8">
        <v>91</v>
      </c>
      <c r="G242" s="8">
        <v>85</v>
      </c>
      <c r="H242" s="8">
        <v>40</v>
      </c>
      <c r="I242" s="8">
        <v>26</v>
      </c>
      <c r="J242" s="8">
        <v>67</v>
      </c>
      <c r="K242" s="8">
        <v>53</v>
      </c>
    </row>
    <row r="243" spans="1:11" x14ac:dyDescent="0.3">
      <c r="A243" s="8">
        <v>2024</v>
      </c>
      <c r="B243" s="8">
        <v>1</v>
      </c>
      <c r="C243" s="8">
        <v>59</v>
      </c>
      <c r="D243" s="8">
        <v>53</v>
      </c>
      <c r="E243" s="8">
        <v>58</v>
      </c>
      <c r="F243" s="8">
        <v>68</v>
      </c>
      <c r="G243" s="8">
        <v>64</v>
      </c>
      <c r="H243" s="8">
        <v>31</v>
      </c>
      <c r="I243" s="8">
        <v>21</v>
      </c>
      <c r="J243" s="8">
        <v>57</v>
      </c>
      <c r="K243" s="8">
        <v>59</v>
      </c>
    </row>
    <row r="244" spans="1:11" x14ac:dyDescent="0.3">
      <c r="A244" s="8">
        <v>2024</v>
      </c>
      <c r="B244" s="8">
        <v>2</v>
      </c>
      <c r="C244" s="8">
        <v>67</v>
      </c>
      <c r="D244" s="8">
        <v>72</v>
      </c>
      <c r="E244" s="8">
        <v>63</v>
      </c>
      <c r="F244" s="8">
        <v>71</v>
      </c>
      <c r="G244" s="8">
        <v>67</v>
      </c>
      <c r="H244" s="8">
        <v>32</v>
      </c>
      <c r="I244" s="8">
        <v>21</v>
      </c>
      <c r="J244" s="8">
        <v>48</v>
      </c>
      <c r="K244" s="8">
        <v>66</v>
      </c>
    </row>
    <row r="245" spans="1:11" x14ac:dyDescent="0.3">
      <c r="A245" s="8">
        <v>2024</v>
      </c>
      <c r="B245" s="8">
        <v>3</v>
      </c>
      <c r="C245" s="8">
        <v>81</v>
      </c>
      <c r="D245" s="8">
        <v>92</v>
      </c>
      <c r="E245" s="8">
        <v>76</v>
      </c>
      <c r="F245" s="8">
        <v>85</v>
      </c>
      <c r="G245" s="8">
        <v>72</v>
      </c>
      <c r="H245" s="8">
        <v>36</v>
      </c>
      <c r="I245" s="8">
        <v>25</v>
      </c>
      <c r="J245" s="8">
        <v>46</v>
      </c>
      <c r="K245" s="8">
        <v>76</v>
      </c>
    </row>
    <row r="246" spans="1:11" x14ac:dyDescent="0.3">
      <c r="A246" s="8">
        <v>2024</v>
      </c>
      <c r="B246" s="8">
        <v>4</v>
      </c>
      <c r="C246" s="8">
        <v>77</v>
      </c>
      <c r="D246" s="8">
        <v>93</v>
      </c>
      <c r="E246" s="8">
        <v>81</v>
      </c>
      <c r="F246" s="8">
        <v>80</v>
      </c>
      <c r="G246" s="8">
        <v>70</v>
      </c>
      <c r="H246" s="8">
        <v>35</v>
      </c>
      <c r="I246" s="8">
        <v>24</v>
      </c>
      <c r="J246" s="8">
        <v>46</v>
      </c>
      <c r="K246" s="8">
        <v>76</v>
      </c>
    </row>
    <row r="247" spans="1:11" x14ac:dyDescent="0.3">
      <c r="A247" s="8">
        <v>2024</v>
      </c>
      <c r="B247" s="8">
        <v>5</v>
      </c>
      <c r="C247" s="8">
        <v>69</v>
      </c>
      <c r="D247" s="8">
        <v>78</v>
      </c>
      <c r="E247" s="8">
        <v>90</v>
      </c>
      <c r="F247" s="8">
        <v>79</v>
      </c>
      <c r="G247" s="8">
        <v>69</v>
      </c>
      <c r="H247" s="8">
        <v>36</v>
      </c>
      <c r="I247" s="8">
        <v>25</v>
      </c>
      <c r="J247" s="8">
        <v>45</v>
      </c>
      <c r="K247" s="8">
        <v>74</v>
      </c>
    </row>
    <row r="248" spans="1:11" x14ac:dyDescent="0.3">
      <c r="A248" s="8">
        <v>2024</v>
      </c>
      <c r="B248" s="8">
        <v>6</v>
      </c>
      <c r="C248" s="8">
        <v>66</v>
      </c>
      <c r="D248" s="8">
        <v>100</v>
      </c>
      <c r="E248" s="8">
        <v>85</v>
      </c>
      <c r="F248" s="8">
        <v>79</v>
      </c>
      <c r="G248" s="8">
        <v>75</v>
      </c>
      <c r="H248" s="8">
        <v>33</v>
      </c>
      <c r="I248" s="8">
        <v>23</v>
      </c>
      <c r="J248" s="8">
        <v>44</v>
      </c>
      <c r="K248" s="8">
        <v>72</v>
      </c>
    </row>
    <row r="249" spans="1:11" x14ac:dyDescent="0.3">
      <c r="A249" s="8">
        <v>2024</v>
      </c>
      <c r="B249" s="8">
        <v>7</v>
      </c>
      <c r="C249" s="8">
        <v>62</v>
      </c>
      <c r="D249" s="8">
        <v>78</v>
      </c>
      <c r="E249" s="8">
        <v>75</v>
      </c>
      <c r="F249" s="8">
        <v>69</v>
      </c>
      <c r="G249" s="8">
        <v>72</v>
      </c>
      <c r="H249" s="8">
        <v>34</v>
      </c>
      <c r="I249" s="8">
        <v>22</v>
      </c>
      <c r="J249" s="8">
        <v>44</v>
      </c>
      <c r="K249" s="8">
        <v>68</v>
      </c>
    </row>
    <row r="250" spans="1:11" x14ac:dyDescent="0.3">
      <c r="A250" s="8">
        <v>2024</v>
      </c>
      <c r="B250" s="8">
        <v>8</v>
      </c>
      <c r="C250" s="8">
        <v>65</v>
      </c>
      <c r="D250" s="8">
        <v>71</v>
      </c>
      <c r="E250" s="8">
        <v>75</v>
      </c>
      <c r="F250" s="8">
        <v>68</v>
      </c>
      <c r="G250" s="8">
        <v>68</v>
      </c>
      <c r="H250" s="8">
        <v>35</v>
      </c>
      <c r="I250" s="8">
        <v>21</v>
      </c>
      <c r="J250" s="8">
        <v>44</v>
      </c>
      <c r="K250" s="8">
        <v>73</v>
      </c>
    </row>
    <row r="251" spans="1:11" x14ac:dyDescent="0.3">
      <c r="A251" s="8">
        <v>2024</v>
      </c>
      <c r="B251" s="8">
        <v>9</v>
      </c>
      <c r="C251" s="8">
        <v>70</v>
      </c>
      <c r="D251" s="8">
        <v>72</v>
      </c>
      <c r="E251" s="8">
        <v>100</v>
      </c>
      <c r="F251" s="8">
        <v>86</v>
      </c>
      <c r="G251" s="8">
        <v>76</v>
      </c>
      <c r="H251" s="8">
        <v>34</v>
      </c>
      <c r="I251" s="8">
        <v>28</v>
      </c>
      <c r="J251" s="8">
        <v>47</v>
      </c>
      <c r="K251" s="8">
        <v>72</v>
      </c>
    </row>
    <row r="252" spans="1:11" x14ac:dyDescent="0.3">
      <c r="A252" s="8">
        <v>2024</v>
      </c>
      <c r="B252" s="8">
        <v>10</v>
      </c>
      <c r="C252" s="8">
        <v>57</v>
      </c>
      <c r="D252" s="8">
        <v>60</v>
      </c>
      <c r="E252" s="8">
        <v>89</v>
      </c>
      <c r="F252" s="8">
        <v>81</v>
      </c>
      <c r="G252" s="8">
        <v>68</v>
      </c>
      <c r="H252" s="8">
        <v>33</v>
      </c>
      <c r="I252" s="8">
        <v>25</v>
      </c>
      <c r="J252" s="8">
        <v>45</v>
      </c>
      <c r="K252" s="8">
        <v>64</v>
      </c>
    </row>
    <row r="253" spans="1:11" x14ac:dyDescent="0.3">
      <c r="A253" s="8">
        <v>2024</v>
      </c>
      <c r="B253" s="8">
        <v>11</v>
      </c>
      <c r="C253" s="8">
        <v>71</v>
      </c>
      <c r="D253" s="8">
        <v>62</v>
      </c>
      <c r="E253" s="8">
        <v>95</v>
      </c>
      <c r="F253" s="8">
        <v>100</v>
      </c>
      <c r="G253" s="8">
        <v>91</v>
      </c>
      <c r="H253" s="8">
        <v>36</v>
      </c>
      <c r="I253" s="8">
        <v>26</v>
      </c>
      <c r="J253" s="8">
        <v>61</v>
      </c>
      <c r="K253" s="8">
        <v>65</v>
      </c>
    </row>
    <row r="254" spans="1:11" x14ac:dyDescent="0.3">
      <c r="A254" s="8">
        <v>2024</v>
      </c>
      <c r="B254" s="8">
        <v>12</v>
      </c>
      <c r="C254" s="8">
        <v>58</v>
      </c>
      <c r="D254" s="8">
        <v>53</v>
      </c>
      <c r="E254" s="8">
        <v>77</v>
      </c>
      <c r="F254" s="8">
        <v>86</v>
      </c>
      <c r="G254" s="8">
        <v>86</v>
      </c>
      <c r="H254" s="8">
        <v>41</v>
      </c>
      <c r="I254" s="8">
        <v>23</v>
      </c>
      <c r="J254" s="8">
        <v>60</v>
      </c>
      <c r="K254" s="8">
        <v>55</v>
      </c>
    </row>
    <row r="255" spans="1:11" x14ac:dyDescent="0.3">
      <c r="A255" s="8">
        <v>2025</v>
      </c>
      <c r="B255" s="8">
        <v>1</v>
      </c>
      <c r="C255" s="8">
        <v>56</v>
      </c>
      <c r="D255" s="8">
        <v>57</v>
      </c>
      <c r="E255" s="8">
        <v>64</v>
      </c>
      <c r="F255" s="8">
        <v>71</v>
      </c>
      <c r="G255" s="8">
        <v>67</v>
      </c>
      <c r="H255" s="8">
        <v>33</v>
      </c>
      <c r="I255" s="8">
        <v>21</v>
      </c>
      <c r="J255" s="8">
        <v>43</v>
      </c>
      <c r="K255" s="8">
        <v>64</v>
      </c>
    </row>
    <row r="256" spans="1:11" x14ac:dyDescent="0.3">
      <c r="A256" s="8">
        <v>2025</v>
      </c>
      <c r="B256" s="8">
        <v>2</v>
      </c>
      <c r="C256" s="8">
        <v>62</v>
      </c>
      <c r="D256" s="8">
        <v>68</v>
      </c>
      <c r="E256" s="8">
        <v>64</v>
      </c>
      <c r="F256" s="8">
        <v>69</v>
      </c>
      <c r="G256" s="8">
        <v>66</v>
      </c>
      <c r="H256" s="8">
        <v>32</v>
      </c>
      <c r="I256" s="8">
        <v>21</v>
      </c>
      <c r="J256" s="8">
        <v>41</v>
      </c>
      <c r="K256" s="8">
        <v>72</v>
      </c>
    </row>
    <row r="257" spans="1:11" x14ac:dyDescent="0.3">
      <c r="A257" s="8">
        <v>2025</v>
      </c>
      <c r="B257" s="8">
        <v>3</v>
      </c>
      <c r="C257" s="8">
        <v>76</v>
      </c>
      <c r="D257" s="8">
        <v>91</v>
      </c>
      <c r="E257" s="8">
        <v>77</v>
      </c>
      <c r="F257" s="8">
        <v>78</v>
      </c>
      <c r="G257" s="8">
        <v>70</v>
      </c>
      <c r="H257" s="8">
        <v>37</v>
      </c>
      <c r="I257" s="8">
        <v>21</v>
      </c>
      <c r="J257" s="8">
        <v>44</v>
      </c>
      <c r="K257" s="8">
        <v>89</v>
      </c>
    </row>
    <row r="258" spans="1:11" x14ac:dyDescent="0.3">
      <c r="A258" s="8">
        <v>2025</v>
      </c>
      <c r="B258" s="8">
        <v>4</v>
      </c>
      <c r="C258" s="8">
        <v>78</v>
      </c>
      <c r="D258" s="8">
        <v>96</v>
      </c>
      <c r="E258" s="8">
        <v>87</v>
      </c>
      <c r="F258" s="8">
        <v>77</v>
      </c>
      <c r="G258" s="8">
        <v>70</v>
      </c>
      <c r="H258" s="8">
        <v>36</v>
      </c>
      <c r="I258" s="8">
        <v>22</v>
      </c>
      <c r="J258" s="8">
        <v>41</v>
      </c>
      <c r="K258" s="8">
        <v>85</v>
      </c>
    </row>
  </sheetData>
  <mergeCells count="1">
    <mergeCell ref="B1:K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2AFDB-B87D-44FD-ACCE-3FFE7F44146D}">
  <dimension ref="A1:P76"/>
  <sheetViews>
    <sheetView zoomScale="85" zoomScaleNormal="85" workbookViewId="0"/>
  </sheetViews>
  <sheetFormatPr defaultRowHeight="14.4" x14ac:dyDescent="0.3"/>
  <cols>
    <col min="1" max="1" width="13.6640625" style="8" bestFit="1" customWidth="1"/>
    <col min="2" max="10" width="12.109375" style="8" bestFit="1" customWidth="1"/>
    <col min="11" max="11" width="9.44140625" style="8" bestFit="1" customWidth="1"/>
    <col min="12" max="12" width="8.88671875" style="8"/>
    <col min="13" max="13" width="12.21875" style="8" bestFit="1" customWidth="1"/>
    <col min="14" max="14" width="28.5546875" style="8" bestFit="1" customWidth="1"/>
    <col min="15" max="15" width="26" style="8" bestFit="1" customWidth="1"/>
    <col min="16" max="16" width="8.77734375" style="8" bestFit="1" customWidth="1"/>
    <col min="17" max="16384" width="8.88671875" style="8"/>
  </cols>
  <sheetData>
    <row r="1" spans="1:16" x14ac:dyDescent="0.3">
      <c r="A1" s="10" t="s">
        <v>155</v>
      </c>
      <c r="B1" s="70" t="s">
        <v>296</v>
      </c>
      <c r="C1" s="70"/>
      <c r="D1" s="70"/>
      <c r="E1" s="70"/>
      <c r="F1" s="70"/>
      <c r="G1" s="70"/>
      <c r="H1" s="70"/>
      <c r="I1" s="70"/>
      <c r="J1" s="11"/>
      <c r="K1" s="11" t="s">
        <v>22</v>
      </c>
      <c r="L1" s="11" t="s">
        <v>22</v>
      </c>
      <c r="M1" s="21" t="s">
        <v>297</v>
      </c>
      <c r="N1" s="8" t="s">
        <v>22</v>
      </c>
      <c r="O1" s="8" t="s">
        <v>22</v>
      </c>
      <c r="P1" s="8" t="s">
        <v>556</v>
      </c>
    </row>
    <row r="2" spans="1:16" x14ac:dyDescent="0.3">
      <c r="A2" s="8" t="s">
        <v>557</v>
      </c>
      <c r="B2" s="8">
        <v>0</v>
      </c>
      <c r="C2" s="8">
        <v>0</v>
      </c>
      <c r="D2" s="8">
        <v>0</v>
      </c>
      <c r="E2" s="8">
        <v>0</v>
      </c>
      <c r="F2" s="8">
        <v>0</v>
      </c>
      <c r="G2" s="8">
        <v>0</v>
      </c>
      <c r="H2" s="8">
        <v>0</v>
      </c>
      <c r="I2" s="8">
        <v>0</v>
      </c>
      <c r="J2" s="8">
        <v>0</v>
      </c>
      <c r="M2" s="22">
        <f>CORREL(M5:M26,N5:N26)</f>
        <v>0.93625410692933397</v>
      </c>
      <c r="N2" s="20"/>
      <c r="O2" s="20"/>
    </row>
    <row r="3" spans="1:16" x14ac:dyDescent="0.3">
      <c r="A3" s="8" t="s">
        <v>558</v>
      </c>
      <c r="B3" s="8">
        <v>1</v>
      </c>
      <c r="C3" s="8">
        <v>1</v>
      </c>
      <c r="D3" s="8">
        <v>1</v>
      </c>
      <c r="E3" s="8">
        <v>1</v>
      </c>
      <c r="F3" s="8">
        <v>1</v>
      </c>
      <c r="G3" s="8">
        <v>1</v>
      </c>
      <c r="H3" s="8">
        <v>1</v>
      </c>
      <c r="I3" s="8">
        <v>1</v>
      </c>
      <c r="J3" s="8">
        <v>1</v>
      </c>
      <c r="M3" s="20"/>
    </row>
    <row r="4" spans="1:16" ht="15" thickBot="1" x14ac:dyDescent="0.35">
      <c r="A4" s="11" t="s">
        <v>9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17" t="s">
        <v>568</v>
      </c>
      <c r="M4" s="8" t="s">
        <v>298</v>
      </c>
      <c r="N4" s="11" t="s">
        <v>286</v>
      </c>
      <c r="O4" s="8" t="s">
        <v>415</v>
      </c>
      <c r="P4" s="52" t="s">
        <v>411</v>
      </c>
    </row>
    <row r="5" spans="1:16" ht="15" thickBot="1" x14ac:dyDescent="0.35">
      <c r="A5" s="11">
        <v>2004</v>
      </c>
      <c r="B5" s="12">
        <f>AVERAGEIF('Letöltött csv-k (HU)'!$A$3:$A$258,$A5,'Letöltött csv-k (HU)'!C$3:C$258)</f>
        <v>16</v>
      </c>
      <c r="C5" s="12">
        <f>AVERAGEIF('Letöltött csv-k (HU)'!$A$3:$A$258,$A5,'Letöltött csv-k (HU)'!D$3:D$258)</f>
        <v>22.666666666666668</v>
      </c>
      <c r="D5" s="12">
        <f>AVERAGEIF('Letöltött csv-k (HU)'!$A$3:$A$258,$A5,'Letöltött csv-k (HU)'!E$3:E$258)</f>
        <v>4.166666666666667</v>
      </c>
      <c r="E5" s="12">
        <f>AVERAGEIF('Letöltött csv-k (HU)'!$A$3:$A$258,$A5,'Letöltött csv-k (HU)'!F$3:F$258)</f>
        <v>2.8333333333333335</v>
      </c>
      <c r="F5" s="12">
        <f>AVERAGEIF('Letöltött csv-k (HU)'!$A$3:$A$258,$A5,'Letöltött csv-k (HU)'!G$3:G$258)</f>
        <v>0</v>
      </c>
      <c r="G5" s="12">
        <f>AVERAGEIF('Letöltött csv-k (HU)'!$A$3:$A$258,$A5,'Letöltött csv-k (HU)'!H$3:H$258)</f>
        <v>2.0833333333333335</v>
      </c>
      <c r="H5" s="12">
        <f>AVERAGEIF('Letöltött csv-k (HU)'!$A$3:$A$258,$A5,'Letöltött csv-k (HU)'!I$3:I$258)</f>
        <v>1.5</v>
      </c>
      <c r="I5" s="12">
        <f>AVERAGEIF('Letöltött csv-k (HU)'!$A$3:$A$258,$A5,'Letöltött csv-k (HU)'!J$3:J$258)</f>
        <v>4</v>
      </c>
      <c r="J5" s="12">
        <f>AVERAGEIF('Letöltött csv-k (HU)'!$A$3:$A$258,$A5,'Letöltött csv-k (HU)'!K$3:K$258)</f>
        <v>32.416666666666664</v>
      </c>
      <c r="K5" s="13">
        <v>1000</v>
      </c>
      <c r="L5" s="8">
        <v>2004</v>
      </c>
      <c r="M5" s="20">
        <f t="shared" ref="M5:M26" si="0">SUM(B5:J5)</f>
        <v>85.666666666666671</v>
      </c>
      <c r="N5" s="15">
        <f>'COCO (HU)'!K83</f>
        <v>926.4</v>
      </c>
      <c r="O5" s="8">
        <f>'COCO INV. (HU)'!K83</f>
        <v>1073.5999999999999</v>
      </c>
      <c r="P5" s="52">
        <f>IF((1000-N5)*(1000-O5)&lt;=0,1,0)</f>
        <v>1</v>
      </c>
    </row>
    <row r="6" spans="1:16" ht="15" thickBot="1" x14ac:dyDescent="0.35">
      <c r="A6" s="11">
        <v>2005</v>
      </c>
      <c r="B6" s="12">
        <f>AVERAGEIF('Letöltött csv-k (HU)'!$A$3:$A$258,$A6,'Letöltött csv-k (HU)'!C$3:C$258)</f>
        <v>18.166666666666668</v>
      </c>
      <c r="C6" s="12">
        <f>AVERAGEIF('Letöltött csv-k (HU)'!$A$3:$A$258,$A6,'Letöltött csv-k (HU)'!D$3:D$258)</f>
        <v>29.833333333333332</v>
      </c>
      <c r="D6" s="12">
        <f>AVERAGEIF('Letöltött csv-k (HU)'!$A$3:$A$258,$A6,'Letöltött csv-k (HU)'!E$3:E$258)</f>
        <v>0</v>
      </c>
      <c r="E6" s="12">
        <f>AVERAGEIF('Letöltött csv-k (HU)'!$A$3:$A$258,$A6,'Letöltött csv-k (HU)'!F$3:F$258)</f>
        <v>9.8333333333333339</v>
      </c>
      <c r="F6" s="12">
        <f>AVERAGEIF('Letöltött csv-k (HU)'!$A$3:$A$258,$A6,'Letöltött csv-k (HU)'!G$3:G$258)</f>
        <v>14.916666666666666</v>
      </c>
      <c r="G6" s="12">
        <f>AVERAGEIF('Letöltött csv-k (HU)'!$A$3:$A$258,$A6,'Letöltött csv-k (HU)'!H$3:H$258)</f>
        <v>10.333333333333334</v>
      </c>
      <c r="H6" s="12">
        <f>AVERAGEIF('Letöltött csv-k (HU)'!$A$3:$A$258,$A6,'Letöltött csv-k (HU)'!I$3:I$258)</f>
        <v>6.583333333333333</v>
      </c>
      <c r="I6" s="12">
        <f>AVERAGEIF('Letöltött csv-k (HU)'!$A$3:$A$258,$A6,'Letöltött csv-k (HU)'!J$3:J$258)</f>
        <v>1.75</v>
      </c>
      <c r="J6" s="12">
        <f>AVERAGEIF('Letöltött csv-k (HU)'!$A$3:$A$258,$A6,'Letöltött csv-k (HU)'!K$3:K$258)</f>
        <v>51.833333333333336</v>
      </c>
      <c r="K6" s="13">
        <v>1000</v>
      </c>
      <c r="L6" s="8">
        <v>2005</v>
      </c>
      <c r="M6" s="20">
        <f t="shared" si="0"/>
        <v>143.25</v>
      </c>
      <c r="N6" s="15">
        <f>'COCO (HU)'!K84</f>
        <v>938.4</v>
      </c>
      <c r="O6" s="8">
        <f>'COCO INV. (HU)'!K84</f>
        <v>1062</v>
      </c>
      <c r="P6" s="52">
        <f t="shared" ref="P6:P26" si="1">IF((1000-N6)*(1000-O6)&lt;=0,1,0)</f>
        <v>1</v>
      </c>
    </row>
    <row r="7" spans="1:16" ht="15" thickBot="1" x14ac:dyDescent="0.35">
      <c r="A7" s="11">
        <v>2006</v>
      </c>
      <c r="B7" s="12">
        <f>AVERAGEIF('Letöltött csv-k (HU)'!$A$3:$A$258,$A7,'Letöltött csv-k (HU)'!C$3:C$258)</f>
        <v>23.416666666666668</v>
      </c>
      <c r="C7" s="12">
        <f>AVERAGEIF('Letöltött csv-k (HU)'!$A$3:$A$258,$A7,'Letöltött csv-k (HU)'!D$3:D$258)</f>
        <v>36.166666666666664</v>
      </c>
      <c r="D7" s="12">
        <f>AVERAGEIF('Letöltött csv-k (HU)'!$A$3:$A$258,$A7,'Letöltött csv-k (HU)'!E$3:E$258)</f>
        <v>0</v>
      </c>
      <c r="E7" s="12">
        <f>AVERAGEIF('Letöltött csv-k (HU)'!$A$3:$A$258,$A7,'Letöltött csv-k (HU)'!F$3:F$258)</f>
        <v>12.583333333333334</v>
      </c>
      <c r="F7" s="12">
        <f>AVERAGEIF('Letöltött csv-k (HU)'!$A$3:$A$258,$A7,'Letöltött csv-k (HU)'!G$3:G$258)</f>
        <v>52.083333333333336</v>
      </c>
      <c r="G7" s="12">
        <f>AVERAGEIF('Letöltött csv-k (HU)'!$A$3:$A$258,$A7,'Letöltött csv-k (HU)'!H$3:H$258)</f>
        <v>12.416666666666666</v>
      </c>
      <c r="H7" s="12">
        <f>AVERAGEIF('Letöltött csv-k (HU)'!$A$3:$A$258,$A7,'Letöltött csv-k (HU)'!I$3:I$258)</f>
        <v>7.166666666666667</v>
      </c>
      <c r="I7" s="12">
        <f>AVERAGEIF('Letöltött csv-k (HU)'!$A$3:$A$258,$A7,'Letöltött csv-k (HU)'!J$3:J$258)</f>
        <v>5.333333333333333</v>
      </c>
      <c r="J7" s="12">
        <f>AVERAGEIF('Letöltött csv-k (HU)'!$A$3:$A$258,$A7,'Letöltött csv-k (HU)'!K$3:K$258)</f>
        <v>51.166666666666664</v>
      </c>
      <c r="K7" s="13">
        <v>1000</v>
      </c>
      <c r="L7" s="8">
        <v>2006</v>
      </c>
      <c r="M7" s="20">
        <f t="shared" si="0"/>
        <v>200.33333333333331</v>
      </c>
      <c r="N7" s="15">
        <f>'COCO (HU)'!K85</f>
        <v>948.9</v>
      </c>
      <c r="O7" s="8">
        <f>'COCO INV. (HU)'!K85</f>
        <v>1051.5</v>
      </c>
      <c r="P7" s="52">
        <f t="shared" si="1"/>
        <v>1</v>
      </c>
    </row>
    <row r="8" spans="1:16" ht="15" thickBot="1" x14ac:dyDescent="0.35">
      <c r="A8" s="11">
        <v>2007</v>
      </c>
      <c r="B8" s="12">
        <f>AVERAGEIF('Letöltött csv-k (HU)'!$A$3:$A$258,$A8,'Letöltött csv-k (HU)'!C$3:C$258)</f>
        <v>20.916666666666668</v>
      </c>
      <c r="C8" s="12">
        <f>AVERAGEIF('Letöltött csv-k (HU)'!$A$3:$A$258,$A8,'Letöltött csv-k (HU)'!D$3:D$258)</f>
        <v>33.833333333333336</v>
      </c>
      <c r="D8" s="12">
        <f>AVERAGEIF('Letöltött csv-k (HU)'!$A$3:$A$258,$A8,'Letöltött csv-k (HU)'!E$3:E$258)</f>
        <v>1.0833333333333333</v>
      </c>
      <c r="E8" s="12">
        <f>AVERAGEIF('Letöltött csv-k (HU)'!$A$3:$A$258,$A8,'Letöltött csv-k (HU)'!F$3:F$258)</f>
        <v>15.833333333333334</v>
      </c>
      <c r="F8" s="12">
        <f>AVERAGEIF('Letöltött csv-k (HU)'!$A$3:$A$258,$A8,'Letöltött csv-k (HU)'!G$3:G$258)</f>
        <v>63.25</v>
      </c>
      <c r="G8" s="12">
        <f>AVERAGEIF('Letöltött csv-k (HU)'!$A$3:$A$258,$A8,'Letöltött csv-k (HU)'!H$3:H$258)</f>
        <v>13.416666666666666</v>
      </c>
      <c r="H8" s="12">
        <f>AVERAGEIF('Letöltött csv-k (HU)'!$A$3:$A$258,$A8,'Letöltött csv-k (HU)'!I$3:I$258)</f>
        <v>8.5</v>
      </c>
      <c r="I8" s="12">
        <f>AVERAGEIF('Letöltött csv-k (HU)'!$A$3:$A$258,$A8,'Letöltött csv-k (HU)'!J$3:J$258)</f>
        <v>8.75</v>
      </c>
      <c r="J8" s="12">
        <f>AVERAGEIF('Letöltött csv-k (HU)'!$A$3:$A$258,$A8,'Letöltött csv-k (HU)'!K$3:K$258)</f>
        <v>40.916666666666664</v>
      </c>
      <c r="K8" s="13">
        <v>1000</v>
      </c>
      <c r="L8" s="8">
        <v>2007</v>
      </c>
      <c r="M8" s="20">
        <f t="shared" si="0"/>
        <v>206.5</v>
      </c>
      <c r="N8" s="15">
        <f>'COCO (HU)'!K86</f>
        <v>949.4</v>
      </c>
      <c r="O8" s="8">
        <f>'COCO INV. (HU)'!K86</f>
        <v>1045</v>
      </c>
      <c r="P8" s="52">
        <f t="shared" si="1"/>
        <v>1</v>
      </c>
    </row>
    <row r="9" spans="1:16" ht="15" thickBot="1" x14ac:dyDescent="0.35">
      <c r="A9" s="11">
        <v>2008</v>
      </c>
      <c r="B9" s="12">
        <f>AVERAGEIF('Letöltött csv-k (HU)'!$A$3:$A$258,$A9,'Letöltött csv-k (HU)'!C$3:C$258)</f>
        <v>25.083333333333332</v>
      </c>
      <c r="C9" s="12">
        <f>AVERAGEIF('Letöltött csv-k (HU)'!$A$3:$A$258,$A9,'Letöltött csv-k (HU)'!D$3:D$258)</f>
        <v>34.166666666666664</v>
      </c>
      <c r="D9" s="12">
        <f>AVERAGEIF('Letöltött csv-k (HU)'!$A$3:$A$258,$A9,'Letöltött csv-k (HU)'!E$3:E$258)</f>
        <v>8.5</v>
      </c>
      <c r="E9" s="12">
        <f>AVERAGEIF('Letöltött csv-k (HU)'!$A$3:$A$258,$A9,'Letöltött csv-k (HU)'!F$3:F$258)</f>
        <v>15.583333333333334</v>
      </c>
      <c r="F9" s="12">
        <f>AVERAGEIF('Letöltött csv-k (HU)'!$A$3:$A$258,$A9,'Letöltött csv-k (HU)'!G$3:G$258)</f>
        <v>61.416666666666664</v>
      </c>
      <c r="G9" s="12">
        <f>AVERAGEIF('Letöltött csv-k (HU)'!$A$3:$A$258,$A9,'Letöltött csv-k (HU)'!H$3:H$258)</f>
        <v>17.916666666666668</v>
      </c>
      <c r="H9" s="12">
        <f>AVERAGEIF('Letöltött csv-k (HU)'!$A$3:$A$258,$A9,'Letöltött csv-k (HU)'!I$3:I$258)</f>
        <v>7.833333333333333</v>
      </c>
      <c r="I9" s="12">
        <f>AVERAGEIF('Letöltött csv-k (HU)'!$A$3:$A$258,$A9,'Letöltött csv-k (HU)'!J$3:J$258)</f>
        <v>10.666666666666666</v>
      </c>
      <c r="J9" s="12">
        <f>AVERAGEIF('Letöltött csv-k (HU)'!$A$3:$A$258,$A9,'Letöltött csv-k (HU)'!K$3:K$258)</f>
        <v>38.916666666666664</v>
      </c>
      <c r="K9" s="13">
        <v>1000</v>
      </c>
      <c r="L9" s="8">
        <v>2008</v>
      </c>
      <c r="M9" s="20">
        <f t="shared" si="0"/>
        <v>220.08333333333331</v>
      </c>
      <c r="N9" s="15">
        <f>'COCO (HU)'!K87</f>
        <v>978.3</v>
      </c>
      <c r="O9" s="8">
        <f>'COCO INV. (HU)'!K87</f>
        <v>1021.5</v>
      </c>
      <c r="P9" s="52">
        <f t="shared" si="1"/>
        <v>1</v>
      </c>
    </row>
    <row r="10" spans="1:16" ht="15" thickBot="1" x14ac:dyDescent="0.35">
      <c r="A10" s="11">
        <v>2009</v>
      </c>
      <c r="B10" s="12">
        <f>AVERAGEIF('Letöltött csv-k (HU)'!$A$3:$A$258,$A10,'Letöltött csv-k (HU)'!C$3:C$258)</f>
        <v>26.25</v>
      </c>
      <c r="C10" s="12">
        <f>AVERAGEIF('Letöltött csv-k (HU)'!$A$3:$A$258,$A10,'Letöltött csv-k (HU)'!D$3:D$258)</f>
        <v>34.333333333333336</v>
      </c>
      <c r="D10" s="12">
        <f>AVERAGEIF('Letöltött csv-k (HU)'!$A$3:$A$258,$A10,'Letöltött csv-k (HU)'!E$3:E$258)</f>
        <v>19.666666666666668</v>
      </c>
      <c r="E10" s="12">
        <f>AVERAGEIF('Letöltött csv-k (HU)'!$A$3:$A$258,$A10,'Letöltött csv-k (HU)'!F$3:F$258)</f>
        <v>15.75</v>
      </c>
      <c r="F10" s="12">
        <f>AVERAGEIF('Letöltött csv-k (HU)'!$A$3:$A$258,$A10,'Letöltött csv-k (HU)'!G$3:G$258)</f>
        <v>63.333333333333336</v>
      </c>
      <c r="G10" s="12">
        <f>AVERAGEIF('Letöltött csv-k (HU)'!$A$3:$A$258,$A10,'Letöltött csv-k (HU)'!H$3:H$258)</f>
        <v>16</v>
      </c>
      <c r="H10" s="12">
        <f>AVERAGEIF('Letöltött csv-k (HU)'!$A$3:$A$258,$A10,'Letöltött csv-k (HU)'!I$3:I$258)</f>
        <v>7.5</v>
      </c>
      <c r="I10" s="12">
        <f>AVERAGEIF('Letöltött csv-k (HU)'!$A$3:$A$258,$A10,'Letöltött csv-k (HU)'!J$3:J$258)</f>
        <v>12.916666666666666</v>
      </c>
      <c r="J10" s="12">
        <f>AVERAGEIF('Letöltött csv-k (HU)'!$A$3:$A$258,$A10,'Letöltött csv-k (HU)'!K$3:K$258)</f>
        <v>37.833333333333336</v>
      </c>
      <c r="K10" s="13">
        <v>1000</v>
      </c>
      <c r="L10" s="8">
        <v>2009</v>
      </c>
      <c r="M10" s="20">
        <f t="shared" si="0"/>
        <v>233.58333333333334</v>
      </c>
      <c r="N10" s="15">
        <f>'COCO (HU)'!K88</f>
        <v>984.3</v>
      </c>
      <c r="O10" s="8">
        <f>'COCO INV. (HU)'!K88</f>
        <v>1016.5</v>
      </c>
      <c r="P10" s="52">
        <f t="shared" si="1"/>
        <v>1</v>
      </c>
    </row>
    <row r="11" spans="1:16" ht="15" thickBot="1" x14ac:dyDescent="0.35">
      <c r="A11" s="11">
        <v>2010</v>
      </c>
      <c r="B11" s="12">
        <f>AVERAGEIF('Letöltött csv-k (HU)'!$A$3:$A$258,$A11,'Letöltött csv-k (HU)'!C$3:C$258)</f>
        <v>26.083333333333332</v>
      </c>
      <c r="C11" s="12">
        <f>AVERAGEIF('Letöltött csv-k (HU)'!$A$3:$A$258,$A11,'Letöltött csv-k (HU)'!D$3:D$258)</f>
        <v>35.666666666666664</v>
      </c>
      <c r="D11" s="12">
        <f>AVERAGEIF('Letöltött csv-k (HU)'!$A$3:$A$258,$A11,'Letöltött csv-k (HU)'!E$3:E$258)</f>
        <v>26.083333333333332</v>
      </c>
      <c r="E11" s="12">
        <f>AVERAGEIF('Letöltött csv-k (HU)'!$A$3:$A$258,$A11,'Letöltött csv-k (HU)'!F$3:F$258)</f>
        <v>19.5</v>
      </c>
      <c r="F11" s="12">
        <f>AVERAGEIF('Letöltött csv-k (HU)'!$A$3:$A$258,$A11,'Letöltött csv-k (HU)'!G$3:G$258)</f>
        <v>57.083333333333336</v>
      </c>
      <c r="G11" s="12">
        <f>AVERAGEIF('Letöltött csv-k (HU)'!$A$3:$A$258,$A11,'Letöltött csv-k (HU)'!H$3:H$258)</f>
        <v>13.75</v>
      </c>
      <c r="H11" s="12">
        <f>AVERAGEIF('Letöltött csv-k (HU)'!$A$3:$A$258,$A11,'Letöltött csv-k (HU)'!I$3:I$258)</f>
        <v>10</v>
      </c>
      <c r="I11" s="12">
        <f>AVERAGEIF('Letöltött csv-k (HU)'!$A$3:$A$258,$A11,'Letöltött csv-k (HU)'!J$3:J$258)</f>
        <v>13.416666666666666</v>
      </c>
      <c r="J11" s="12">
        <f>AVERAGEIF('Letöltött csv-k (HU)'!$A$3:$A$258,$A11,'Letöltött csv-k (HU)'!K$3:K$258)</f>
        <v>34.5</v>
      </c>
      <c r="K11" s="13">
        <v>1000</v>
      </c>
      <c r="L11" s="8">
        <v>2010</v>
      </c>
      <c r="M11" s="20">
        <f t="shared" si="0"/>
        <v>236.08333333333331</v>
      </c>
      <c r="N11" s="15">
        <f>'COCO (HU)'!K89</f>
        <v>982.3</v>
      </c>
      <c r="O11" s="8">
        <f>'COCO INV. (HU)'!K89</f>
        <v>1017.5</v>
      </c>
      <c r="P11" s="52">
        <f t="shared" si="1"/>
        <v>1</v>
      </c>
    </row>
    <row r="12" spans="1:16" ht="15" thickBot="1" x14ac:dyDescent="0.35">
      <c r="A12" s="11">
        <v>2011</v>
      </c>
      <c r="B12" s="12">
        <f>AVERAGEIF('Letöltött csv-k (HU)'!$A$3:$A$258,$A12,'Letöltött csv-k (HU)'!C$3:C$258)</f>
        <v>24.416666666666668</v>
      </c>
      <c r="C12" s="12">
        <f>AVERAGEIF('Letöltött csv-k (HU)'!$A$3:$A$258,$A12,'Letöltött csv-k (HU)'!D$3:D$258)</f>
        <v>39.75</v>
      </c>
      <c r="D12" s="12">
        <f>AVERAGEIF('Letöltött csv-k (HU)'!$A$3:$A$258,$A12,'Letöltött csv-k (HU)'!E$3:E$258)</f>
        <v>34.583333333333336</v>
      </c>
      <c r="E12" s="12">
        <f>AVERAGEIF('Letöltött csv-k (HU)'!$A$3:$A$258,$A12,'Letöltött csv-k (HU)'!F$3:F$258)</f>
        <v>26.25</v>
      </c>
      <c r="F12" s="12">
        <f>AVERAGEIF('Letöltött csv-k (HU)'!$A$3:$A$258,$A12,'Letöltött csv-k (HU)'!G$3:G$258)</f>
        <v>62</v>
      </c>
      <c r="G12" s="12">
        <f>AVERAGEIF('Letöltött csv-k (HU)'!$A$3:$A$258,$A12,'Letöltött csv-k (HU)'!H$3:H$258)</f>
        <v>14.333333333333334</v>
      </c>
      <c r="H12" s="12">
        <f>AVERAGEIF('Letöltött csv-k (HU)'!$A$3:$A$258,$A12,'Letöltött csv-k (HU)'!I$3:I$258)</f>
        <v>13.416666666666666</v>
      </c>
      <c r="I12" s="12">
        <f>AVERAGEIF('Letöltött csv-k (HU)'!$A$3:$A$258,$A12,'Letöltött csv-k (HU)'!J$3:J$258)</f>
        <v>13.666666666666666</v>
      </c>
      <c r="J12" s="12">
        <f>AVERAGEIF('Letöltött csv-k (HU)'!$A$3:$A$258,$A12,'Letöltött csv-k (HU)'!K$3:K$258)</f>
        <v>30.833333333333332</v>
      </c>
      <c r="K12" s="13">
        <v>1000</v>
      </c>
      <c r="L12" s="8">
        <v>2011</v>
      </c>
      <c r="M12" s="20">
        <f t="shared" si="0"/>
        <v>259.25</v>
      </c>
      <c r="N12" s="15">
        <f>'COCO (HU)'!K90</f>
        <v>957.9</v>
      </c>
      <c r="O12" s="8">
        <f>'COCO INV. (HU)'!K90</f>
        <v>1043</v>
      </c>
      <c r="P12" s="52">
        <f t="shared" si="1"/>
        <v>1</v>
      </c>
    </row>
    <row r="13" spans="1:16" ht="15" thickBot="1" x14ac:dyDescent="0.35">
      <c r="A13" s="11">
        <v>2012</v>
      </c>
      <c r="B13" s="12">
        <f>AVERAGEIF('Letöltött csv-k (HU)'!$A$3:$A$258,$A13,'Letöltött csv-k (HU)'!C$3:C$258)</f>
        <v>24.5</v>
      </c>
      <c r="C13" s="12">
        <f>AVERAGEIF('Letöltött csv-k (HU)'!$A$3:$A$258,$A13,'Letöltött csv-k (HU)'!D$3:D$258)</f>
        <v>39.166666666666664</v>
      </c>
      <c r="D13" s="12">
        <f>AVERAGEIF('Letöltött csv-k (HU)'!$A$3:$A$258,$A13,'Letöltött csv-k (HU)'!E$3:E$258)</f>
        <v>62.083333333333336</v>
      </c>
      <c r="E13" s="12">
        <f>AVERAGEIF('Letöltött csv-k (HU)'!$A$3:$A$258,$A13,'Letöltött csv-k (HU)'!F$3:F$258)</f>
        <v>30.5</v>
      </c>
      <c r="F13" s="12">
        <f>AVERAGEIF('Letöltött csv-k (HU)'!$A$3:$A$258,$A13,'Letöltött csv-k (HU)'!G$3:G$258)</f>
        <v>56.25</v>
      </c>
      <c r="G13" s="12">
        <f>AVERAGEIF('Letöltött csv-k (HU)'!$A$3:$A$258,$A13,'Letöltött csv-k (HU)'!H$3:H$258)</f>
        <v>14.916666666666666</v>
      </c>
      <c r="H13" s="12">
        <f>AVERAGEIF('Letöltött csv-k (HU)'!$A$3:$A$258,$A13,'Letöltött csv-k (HU)'!I$3:I$258)</f>
        <v>19.75</v>
      </c>
      <c r="I13" s="12">
        <f>AVERAGEIF('Letöltött csv-k (HU)'!$A$3:$A$258,$A13,'Letöltött csv-k (HU)'!J$3:J$258)</f>
        <v>15.583333333333334</v>
      </c>
      <c r="J13" s="12">
        <f>AVERAGEIF('Letöltött csv-k (HU)'!$A$3:$A$258,$A13,'Letöltött csv-k (HU)'!K$3:K$258)</f>
        <v>30.833333333333332</v>
      </c>
      <c r="K13" s="13">
        <v>1000</v>
      </c>
      <c r="L13" s="8">
        <v>2012</v>
      </c>
      <c r="M13" s="20">
        <f t="shared" si="0"/>
        <v>293.58333333333331</v>
      </c>
      <c r="N13" s="15">
        <f>'COCO (HU)'!K91</f>
        <v>975.8</v>
      </c>
      <c r="O13" s="8">
        <f>'COCO INV. (HU)'!K91</f>
        <v>1025</v>
      </c>
      <c r="P13" s="52">
        <f t="shared" si="1"/>
        <v>1</v>
      </c>
    </row>
    <row r="14" spans="1:16" ht="15" thickBot="1" x14ac:dyDescent="0.35">
      <c r="A14" s="11">
        <v>2013</v>
      </c>
      <c r="B14" s="12">
        <f>AVERAGEIF('Letöltött csv-k (HU)'!$A$3:$A$258,$A14,'Letöltött csv-k (HU)'!C$3:C$258)</f>
        <v>27.833333333333332</v>
      </c>
      <c r="C14" s="12">
        <f>AVERAGEIF('Letöltött csv-k (HU)'!$A$3:$A$258,$A14,'Letöltött csv-k (HU)'!D$3:D$258)</f>
        <v>36.5</v>
      </c>
      <c r="D14" s="12">
        <f>AVERAGEIF('Letöltött csv-k (HU)'!$A$3:$A$258,$A14,'Letöltött csv-k (HU)'!E$3:E$258)</f>
        <v>58.5</v>
      </c>
      <c r="E14" s="12">
        <f>AVERAGEIF('Letöltött csv-k (HU)'!$A$3:$A$258,$A14,'Letöltött csv-k (HU)'!F$3:F$258)</f>
        <v>31.083333333333332</v>
      </c>
      <c r="F14" s="12">
        <f>AVERAGEIF('Letöltött csv-k (HU)'!$A$3:$A$258,$A14,'Letöltött csv-k (HU)'!G$3:G$258)</f>
        <v>47.333333333333336</v>
      </c>
      <c r="G14" s="12">
        <f>AVERAGEIF('Letöltött csv-k (HU)'!$A$3:$A$258,$A14,'Letöltött csv-k (HU)'!H$3:H$258)</f>
        <v>13.083333333333334</v>
      </c>
      <c r="H14" s="12">
        <f>AVERAGEIF('Letöltött csv-k (HU)'!$A$3:$A$258,$A14,'Letöltött csv-k (HU)'!I$3:I$258)</f>
        <v>25.25</v>
      </c>
      <c r="I14" s="12">
        <f>AVERAGEIF('Letöltött csv-k (HU)'!$A$3:$A$258,$A14,'Letöltött csv-k (HU)'!J$3:J$258)</f>
        <v>14.75</v>
      </c>
      <c r="J14" s="12">
        <f>AVERAGEIF('Letöltött csv-k (HU)'!$A$3:$A$258,$A14,'Letöltött csv-k (HU)'!K$3:K$258)</f>
        <v>25.166666666666668</v>
      </c>
      <c r="K14" s="13">
        <v>1000</v>
      </c>
      <c r="L14" s="8">
        <v>2013</v>
      </c>
      <c r="M14" s="20">
        <f t="shared" si="0"/>
        <v>279.5</v>
      </c>
      <c r="N14" s="15">
        <f>'COCO (HU)'!K92</f>
        <v>963.9</v>
      </c>
      <c r="O14" s="8">
        <f>'COCO INV. (HU)'!K92</f>
        <v>1036</v>
      </c>
      <c r="P14" s="52">
        <f t="shared" si="1"/>
        <v>1</v>
      </c>
    </row>
    <row r="15" spans="1:16" ht="15" thickBot="1" x14ac:dyDescent="0.35">
      <c r="A15" s="11">
        <v>2014</v>
      </c>
      <c r="B15" s="12">
        <f>AVERAGEIF('Letöltött csv-k (HU)'!$A$3:$A$258,$A15,'Letöltött csv-k (HU)'!C$3:C$258)</f>
        <v>43.916666666666664</v>
      </c>
      <c r="C15" s="12">
        <f>AVERAGEIF('Letöltött csv-k (HU)'!$A$3:$A$258,$A15,'Letöltött csv-k (HU)'!D$3:D$258)</f>
        <v>37.416666666666664</v>
      </c>
      <c r="D15" s="12">
        <f>AVERAGEIF('Letöltött csv-k (HU)'!$A$3:$A$258,$A15,'Letöltött csv-k (HU)'!E$3:E$258)</f>
        <v>57.25</v>
      </c>
      <c r="E15" s="12">
        <f>AVERAGEIF('Letöltött csv-k (HU)'!$A$3:$A$258,$A15,'Letöltött csv-k (HU)'!F$3:F$258)</f>
        <v>33.083333333333336</v>
      </c>
      <c r="F15" s="12">
        <f>AVERAGEIF('Letöltött csv-k (HU)'!$A$3:$A$258,$A15,'Letöltött csv-k (HU)'!G$3:G$258)</f>
        <v>41.333333333333336</v>
      </c>
      <c r="G15" s="12">
        <f>AVERAGEIF('Letöltött csv-k (HU)'!$A$3:$A$258,$A15,'Letöltött csv-k (HU)'!H$3:H$258)</f>
        <v>12.916666666666666</v>
      </c>
      <c r="H15" s="12">
        <f>AVERAGEIF('Letöltött csv-k (HU)'!$A$3:$A$258,$A15,'Letöltött csv-k (HU)'!I$3:I$258)</f>
        <v>29.5</v>
      </c>
      <c r="I15" s="12">
        <f>AVERAGEIF('Letöltött csv-k (HU)'!$A$3:$A$258,$A15,'Letöltött csv-k (HU)'!J$3:J$258)</f>
        <v>16.916666666666668</v>
      </c>
      <c r="J15" s="12">
        <f>AVERAGEIF('Letöltött csv-k (HU)'!$A$3:$A$258,$A15,'Letöltött csv-k (HU)'!K$3:K$258)</f>
        <v>24.916666666666668</v>
      </c>
      <c r="K15" s="13">
        <v>1000</v>
      </c>
      <c r="L15" s="8">
        <v>2014</v>
      </c>
      <c r="M15" s="20">
        <f t="shared" si="0"/>
        <v>297.25</v>
      </c>
      <c r="N15" s="15">
        <f>'COCO (HU)'!K93</f>
        <v>965.4</v>
      </c>
      <c r="O15" s="8">
        <f>'COCO INV. (HU)'!K93</f>
        <v>1034.5</v>
      </c>
      <c r="P15" s="52">
        <f t="shared" si="1"/>
        <v>1</v>
      </c>
    </row>
    <row r="16" spans="1:16" ht="15" thickBot="1" x14ac:dyDescent="0.35">
      <c r="A16" s="11">
        <v>2015</v>
      </c>
      <c r="B16" s="12">
        <f>AVERAGEIF('Letöltött csv-k (HU)'!$A$3:$A$258,$A16,'Letöltött csv-k (HU)'!C$3:C$258)</f>
        <v>41.416666666666664</v>
      </c>
      <c r="C16" s="12">
        <f>AVERAGEIF('Letöltött csv-k (HU)'!$A$3:$A$258,$A16,'Letöltött csv-k (HU)'!D$3:D$258)</f>
        <v>40.25</v>
      </c>
      <c r="D16" s="12">
        <f>AVERAGEIF('Letöltött csv-k (HU)'!$A$3:$A$258,$A16,'Letöltött csv-k (HU)'!E$3:E$258)</f>
        <v>59.416666666666664</v>
      </c>
      <c r="E16" s="12">
        <f>AVERAGEIF('Letöltött csv-k (HU)'!$A$3:$A$258,$A16,'Letöltött csv-k (HU)'!F$3:F$258)</f>
        <v>37.75</v>
      </c>
      <c r="F16" s="12">
        <f>AVERAGEIF('Letöltött csv-k (HU)'!$A$3:$A$258,$A16,'Letöltött csv-k (HU)'!G$3:G$258)</f>
        <v>37.75</v>
      </c>
      <c r="G16" s="12">
        <f>AVERAGEIF('Letöltött csv-k (HU)'!$A$3:$A$258,$A16,'Letöltött csv-k (HU)'!H$3:H$258)</f>
        <v>12.666666666666666</v>
      </c>
      <c r="H16" s="12">
        <f>AVERAGEIF('Letöltött csv-k (HU)'!$A$3:$A$258,$A16,'Letöltött csv-k (HU)'!I$3:I$258)</f>
        <v>49.5</v>
      </c>
      <c r="I16" s="12">
        <f>AVERAGEIF('Letöltött csv-k (HU)'!$A$3:$A$258,$A16,'Letöltött csv-k (HU)'!J$3:J$258)</f>
        <v>24.25</v>
      </c>
      <c r="J16" s="12">
        <f>AVERAGEIF('Letöltött csv-k (HU)'!$A$3:$A$258,$A16,'Letöltött csv-k (HU)'!K$3:K$258)</f>
        <v>23.166666666666668</v>
      </c>
      <c r="K16" s="13">
        <v>1000</v>
      </c>
      <c r="L16" s="8">
        <v>2015</v>
      </c>
      <c r="M16" s="20">
        <f t="shared" si="0"/>
        <v>326.16666666666669</v>
      </c>
      <c r="N16" s="15">
        <f>'COCO (HU)'!K94</f>
        <v>968.4</v>
      </c>
      <c r="O16" s="8">
        <f>'COCO INV. (HU)'!K94</f>
        <v>1032</v>
      </c>
      <c r="P16" s="52">
        <f t="shared" si="1"/>
        <v>1</v>
      </c>
    </row>
    <row r="17" spans="1:16" ht="15" thickBot="1" x14ac:dyDescent="0.35">
      <c r="A17" s="11">
        <v>2016</v>
      </c>
      <c r="B17" s="12">
        <f>AVERAGEIF('Letöltött csv-k (HU)'!$A$3:$A$258,$A17,'Letöltött csv-k (HU)'!C$3:C$258)</f>
        <v>39.25</v>
      </c>
      <c r="C17" s="12">
        <f>AVERAGEIF('Letöltött csv-k (HU)'!$A$3:$A$258,$A17,'Letöltött csv-k (HU)'!D$3:D$258)</f>
        <v>55.666666666666664</v>
      </c>
      <c r="D17" s="12">
        <f>AVERAGEIF('Letöltött csv-k (HU)'!$A$3:$A$258,$A17,'Letöltött csv-k (HU)'!E$3:E$258)</f>
        <v>58.916666666666664</v>
      </c>
      <c r="E17" s="12">
        <f>AVERAGEIF('Letöltött csv-k (HU)'!$A$3:$A$258,$A17,'Letöltött csv-k (HU)'!F$3:F$258)</f>
        <v>50.666666666666664</v>
      </c>
      <c r="F17" s="12">
        <f>AVERAGEIF('Letöltött csv-k (HU)'!$A$3:$A$258,$A17,'Letöltött csv-k (HU)'!G$3:G$258)</f>
        <v>34.75</v>
      </c>
      <c r="G17" s="12">
        <f>AVERAGEIF('Letöltött csv-k (HU)'!$A$3:$A$258,$A17,'Letöltött csv-k (HU)'!H$3:H$258)</f>
        <v>13.25</v>
      </c>
      <c r="H17" s="12">
        <f>AVERAGEIF('Letöltött csv-k (HU)'!$A$3:$A$258,$A17,'Letöltött csv-k (HU)'!I$3:I$258)</f>
        <v>59.083333333333336</v>
      </c>
      <c r="I17" s="12">
        <f>AVERAGEIF('Letöltött csv-k (HU)'!$A$3:$A$258,$A17,'Letöltött csv-k (HU)'!J$3:J$258)</f>
        <v>29.75</v>
      </c>
      <c r="J17" s="12">
        <f>AVERAGEIF('Letöltött csv-k (HU)'!$A$3:$A$258,$A17,'Letöltött csv-k (HU)'!K$3:K$258)</f>
        <v>24.666666666666668</v>
      </c>
      <c r="K17" s="13">
        <v>1000</v>
      </c>
      <c r="L17" s="8">
        <v>2016</v>
      </c>
      <c r="M17" s="20">
        <f t="shared" si="0"/>
        <v>366</v>
      </c>
      <c r="N17" s="15">
        <f>'COCO (HU)'!K95</f>
        <v>972.3</v>
      </c>
      <c r="O17" s="8">
        <f>'COCO INV. (HU)'!K95</f>
        <v>1027</v>
      </c>
      <c r="P17" s="52">
        <f t="shared" si="1"/>
        <v>1</v>
      </c>
    </row>
    <row r="18" spans="1:16" ht="15" thickBot="1" x14ac:dyDescent="0.35">
      <c r="A18" s="11">
        <v>2017</v>
      </c>
      <c r="B18" s="12">
        <f>AVERAGEIF('Letöltött csv-k (HU)'!$A$3:$A$258,$A18,'Letöltött csv-k (HU)'!C$3:C$258)</f>
        <v>38.916666666666664</v>
      </c>
      <c r="C18" s="12">
        <f>AVERAGEIF('Letöltött csv-k (HU)'!$A$3:$A$258,$A18,'Letöltött csv-k (HU)'!D$3:D$258)</f>
        <v>56.75</v>
      </c>
      <c r="D18" s="12">
        <f>AVERAGEIF('Letöltött csv-k (HU)'!$A$3:$A$258,$A18,'Letöltött csv-k (HU)'!E$3:E$258)</f>
        <v>77</v>
      </c>
      <c r="E18" s="12">
        <f>AVERAGEIF('Letöltött csv-k (HU)'!$A$3:$A$258,$A18,'Letöltött csv-k (HU)'!F$3:F$258)</f>
        <v>56.833333333333336</v>
      </c>
      <c r="F18" s="12">
        <f>AVERAGEIF('Letöltött csv-k (HU)'!$A$3:$A$258,$A18,'Letöltött csv-k (HU)'!G$3:G$258)</f>
        <v>36.75</v>
      </c>
      <c r="G18" s="12">
        <f>AVERAGEIF('Letöltött csv-k (HU)'!$A$3:$A$258,$A18,'Letöltött csv-k (HU)'!H$3:H$258)</f>
        <v>24.833333333333332</v>
      </c>
      <c r="H18" s="12">
        <f>AVERAGEIF('Letöltött csv-k (HU)'!$A$3:$A$258,$A18,'Letöltött csv-k (HU)'!I$3:I$258)</f>
        <v>69.083333333333329</v>
      </c>
      <c r="I18" s="12">
        <f>AVERAGEIF('Letöltött csv-k (HU)'!$A$3:$A$258,$A18,'Letöltött csv-k (HU)'!J$3:J$258)</f>
        <v>36.333333333333336</v>
      </c>
      <c r="J18" s="12">
        <f>AVERAGEIF('Letöltött csv-k (HU)'!$A$3:$A$258,$A18,'Letöltött csv-k (HU)'!K$3:K$258)</f>
        <v>27.75</v>
      </c>
      <c r="K18" s="13">
        <v>1000</v>
      </c>
      <c r="L18" s="8">
        <v>2017</v>
      </c>
      <c r="M18" s="20">
        <f t="shared" si="0"/>
        <v>424.24999999999994</v>
      </c>
      <c r="N18" s="15">
        <f>'COCO (HU)'!K96</f>
        <v>1000.8</v>
      </c>
      <c r="O18" s="8">
        <f>'COCO INV. (HU)'!K96</f>
        <v>999</v>
      </c>
      <c r="P18" s="52">
        <f t="shared" si="1"/>
        <v>1</v>
      </c>
    </row>
    <row r="19" spans="1:16" ht="15" thickBot="1" x14ac:dyDescent="0.35">
      <c r="A19" s="11">
        <v>2018</v>
      </c>
      <c r="B19" s="12">
        <f>AVERAGEIF('Letöltött csv-k (HU)'!$A$3:$A$258,$A19,'Letöltött csv-k (HU)'!C$3:C$258)</f>
        <v>41.416666666666664</v>
      </c>
      <c r="C19" s="12">
        <f>AVERAGEIF('Letöltött csv-k (HU)'!$A$3:$A$258,$A19,'Letöltött csv-k (HU)'!D$3:D$258)</f>
        <v>63.583333333333336</v>
      </c>
      <c r="D19" s="12">
        <f>AVERAGEIF('Letöltött csv-k (HU)'!$A$3:$A$258,$A19,'Letöltött csv-k (HU)'!E$3:E$258)</f>
        <v>72.583333333333329</v>
      </c>
      <c r="E19" s="12">
        <f>AVERAGEIF('Letöltött csv-k (HU)'!$A$3:$A$258,$A19,'Letöltött csv-k (HU)'!F$3:F$258)</f>
        <v>58.833333333333336</v>
      </c>
      <c r="F19" s="12">
        <f>AVERAGEIF('Letöltött csv-k (HU)'!$A$3:$A$258,$A19,'Letöltött csv-k (HU)'!G$3:G$258)</f>
        <v>40.5</v>
      </c>
      <c r="G19" s="12">
        <f>AVERAGEIF('Letöltött csv-k (HU)'!$A$3:$A$258,$A19,'Letöltött csv-k (HU)'!H$3:H$258)</f>
        <v>38.75</v>
      </c>
      <c r="H19" s="12">
        <f>AVERAGEIF('Letöltött csv-k (HU)'!$A$3:$A$258,$A19,'Letöltött csv-k (HU)'!I$3:I$258)</f>
        <v>73.5</v>
      </c>
      <c r="I19" s="12">
        <f>AVERAGEIF('Letöltött csv-k (HU)'!$A$3:$A$258,$A19,'Letöltött csv-k (HU)'!J$3:J$258)</f>
        <v>48.333333333333336</v>
      </c>
      <c r="J19" s="12">
        <f>AVERAGEIF('Letöltött csv-k (HU)'!$A$3:$A$258,$A19,'Letöltött csv-k (HU)'!K$3:K$258)</f>
        <v>30.166666666666668</v>
      </c>
      <c r="K19" s="13">
        <v>1000</v>
      </c>
      <c r="L19" s="8">
        <v>2018</v>
      </c>
      <c r="M19" s="20">
        <f t="shared" si="0"/>
        <v>467.66666666666663</v>
      </c>
      <c r="N19" s="15">
        <f>'COCO (HU)'!K97</f>
        <v>1018.8</v>
      </c>
      <c r="O19" s="8">
        <f>'COCO INV. (HU)'!K97</f>
        <v>981.9</v>
      </c>
      <c r="P19" s="52">
        <f t="shared" si="1"/>
        <v>1</v>
      </c>
    </row>
    <row r="20" spans="1:16" ht="15" thickBot="1" x14ac:dyDescent="0.35">
      <c r="A20" s="11">
        <v>2019</v>
      </c>
      <c r="B20" s="12">
        <f>AVERAGEIF('Letöltött csv-k (HU)'!$A$3:$A$258,$A20,'Letöltött csv-k (HU)'!C$3:C$258)</f>
        <v>47.333333333333336</v>
      </c>
      <c r="C20" s="12">
        <f>AVERAGEIF('Letöltött csv-k (HU)'!$A$3:$A$258,$A20,'Letöltött csv-k (HU)'!D$3:D$258)</f>
        <v>69.5</v>
      </c>
      <c r="D20" s="12">
        <f>AVERAGEIF('Letöltött csv-k (HU)'!$A$3:$A$258,$A20,'Letöltött csv-k (HU)'!E$3:E$258)</f>
        <v>78.083333333333329</v>
      </c>
      <c r="E20" s="12">
        <f>AVERAGEIF('Letöltött csv-k (HU)'!$A$3:$A$258,$A20,'Letöltött csv-k (HU)'!F$3:F$258)</f>
        <v>62.166666666666664</v>
      </c>
      <c r="F20" s="12">
        <f>AVERAGEIF('Letöltött csv-k (HU)'!$A$3:$A$258,$A20,'Letöltött csv-k (HU)'!G$3:G$258)</f>
        <v>43.583333333333336</v>
      </c>
      <c r="G20" s="12">
        <f>AVERAGEIF('Letöltött csv-k (HU)'!$A$3:$A$258,$A20,'Letöltött csv-k (HU)'!H$3:H$258)</f>
        <v>31.583333333333332</v>
      </c>
      <c r="H20" s="12">
        <f>AVERAGEIF('Letöltött csv-k (HU)'!$A$3:$A$258,$A20,'Letöltött csv-k (HU)'!I$3:I$258)</f>
        <v>80.5</v>
      </c>
      <c r="I20" s="12">
        <f>AVERAGEIF('Letöltött csv-k (HU)'!$A$3:$A$258,$A20,'Letöltött csv-k (HU)'!J$3:J$258)</f>
        <v>54.166666666666664</v>
      </c>
      <c r="J20" s="12">
        <f>AVERAGEIF('Letöltött csv-k (HU)'!$A$3:$A$258,$A20,'Letöltött csv-k (HU)'!K$3:K$258)</f>
        <v>34.416666666666664</v>
      </c>
      <c r="K20" s="13">
        <v>1000</v>
      </c>
      <c r="L20" s="8">
        <v>2019</v>
      </c>
      <c r="M20" s="20">
        <f t="shared" si="0"/>
        <v>501.33333333333337</v>
      </c>
      <c r="N20" s="15">
        <f>'COCO (HU)'!K98</f>
        <v>1063.2</v>
      </c>
      <c r="O20" s="8">
        <f>'COCO INV. (HU)'!K98</f>
        <v>936.4</v>
      </c>
      <c r="P20" s="52">
        <f t="shared" si="1"/>
        <v>1</v>
      </c>
    </row>
    <row r="21" spans="1:16" ht="15" thickBot="1" x14ac:dyDescent="0.35">
      <c r="A21" s="11">
        <v>2020</v>
      </c>
      <c r="B21" s="12">
        <f>AVERAGEIF('Letöltött csv-k (HU)'!$A$3:$A$258,$A21,'Letöltött csv-k (HU)'!C$3:C$258)</f>
        <v>51.416666666666664</v>
      </c>
      <c r="C21" s="12">
        <f>AVERAGEIF('Letöltött csv-k (HU)'!$A$3:$A$258,$A21,'Letöltött csv-k (HU)'!D$3:D$258)</f>
        <v>62.333333333333336</v>
      </c>
      <c r="D21" s="12">
        <f>AVERAGEIF('Letöltött csv-k (HU)'!$A$3:$A$258,$A21,'Letöltött csv-k (HU)'!E$3:E$258)</f>
        <v>73.666666666666671</v>
      </c>
      <c r="E21" s="12">
        <f>AVERAGEIF('Letöltött csv-k (HU)'!$A$3:$A$258,$A21,'Letöltött csv-k (HU)'!F$3:F$258)</f>
        <v>56.25</v>
      </c>
      <c r="F21" s="12">
        <f>AVERAGEIF('Letöltött csv-k (HU)'!$A$3:$A$258,$A21,'Letöltött csv-k (HU)'!G$3:G$258)</f>
        <v>42.666666666666664</v>
      </c>
      <c r="G21" s="12">
        <f>AVERAGEIF('Letöltött csv-k (HU)'!$A$3:$A$258,$A21,'Letöltött csv-k (HU)'!H$3:H$258)</f>
        <v>26.5</v>
      </c>
      <c r="H21" s="12">
        <f>AVERAGEIF('Letöltött csv-k (HU)'!$A$3:$A$258,$A21,'Letöltött csv-k (HU)'!I$3:I$258)</f>
        <v>74.916666666666671</v>
      </c>
      <c r="I21" s="12">
        <f>AVERAGEIF('Letöltött csv-k (HU)'!$A$3:$A$258,$A21,'Letöltött csv-k (HU)'!J$3:J$258)</f>
        <v>56.25</v>
      </c>
      <c r="J21" s="12">
        <f>AVERAGEIF('Letöltött csv-k (HU)'!$A$3:$A$258,$A21,'Letöltött csv-k (HU)'!K$3:K$258)</f>
        <v>37.833333333333336</v>
      </c>
      <c r="K21" s="13">
        <v>1000</v>
      </c>
      <c r="L21" s="8">
        <v>2020</v>
      </c>
      <c r="M21" s="20">
        <f t="shared" si="0"/>
        <v>481.83333333333337</v>
      </c>
      <c r="N21" s="15">
        <f>'COCO (HU)'!K99</f>
        <v>1055.2</v>
      </c>
      <c r="O21" s="8">
        <f>'COCO INV. (HU)'!K99</f>
        <v>945.4</v>
      </c>
      <c r="P21" s="52">
        <f t="shared" si="1"/>
        <v>1</v>
      </c>
    </row>
    <row r="22" spans="1:16" ht="15" thickBot="1" x14ac:dyDescent="0.35">
      <c r="A22" s="11">
        <v>2021</v>
      </c>
      <c r="B22" s="12">
        <f>AVERAGEIF('Letöltött csv-k (HU)'!$A$3:$A$258,$A22,'Letöltött csv-k (HU)'!C$3:C$258)</f>
        <v>55.916666666666664</v>
      </c>
      <c r="C22" s="12">
        <f>AVERAGEIF('Letöltött csv-k (HU)'!$A$3:$A$258,$A22,'Letöltött csv-k (HU)'!D$3:D$258)</f>
        <v>56.583333333333336</v>
      </c>
      <c r="D22" s="12">
        <f>AVERAGEIF('Letöltött csv-k (HU)'!$A$3:$A$258,$A22,'Letöltött csv-k (HU)'!E$3:E$258)</f>
        <v>66.583333333333329</v>
      </c>
      <c r="E22" s="12">
        <f>AVERAGEIF('Letöltött csv-k (HU)'!$A$3:$A$258,$A22,'Letöltött csv-k (HU)'!F$3:F$258)</f>
        <v>55.916666666666664</v>
      </c>
      <c r="F22" s="12">
        <f>AVERAGEIF('Letöltött csv-k (HU)'!$A$3:$A$258,$A22,'Letöltött csv-k (HU)'!G$3:G$258)</f>
        <v>45.916666666666664</v>
      </c>
      <c r="G22" s="12">
        <f>AVERAGEIF('Letöltött csv-k (HU)'!$A$3:$A$258,$A22,'Letöltött csv-k (HU)'!H$3:H$258)</f>
        <v>38.666666666666664</v>
      </c>
      <c r="H22" s="12">
        <f>AVERAGEIF('Letöltött csv-k (HU)'!$A$3:$A$258,$A22,'Letöltött csv-k (HU)'!I$3:I$258)</f>
        <v>66.166666666666671</v>
      </c>
      <c r="I22" s="12">
        <f>AVERAGEIF('Letöltött csv-k (HU)'!$A$3:$A$258,$A22,'Letöltött csv-k (HU)'!J$3:J$258)</f>
        <v>62.25</v>
      </c>
      <c r="J22" s="12">
        <f>AVERAGEIF('Letöltött csv-k (HU)'!$A$3:$A$258,$A22,'Letöltött csv-k (HU)'!K$3:K$258)</f>
        <v>40.25</v>
      </c>
      <c r="K22" s="13">
        <v>1000</v>
      </c>
      <c r="L22" s="8">
        <v>2021</v>
      </c>
      <c r="M22" s="20">
        <f t="shared" si="0"/>
        <v>488.25</v>
      </c>
      <c r="N22" s="15">
        <f>'COCO (HU)'!K100</f>
        <v>1061.2</v>
      </c>
      <c r="O22" s="8">
        <f>'COCO INV. (HU)'!K100</f>
        <v>938.4</v>
      </c>
      <c r="P22" s="52">
        <f t="shared" si="1"/>
        <v>1</v>
      </c>
    </row>
    <row r="23" spans="1:16" ht="15" thickBot="1" x14ac:dyDescent="0.35">
      <c r="A23" s="11">
        <v>2022</v>
      </c>
      <c r="B23" s="12">
        <f>AVERAGEIF('Letöltött csv-k (HU)'!$A$3:$A$258,$A23,'Letöltött csv-k (HU)'!C$3:C$258)</f>
        <v>78.416666666666671</v>
      </c>
      <c r="C23" s="12">
        <f>AVERAGEIF('Letöltött csv-k (HU)'!$A$3:$A$258,$A23,'Letöltött csv-k (HU)'!D$3:D$258)</f>
        <v>64.916666666666671</v>
      </c>
      <c r="D23" s="12">
        <f>AVERAGEIF('Letöltött csv-k (HU)'!$A$3:$A$258,$A23,'Letöltött csv-k (HU)'!E$3:E$258)</f>
        <v>55.5</v>
      </c>
      <c r="E23" s="12">
        <f>AVERAGEIF('Letöltött csv-k (HU)'!$A$3:$A$258,$A23,'Letöltött csv-k (HU)'!F$3:F$258)</f>
        <v>67.416666666666671</v>
      </c>
      <c r="F23" s="12">
        <f>AVERAGEIF('Letöltött csv-k (HU)'!$A$3:$A$258,$A23,'Letöltött csv-k (HU)'!G$3:G$258)</f>
        <v>55.75</v>
      </c>
      <c r="G23" s="12">
        <f>AVERAGEIF('Letöltött csv-k (HU)'!$A$3:$A$258,$A23,'Letöltött csv-k (HU)'!H$3:H$258)</f>
        <v>51.166666666666664</v>
      </c>
      <c r="H23" s="12">
        <f>AVERAGEIF('Letöltött csv-k (HU)'!$A$3:$A$258,$A23,'Letöltött csv-k (HU)'!I$3:I$258)</f>
        <v>57.75</v>
      </c>
      <c r="I23" s="12">
        <f>AVERAGEIF('Letöltött csv-k (HU)'!$A$3:$A$258,$A23,'Letöltött csv-k (HU)'!J$3:J$258)</f>
        <v>73.083333333333329</v>
      </c>
      <c r="J23" s="12">
        <f>AVERAGEIF('Letöltött csv-k (HU)'!$A$3:$A$258,$A23,'Letöltött csv-k (HU)'!K$3:K$258)</f>
        <v>45.75</v>
      </c>
      <c r="K23" s="13">
        <v>1000</v>
      </c>
      <c r="L23" s="8">
        <v>2022</v>
      </c>
      <c r="M23" s="20">
        <f t="shared" si="0"/>
        <v>549.75</v>
      </c>
      <c r="N23" s="15">
        <f>'COCO (HU)'!K101</f>
        <v>1068.2</v>
      </c>
      <c r="O23" s="8">
        <f>'COCO INV. (HU)'!K101</f>
        <v>931.4</v>
      </c>
      <c r="P23" s="52">
        <f t="shared" si="1"/>
        <v>1</v>
      </c>
    </row>
    <row r="24" spans="1:16" ht="15" thickBot="1" x14ac:dyDescent="0.35">
      <c r="A24" s="11">
        <v>2023</v>
      </c>
      <c r="B24" s="12">
        <f>AVERAGEIF('Letöltött csv-k (HU)'!$A$3:$A$258,$A24,'Letöltött csv-k (HU)'!C$3:C$258)</f>
        <v>85.416666666666671</v>
      </c>
      <c r="C24" s="12">
        <f>AVERAGEIF('Letöltött csv-k (HU)'!$A$3:$A$258,$A24,'Letöltött csv-k (HU)'!D$3:D$258)</f>
        <v>69.166666666666671</v>
      </c>
      <c r="D24" s="12">
        <f>AVERAGEIF('Letöltött csv-k (HU)'!$A$3:$A$258,$A24,'Letöltött csv-k (HU)'!E$3:E$258)</f>
        <v>45.666666666666664</v>
      </c>
      <c r="E24" s="12">
        <f>AVERAGEIF('Letöltött csv-k (HU)'!$A$3:$A$258,$A24,'Letöltött csv-k (HU)'!F$3:F$258)</f>
        <v>70.833333333333329</v>
      </c>
      <c r="F24" s="12">
        <f>AVERAGEIF('Letöltött csv-k (HU)'!$A$3:$A$258,$A24,'Letöltött csv-k (HU)'!G$3:G$258)</f>
        <v>64.75</v>
      </c>
      <c r="G24" s="12">
        <f>AVERAGEIF('Letöltött csv-k (HU)'!$A$3:$A$258,$A24,'Letöltött csv-k (HU)'!H$3:H$258)</f>
        <v>33.416666666666664</v>
      </c>
      <c r="H24" s="12">
        <f>AVERAGEIF('Letöltött csv-k (HU)'!$A$3:$A$258,$A24,'Letöltött csv-k (HU)'!I$3:I$258)</f>
        <v>47.916666666666664</v>
      </c>
      <c r="I24" s="12">
        <f>AVERAGEIF('Letöltött csv-k (HU)'!$A$3:$A$258,$A24,'Letöltött csv-k (HU)'!J$3:J$258)</f>
        <v>72</v>
      </c>
      <c r="J24" s="12">
        <f>AVERAGEIF('Letöltött csv-k (HU)'!$A$3:$A$258,$A24,'Letöltött csv-k (HU)'!K$3:K$258)</f>
        <v>49</v>
      </c>
      <c r="K24" s="13">
        <v>1000</v>
      </c>
      <c r="L24" s="8">
        <v>2023</v>
      </c>
      <c r="M24" s="20">
        <f t="shared" si="0"/>
        <v>538.16666666666674</v>
      </c>
      <c r="N24" s="15">
        <f>'COCO (HU)'!K102</f>
        <v>1069.7</v>
      </c>
      <c r="O24" s="8">
        <f>'COCO INV. (HU)'!K102</f>
        <v>929.9</v>
      </c>
      <c r="P24" s="52">
        <f t="shared" si="1"/>
        <v>1</v>
      </c>
    </row>
    <row r="25" spans="1:16" ht="15" thickBot="1" x14ac:dyDescent="0.35">
      <c r="A25" s="11">
        <v>2024</v>
      </c>
      <c r="B25" s="12">
        <f>AVERAGEIF('Letöltött csv-k (HU)'!$A$3:$A$258,$A25,'Letöltött csv-k (HU)'!C$3:C$258)</f>
        <v>68.083333333333329</v>
      </c>
      <c r="C25" s="12">
        <f>AVERAGEIF('Letöltött csv-k (HU)'!$A$3:$A$258,$A25,'Letöltött csv-k (HU)'!D$3:D$258)</f>
        <v>72.333333333333329</v>
      </c>
      <c r="D25" s="12">
        <f>AVERAGEIF('Letöltött csv-k (HU)'!$A$3:$A$258,$A25,'Letöltött csv-k (HU)'!E$3:E$258)</f>
        <v>46.166666666666664</v>
      </c>
      <c r="E25" s="12">
        <f>AVERAGEIF('Letöltött csv-k (HU)'!$A$3:$A$258,$A25,'Letöltött csv-k (HU)'!F$3:F$258)</f>
        <v>76.416666666666671</v>
      </c>
      <c r="F25" s="12">
        <f>AVERAGEIF('Letöltött csv-k (HU)'!$A$3:$A$258,$A25,'Letöltött csv-k (HU)'!G$3:G$258)</f>
        <v>82.166666666666671</v>
      </c>
      <c r="G25" s="12">
        <f>AVERAGEIF('Letöltött csv-k (HU)'!$A$3:$A$258,$A25,'Letöltött csv-k (HU)'!H$3:H$258)</f>
        <v>33.5</v>
      </c>
      <c r="H25" s="12">
        <f>AVERAGEIF('Letöltött csv-k (HU)'!$A$3:$A$258,$A25,'Letöltött csv-k (HU)'!I$3:I$258)</f>
        <v>37.666666666666664</v>
      </c>
      <c r="I25" s="12">
        <f>AVERAGEIF('Letöltött csv-k (HU)'!$A$3:$A$258,$A25,'Letöltött csv-k (HU)'!J$3:J$258)</f>
        <v>61.416666666666664</v>
      </c>
      <c r="J25" s="12">
        <f>AVERAGEIF('Letöltött csv-k (HU)'!$A$3:$A$258,$A25,'Letöltött csv-k (HU)'!K$3:K$258)</f>
        <v>47.75</v>
      </c>
      <c r="K25" s="13">
        <v>1000</v>
      </c>
      <c r="L25" s="8">
        <v>2024</v>
      </c>
      <c r="M25" s="20">
        <f t="shared" si="0"/>
        <v>525.5</v>
      </c>
      <c r="N25" s="15">
        <f>'COCO (HU)'!K103</f>
        <v>1070.2</v>
      </c>
      <c r="O25" s="8">
        <f>'COCO INV. (HU)'!K103</f>
        <v>929.4</v>
      </c>
      <c r="P25" s="52">
        <f t="shared" si="1"/>
        <v>1</v>
      </c>
    </row>
    <row r="26" spans="1:16" ht="15" thickBot="1" x14ac:dyDescent="0.35">
      <c r="A26" s="11">
        <v>2025</v>
      </c>
      <c r="B26" s="12">
        <f>AVERAGEIF('Letöltött csv-k (HU)'!$A$3:$A$258,$A26,'Letöltött csv-k (HU)'!C$3:C$258)</f>
        <v>67.75</v>
      </c>
      <c r="C26" s="12">
        <f>AVERAGEIF('Letöltött csv-k (HU)'!$A$3:$A$258,$A26,'Letöltött csv-k (HU)'!D$3:D$258)</f>
        <v>83.75</v>
      </c>
      <c r="D26" s="12">
        <f>AVERAGEIF('Letöltött csv-k (HU)'!$A$3:$A$258,$A26,'Letöltött csv-k (HU)'!E$3:E$258)</f>
        <v>41</v>
      </c>
      <c r="E26" s="12">
        <f>AVERAGEIF('Letöltött csv-k (HU)'!$A$3:$A$258,$A26,'Letöltött csv-k (HU)'!F$3:F$258)</f>
        <v>65.25</v>
      </c>
      <c r="F26" s="12">
        <f>AVERAGEIF('Letöltött csv-k (HU)'!$A$3:$A$258,$A26,'Letöltött csv-k (HU)'!G$3:G$258)</f>
        <v>74</v>
      </c>
      <c r="G26" s="12">
        <f>AVERAGEIF('Letöltött csv-k (HU)'!$A$3:$A$258,$A26,'Letöltött csv-k (HU)'!H$3:H$258)</f>
        <v>28.25</v>
      </c>
      <c r="H26" s="12">
        <f>AVERAGEIF('Letöltött csv-k (HU)'!$A$3:$A$258,$A26,'Letöltött csv-k (HU)'!I$3:I$258)</f>
        <v>29.75</v>
      </c>
      <c r="I26" s="12">
        <f>AVERAGEIF('Letöltött csv-k (HU)'!$A$3:$A$258,$A26,'Letöltött csv-k (HU)'!J$3:J$258)</f>
        <v>50.75</v>
      </c>
      <c r="J26" s="12">
        <f>AVERAGEIF('Letöltött csv-k (HU)'!$A$3:$A$258,$A26,'Letöltött csv-k (HU)'!K$3:K$258)</f>
        <v>54.75</v>
      </c>
      <c r="K26" s="13">
        <v>1000</v>
      </c>
      <c r="L26" s="8">
        <v>2025</v>
      </c>
      <c r="M26" s="20">
        <f t="shared" si="0"/>
        <v>495.25</v>
      </c>
      <c r="N26" s="15">
        <f>'COCO (HU)'!K104</f>
        <v>1081.2</v>
      </c>
      <c r="O26" s="8">
        <f>'COCO INV. (HU)'!K104</f>
        <v>923.3</v>
      </c>
      <c r="P26" s="52">
        <f t="shared" si="1"/>
        <v>1</v>
      </c>
    </row>
    <row r="27" spans="1:16" x14ac:dyDescent="0.3">
      <c r="L27" s="8">
        <v>2026</v>
      </c>
      <c r="M27">
        <v>514.77</v>
      </c>
      <c r="N27" s="8">
        <v>1088.42</v>
      </c>
      <c r="O27" s="8" t="str">
        <f>N1</f>
        <v>Jóságpont</v>
      </c>
    </row>
    <row r="28" spans="1:16" x14ac:dyDescent="0.3">
      <c r="A28" s="31" t="s">
        <v>299</v>
      </c>
      <c r="B28" s="23" t="s">
        <v>304</v>
      </c>
      <c r="C28" s="23" t="s">
        <v>304</v>
      </c>
      <c r="D28" s="23" t="s">
        <v>304</v>
      </c>
      <c r="E28" s="23" t="s">
        <v>304</v>
      </c>
      <c r="F28" s="23" t="s">
        <v>304</v>
      </c>
      <c r="G28" s="23" t="s">
        <v>304</v>
      </c>
      <c r="H28" s="23" t="s">
        <v>304</v>
      </c>
      <c r="I28" s="23" t="s">
        <v>304</v>
      </c>
      <c r="J28" s="23" t="s">
        <v>304</v>
      </c>
      <c r="K28" s="24" t="s">
        <v>22</v>
      </c>
      <c r="L28" s="8">
        <v>2027</v>
      </c>
      <c r="M28">
        <v>534.27</v>
      </c>
      <c r="N28" s="8">
        <v>1095.78</v>
      </c>
      <c r="O28" s="8" t="str">
        <f>O27</f>
        <v>Jóságpont</v>
      </c>
    </row>
    <row r="29" spans="1:16" x14ac:dyDescent="0.3">
      <c r="A29" s="25" t="s">
        <v>9</v>
      </c>
      <c r="B29" s="11" t="s">
        <v>12</v>
      </c>
      <c r="C29" s="11" t="s">
        <v>13</v>
      </c>
      <c r="D29" s="11" t="s">
        <v>14</v>
      </c>
      <c r="E29" s="11" t="s">
        <v>15</v>
      </c>
      <c r="F29" s="11" t="s">
        <v>16</v>
      </c>
      <c r="G29" s="11" t="s">
        <v>17</v>
      </c>
      <c r="H29" s="11" t="s">
        <v>18</v>
      </c>
      <c r="I29" s="11" t="s">
        <v>19</v>
      </c>
      <c r="J29" s="11" t="s">
        <v>20</v>
      </c>
      <c r="K29" s="26" t="s">
        <v>21</v>
      </c>
      <c r="L29" s="8">
        <v>2028</v>
      </c>
      <c r="M29">
        <v>553.77</v>
      </c>
      <c r="N29" s="8">
        <v>1103.1300000000001</v>
      </c>
      <c r="O29" s="8" t="str">
        <f>O28</f>
        <v>Jóságpont</v>
      </c>
    </row>
    <row r="30" spans="1:16" x14ac:dyDescent="0.3">
      <c r="A30" s="25">
        <v>2004</v>
      </c>
      <c r="B30" s="13">
        <f t="shared" ref="B30:J45" si="2">RANK(B5,B$5:B$26,B$2)</f>
        <v>22</v>
      </c>
      <c r="C30" s="13">
        <f t="shared" si="2"/>
        <v>22</v>
      </c>
      <c r="D30" s="13">
        <f t="shared" si="2"/>
        <v>19</v>
      </c>
      <c r="E30" s="13">
        <f t="shared" si="2"/>
        <v>22</v>
      </c>
      <c r="F30" s="13">
        <f t="shared" si="2"/>
        <v>22</v>
      </c>
      <c r="G30" s="13">
        <f t="shared" si="2"/>
        <v>22</v>
      </c>
      <c r="H30" s="13">
        <f t="shared" si="2"/>
        <v>22</v>
      </c>
      <c r="I30" s="13">
        <f t="shared" si="2"/>
        <v>21</v>
      </c>
      <c r="J30" s="13">
        <f t="shared" si="2"/>
        <v>14</v>
      </c>
      <c r="K30" s="27">
        <v>1000</v>
      </c>
      <c r="M30" s="69" t="s">
        <v>293</v>
      </c>
      <c r="N30" s="69"/>
    </row>
    <row r="31" spans="1:16" x14ac:dyDescent="0.3">
      <c r="A31" s="25">
        <v>2005</v>
      </c>
      <c r="B31" s="13">
        <f t="shared" si="2"/>
        <v>21</v>
      </c>
      <c r="C31" s="13">
        <f t="shared" si="2"/>
        <v>21</v>
      </c>
      <c r="D31" s="13">
        <f t="shared" si="2"/>
        <v>21</v>
      </c>
      <c r="E31" s="13">
        <f t="shared" si="2"/>
        <v>21</v>
      </c>
      <c r="F31" s="13">
        <f t="shared" si="2"/>
        <v>21</v>
      </c>
      <c r="G31" s="13">
        <f t="shared" si="2"/>
        <v>21</v>
      </c>
      <c r="H31" s="13">
        <f t="shared" si="2"/>
        <v>21</v>
      </c>
      <c r="I31" s="13">
        <f t="shared" si="2"/>
        <v>22</v>
      </c>
      <c r="J31" s="13">
        <f t="shared" si="2"/>
        <v>2</v>
      </c>
      <c r="K31" s="27">
        <v>1000</v>
      </c>
    </row>
    <row r="32" spans="1:16" x14ac:dyDescent="0.3">
      <c r="A32" s="25">
        <v>2006</v>
      </c>
      <c r="B32" s="13">
        <f t="shared" si="2"/>
        <v>19</v>
      </c>
      <c r="C32" s="13">
        <f t="shared" si="2"/>
        <v>16</v>
      </c>
      <c r="D32" s="13">
        <f t="shared" si="2"/>
        <v>21</v>
      </c>
      <c r="E32" s="13">
        <f t="shared" si="2"/>
        <v>20</v>
      </c>
      <c r="F32" s="13">
        <f t="shared" si="2"/>
        <v>11</v>
      </c>
      <c r="G32" s="13">
        <f t="shared" si="2"/>
        <v>20</v>
      </c>
      <c r="H32" s="13">
        <f t="shared" si="2"/>
        <v>20</v>
      </c>
      <c r="I32" s="13">
        <f t="shared" si="2"/>
        <v>20</v>
      </c>
      <c r="J32" s="13">
        <f t="shared" si="2"/>
        <v>3</v>
      </c>
      <c r="K32" s="27">
        <v>1000</v>
      </c>
    </row>
    <row r="33" spans="1:11" x14ac:dyDescent="0.3">
      <c r="A33" s="25">
        <v>2007</v>
      </c>
      <c r="B33" s="13">
        <f t="shared" si="2"/>
        <v>20</v>
      </c>
      <c r="C33" s="13">
        <f t="shared" si="2"/>
        <v>20</v>
      </c>
      <c r="D33" s="13">
        <f t="shared" si="2"/>
        <v>20</v>
      </c>
      <c r="E33" s="13">
        <f t="shared" si="2"/>
        <v>17</v>
      </c>
      <c r="F33" s="13">
        <f t="shared" si="2"/>
        <v>5</v>
      </c>
      <c r="G33" s="13">
        <f t="shared" si="2"/>
        <v>15</v>
      </c>
      <c r="H33" s="13">
        <f t="shared" si="2"/>
        <v>17</v>
      </c>
      <c r="I33" s="13">
        <f t="shared" si="2"/>
        <v>19</v>
      </c>
      <c r="J33" s="13">
        <f t="shared" si="2"/>
        <v>7</v>
      </c>
      <c r="K33" s="27">
        <v>1000</v>
      </c>
    </row>
    <row r="34" spans="1:11" x14ac:dyDescent="0.3">
      <c r="A34" s="25">
        <v>2008</v>
      </c>
      <c r="B34" s="13">
        <f t="shared" si="2"/>
        <v>16</v>
      </c>
      <c r="C34" s="13">
        <f t="shared" si="2"/>
        <v>19</v>
      </c>
      <c r="D34" s="13">
        <f t="shared" si="2"/>
        <v>18</v>
      </c>
      <c r="E34" s="13">
        <f t="shared" si="2"/>
        <v>19</v>
      </c>
      <c r="F34" s="13">
        <f t="shared" si="2"/>
        <v>7</v>
      </c>
      <c r="G34" s="13">
        <f t="shared" si="2"/>
        <v>10</v>
      </c>
      <c r="H34" s="13">
        <f t="shared" si="2"/>
        <v>18</v>
      </c>
      <c r="I34" s="13">
        <f t="shared" si="2"/>
        <v>18</v>
      </c>
      <c r="J34" s="13">
        <f t="shared" si="2"/>
        <v>9</v>
      </c>
      <c r="K34" s="27">
        <v>1000</v>
      </c>
    </row>
    <row r="35" spans="1:11" x14ac:dyDescent="0.3">
      <c r="A35" s="25">
        <v>2009</v>
      </c>
      <c r="B35" s="13">
        <f t="shared" si="2"/>
        <v>14</v>
      </c>
      <c r="C35" s="13">
        <f t="shared" si="2"/>
        <v>18</v>
      </c>
      <c r="D35" s="13">
        <f t="shared" si="2"/>
        <v>17</v>
      </c>
      <c r="E35" s="13">
        <f t="shared" si="2"/>
        <v>18</v>
      </c>
      <c r="F35" s="13">
        <f t="shared" si="2"/>
        <v>4</v>
      </c>
      <c r="G35" s="13">
        <f t="shared" si="2"/>
        <v>11</v>
      </c>
      <c r="H35" s="13">
        <f t="shared" si="2"/>
        <v>19</v>
      </c>
      <c r="I35" s="13">
        <f t="shared" si="2"/>
        <v>17</v>
      </c>
      <c r="J35" s="13">
        <f t="shared" si="2"/>
        <v>10</v>
      </c>
      <c r="K35" s="27">
        <v>1000</v>
      </c>
    </row>
    <row r="36" spans="1:11" x14ac:dyDescent="0.3">
      <c r="A36" s="25">
        <v>2010</v>
      </c>
      <c r="B36" s="13">
        <f t="shared" si="2"/>
        <v>15</v>
      </c>
      <c r="C36" s="13">
        <f t="shared" si="2"/>
        <v>17</v>
      </c>
      <c r="D36" s="13">
        <f t="shared" si="2"/>
        <v>16</v>
      </c>
      <c r="E36" s="13">
        <f t="shared" si="2"/>
        <v>16</v>
      </c>
      <c r="F36" s="13">
        <f t="shared" si="2"/>
        <v>8</v>
      </c>
      <c r="G36" s="13">
        <f t="shared" si="2"/>
        <v>14</v>
      </c>
      <c r="H36" s="13">
        <f t="shared" si="2"/>
        <v>16</v>
      </c>
      <c r="I36" s="13">
        <f t="shared" si="2"/>
        <v>16</v>
      </c>
      <c r="J36" s="13">
        <f t="shared" si="2"/>
        <v>12</v>
      </c>
      <c r="K36" s="27">
        <v>1000</v>
      </c>
    </row>
    <row r="37" spans="1:11" x14ac:dyDescent="0.3">
      <c r="A37" s="25">
        <v>2011</v>
      </c>
      <c r="B37" s="13">
        <f t="shared" si="2"/>
        <v>18</v>
      </c>
      <c r="C37" s="13">
        <f t="shared" si="2"/>
        <v>12</v>
      </c>
      <c r="D37" s="13">
        <f t="shared" si="2"/>
        <v>15</v>
      </c>
      <c r="E37" s="13">
        <f t="shared" si="2"/>
        <v>15</v>
      </c>
      <c r="F37" s="13">
        <f t="shared" si="2"/>
        <v>6</v>
      </c>
      <c r="G37" s="13">
        <f t="shared" si="2"/>
        <v>13</v>
      </c>
      <c r="H37" s="13">
        <f t="shared" si="2"/>
        <v>15</v>
      </c>
      <c r="I37" s="13">
        <f t="shared" si="2"/>
        <v>15</v>
      </c>
      <c r="J37" s="13">
        <f t="shared" si="2"/>
        <v>15</v>
      </c>
      <c r="K37" s="27">
        <v>1000</v>
      </c>
    </row>
    <row r="38" spans="1:11" x14ac:dyDescent="0.3">
      <c r="A38" s="25">
        <v>2012</v>
      </c>
      <c r="B38" s="13">
        <f t="shared" si="2"/>
        <v>17</v>
      </c>
      <c r="C38" s="13">
        <f t="shared" si="2"/>
        <v>13</v>
      </c>
      <c r="D38" s="13">
        <f t="shared" si="2"/>
        <v>6</v>
      </c>
      <c r="E38" s="13">
        <f t="shared" si="2"/>
        <v>14</v>
      </c>
      <c r="F38" s="13">
        <f t="shared" si="2"/>
        <v>9</v>
      </c>
      <c r="G38" s="13">
        <f t="shared" si="2"/>
        <v>12</v>
      </c>
      <c r="H38" s="13">
        <f t="shared" si="2"/>
        <v>14</v>
      </c>
      <c r="I38" s="13">
        <f t="shared" si="2"/>
        <v>13</v>
      </c>
      <c r="J38" s="13">
        <f t="shared" si="2"/>
        <v>15</v>
      </c>
      <c r="K38" s="27">
        <v>1000</v>
      </c>
    </row>
    <row r="39" spans="1:11" x14ac:dyDescent="0.3">
      <c r="A39" s="25">
        <v>2013</v>
      </c>
      <c r="B39" s="13">
        <f t="shared" si="2"/>
        <v>13</v>
      </c>
      <c r="C39" s="13">
        <f t="shared" si="2"/>
        <v>15</v>
      </c>
      <c r="D39" s="13">
        <f t="shared" si="2"/>
        <v>9</v>
      </c>
      <c r="E39" s="13">
        <f t="shared" si="2"/>
        <v>13</v>
      </c>
      <c r="F39" s="13">
        <f t="shared" si="2"/>
        <v>12</v>
      </c>
      <c r="G39" s="13">
        <f t="shared" si="2"/>
        <v>17</v>
      </c>
      <c r="H39" s="13">
        <f t="shared" si="2"/>
        <v>13</v>
      </c>
      <c r="I39" s="13">
        <f t="shared" si="2"/>
        <v>14</v>
      </c>
      <c r="J39" s="13">
        <f t="shared" si="2"/>
        <v>19</v>
      </c>
      <c r="K39" s="27">
        <v>1000</v>
      </c>
    </row>
    <row r="40" spans="1:11" x14ac:dyDescent="0.3">
      <c r="A40" s="25">
        <v>2014</v>
      </c>
      <c r="B40" s="13">
        <f t="shared" si="2"/>
        <v>8</v>
      </c>
      <c r="C40" s="13">
        <f t="shared" si="2"/>
        <v>14</v>
      </c>
      <c r="D40" s="13">
        <f t="shared" si="2"/>
        <v>10</v>
      </c>
      <c r="E40" s="13">
        <f t="shared" si="2"/>
        <v>12</v>
      </c>
      <c r="F40" s="13">
        <f t="shared" si="2"/>
        <v>16</v>
      </c>
      <c r="G40" s="13">
        <f t="shared" si="2"/>
        <v>18</v>
      </c>
      <c r="H40" s="13">
        <f t="shared" si="2"/>
        <v>12</v>
      </c>
      <c r="I40" s="13">
        <f t="shared" si="2"/>
        <v>12</v>
      </c>
      <c r="J40" s="13">
        <f t="shared" si="2"/>
        <v>20</v>
      </c>
      <c r="K40" s="27">
        <v>1000</v>
      </c>
    </row>
    <row r="41" spans="1:11" x14ac:dyDescent="0.3">
      <c r="A41" s="25">
        <v>2015</v>
      </c>
      <c r="B41" s="13">
        <f t="shared" si="2"/>
        <v>9</v>
      </c>
      <c r="C41" s="13">
        <f t="shared" si="2"/>
        <v>11</v>
      </c>
      <c r="D41" s="13">
        <f t="shared" si="2"/>
        <v>7</v>
      </c>
      <c r="E41" s="13">
        <f t="shared" si="2"/>
        <v>11</v>
      </c>
      <c r="F41" s="13">
        <f t="shared" si="2"/>
        <v>18</v>
      </c>
      <c r="G41" s="13">
        <f t="shared" si="2"/>
        <v>19</v>
      </c>
      <c r="H41" s="13">
        <f t="shared" si="2"/>
        <v>8</v>
      </c>
      <c r="I41" s="13">
        <f t="shared" si="2"/>
        <v>11</v>
      </c>
      <c r="J41" s="13">
        <f t="shared" si="2"/>
        <v>22</v>
      </c>
      <c r="K41" s="27">
        <v>1000</v>
      </c>
    </row>
    <row r="42" spans="1:11" x14ac:dyDescent="0.3">
      <c r="A42" s="25">
        <v>2016</v>
      </c>
      <c r="B42" s="13">
        <f t="shared" si="2"/>
        <v>11</v>
      </c>
      <c r="C42" s="13">
        <f t="shared" si="2"/>
        <v>10</v>
      </c>
      <c r="D42" s="13">
        <f t="shared" si="2"/>
        <v>8</v>
      </c>
      <c r="E42" s="13">
        <f t="shared" si="2"/>
        <v>10</v>
      </c>
      <c r="F42" s="13">
        <f t="shared" si="2"/>
        <v>20</v>
      </c>
      <c r="G42" s="13">
        <f t="shared" si="2"/>
        <v>16</v>
      </c>
      <c r="H42" s="13">
        <f t="shared" si="2"/>
        <v>6</v>
      </c>
      <c r="I42" s="13">
        <f t="shared" si="2"/>
        <v>10</v>
      </c>
      <c r="J42" s="13">
        <f t="shared" si="2"/>
        <v>21</v>
      </c>
      <c r="K42" s="27">
        <v>1000</v>
      </c>
    </row>
    <row r="43" spans="1:11" x14ac:dyDescent="0.3">
      <c r="A43" s="25">
        <v>2017</v>
      </c>
      <c r="B43" s="13">
        <f t="shared" si="2"/>
        <v>12</v>
      </c>
      <c r="C43" s="13">
        <f t="shared" si="2"/>
        <v>8</v>
      </c>
      <c r="D43" s="13">
        <f t="shared" si="2"/>
        <v>2</v>
      </c>
      <c r="E43" s="13">
        <f t="shared" si="2"/>
        <v>7</v>
      </c>
      <c r="F43" s="13">
        <f t="shared" si="2"/>
        <v>19</v>
      </c>
      <c r="G43" s="13">
        <f t="shared" si="2"/>
        <v>9</v>
      </c>
      <c r="H43" s="13">
        <f t="shared" si="2"/>
        <v>4</v>
      </c>
      <c r="I43" s="13">
        <f t="shared" si="2"/>
        <v>9</v>
      </c>
      <c r="J43" s="13">
        <f t="shared" si="2"/>
        <v>18</v>
      </c>
      <c r="K43" s="27">
        <v>1000</v>
      </c>
    </row>
    <row r="44" spans="1:11" x14ac:dyDescent="0.3">
      <c r="A44" s="25">
        <v>2018</v>
      </c>
      <c r="B44" s="13">
        <f t="shared" si="2"/>
        <v>9</v>
      </c>
      <c r="C44" s="13">
        <f t="shared" si="2"/>
        <v>6</v>
      </c>
      <c r="D44" s="13">
        <f t="shared" si="2"/>
        <v>4</v>
      </c>
      <c r="E44" s="13">
        <f t="shared" si="2"/>
        <v>6</v>
      </c>
      <c r="F44" s="13">
        <f t="shared" si="2"/>
        <v>17</v>
      </c>
      <c r="G44" s="13">
        <f t="shared" si="2"/>
        <v>2</v>
      </c>
      <c r="H44" s="13">
        <f t="shared" si="2"/>
        <v>3</v>
      </c>
      <c r="I44" s="13">
        <f t="shared" si="2"/>
        <v>8</v>
      </c>
      <c r="J44" s="13">
        <f t="shared" si="2"/>
        <v>17</v>
      </c>
      <c r="K44" s="27">
        <v>1000</v>
      </c>
    </row>
    <row r="45" spans="1:11" x14ac:dyDescent="0.3">
      <c r="A45" s="25">
        <v>2019</v>
      </c>
      <c r="B45" s="13">
        <f t="shared" si="2"/>
        <v>7</v>
      </c>
      <c r="C45" s="13">
        <f t="shared" si="2"/>
        <v>3</v>
      </c>
      <c r="D45" s="13">
        <f t="shared" si="2"/>
        <v>1</v>
      </c>
      <c r="E45" s="13">
        <f t="shared" si="2"/>
        <v>5</v>
      </c>
      <c r="F45" s="13">
        <f t="shared" si="2"/>
        <v>14</v>
      </c>
      <c r="G45" s="13">
        <f t="shared" si="2"/>
        <v>6</v>
      </c>
      <c r="H45" s="13">
        <f t="shared" si="2"/>
        <v>1</v>
      </c>
      <c r="I45" s="13">
        <f t="shared" si="2"/>
        <v>6</v>
      </c>
      <c r="J45" s="13">
        <f t="shared" si="2"/>
        <v>13</v>
      </c>
      <c r="K45" s="27">
        <v>1000</v>
      </c>
    </row>
    <row r="46" spans="1:11" x14ac:dyDescent="0.3">
      <c r="A46" s="25">
        <v>2020</v>
      </c>
      <c r="B46" s="13">
        <f t="shared" ref="B46:J51" si="3">RANK(B21,B$5:B$26,B$2)</f>
        <v>6</v>
      </c>
      <c r="C46" s="13">
        <f t="shared" si="3"/>
        <v>7</v>
      </c>
      <c r="D46" s="13">
        <f t="shared" si="3"/>
        <v>3</v>
      </c>
      <c r="E46" s="13">
        <f t="shared" si="3"/>
        <v>8</v>
      </c>
      <c r="F46" s="13">
        <f t="shared" si="3"/>
        <v>15</v>
      </c>
      <c r="G46" s="13">
        <f t="shared" si="3"/>
        <v>8</v>
      </c>
      <c r="H46" s="13">
        <f t="shared" si="3"/>
        <v>2</v>
      </c>
      <c r="I46" s="13">
        <f t="shared" si="3"/>
        <v>5</v>
      </c>
      <c r="J46" s="13">
        <f t="shared" si="3"/>
        <v>10</v>
      </c>
      <c r="K46" s="27">
        <v>1000</v>
      </c>
    </row>
    <row r="47" spans="1:11" x14ac:dyDescent="0.3">
      <c r="A47" s="25">
        <v>2021</v>
      </c>
      <c r="B47" s="13">
        <f t="shared" si="3"/>
        <v>5</v>
      </c>
      <c r="C47" s="13">
        <f t="shared" si="3"/>
        <v>9</v>
      </c>
      <c r="D47" s="13">
        <f t="shared" si="3"/>
        <v>5</v>
      </c>
      <c r="E47" s="13">
        <f t="shared" si="3"/>
        <v>9</v>
      </c>
      <c r="F47" s="13">
        <f t="shared" si="3"/>
        <v>13</v>
      </c>
      <c r="G47" s="13">
        <f t="shared" si="3"/>
        <v>3</v>
      </c>
      <c r="H47" s="13">
        <f t="shared" si="3"/>
        <v>5</v>
      </c>
      <c r="I47" s="13">
        <f t="shared" si="3"/>
        <v>3</v>
      </c>
      <c r="J47" s="13">
        <f t="shared" si="3"/>
        <v>8</v>
      </c>
      <c r="K47" s="27">
        <v>1000</v>
      </c>
    </row>
    <row r="48" spans="1:11" x14ac:dyDescent="0.3">
      <c r="A48" s="25">
        <v>2022</v>
      </c>
      <c r="B48" s="13">
        <f t="shared" si="3"/>
        <v>2</v>
      </c>
      <c r="C48" s="13">
        <f t="shared" si="3"/>
        <v>5</v>
      </c>
      <c r="D48" s="13">
        <f t="shared" si="3"/>
        <v>11</v>
      </c>
      <c r="E48" s="13">
        <f t="shared" si="3"/>
        <v>3</v>
      </c>
      <c r="F48" s="13">
        <f t="shared" si="3"/>
        <v>10</v>
      </c>
      <c r="G48" s="13">
        <f t="shared" si="3"/>
        <v>1</v>
      </c>
      <c r="H48" s="13">
        <f t="shared" si="3"/>
        <v>7</v>
      </c>
      <c r="I48" s="13">
        <f t="shared" si="3"/>
        <v>1</v>
      </c>
      <c r="J48" s="13">
        <f t="shared" si="3"/>
        <v>6</v>
      </c>
      <c r="K48" s="27">
        <v>1000</v>
      </c>
    </row>
    <row r="49" spans="1:11" x14ac:dyDescent="0.3">
      <c r="A49" s="25">
        <v>2023</v>
      </c>
      <c r="B49" s="13">
        <f t="shared" si="3"/>
        <v>1</v>
      </c>
      <c r="C49" s="13">
        <f t="shared" si="3"/>
        <v>4</v>
      </c>
      <c r="D49" s="13">
        <f t="shared" si="3"/>
        <v>13</v>
      </c>
      <c r="E49" s="13">
        <f t="shared" si="3"/>
        <v>2</v>
      </c>
      <c r="F49" s="13">
        <f t="shared" si="3"/>
        <v>3</v>
      </c>
      <c r="G49" s="13">
        <f t="shared" si="3"/>
        <v>5</v>
      </c>
      <c r="H49" s="13">
        <f t="shared" si="3"/>
        <v>9</v>
      </c>
      <c r="I49" s="13">
        <f t="shared" si="3"/>
        <v>2</v>
      </c>
      <c r="J49" s="13">
        <f t="shared" si="3"/>
        <v>4</v>
      </c>
      <c r="K49" s="27">
        <v>1000</v>
      </c>
    </row>
    <row r="50" spans="1:11" x14ac:dyDescent="0.3">
      <c r="A50" s="25">
        <v>2024</v>
      </c>
      <c r="B50" s="13">
        <f t="shared" si="3"/>
        <v>3</v>
      </c>
      <c r="C50" s="13">
        <f t="shared" si="3"/>
        <v>2</v>
      </c>
      <c r="D50" s="13">
        <f t="shared" si="3"/>
        <v>12</v>
      </c>
      <c r="E50" s="13">
        <f t="shared" si="3"/>
        <v>1</v>
      </c>
      <c r="F50" s="13">
        <f t="shared" si="3"/>
        <v>1</v>
      </c>
      <c r="G50" s="13">
        <f t="shared" si="3"/>
        <v>4</v>
      </c>
      <c r="H50" s="13">
        <f t="shared" si="3"/>
        <v>10</v>
      </c>
      <c r="I50" s="13">
        <f t="shared" si="3"/>
        <v>4</v>
      </c>
      <c r="J50" s="13">
        <f t="shared" si="3"/>
        <v>5</v>
      </c>
      <c r="K50" s="27">
        <v>1000</v>
      </c>
    </row>
    <row r="51" spans="1:11" x14ac:dyDescent="0.3">
      <c r="A51" s="28">
        <v>2025</v>
      </c>
      <c r="B51" s="29">
        <f t="shared" si="3"/>
        <v>4</v>
      </c>
      <c r="C51" s="29">
        <f t="shared" si="3"/>
        <v>1</v>
      </c>
      <c r="D51" s="29">
        <f t="shared" si="3"/>
        <v>14</v>
      </c>
      <c r="E51" s="29">
        <f t="shared" si="3"/>
        <v>4</v>
      </c>
      <c r="F51" s="29">
        <f t="shared" si="3"/>
        <v>2</v>
      </c>
      <c r="G51" s="29">
        <f t="shared" si="3"/>
        <v>7</v>
      </c>
      <c r="H51" s="29">
        <f t="shared" si="3"/>
        <v>11</v>
      </c>
      <c r="I51" s="29">
        <f t="shared" si="3"/>
        <v>7</v>
      </c>
      <c r="J51" s="29">
        <f t="shared" si="3"/>
        <v>1</v>
      </c>
      <c r="K51" s="30">
        <v>1000</v>
      </c>
    </row>
    <row r="53" spans="1:11" x14ac:dyDescent="0.3">
      <c r="A53" s="31" t="s">
        <v>421</v>
      </c>
      <c r="B53" s="23" t="s">
        <v>304</v>
      </c>
      <c r="C53" s="23" t="s">
        <v>304</v>
      </c>
      <c r="D53" s="23" t="s">
        <v>304</v>
      </c>
      <c r="E53" s="23" t="s">
        <v>304</v>
      </c>
      <c r="F53" s="23" t="s">
        <v>304</v>
      </c>
      <c r="G53" s="23" t="s">
        <v>304</v>
      </c>
      <c r="H53" s="23" t="s">
        <v>304</v>
      </c>
      <c r="I53" s="23" t="s">
        <v>304</v>
      </c>
      <c r="J53" s="23" t="s">
        <v>304</v>
      </c>
      <c r="K53" s="24" t="s">
        <v>22</v>
      </c>
    </row>
    <row r="54" spans="1:11" x14ac:dyDescent="0.3">
      <c r="A54" s="25" t="s">
        <v>9</v>
      </c>
      <c r="B54" s="11" t="s">
        <v>12</v>
      </c>
      <c r="C54" s="11" t="s">
        <v>13</v>
      </c>
      <c r="D54" s="11" t="s">
        <v>14</v>
      </c>
      <c r="E54" s="11" t="s">
        <v>15</v>
      </c>
      <c r="F54" s="11" t="s">
        <v>16</v>
      </c>
      <c r="G54" s="11" t="s">
        <v>17</v>
      </c>
      <c r="H54" s="11" t="s">
        <v>18</v>
      </c>
      <c r="I54" s="11" t="s">
        <v>19</v>
      </c>
      <c r="J54" s="11" t="s">
        <v>20</v>
      </c>
      <c r="K54" s="26" t="s">
        <v>21</v>
      </c>
    </row>
    <row r="55" spans="1:11" x14ac:dyDescent="0.3">
      <c r="A55" s="25">
        <v>2004</v>
      </c>
      <c r="B55" s="13">
        <f>RANK(B5,B$5:B$26,B$3)</f>
        <v>1</v>
      </c>
      <c r="C55" s="13">
        <f t="shared" ref="C55:J55" si="4">RANK(C5,C$5:C$26,C$3)</f>
        <v>1</v>
      </c>
      <c r="D55" s="13">
        <f t="shared" si="4"/>
        <v>4</v>
      </c>
      <c r="E55" s="13">
        <f t="shared" si="4"/>
        <v>1</v>
      </c>
      <c r="F55" s="13">
        <f t="shared" si="4"/>
        <v>1</v>
      </c>
      <c r="G55" s="13">
        <f t="shared" si="4"/>
        <v>1</v>
      </c>
      <c r="H55" s="13">
        <f t="shared" si="4"/>
        <v>1</v>
      </c>
      <c r="I55" s="13">
        <f t="shared" si="4"/>
        <v>2</v>
      </c>
      <c r="J55" s="13">
        <f t="shared" si="4"/>
        <v>9</v>
      </c>
      <c r="K55" s="27">
        <v>1000</v>
      </c>
    </row>
    <row r="56" spans="1:11" x14ac:dyDescent="0.3">
      <c r="A56" s="25">
        <v>2005</v>
      </c>
      <c r="B56" s="13">
        <f t="shared" ref="B56:J75" si="5">RANK(B6,B$5:B$26,B$3)</f>
        <v>2</v>
      </c>
      <c r="C56" s="13">
        <f t="shared" si="5"/>
        <v>2</v>
      </c>
      <c r="D56" s="13">
        <f t="shared" si="5"/>
        <v>1</v>
      </c>
      <c r="E56" s="13">
        <f t="shared" si="5"/>
        <v>2</v>
      </c>
      <c r="F56" s="13">
        <f t="shared" si="5"/>
        <v>2</v>
      </c>
      <c r="G56" s="13">
        <f t="shared" si="5"/>
        <v>2</v>
      </c>
      <c r="H56" s="13">
        <f t="shared" si="5"/>
        <v>2</v>
      </c>
      <c r="I56" s="13">
        <f t="shared" si="5"/>
        <v>1</v>
      </c>
      <c r="J56" s="13">
        <f t="shared" si="5"/>
        <v>21</v>
      </c>
      <c r="K56" s="27">
        <v>1000</v>
      </c>
    </row>
    <row r="57" spans="1:11" x14ac:dyDescent="0.3">
      <c r="A57" s="25">
        <v>2006</v>
      </c>
      <c r="B57" s="13">
        <f t="shared" si="5"/>
        <v>4</v>
      </c>
      <c r="C57" s="13">
        <f t="shared" si="5"/>
        <v>7</v>
      </c>
      <c r="D57" s="13">
        <f t="shared" si="5"/>
        <v>1</v>
      </c>
      <c r="E57" s="13">
        <f t="shared" si="5"/>
        <v>3</v>
      </c>
      <c r="F57" s="13">
        <f t="shared" si="5"/>
        <v>12</v>
      </c>
      <c r="G57" s="13">
        <f t="shared" si="5"/>
        <v>3</v>
      </c>
      <c r="H57" s="13">
        <f t="shared" si="5"/>
        <v>3</v>
      </c>
      <c r="I57" s="13">
        <f t="shared" si="5"/>
        <v>3</v>
      </c>
      <c r="J57" s="13">
        <f t="shared" si="5"/>
        <v>20</v>
      </c>
      <c r="K57" s="27">
        <v>1000</v>
      </c>
    </row>
    <row r="58" spans="1:11" x14ac:dyDescent="0.3">
      <c r="A58" s="25">
        <v>2007</v>
      </c>
      <c r="B58" s="13">
        <f t="shared" si="5"/>
        <v>3</v>
      </c>
      <c r="C58" s="13">
        <f t="shared" si="5"/>
        <v>3</v>
      </c>
      <c r="D58" s="13">
        <f t="shared" si="5"/>
        <v>3</v>
      </c>
      <c r="E58" s="13">
        <f t="shared" si="5"/>
        <v>6</v>
      </c>
      <c r="F58" s="13">
        <f t="shared" si="5"/>
        <v>18</v>
      </c>
      <c r="G58" s="13">
        <f t="shared" si="5"/>
        <v>8</v>
      </c>
      <c r="H58" s="13">
        <f t="shared" si="5"/>
        <v>6</v>
      </c>
      <c r="I58" s="13">
        <f t="shared" si="5"/>
        <v>4</v>
      </c>
      <c r="J58" s="13">
        <f t="shared" si="5"/>
        <v>16</v>
      </c>
      <c r="K58" s="27">
        <v>1000</v>
      </c>
    </row>
    <row r="59" spans="1:11" x14ac:dyDescent="0.3">
      <c r="A59" s="25">
        <v>2008</v>
      </c>
      <c r="B59" s="13">
        <f t="shared" si="5"/>
        <v>7</v>
      </c>
      <c r="C59" s="13">
        <f t="shared" si="5"/>
        <v>4</v>
      </c>
      <c r="D59" s="13">
        <f t="shared" si="5"/>
        <v>5</v>
      </c>
      <c r="E59" s="13">
        <f t="shared" si="5"/>
        <v>4</v>
      </c>
      <c r="F59" s="13">
        <f t="shared" si="5"/>
        <v>16</v>
      </c>
      <c r="G59" s="13">
        <f t="shared" si="5"/>
        <v>13</v>
      </c>
      <c r="H59" s="13">
        <f t="shared" si="5"/>
        <v>5</v>
      </c>
      <c r="I59" s="13">
        <f t="shared" si="5"/>
        <v>5</v>
      </c>
      <c r="J59" s="13">
        <f t="shared" si="5"/>
        <v>14</v>
      </c>
      <c r="K59" s="27">
        <v>1000</v>
      </c>
    </row>
    <row r="60" spans="1:11" x14ac:dyDescent="0.3">
      <c r="A60" s="25">
        <v>2009</v>
      </c>
      <c r="B60" s="13">
        <f t="shared" si="5"/>
        <v>9</v>
      </c>
      <c r="C60" s="13">
        <f t="shared" si="5"/>
        <v>5</v>
      </c>
      <c r="D60" s="13">
        <f t="shared" si="5"/>
        <v>6</v>
      </c>
      <c r="E60" s="13">
        <f t="shared" si="5"/>
        <v>5</v>
      </c>
      <c r="F60" s="13">
        <f t="shared" si="5"/>
        <v>19</v>
      </c>
      <c r="G60" s="13">
        <f t="shared" si="5"/>
        <v>12</v>
      </c>
      <c r="H60" s="13">
        <f t="shared" si="5"/>
        <v>4</v>
      </c>
      <c r="I60" s="13">
        <f t="shared" si="5"/>
        <v>6</v>
      </c>
      <c r="J60" s="13">
        <f t="shared" si="5"/>
        <v>12</v>
      </c>
      <c r="K60" s="27">
        <v>1000</v>
      </c>
    </row>
    <row r="61" spans="1:11" x14ac:dyDescent="0.3">
      <c r="A61" s="25">
        <v>2010</v>
      </c>
      <c r="B61" s="13">
        <f t="shared" si="5"/>
        <v>8</v>
      </c>
      <c r="C61" s="13">
        <f t="shared" si="5"/>
        <v>6</v>
      </c>
      <c r="D61" s="13">
        <f t="shared" si="5"/>
        <v>7</v>
      </c>
      <c r="E61" s="13">
        <f t="shared" si="5"/>
        <v>7</v>
      </c>
      <c r="F61" s="13">
        <f t="shared" si="5"/>
        <v>15</v>
      </c>
      <c r="G61" s="13">
        <f t="shared" si="5"/>
        <v>9</v>
      </c>
      <c r="H61" s="13">
        <f t="shared" si="5"/>
        <v>7</v>
      </c>
      <c r="I61" s="13">
        <f t="shared" si="5"/>
        <v>7</v>
      </c>
      <c r="J61" s="13">
        <f t="shared" si="5"/>
        <v>11</v>
      </c>
      <c r="K61" s="27">
        <v>1000</v>
      </c>
    </row>
    <row r="62" spans="1:11" x14ac:dyDescent="0.3">
      <c r="A62" s="25">
        <v>2011</v>
      </c>
      <c r="B62" s="13">
        <f t="shared" si="5"/>
        <v>5</v>
      </c>
      <c r="C62" s="13">
        <f t="shared" si="5"/>
        <v>11</v>
      </c>
      <c r="D62" s="13">
        <f t="shared" si="5"/>
        <v>8</v>
      </c>
      <c r="E62" s="13">
        <f t="shared" si="5"/>
        <v>8</v>
      </c>
      <c r="F62" s="13">
        <f t="shared" si="5"/>
        <v>17</v>
      </c>
      <c r="G62" s="13">
        <f t="shared" si="5"/>
        <v>10</v>
      </c>
      <c r="H62" s="13">
        <f t="shared" si="5"/>
        <v>8</v>
      </c>
      <c r="I62" s="13">
        <f t="shared" si="5"/>
        <v>8</v>
      </c>
      <c r="J62" s="13">
        <f t="shared" si="5"/>
        <v>7</v>
      </c>
      <c r="K62" s="27">
        <v>1000</v>
      </c>
    </row>
    <row r="63" spans="1:11" x14ac:dyDescent="0.3">
      <c r="A63" s="25">
        <v>2012</v>
      </c>
      <c r="B63" s="13">
        <f t="shared" si="5"/>
        <v>6</v>
      </c>
      <c r="C63" s="13">
        <f t="shared" si="5"/>
        <v>10</v>
      </c>
      <c r="D63" s="13">
        <f t="shared" si="5"/>
        <v>17</v>
      </c>
      <c r="E63" s="13">
        <f t="shared" si="5"/>
        <v>9</v>
      </c>
      <c r="F63" s="13">
        <f t="shared" si="5"/>
        <v>14</v>
      </c>
      <c r="G63" s="13">
        <f t="shared" si="5"/>
        <v>11</v>
      </c>
      <c r="H63" s="13">
        <f t="shared" si="5"/>
        <v>9</v>
      </c>
      <c r="I63" s="13">
        <f t="shared" si="5"/>
        <v>10</v>
      </c>
      <c r="J63" s="13">
        <f t="shared" si="5"/>
        <v>7</v>
      </c>
      <c r="K63" s="27">
        <v>1000</v>
      </c>
    </row>
    <row r="64" spans="1:11" x14ac:dyDescent="0.3">
      <c r="A64" s="25">
        <v>2013</v>
      </c>
      <c r="B64" s="13">
        <f t="shared" si="5"/>
        <v>10</v>
      </c>
      <c r="C64" s="13">
        <f t="shared" si="5"/>
        <v>8</v>
      </c>
      <c r="D64" s="13">
        <f t="shared" si="5"/>
        <v>14</v>
      </c>
      <c r="E64" s="13">
        <f t="shared" si="5"/>
        <v>10</v>
      </c>
      <c r="F64" s="13">
        <f t="shared" si="5"/>
        <v>11</v>
      </c>
      <c r="G64" s="13">
        <f t="shared" si="5"/>
        <v>6</v>
      </c>
      <c r="H64" s="13">
        <f t="shared" si="5"/>
        <v>10</v>
      </c>
      <c r="I64" s="13">
        <f t="shared" si="5"/>
        <v>9</v>
      </c>
      <c r="J64" s="13">
        <f t="shared" si="5"/>
        <v>4</v>
      </c>
      <c r="K64" s="27">
        <v>1000</v>
      </c>
    </row>
    <row r="65" spans="1:11" x14ac:dyDescent="0.3">
      <c r="A65" s="25">
        <v>2014</v>
      </c>
      <c r="B65" s="13">
        <f t="shared" si="5"/>
        <v>15</v>
      </c>
      <c r="C65" s="13">
        <f t="shared" si="5"/>
        <v>9</v>
      </c>
      <c r="D65" s="13">
        <f t="shared" si="5"/>
        <v>13</v>
      </c>
      <c r="E65" s="13">
        <f t="shared" si="5"/>
        <v>11</v>
      </c>
      <c r="F65" s="13">
        <f t="shared" si="5"/>
        <v>7</v>
      </c>
      <c r="G65" s="13">
        <f t="shared" si="5"/>
        <v>5</v>
      </c>
      <c r="H65" s="13">
        <f t="shared" si="5"/>
        <v>11</v>
      </c>
      <c r="I65" s="13">
        <f t="shared" si="5"/>
        <v>11</v>
      </c>
      <c r="J65" s="13">
        <f t="shared" si="5"/>
        <v>3</v>
      </c>
      <c r="K65" s="27">
        <v>1000</v>
      </c>
    </row>
    <row r="66" spans="1:11" x14ac:dyDescent="0.3">
      <c r="A66" s="25">
        <v>2015</v>
      </c>
      <c r="B66" s="13">
        <f t="shared" si="5"/>
        <v>13</v>
      </c>
      <c r="C66" s="13">
        <f t="shared" si="5"/>
        <v>12</v>
      </c>
      <c r="D66" s="13">
        <f t="shared" si="5"/>
        <v>16</v>
      </c>
      <c r="E66" s="13">
        <f t="shared" si="5"/>
        <v>12</v>
      </c>
      <c r="F66" s="13">
        <f t="shared" si="5"/>
        <v>5</v>
      </c>
      <c r="G66" s="13">
        <f t="shared" si="5"/>
        <v>4</v>
      </c>
      <c r="H66" s="13">
        <f t="shared" si="5"/>
        <v>15</v>
      </c>
      <c r="I66" s="13">
        <f t="shared" si="5"/>
        <v>12</v>
      </c>
      <c r="J66" s="13">
        <f t="shared" si="5"/>
        <v>1</v>
      </c>
      <c r="K66" s="27">
        <v>1000</v>
      </c>
    </row>
    <row r="67" spans="1:11" x14ac:dyDescent="0.3">
      <c r="A67" s="25">
        <v>2016</v>
      </c>
      <c r="B67" s="13">
        <f t="shared" si="5"/>
        <v>12</v>
      </c>
      <c r="C67" s="13">
        <f t="shared" si="5"/>
        <v>13</v>
      </c>
      <c r="D67" s="13">
        <f t="shared" si="5"/>
        <v>15</v>
      </c>
      <c r="E67" s="13">
        <f t="shared" si="5"/>
        <v>13</v>
      </c>
      <c r="F67" s="13">
        <f t="shared" si="5"/>
        <v>3</v>
      </c>
      <c r="G67" s="13">
        <f t="shared" si="5"/>
        <v>7</v>
      </c>
      <c r="H67" s="13">
        <f t="shared" si="5"/>
        <v>17</v>
      </c>
      <c r="I67" s="13">
        <f t="shared" si="5"/>
        <v>13</v>
      </c>
      <c r="J67" s="13">
        <f t="shared" si="5"/>
        <v>2</v>
      </c>
      <c r="K67" s="27">
        <v>1000</v>
      </c>
    </row>
    <row r="68" spans="1:11" x14ac:dyDescent="0.3">
      <c r="A68" s="25">
        <v>2017</v>
      </c>
      <c r="B68" s="13">
        <f t="shared" si="5"/>
        <v>11</v>
      </c>
      <c r="C68" s="13">
        <f t="shared" si="5"/>
        <v>15</v>
      </c>
      <c r="D68" s="13">
        <f t="shared" si="5"/>
        <v>21</v>
      </c>
      <c r="E68" s="13">
        <f t="shared" si="5"/>
        <v>16</v>
      </c>
      <c r="F68" s="13">
        <f t="shared" si="5"/>
        <v>4</v>
      </c>
      <c r="G68" s="13">
        <f t="shared" si="5"/>
        <v>14</v>
      </c>
      <c r="H68" s="13">
        <f t="shared" si="5"/>
        <v>19</v>
      </c>
      <c r="I68" s="13">
        <f t="shared" si="5"/>
        <v>14</v>
      </c>
      <c r="J68" s="13">
        <f t="shared" si="5"/>
        <v>5</v>
      </c>
      <c r="K68" s="27">
        <v>1000</v>
      </c>
    </row>
    <row r="69" spans="1:11" x14ac:dyDescent="0.3">
      <c r="A69" s="25">
        <v>2018</v>
      </c>
      <c r="B69" s="13">
        <f t="shared" si="5"/>
        <v>13</v>
      </c>
      <c r="C69" s="13">
        <f t="shared" si="5"/>
        <v>17</v>
      </c>
      <c r="D69" s="13">
        <f t="shared" si="5"/>
        <v>19</v>
      </c>
      <c r="E69" s="13">
        <f t="shared" si="5"/>
        <v>17</v>
      </c>
      <c r="F69" s="13">
        <f t="shared" si="5"/>
        <v>6</v>
      </c>
      <c r="G69" s="13">
        <f t="shared" si="5"/>
        <v>21</v>
      </c>
      <c r="H69" s="13">
        <f t="shared" si="5"/>
        <v>20</v>
      </c>
      <c r="I69" s="13">
        <f t="shared" si="5"/>
        <v>15</v>
      </c>
      <c r="J69" s="13">
        <f t="shared" si="5"/>
        <v>6</v>
      </c>
      <c r="K69" s="27">
        <v>1000</v>
      </c>
    </row>
    <row r="70" spans="1:11" x14ac:dyDescent="0.3">
      <c r="A70" s="25">
        <v>2019</v>
      </c>
      <c r="B70" s="13">
        <f t="shared" si="5"/>
        <v>16</v>
      </c>
      <c r="C70" s="13">
        <f t="shared" si="5"/>
        <v>20</v>
      </c>
      <c r="D70" s="13">
        <f t="shared" si="5"/>
        <v>22</v>
      </c>
      <c r="E70" s="13">
        <f t="shared" si="5"/>
        <v>18</v>
      </c>
      <c r="F70" s="13">
        <f t="shared" si="5"/>
        <v>9</v>
      </c>
      <c r="G70" s="13">
        <f t="shared" si="5"/>
        <v>17</v>
      </c>
      <c r="H70" s="13">
        <f t="shared" si="5"/>
        <v>22</v>
      </c>
      <c r="I70" s="13">
        <f t="shared" si="5"/>
        <v>17</v>
      </c>
      <c r="J70" s="13">
        <f t="shared" si="5"/>
        <v>10</v>
      </c>
      <c r="K70" s="27">
        <v>1000</v>
      </c>
    </row>
    <row r="71" spans="1:11" x14ac:dyDescent="0.3">
      <c r="A71" s="25">
        <v>2020</v>
      </c>
      <c r="B71" s="13">
        <f t="shared" si="5"/>
        <v>17</v>
      </c>
      <c r="C71" s="13">
        <f t="shared" si="5"/>
        <v>16</v>
      </c>
      <c r="D71" s="13">
        <f t="shared" si="5"/>
        <v>20</v>
      </c>
      <c r="E71" s="13">
        <f t="shared" si="5"/>
        <v>15</v>
      </c>
      <c r="F71" s="13">
        <f t="shared" si="5"/>
        <v>8</v>
      </c>
      <c r="G71" s="13">
        <f t="shared" si="5"/>
        <v>15</v>
      </c>
      <c r="H71" s="13">
        <f t="shared" si="5"/>
        <v>21</v>
      </c>
      <c r="I71" s="13">
        <f t="shared" si="5"/>
        <v>18</v>
      </c>
      <c r="J71" s="13">
        <f t="shared" si="5"/>
        <v>12</v>
      </c>
      <c r="K71" s="27">
        <v>1000</v>
      </c>
    </row>
    <row r="72" spans="1:11" x14ac:dyDescent="0.3">
      <c r="A72" s="25">
        <v>2021</v>
      </c>
      <c r="B72" s="13">
        <f t="shared" si="5"/>
        <v>18</v>
      </c>
      <c r="C72" s="13">
        <f t="shared" si="5"/>
        <v>14</v>
      </c>
      <c r="D72" s="13">
        <f t="shared" si="5"/>
        <v>18</v>
      </c>
      <c r="E72" s="13">
        <f t="shared" si="5"/>
        <v>14</v>
      </c>
      <c r="F72" s="13">
        <f t="shared" si="5"/>
        <v>10</v>
      </c>
      <c r="G72" s="13">
        <f t="shared" si="5"/>
        <v>20</v>
      </c>
      <c r="H72" s="13">
        <f t="shared" si="5"/>
        <v>18</v>
      </c>
      <c r="I72" s="13">
        <f t="shared" si="5"/>
        <v>20</v>
      </c>
      <c r="J72" s="13">
        <f t="shared" si="5"/>
        <v>15</v>
      </c>
      <c r="K72" s="27">
        <v>1000</v>
      </c>
    </row>
    <row r="73" spans="1:11" x14ac:dyDescent="0.3">
      <c r="A73" s="25">
        <v>2022</v>
      </c>
      <c r="B73" s="13">
        <f t="shared" si="5"/>
        <v>21</v>
      </c>
      <c r="C73" s="13">
        <f t="shared" si="5"/>
        <v>18</v>
      </c>
      <c r="D73" s="13">
        <f t="shared" si="5"/>
        <v>12</v>
      </c>
      <c r="E73" s="13">
        <f t="shared" si="5"/>
        <v>20</v>
      </c>
      <c r="F73" s="13">
        <f t="shared" si="5"/>
        <v>13</v>
      </c>
      <c r="G73" s="13">
        <f t="shared" si="5"/>
        <v>22</v>
      </c>
      <c r="H73" s="13">
        <f t="shared" si="5"/>
        <v>16</v>
      </c>
      <c r="I73" s="13">
        <f t="shared" si="5"/>
        <v>22</v>
      </c>
      <c r="J73" s="13">
        <f t="shared" si="5"/>
        <v>17</v>
      </c>
      <c r="K73" s="27">
        <v>1000</v>
      </c>
    </row>
    <row r="74" spans="1:11" x14ac:dyDescent="0.3">
      <c r="A74" s="25">
        <v>2023</v>
      </c>
      <c r="B74" s="13">
        <f t="shared" si="5"/>
        <v>22</v>
      </c>
      <c r="C74" s="13">
        <f t="shared" si="5"/>
        <v>19</v>
      </c>
      <c r="D74" s="13">
        <f t="shared" si="5"/>
        <v>10</v>
      </c>
      <c r="E74" s="13">
        <f t="shared" si="5"/>
        <v>21</v>
      </c>
      <c r="F74" s="13">
        <f t="shared" si="5"/>
        <v>20</v>
      </c>
      <c r="G74" s="13">
        <f t="shared" si="5"/>
        <v>18</v>
      </c>
      <c r="H74" s="13">
        <f t="shared" si="5"/>
        <v>14</v>
      </c>
      <c r="I74" s="13">
        <f t="shared" si="5"/>
        <v>21</v>
      </c>
      <c r="J74" s="13">
        <f t="shared" si="5"/>
        <v>19</v>
      </c>
      <c r="K74" s="27">
        <v>1000</v>
      </c>
    </row>
    <row r="75" spans="1:11" x14ac:dyDescent="0.3">
      <c r="A75" s="25">
        <v>2024</v>
      </c>
      <c r="B75" s="13">
        <f t="shared" si="5"/>
        <v>20</v>
      </c>
      <c r="C75" s="13">
        <f t="shared" si="5"/>
        <v>21</v>
      </c>
      <c r="D75" s="13">
        <f t="shared" si="5"/>
        <v>11</v>
      </c>
      <c r="E75" s="13">
        <f t="shared" si="5"/>
        <v>22</v>
      </c>
      <c r="F75" s="13">
        <f t="shared" si="5"/>
        <v>22</v>
      </c>
      <c r="G75" s="13">
        <f t="shared" si="5"/>
        <v>19</v>
      </c>
      <c r="H75" s="13">
        <f t="shared" si="5"/>
        <v>13</v>
      </c>
      <c r="I75" s="13">
        <f t="shared" si="5"/>
        <v>19</v>
      </c>
      <c r="J75" s="13">
        <f t="shared" si="5"/>
        <v>18</v>
      </c>
      <c r="K75" s="27">
        <v>1000</v>
      </c>
    </row>
    <row r="76" spans="1:11" x14ac:dyDescent="0.3">
      <c r="A76" s="28">
        <v>2025</v>
      </c>
      <c r="B76" s="29">
        <f>RANK(B26,B$5:B$26,B$3)</f>
        <v>19</v>
      </c>
      <c r="C76" s="29">
        <f t="shared" ref="C76:J76" si="6">RANK(C26,C$5:C$26,C$3)</f>
        <v>22</v>
      </c>
      <c r="D76" s="29">
        <f t="shared" si="6"/>
        <v>9</v>
      </c>
      <c r="E76" s="29">
        <f t="shared" si="6"/>
        <v>19</v>
      </c>
      <c r="F76" s="29">
        <f t="shared" si="6"/>
        <v>21</v>
      </c>
      <c r="G76" s="29">
        <f t="shared" si="6"/>
        <v>16</v>
      </c>
      <c r="H76" s="29">
        <f t="shared" si="6"/>
        <v>12</v>
      </c>
      <c r="I76" s="29">
        <f t="shared" si="6"/>
        <v>16</v>
      </c>
      <c r="J76" s="29">
        <f t="shared" si="6"/>
        <v>22</v>
      </c>
      <c r="K76" s="30">
        <v>1000</v>
      </c>
    </row>
  </sheetData>
  <mergeCells count="2">
    <mergeCell ref="B1:I1"/>
    <mergeCell ref="M30:N30"/>
  </mergeCells>
  <conditionalFormatting sqref="N5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D6B38-326A-479E-A463-C5DC5A93768B}">
  <dimension ref="A1:N118"/>
  <sheetViews>
    <sheetView zoomScale="85" zoomScaleNormal="85" workbookViewId="0"/>
  </sheetViews>
  <sheetFormatPr defaultRowHeight="14.4" x14ac:dyDescent="0.3"/>
  <cols>
    <col min="1" max="1" width="28.6640625" style="32" bestFit="1" customWidth="1"/>
    <col min="2" max="3" width="11.88671875" style="32" bestFit="1" customWidth="1"/>
    <col min="4" max="9" width="11.6640625" style="32" bestFit="1" customWidth="1"/>
    <col min="10" max="10" width="12.21875" style="32" bestFit="1" customWidth="1"/>
    <col min="11" max="13" width="9.21875" style="32" bestFit="1" customWidth="1"/>
    <col min="14" max="14" width="6.44140625" style="32" bestFit="1" customWidth="1"/>
    <col min="15" max="16384" width="8.88671875" style="32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8230239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302</v>
      </c>
    </row>
    <row r="6" spans="1:12" ht="15" thickBot="1" x14ac:dyDescent="0.35">
      <c r="A6" s="32" t="s">
        <v>301</v>
      </c>
      <c r="B6" s="32" t="s">
        <v>304</v>
      </c>
      <c r="C6" s="32" t="s">
        <v>304</v>
      </c>
      <c r="D6" s="32" t="s">
        <v>304</v>
      </c>
      <c r="E6" s="32" t="s">
        <v>304</v>
      </c>
      <c r="F6" s="32" t="s">
        <v>304</v>
      </c>
      <c r="G6" s="32" t="s">
        <v>304</v>
      </c>
      <c r="H6" s="32" t="s">
        <v>304</v>
      </c>
      <c r="I6" s="32" t="s">
        <v>304</v>
      </c>
      <c r="J6" s="32" t="s">
        <v>304</v>
      </c>
      <c r="K6" s="32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22</v>
      </c>
      <c r="C8" s="5">
        <v>22</v>
      </c>
      <c r="D8" s="5">
        <v>19</v>
      </c>
      <c r="E8" s="5">
        <v>22</v>
      </c>
      <c r="F8" s="5">
        <v>22</v>
      </c>
      <c r="G8" s="5">
        <v>22</v>
      </c>
      <c r="H8" s="5">
        <v>22</v>
      </c>
      <c r="I8" s="5">
        <v>21</v>
      </c>
      <c r="J8" s="5">
        <v>14</v>
      </c>
      <c r="K8" s="5">
        <v>1000</v>
      </c>
    </row>
    <row r="9" spans="1:12" ht="15" thickBot="1" x14ac:dyDescent="0.35">
      <c r="A9" s="4">
        <v>2005</v>
      </c>
      <c r="B9" s="5">
        <v>21</v>
      </c>
      <c r="C9" s="5">
        <v>21</v>
      </c>
      <c r="D9" s="5">
        <v>21</v>
      </c>
      <c r="E9" s="5">
        <v>21</v>
      </c>
      <c r="F9" s="5">
        <v>21</v>
      </c>
      <c r="G9" s="5">
        <v>21</v>
      </c>
      <c r="H9" s="5">
        <v>21</v>
      </c>
      <c r="I9" s="5">
        <v>22</v>
      </c>
      <c r="J9" s="5">
        <v>2</v>
      </c>
      <c r="K9" s="5">
        <v>1000</v>
      </c>
    </row>
    <row r="10" spans="1:12" ht="15" thickBot="1" x14ac:dyDescent="0.35">
      <c r="A10" s="4">
        <v>2006</v>
      </c>
      <c r="B10" s="5">
        <v>19</v>
      </c>
      <c r="C10" s="5">
        <v>16</v>
      </c>
      <c r="D10" s="5">
        <v>21</v>
      </c>
      <c r="E10" s="5">
        <v>20</v>
      </c>
      <c r="F10" s="5">
        <v>11</v>
      </c>
      <c r="G10" s="5">
        <v>20</v>
      </c>
      <c r="H10" s="5">
        <v>20</v>
      </c>
      <c r="I10" s="5">
        <v>20</v>
      </c>
      <c r="J10" s="5">
        <v>3</v>
      </c>
      <c r="K10" s="5">
        <v>1000</v>
      </c>
    </row>
    <row r="11" spans="1:12" ht="15" thickBot="1" x14ac:dyDescent="0.35">
      <c r="A11" s="4">
        <v>2007</v>
      </c>
      <c r="B11" s="5">
        <v>20</v>
      </c>
      <c r="C11" s="5">
        <v>20</v>
      </c>
      <c r="D11" s="5">
        <v>20</v>
      </c>
      <c r="E11" s="5">
        <v>17</v>
      </c>
      <c r="F11" s="5">
        <v>5</v>
      </c>
      <c r="G11" s="5">
        <v>15</v>
      </c>
      <c r="H11" s="5">
        <v>17</v>
      </c>
      <c r="I11" s="5">
        <v>19</v>
      </c>
      <c r="J11" s="5">
        <v>7</v>
      </c>
      <c r="K11" s="5">
        <v>1000</v>
      </c>
    </row>
    <row r="12" spans="1:12" ht="15" thickBot="1" x14ac:dyDescent="0.35">
      <c r="A12" s="4">
        <v>2008</v>
      </c>
      <c r="B12" s="5">
        <v>16</v>
      </c>
      <c r="C12" s="5">
        <v>19</v>
      </c>
      <c r="D12" s="5">
        <v>18</v>
      </c>
      <c r="E12" s="5">
        <v>19</v>
      </c>
      <c r="F12" s="5">
        <v>7</v>
      </c>
      <c r="G12" s="5">
        <v>10</v>
      </c>
      <c r="H12" s="5">
        <v>18</v>
      </c>
      <c r="I12" s="5">
        <v>18</v>
      </c>
      <c r="J12" s="5">
        <v>9</v>
      </c>
      <c r="K12" s="5">
        <v>1000</v>
      </c>
    </row>
    <row r="13" spans="1:12" ht="15" thickBot="1" x14ac:dyDescent="0.35">
      <c r="A13" s="4">
        <v>2009</v>
      </c>
      <c r="B13" s="5">
        <v>14</v>
      </c>
      <c r="C13" s="5">
        <v>18</v>
      </c>
      <c r="D13" s="5">
        <v>17</v>
      </c>
      <c r="E13" s="5">
        <v>18</v>
      </c>
      <c r="F13" s="5">
        <v>4</v>
      </c>
      <c r="G13" s="5">
        <v>11</v>
      </c>
      <c r="H13" s="5">
        <v>19</v>
      </c>
      <c r="I13" s="5">
        <v>17</v>
      </c>
      <c r="J13" s="5">
        <v>10</v>
      </c>
      <c r="K13" s="5">
        <v>1000</v>
      </c>
    </row>
    <row r="14" spans="1:12" ht="15" thickBot="1" x14ac:dyDescent="0.35">
      <c r="A14" s="4">
        <v>2010</v>
      </c>
      <c r="B14" s="5">
        <v>15</v>
      </c>
      <c r="C14" s="5">
        <v>17</v>
      </c>
      <c r="D14" s="5">
        <v>16</v>
      </c>
      <c r="E14" s="5">
        <v>16</v>
      </c>
      <c r="F14" s="5">
        <v>8</v>
      </c>
      <c r="G14" s="5">
        <v>14</v>
      </c>
      <c r="H14" s="5">
        <v>16</v>
      </c>
      <c r="I14" s="5">
        <v>16</v>
      </c>
      <c r="J14" s="5">
        <v>12</v>
      </c>
      <c r="K14" s="5">
        <v>1000</v>
      </c>
    </row>
    <row r="15" spans="1:12" ht="15" thickBot="1" x14ac:dyDescent="0.35">
      <c r="A15" s="4">
        <v>2011</v>
      </c>
      <c r="B15" s="5">
        <v>18</v>
      </c>
      <c r="C15" s="5">
        <v>12</v>
      </c>
      <c r="D15" s="5">
        <v>15</v>
      </c>
      <c r="E15" s="5">
        <v>15</v>
      </c>
      <c r="F15" s="5">
        <v>6</v>
      </c>
      <c r="G15" s="5">
        <v>13</v>
      </c>
      <c r="H15" s="5">
        <v>15</v>
      </c>
      <c r="I15" s="5">
        <v>15</v>
      </c>
      <c r="J15" s="5">
        <v>15</v>
      </c>
      <c r="K15" s="5">
        <v>1000</v>
      </c>
    </row>
    <row r="16" spans="1:12" ht="15" thickBot="1" x14ac:dyDescent="0.35">
      <c r="A16" s="4">
        <v>2012</v>
      </c>
      <c r="B16" s="5">
        <v>17</v>
      </c>
      <c r="C16" s="5">
        <v>13</v>
      </c>
      <c r="D16" s="5">
        <v>6</v>
      </c>
      <c r="E16" s="5">
        <v>14</v>
      </c>
      <c r="F16" s="5">
        <v>9</v>
      </c>
      <c r="G16" s="5">
        <v>12</v>
      </c>
      <c r="H16" s="5">
        <v>14</v>
      </c>
      <c r="I16" s="5">
        <v>13</v>
      </c>
      <c r="J16" s="5">
        <v>15</v>
      </c>
      <c r="K16" s="5">
        <v>1000</v>
      </c>
    </row>
    <row r="17" spans="1:11" ht="15" thickBot="1" x14ac:dyDescent="0.35">
      <c r="A17" s="4">
        <v>2013</v>
      </c>
      <c r="B17" s="5">
        <v>13</v>
      </c>
      <c r="C17" s="5">
        <v>15</v>
      </c>
      <c r="D17" s="5">
        <v>9</v>
      </c>
      <c r="E17" s="5">
        <v>13</v>
      </c>
      <c r="F17" s="5">
        <v>12</v>
      </c>
      <c r="G17" s="5">
        <v>17</v>
      </c>
      <c r="H17" s="5">
        <v>13</v>
      </c>
      <c r="I17" s="5">
        <v>14</v>
      </c>
      <c r="J17" s="5">
        <v>19</v>
      </c>
      <c r="K17" s="5">
        <v>1000</v>
      </c>
    </row>
    <row r="18" spans="1:11" ht="15" thickBot="1" x14ac:dyDescent="0.35">
      <c r="A18" s="4">
        <v>2014</v>
      </c>
      <c r="B18" s="5">
        <v>8</v>
      </c>
      <c r="C18" s="5">
        <v>14</v>
      </c>
      <c r="D18" s="5">
        <v>10</v>
      </c>
      <c r="E18" s="5">
        <v>12</v>
      </c>
      <c r="F18" s="5">
        <v>16</v>
      </c>
      <c r="G18" s="5">
        <v>18</v>
      </c>
      <c r="H18" s="5">
        <v>12</v>
      </c>
      <c r="I18" s="5">
        <v>12</v>
      </c>
      <c r="J18" s="5">
        <v>20</v>
      </c>
      <c r="K18" s="5">
        <v>1000</v>
      </c>
    </row>
    <row r="19" spans="1:11" ht="15" thickBot="1" x14ac:dyDescent="0.35">
      <c r="A19" s="4">
        <v>2015</v>
      </c>
      <c r="B19" s="5">
        <v>9</v>
      </c>
      <c r="C19" s="5">
        <v>11</v>
      </c>
      <c r="D19" s="5">
        <v>7</v>
      </c>
      <c r="E19" s="5">
        <v>11</v>
      </c>
      <c r="F19" s="5">
        <v>18</v>
      </c>
      <c r="G19" s="5">
        <v>19</v>
      </c>
      <c r="H19" s="5">
        <v>8</v>
      </c>
      <c r="I19" s="5">
        <v>11</v>
      </c>
      <c r="J19" s="5">
        <v>22</v>
      </c>
      <c r="K19" s="5">
        <v>1000</v>
      </c>
    </row>
    <row r="20" spans="1:11" ht="15" thickBot="1" x14ac:dyDescent="0.35">
      <c r="A20" s="4">
        <v>2016</v>
      </c>
      <c r="B20" s="5">
        <v>11</v>
      </c>
      <c r="C20" s="5">
        <v>10</v>
      </c>
      <c r="D20" s="5">
        <v>8</v>
      </c>
      <c r="E20" s="5">
        <v>10</v>
      </c>
      <c r="F20" s="5">
        <v>20</v>
      </c>
      <c r="G20" s="5">
        <v>16</v>
      </c>
      <c r="H20" s="5">
        <v>6</v>
      </c>
      <c r="I20" s="5">
        <v>10</v>
      </c>
      <c r="J20" s="5">
        <v>21</v>
      </c>
      <c r="K20" s="5">
        <v>1000</v>
      </c>
    </row>
    <row r="21" spans="1:11" ht="15" thickBot="1" x14ac:dyDescent="0.35">
      <c r="A21" s="4">
        <v>2017</v>
      </c>
      <c r="B21" s="5">
        <v>12</v>
      </c>
      <c r="C21" s="5">
        <v>8</v>
      </c>
      <c r="D21" s="5">
        <v>2</v>
      </c>
      <c r="E21" s="5">
        <v>7</v>
      </c>
      <c r="F21" s="5">
        <v>19</v>
      </c>
      <c r="G21" s="5">
        <v>9</v>
      </c>
      <c r="H21" s="5">
        <v>4</v>
      </c>
      <c r="I21" s="5">
        <v>9</v>
      </c>
      <c r="J21" s="5">
        <v>18</v>
      </c>
      <c r="K21" s="5">
        <v>1000</v>
      </c>
    </row>
    <row r="22" spans="1:11" ht="15" thickBot="1" x14ac:dyDescent="0.35">
      <c r="A22" s="4">
        <v>2018</v>
      </c>
      <c r="B22" s="5">
        <v>9</v>
      </c>
      <c r="C22" s="5">
        <v>6</v>
      </c>
      <c r="D22" s="5">
        <v>4</v>
      </c>
      <c r="E22" s="5">
        <v>6</v>
      </c>
      <c r="F22" s="5">
        <v>17</v>
      </c>
      <c r="G22" s="5">
        <v>2</v>
      </c>
      <c r="H22" s="5">
        <v>3</v>
      </c>
      <c r="I22" s="5">
        <v>8</v>
      </c>
      <c r="J22" s="5">
        <v>17</v>
      </c>
      <c r="K22" s="5">
        <v>1000</v>
      </c>
    </row>
    <row r="23" spans="1:11" ht="15" thickBot="1" x14ac:dyDescent="0.35">
      <c r="A23" s="4">
        <v>2019</v>
      </c>
      <c r="B23" s="5">
        <v>7</v>
      </c>
      <c r="C23" s="5">
        <v>3</v>
      </c>
      <c r="D23" s="5">
        <v>1</v>
      </c>
      <c r="E23" s="5">
        <v>5</v>
      </c>
      <c r="F23" s="5">
        <v>14</v>
      </c>
      <c r="G23" s="5">
        <v>6</v>
      </c>
      <c r="H23" s="5">
        <v>1</v>
      </c>
      <c r="I23" s="5">
        <v>6</v>
      </c>
      <c r="J23" s="5">
        <v>13</v>
      </c>
      <c r="K23" s="5">
        <v>1000</v>
      </c>
    </row>
    <row r="24" spans="1:11" ht="15" thickBot="1" x14ac:dyDescent="0.35">
      <c r="A24" s="4">
        <v>2020</v>
      </c>
      <c r="B24" s="5">
        <v>6</v>
      </c>
      <c r="C24" s="5">
        <v>7</v>
      </c>
      <c r="D24" s="5">
        <v>3</v>
      </c>
      <c r="E24" s="5">
        <v>8</v>
      </c>
      <c r="F24" s="5">
        <v>15</v>
      </c>
      <c r="G24" s="5">
        <v>8</v>
      </c>
      <c r="H24" s="5">
        <v>2</v>
      </c>
      <c r="I24" s="5">
        <v>5</v>
      </c>
      <c r="J24" s="5">
        <v>10</v>
      </c>
      <c r="K24" s="5">
        <v>1000</v>
      </c>
    </row>
    <row r="25" spans="1:11" ht="15" thickBot="1" x14ac:dyDescent="0.35">
      <c r="A25" s="4">
        <v>2021</v>
      </c>
      <c r="B25" s="5">
        <v>5</v>
      </c>
      <c r="C25" s="5">
        <v>9</v>
      </c>
      <c r="D25" s="5">
        <v>5</v>
      </c>
      <c r="E25" s="5">
        <v>9</v>
      </c>
      <c r="F25" s="5">
        <v>13</v>
      </c>
      <c r="G25" s="5">
        <v>3</v>
      </c>
      <c r="H25" s="5">
        <v>5</v>
      </c>
      <c r="I25" s="5">
        <v>3</v>
      </c>
      <c r="J25" s="5">
        <v>8</v>
      </c>
      <c r="K25" s="5">
        <v>1000</v>
      </c>
    </row>
    <row r="26" spans="1:11" ht="15" thickBot="1" x14ac:dyDescent="0.35">
      <c r="A26" s="4">
        <v>2022</v>
      </c>
      <c r="B26" s="5">
        <v>2</v>
      </c>
      <c r="C26" s="5">
        <v>5</v>
      </c>
      <c r="D26" s="5">
        <v>11</v>
      </c>
      <c r="E26" s="5">
        <v>3</v>
      </c>
      <c r="F26" s="49">
        <v>10</v>
      </c>
      <c r="G26" s="5">
        <v>1</v>
      </c>
      <c r="H26" s="5">
        <v>7</v>
      </c>
      <c r="I26" s="5">
        <v>1</v>
      </c>
      <c r="J26" s="5">
        <v>6</v>
      </c>
      <c r="K26" s="5">
        <v>1000</v>
      </c>
    </row>
    <row r="27" spans="1:11" ht="15" thickBot="1" x14ac:dyDescent="0.35">
      <c r="A27" s="4">
        <v>2023</v>
      </c>
      <c r="B27" s="5">
        <v>1</v>
      </c>
      <c r="C27" s="5">
        <v>4</v>
      </c>
      <c r="D27" s="5">
        <v>13</v>
      </c>
      <c r="E27" s="5">
        <v>2</v>
      </c>
      <c r="F27" s="5">
        <v>3</v>
      </c>
      <c r="G27" s="5">
        <v>5</v>
      </c>
      <c r="H27" s="5">
        <v>9</v>
      </c>
      <c r="I27" s="5">
        <v>2</v>
      </c>
      <c r="J27" s="5">
        <v>4</v>
      </c>
      <c r="K27" s="5">
        <v>1000</v>
      </c>
    </row>
    <row r="28" spans="1:11" ht="15" thickBot="1" x14ac:dyDescent="0.35">
      <c r="A28" s="4">
        <v>2024</v>
      </c>
      <c r="B28" s="5">
        <v>3</v>
      </c>
      <c r="C28" s="5">
        <v>2</v>
      </c>
      <c r="D28" s="5">
        <v>12</v>
      </c>
      <c r="E28" s="5">
        <v>1</v>
      </c>
      <c r="F28" s="5">
        <v>1</v>
      </c>
      <c r="G28" s="5">
        <v>4</v>
      </c>
      <c r="H28" s="5">
        <v>10</v>
      </c>
      <c r="I28" s="5">
        <v>4</v>
      </c>
      <c r="J28" s="5">
        <v>5</v>
      </c>
      <c r="K28" s="5">
        <v>1000</v>
      </c>
    </row>
    <row r="29" spans="1:11" ht="15" thickBot="1" x14ac:dyDescent="0.35">
      <c r="A29" s="4">
        <v>2025</v>
      </c>
      <c r="B29" s="5">
        <v>4</v>
      </c>
      <c r="C29" s="5">
        <v>1</v>
      </c>
      <c r="D29" s="5">
        <v>14</v>
      </c>
      <c r="E29" s="5">
        <v>4</v>
      </c>
      <c r="F29" s="5">
        <v>2</v>
      </c>
      <c r="G29" s="5">
        <v>7</v>
      </c>
      <c r="H29" s="5">
        <v>11</v>
      </c>
      <c r="I29" s="5">
        <v>7</v>
      </c>
      <c r="J29" s="5">
        <v>1</v>
      </c>
      <c r="K29" s="5">
        <v>1000</v>
      </c>
    </row>
    <row r="31" spans="1:11" ht="15" thickBot="1" x14ac:dyDescent="0.35">
      <c r="A31" s="32" t="s">
        <v>301</v>
      </c>
      <c r="B31" s="32" t="s">
        <v>22</v>
      </c>
      <c r="C31" s="32" t="s">
        <v>22</v>
      </c>
      <c r="D31" s="32" t="s">
        <v>22</v>
      </c>
      <c r="E31" s="32" t="s">
        <v>22</v>
      </c>
      <c r="F31" s="32" t="s">
        <v>22</v>
      </c>
      <c r="G31" s="32" t="s">
        <v>22</v>
      </c>
      <c r="H31" s="32" t="s">
        <v>22</v>
      </c>
      <c r="I31" s="32" t="s">
        <v>22</v>
      </c>
      <c r="J31" s="32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31</v>
      </c>
      <c r="C33" s="5" t="s">
        <v>32</v>
      </c>
      <c r="D33" s="5" t="s">
        <v>33</v>
      </c>
      <c r="E33" s="5" t="s">
        <v>34</v>
      </c>
      <c r="F33" s="5" t="s">
        <v>34</v>
      </c>
      <c r="G33" s="5" t="s">
        <v>35</v>
      </c>
      <c r="H33" s="5" t="s">
        <v>34</v>
      </c>
      <c r="I33" s="5" t="s">
        <v>34</v>
      </c>
      <c r="J33" s="5" t="s">
        <v>36</v>
      </c>
    </row>
    <row r="34" spans="1:10" ht="15" thickBot="1" x14ac:dyDescent="0.35">
      <c r="A34" s="4">
        <v>2005</v>
      </c>
      <c r="B34" s="5" t="s">
        <v>37</v>
      </c>
      <c r="C34" s="5" t="s">
        <v>38</v>
      </c>
      <c r="D34" s="5" t="s">
        <v>39</v>
      </c>
      <c r="E34" s="5" t="s">
        <v>40</v>
      </c>
      <c r="F34" s="5" t="s">
        <v>40</v>
      </c>
      <c r="G34" s="5" t="s">
        <v>41</v>
      </c>
      <c r="H34" s="5" t="s">
        <v>40</v>
      </c>
      <c r="I34" s="5" t="s">
        <v>40</v>
      </c>
      <c r="J34" s="5" t="s">
        <v>42</v>
      </c>
    </row>
    <row r="35" spans="1:10" ht="15" thickBot="1" x14ac:dyDescent="0.35">
      <c r="A35" s="4">
        <v>2006</v>
      </c>
      <c r="B35" s="5" t="s">
        <v>43</v>
      </c>
      <c r="C35" s="5" t="s">
        <v>44</v>
      </c>
      <c r="D35" s="5" t="s">
        <v>45</v>
      </c>
      <c r="E35" s="5" t="s">
        <v>46</v>
      </c>
      <c r="F35" s="5" t="s">
        <v>46</v>
      </c>
      <c r="G35" s="5" t="s">
        <v>47</v>
      </c>
      <c r="H35" s="5" t="s">
        <v>46</v>
      </c>
      <c r="I35" s="5" t="s">
        <v>46</v>
      </c>
      <c r="J35" s="5" t="s">
        <v>48</v>
      </c>
    </row>
    <row r="36" spans="1:10" ht="15" thickBot="1" x14ac:dyDescent="0.35">
      <c r="A36" s="4">
        <v>2007</v>
      </c>
      <c r="B36" s="5" t="s">
        <v>49</v>
      </c>
      <c r="C36" s="5" t="s">
        <v>50</v>
      </c>
      <c r="D36" s="5" t="s">
        <v>51</v>
      </c>
      <c r="E36" s="5" t="s">
        <v>52</v>
      </c>
      <c r="F36" s="5" t="s">
        <v>52</v>
      </c>
      <c r="G36" s="5" t="s">
        <v>52</v>
      </c>
      <c r="H36" s="5" t="s">
        <v>52</v>
      </c>
      <c r="I36" s="5" t="s">
        <v>52</v>
      </c>
      <c r="J36" s="5" t="s">
        <v>53</v>
      </c>
    </row>
    <row r="37" spans="1:10" ht="15" thickBot="1" x14ac:dyDescent="0.35">
      <c r="A37" s="4">
        <v>2008</v>
      </c>
      <c r="B37" s="5" t="s">
        <v>54</v>
      </c>
      <c r="C37" s="5" t="s">
        <v>55</v>
      </c>
      <c r="D37" s="5" t="s">
        <v>56</v>
      </c>
      <c r="E37" s="5" t="s">
        <v>57</v>
      </c>
      <c r="F37" s="5" t="s">
        <v>57</v>
      </c>
      <c r="G37" s="5" t="s">
        <v>57</v>
      </c>
      <c r="H37" s="5" t="s">
        <v>57</v>
      </c>
      <c r="I37" s="5" t="s">
        <v>57</v>
      </c>
      <c r="J37" s="5" t="s">
        <v>58</v>
      </c>
    </row>
    <row r="38" spans="1:10" ht="15" thickBot="1" x14ac:dyDescent="0.35">
      <c r="A38" s="4">
        <v>2009</v>
      </c>
      <c r="B38" s="5" t="s">
        <v>59</v>
      </c>
      <c r="C38" s="5" t="s">
        <v>60</v>
      </c>
      <c r="D38" s="5" t="s">
        <v>61</v>
      </c>
      <c r="E38" s="5" t="s">
        <v>62</v>
      </c>
      <c r="F38" s="5" t="s">
        <v>62</v>
      </c>
      <c r="G38" s="5" t="s">
        <v>62</v>
      </c>
      <c r="H38" s="5" t="s">
        <v>62</v>
      </c>
      <c r="I38" s="5" t="s">
        <v>62</v>
      </c>
      <c r="J38" s="5" t="s">
        <v>63</v>
      </c>
    </row>
    <row r="39" spans="1:10" ht="15" thickBot="1" x14ac:dyDescent="0.35">
      <c r="A39" s="4">
        <v>2010</v>
      </c>
      <c r="B39" s="5" t="s">
        <v>64</v>
      </c>
      <c r="C39" s="5" t="s">
        <v>65</v>
      </c>
      <c r="D39" s="5" t="s">
        <v>66</v>
      </c>
      <c r="E39" s="5" t="s">
        <v>67</v>
      </c>
      <c r="F39" s="5" t="s">
        <v>67</v>
      </c>
      <c r="G39" s="5" t="s">
        <v>67</v>
      </c>
      <c r="H39" s="5" t="s">
        <v>67</v>
      </c>
      <c r="I39" s="5" t="s">
        <v>67</v>
      </c>
      <c r="J39" s="5" t="s">
        <v>68</v>
      </c>
    </row>
    <row r="40" spans="1:10" ht="15" thickBot="1" x14ac:dyDescent="0.35">
      <c r="A40" s="4">
        <v>2011</v>
      </c>
      <c r="B40" s="5" t="s">
        <v>69</v>
      </c>
      <c r="C40" s="5" t="s">
        <v>70</v>
      </c>
      <c r="D40" s="5" t="s">
        <v>71</v>
      </c>
      <c r="E40" s="5" t="s">
        <v>72</v>
      </c>
      <c r="F40" s="5" t="s">
        <v>72</v>
      </c>
      <c r="G40" s="5" t="s">
        <v>72</v>
      </c>
      <c r="H40" s="5" t="s">
        <v>72</v>
      </c>
      <c r="I40" s="5" t="s">
        <v>72</v>
      </c>
      <c r="J40" s="5" t="s">
        <v>73</v>
      </c>
    </row>
    <row r="41" spans="1:10" ht="15" thickBot="1" x14ac:dyDescent="0.35">
      <c r="A41" s="4">
        <v>2012</v>
      </c>
      <c r="B41" s="5" t="s">
        <v>74</v>
      </c>
      <c r="C41" s="5" t="s">
        <v>75</v>
      </c>
      <c r="D41" s="5" t="s">
        <v>76</v>
      </c>
      <c r="E41" s="5" t="s">
        <v>77</v>
      </c>
      <c r="F41" s="5" t="s">
        <v>77</v>
      </c>
      <c r="G41" s="5" t="s">
        <v>77</v>
      </c>
      <c r="H41" s="5" t="s">
        <v>77</v>
      </c>
      <c r="I41" s="5" t="s">
        <v>77</v>
      </c>
      <c r="J41" s="5" t="s">
        <v>78</v>
      </c>
    </row>
    <row r="42" spans="1:10" ht="15" thickBot="1" x14ac:dyDescent="0.35">
      <c r="A42" s="4">
        <v>2013</v>
      </c>
      <c r="B42" s="5" t="s">
        <v>79</v>
      </c>
      <c r="C42" s="5" t="s">
        <v>80</v>
      </c>
      <c r="D42" s="5" t="s">
        <v>81</v>
      </c>
      <c r="E42" s="5" t="s">
        <v>82</v>
      </c>
      <c r="F42" s="5" t="s">
        <v>82</v>
      </c>
      <c r="G42" s="5" t="s">
        <v>82</v>
      </c>
      <c r="H42" s="5" t="s">
        <v>82</v>
      </c>
      <c r="I42" s="5" t="s">
        <v>82</v>
      </c>
      <c r="J42" s="5" t="s">
        <v>83</v>
      </c>
    </row>
    <row r="43" spans="1:10" ht="15" thickBot="1" x14ac:dyDescent="0.35">
      <c r="A43" s="4">
        <v>2014</v>
      </c>
      <c r="B43" s="5" t="s">
        <v>84</v>
      </c>
      <c r="C43" s="5" t="s">
        <v>85</v>
      </c>
      <c r="D43" s="5" t="s">
        <v>86</v>
      </c>
      <c r="E43" s="5" t="s">
        <v>87</v>
      </c>
      <c r="F43" s="5" t="s">
        <v>87</v>
      </c>
      <c r="G43" s="5" t="s">
        <v>87</v>
      </c>
      <c r="H43" s="5" t="s">
        <v>87</v>
      </c>
      <c r="I43" s="5" t="s">
        <v>87</v>
      </c>
      <c r="J43" s="5" t="s">
        <v>88</v>
      </c>
    </row>
    <row r="44" spans="1:10" ht="15" thickBot="1" x14ac:dyDescent="0.35">
      <c r="A44" s="4">
        <v>2015</v>
      </c>
      <c r="B44" s="5" t="s">
        <v>89</v>
      </c>
      <c r="C44" s="5" t="s">
        <v>90</v>
      </c>
      <c r="D44" s="5" t="s">
        <v>91</v>
      </c>
      <c r="E44" s="5" t="s">
        <v>92</v>
      </c>
      <c r="F44" s="5" t="s">
        <v>92</v>
      </c>
      <c r="G44" s="5" t="s">
        <v>92</v>
      </c>
      <c r="H44" s="5" t="s">
        <v>92</v>
      </c>
      <c r="I44" s="5" t="s">
        <v>92</v>
      </c>
      <c r="J44" s="5" t="s">
        <v>93</v>
      </c>
    </row>
    <row r="45" spans="1:10" ht="15" thickBot="1" x14ac:dyDescent="0.35">
      <c r="A45" s="4">
        <v>2016</v>
      </c>
      <c r="B45" s="5" t="s">
        <v>94</v>
      </c>
      <c r="C45" s="5" t="s">
        <v>95</v>
      </c>
      <c r="D45" s="5" t="s">
        <v>96</v>
      </c>
      <c r="E45" s="5" t="s">
        <v>97</v>
      </c>
      <c r="F45" s="5" t="s">
        <v>97</v>
      </c>
      <c r="G45" s="5" t="s">
        <v>97</v>
      </c>
      <c r="H45" s="5" t="s">
        <v>97</v>
      </c>
      <c r="I45" s="5" t="s">
        <v>97</v>
      </c>
      <c r="J45" s="5" t="s">
        <v>98</v>
      </c>
    </row>
    <row r="46" spans="1:10" ht="15" thickBot="1" x14ac:dyDescent="0.35">
      <c r="A46" s="4">
        <v>2017</v>
      </c>
      <c r="B46" s="5" t="s">
        <v>99</v>
      </c>
      <c r="C46" s="5" t="s">
        <v>100</v>
      </c>
      <c r="D46" s="5" t="s">
        <v>101</v>
      </c>
      <c r="E46" s="5" t="s">
        <v>102</v>
      </c>
      <c r="F46" s="5" t="s">
        <v>102</v>
      </c>
      <c r="G46" s="5" t="s">
        <v>102</v>
      </c>
      <c r="H46" s="5" t="s">
        <v>102</v>
      </c>
      <c r="I46" s="5" t="s">
        <v>102</v>
      </c>
      <c r="J46" s="5" t="s">
        <v>103</v>
      </c>
    </row>
    <row r="47" spans="1:10" ht="15" thickBot="1" x14ac:dyDescent="0.35">
      <c r="A47" s="4">
        <v>2018</v>
      </c>
      <c r="B47" s="5" t="s">
        <v>104</v>
      </c>
      <c r="C47" s="5" t="s">
        <v>105</v>
      </c>
      <c r="D47" s="5" t="s">
        <v>106</v>
      </c>
      <c r="E47" s="5" t="s">
        <v>107</v>
      </c>
      <c r="F47" s="5" t="s">
        <v>107</v>
      </c>
      <c r="G47" s="5" t="s">
        <v>107</v>
      </c>
      <c r="H47" s="5" t="s">
        <v>107</v>
      </c>
      <c r="I47" s="5" t="s">
        <v>107</v>
      </c>
      <c r="J47" s="5" t="s">
        <v>108</v>
      </c>
    </row>
    <row r="48" spans="1:10" ht="15" thickBot="1" x14ac:dyDescent="0.35">
      <c r="A48" s="4">
        <v>2019</v>
      </c>
      <c r="B48" s="5" t="s">
        <v>109</v>
      </c>
      <c r="C48" s="5" t="s">
        <v>110</v>
      </c>
      <c r="D48" s="5" t="s">
        <v>111</v>
      </c>
      <c r="E48" s="5" t="s">
        <v>112</v>
      </c>
      <c r="F48" s="5" t="s">
        <v>112</v>
      </c>
      <c r="G48" s="5" t="s">
        <v>112</v>
      </c>
      <c r="H48" s="5" t="s">
        <v>112</v>
      </c>
      <c r="I48" s="5" t="s">
        <v>112</v>
      </c>
      <c r="J48" s="5" t="s">
        <v>113</v>
      </c>
    </row>
    <row r="49" spans="1:10" ht="15" thickBot="1" x14ac:dyDescent="0.35">
      <c r="A49" s="4">
        <v>2020</v>
      </c>
      <c r="B49" s="5" t="s">
        <v>114</v>
      </c>
      <c r="C49" s="5" t="s">
        <v>115</v>
      </c>
      <c r="D49" s="5" t="s">
        <v>116</v>
      </c>
      <c r="E49" s="5" t="s">
        <v>117</v>
      </c>
      <c r="F49" s="5" t="s">
        <v>117</v>
      </c>
      <c r="G49" s="5" t="s">
        <v>117</v>
      </c>
      <c r="H49" s="5" t="s">
        <v>117</v>
      </c>
      <c r="I49" s="5" t="s">
        <v>117</v>
      </c>
      <c r="J49" s="5" t="s">
        <v>118</v>
      </c>
    </row>
    <row r="50" spans="1:10" ht="15" thickBot="1" x14ac:dyDescent="0.35">
      <c r="A50" s="4">
        <v>2021</v>
      </c>
      <c r="B50" s="5" t="s">
        <v>119</v>
      </c>
      <c r="C50" s="5" t="s">
        <v>120</v>
      </c>
      <c r="D50" s="5" t="s">
        <v>121</v>
      </c>
      <c r="E50" s="5" t="s">
        <v>122</v>
      </c>
      <c r="F50" s="5" t="s">
        <v>122</v>
      </c>
      <c r="G50" s="5" t="s">
        <v>122</v>
      </c>
      <c r="H50" s="5" t="s">
        <v>122</v>
      </c>
      <c r="I50" s="5" t="s">
        <v>122</v>
      </c>
      <c r="J50" s="5" t="s">
        <v>123</v>
      </c>
    </row>
    <row r="51" spans="1:10" ht="15" thickBot="1" x14ac:dyDescent="0.35">
      <c r="A51" s="4">
        <v>2022</v>
      </c>
      <c r="B51" s="5" t="s">
        <v>124</v>
      </c>
      <c r="C51" s="5" t="s">
        <v>125</v>
      </c>
      <c r="D51" s="5" t="s">
        <v>126</v>
      </c>
      <c r="E51" s="5" t="s">
        <v>127</v>
      </c>
      <c r="F51" s="5" t="s">
        <v>127</v>
      </c>
      <c r="G51" s="5" t="s">
        <v>127</v>
      </c>
      <c r="H51" s="5" t="s">
        <v>127</v>
      </c>
      <c r="I51" s="5" t="s">
        <v>127</v>
      </c>
      <c r="J51" s="5" t="s">
        <v>128</v>
      </c>
    </row>
    <row r="52" spans="1:10" ht="15" thickBot="1" x14ac:dyDescent="0.35">
      <c r="A52" s="4">
        <v>2023</v>
      </c>
      <c r="B52" s="5" t="s">
        <v>129</v>
      </c>
      <c r="C52" s="5" t="s">
        <v>130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131</v>
      </c>
      <c r="J52" s="5" t="s">
        <v>132</v>
      </c>
    </row>
    <row r="53" spans="1:10" ht="15" thickBot="1" x14ac:dyDescent="0.35">
      <c r="A53" s="4">
        <v>2024</v>
      </c>
      <c r="B53" s="5" t="s">
        <v>133</v>
      </c>
      <c r="C53" s="5" t="s">
        <v>134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136</v>
      </c>
      <c r="C54" s="5" t="s">
        <v>137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138</v>
      </c>
      <c r="J54" s="5" t="s">
        <v>138</v>
      </c>
    </row>
    <row r="56" spans="1:10" ht="15" thickBot="1" x14ac:dyDescent="0.35">
      <c r="A56" s="32" t="str">
        <f>A31</f>
        <v>Mértékegység</v>
      </c>
      <c r="B56" s="32" t="s">
        <v>22</v>
      </c>
      <c r="C56" s="32" t="s">
        <v>22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442.2</v>
      </c>
      <c r="C58" s="5">
        <v>456.2</v>
      </c>
      <c r="D58" s="5">
        <v>50.9</v>
      </c>
      <c r="E58" s="5">
        <v>21</v>
      </c>
      <c r="F58" s="5">
        <v>21</v>
      </c>
      <c r="G58" s="5">
        <v>23</v>
      </c>
      <c r="H58" s="5">
        <v>21</v>
      </c>
      <c r="I58" s="5">
        <v>21</v>
      </c>
      <c r="J58" s="5">
        <v>75.900000000000006</v>
      </c>
    </row>
    <row r="59" spans="1:10" ht="15" thickBot="1" x14ac:dyDescent="0.35">
      <c r="A59" s="4">
        <v>2005</v>
      </c>
      <c r="B59" s="5">
        <v>441.2</v>
      </c>
      <c r="C59" s="5">
        <v>455.2</v>
      </c>
      <c r="D59" s="5">
        <v>49.9</v>
      </c>
      <c r="E59" s="5">
        <v>20</v>
      </c>
      <c r="F59" s="5">
        <v>20</v>
      </c>
      <c r="G59" s="5">
        <v>22</v>
      </c>
      <c r="H59" s="5">
        <v>20</v>
      </c>
      <c r="I59" s="5">
        <v>20</v>
      </c>
      <c r="J59" s="5">
        <v>74.900000000000006</v>
      </c>
    </row>
    <row r="60" spans="1:10" ht="15" thickBot="1" x14ac:dyDescent="0.35">
      <c r="A60" s="4">
        <v>2006</v>
      </c>
      <c r="B60" s="5">
        <v>440.3</v>
      </c>
      <c r="C60" s="5">
        <v>454.2</v>
      </c>
      <c r="D60" s="5">
        <v>48.9</v>
      </c>
      <c r="E60" s="5">
        <v>19</v>
      </c>
      <c r="F60" s="5">
        <v>19</v>
      </c>
      <c r="G60" s="5">
        <v>21</v>
      </c>
      <c r="H60" s="5">
        <v>19</v>
      </c>
      <c r="I60" s="5">
        <v>19</v>
      </c>
      <c r="J60" s="5">
        <v>63.4</v>
      </c>
    </row>
    <row r="61" spans="1:10" ht="15" thickBot="1" x14ac:dyDescent="0.35">
      <c r="A61" s="4">
        <v>2007</v>
      </c>
      <c r="B61" s="5">
        <v>439.3</v>
      </c>
      <c r="C61" s="5">
        <v>453.2</v>
      </c>
      <c r="D61" s="5">
        <v>47.9</v>
      </c>
      <c r="E61" s="5">
        <v>18</v>
      </c>
      <c r="F61" s="5">
        <v>18</v>
      </c>
      <c r="G61" s="5">
        <v>18</v>
      </c>
      <c r="H61" s="5">
        <v>18</v>
      </c>
      <c r="I61" s="5">
        <v>18</v>
      </c>
      <c r="J61" s="5">
        <v>53.4</v>
      </c>
    </row>
    <row r="62" spans="1:10" ht="15" thickBot="1" x14ac:dyDescent="0.35">
      <c r="A62" s="4">
        <v>2008</v>
      </c>
      <c r="B62" s="5">
        <v>438.3</v>
      </c>
      <c r="C62" s="5">
        <v>452.2</v>
      </c>
      <c r="D62" s="5">
        <v>46.9</v>
      </c>
      <c r="E62" s="5">
        <v>17</v>
      </c>
      <c r="F62" s="5">
        <v>17</v>
      </c>
      <c r="G62" s="5">
        <v>17</v>
      </c>
      <c r="H62" s="5">
        <v>17</v>
      </c>
      <c r="I62" s="5">
        <v>17</v>
      </c>
      <c r="J62" s="5">
        <v>51.9</v>
      </c>
    </row>
    <row r="63" spans="1:10" ht="15" thickBot="1" x14ac:dyDescent="0.35">
      <c r="A63" s="4">
        <v>2009</v>
      </c>
      <c r="B63" s="5">
        <v>437.3</v>
      </c>
      <c r="C63" s="5">
        <v>451.2</v>
      </c>
      <c r="D63" s="5">
        <v>45.9</v>
      </c>
      <c r="E63" s="5">
        <v>16</v>
      </c>
      <c r="F63" s="5">
        <v>16</v>
      </c>
      <c r="G63" s="5">
        <v>16</v>
      </c>
      <c r="H63" s="5">
        <v>16</v>
      </c>
      <c r="I63" s="5">
        <v>16</v>
      </c>
      <c r="J63" s="5">
        <v>50.9</v>
      </c>
    </row>
    <row r="64" spans="1:10" ht="15" thickBot="1" x14ac:dyDescent="0.35">
      <c r="A64" s="4">
        <v>2010</v>
      </c>
      <c r="B64" s="5">
        <v>436.3</v>
      </c>
      <c r="C64" s="5">
        <v>450.2</v>
      </c>
      <c r="D64" s="5">
        <v>44.9</v>
      </c>
      <c r="E64" s="5">
        <v>15</v>
      </c>
      <c r="F64" s="5">
        <v>15</v>
      </c>
      <c r="G64" s="5">
        <v>15</v>
      </c>
      <c r="H64" s="5">
        <v>15</v>
      </c>
      <c r="I64" s="5">
        <v>15</v>
      </c>
      <c r="J64" s="5">
        <v>49.9</v>
      </c>
    </row>
    <row r="65" spans="1:10" ht="15" thickBot="1" x14ac:dyDescent="0.35">
      <c r="A65" s="4">
        <v>2011</v>
      </c>
      <c r="B65" s="5">
        <v>435.3</v>
      </c>
      <c r="C65" s="5">
        <v>449.2</v>
      </c>
      <c r="D65" s="5">
        <v>43.9</v>
      </c>
      <c r="E65" s="5">
        <v>14</v>
      </c>
      <c r="F65" s="5">
        <v>14</v>
      </c>
      <c r="G65" s="5">
        <v>14</v>
      </c>
      <c r="H65" s="5">
        <v>14</v>
      </c>
      <c r="I65" s="5">
        <v>14</v>
      </c>
      <c r="J65" s="5">
        <v>48.9</v>
      </c>
    </row>
    <row r="66" spans="1:10" ht="15" thickBot="1" x14ac:dyDescent="0.35">
      <c r="A66" s="4">
        <v>2012</v>
      </c>
      <c r="B66" s="5">
        <v>434.3</v>
      </c>
      <c r="C66" s="5">
        <v>448.2</v>
      </c>
      <c r="D66" s="5">
        <v>42.9</v>
      </c>
      <c r="E66" s="5">
        <v>13</v>
      </c>
      <c r="F66" s="5">
        <v>13</v>
      </c>
      <c r="G66" s="5">
        <v>13</v>
      </c>
      <c r="H66" s="5">
        <v>13</v>
      </c>
      <c r="I66" s="5">
        <v>13</v>
      </c>
      <c r="J66" s="5">
        <v>47.9</v>
      </c>
    </row>
    <row r="67" spans="1:10" ht="15" thickBot="1" x14ac:dyDescent="0.35">
      <c r="A67" s="4">
        <v>2013</v>
      </c>
      <c r="B67" s="5">
        <v>433.3</v>
      </c>
      <c r="C67" s="5">
        <v>447.2</v>
      </c>
      <c r="D67" s="5">
        <v>41.9</v>
      </c>
      <c r="E67" s="5">
        <v>12</v>
      </c>
      <c r="F67" s="5">
        <v>12</v>
      </c>
      <c r="G67" s="5">
        <v>12</v>
      </c>
      <c r="H67" s="5">
        <v>12</v>
      </c>
      <c r="I67" s="5">
        <v>12</v>
      </c>
      <c r="J67" s="5">
        <v>46.9</v>
      </c>
    </row>
    <row r="68" spans="1:10" ht="15" thickBot="1" x14ac:dyDescent="0.35">
      <c r="A68" s="4">
        <v>2014</v>
      </c>
      <c r="B68" s="5">
        <v>432.3</v>
      </c>
      <c r="C68" s="5">
        <v>446.2</v>
      </c>
      <c r="D68" s="5">
        <v>33.9</v>
      </c>
      <c r="E68" s="5">
        <v>11</v>
      </c>
      <c r="F68" s="5">
        <v>11</v>
      </c>
      <c r="G68" s="5">
        <v>11</v>
      </c>
      <c r="H68" s="5">
        <v>11</v>
      </c>
      <c r="I68" s="5">
        <v>11</v>
      </c>
      <c r="J68" s="5">
        <v>45.9</v>
      </c>
    </row>
    <row r="69" spans="1:10" ht="15" thickBot="1" x14ac:dyDescent="0.35">
      <c r="A69" s="4">
        <v>2015</v>
      </c>
      <c r="B69" s="5">
        <v>431.3</v>
      </c>
      <c r="C69" s="5">
        <v>445.2</v>
      </c>
      <c r="D69" s="5">
        <v>32.9</v>
      </c>
      <c r="E69" s="5">
        <v>10</v>
      </c>
      <c r="F69" s="5">
        <v>10</v>
      </c>
      <c r="G69" s="5">
        <v>10</v>
      </c>
      <c r="H69" s="5">
        <v>10</v>
      </c>
      <c r="I69" s="5">
        <v>10</v>
      </c>
      <c r="J69" s="5">
        <v>44.9</v>
      </c>
    </row>
    <row r="70" spans="1:10" ht="15" thickBot="1" x14ac:dyDescent="0.35">
      <c r="A70" s="4">
        <v>2016</v>
      </c>
      <c r="B70" s="5">
        <v>430.3</v>
      </c>
      <c r="C70" s="5">
        <v>444.2</v>
      </c>
      <c r="D70" s="5">
        <v>31.9</v>
      </c>
      <c r="E70" s="5">
        <v>9</v>
      </c>
      <c r="F70" s="5">
        <v>9</v>
      </c>
      <c r="G70" s="5">
        <v>9</v>
      </c>
      <c r="H70" s="5">
        <v>9</v>
      </c>
      <c r="I70" s="5">
        <v>9</v>
      </c>
      <c r="J70" s="5">
        <v>43.9</v>
      </c>
    </row>
    <row r="71" spans="1:10" ht="15" thickBot="1" x14ac:dyDescent="0.35">
      <c r="A71" s="4">
        <v>2017</v>
      </c>
      <c r="B71" s="5">
        <v>429.3</v>
      </c>
      <c r="C71" s="5">
        <v>443.2</v>
      </c>
      <c r="D71" s="5">
        <v>30.9</v>
      </c>
      <c r="E71" s="5">
        <v>8</v>
      </c>
      <c r="F71" s="5">
        <v>8</v>
      </c>
      <c r="G71" s="5">
        <v>8</v>
      </c>
      <c r="H71" s="5">
        <v>8</v>
      </c>
      <c r="I71" s="5">
        <v>8</v>
      </c>
      <c r="J71" s="5">
        <v>42.9</v>
      </c>
    </row>
    <row r="72" spans="1:10" ht="15" thickBot="1" x14ac:dyDescent="0.35">
      <c r="A72" s="4">
        <v>2018</v>
      </c>
      <c r="B72" s="5">
        <v>428.3</v>
      </c>
      <c r="C72" s="5">
        <v>442.2</v>
      </c>
      <c r="D72" s="5">
        <v>29.9</v>
      </c>
      <c r="E72" s="5">
        <v>7</v>
      </c>
      <c r="F72" s="5">
        <v>7</v>
      </c>
      <c r="G72" s="5">
        <v>7</v>
      </c>
      <c r="H72" s="5">
        <v>7</v>
      </c>
      <c r="I72" s="5">
        <v>7</v>
      </c>
      <c r="J72" s="5">
        <v>11.5</v>
      </c>
    </row>
    <row r="73" spans="1:10" ht="15" thickBot="1" x14ac:dyDescent="0.35">
      <c r="A73" s="4">
        <v>2019</v>
      </c>
      <c r="B73" s="5">
        <v>427.3</v>
      </c>
      <c r="C73" s="5">
        <v>441.2</v>
      </c>
      <c r="D73" s="5">
        <v>29</v>
      </c>
      <c r="E73" s="5">
        <v>6</v>
      </c>
      <c r="F73" s="5">
        <v>6</v>
      </c>
      <c r="G73" s="5">
        <v>6</v>
      </c>
      <c r="H73" s="5">
        <v>6</v>
      </c>
      <c r="I73" s="5">
        <v>6</v>
      </c>
      <c r="J73" s="5">
        <v>10.5</v>
      </c>
    </row>
    <row r="74" spans="1:10" ht="15" thickBot="1" x14ac:dyDescent="0.35">
      <c r="A74" s="4">
        <v>2020</v>
      </c>
      <c r="B74" s="5">
        <v>426.3</v>
      </c>
      <c r="C74" s="5">
        <v>440.3</v>
      </c>
      <c r="D74" s="5">
        <v>28</v>
      </c>
      <c r="E74" s="5">
        <v>5</v>
      </c>
      <c r="F74" s="5">
        <v>5</v>
      </c>
      <c r="G74" s="5">
        <v>5</v>
      </c>
      <c r="H74" s="5">
        <v>5</v>
      </c>
      <c r="I74" s="5">
        <v>5</v>
      </c>
      <c r="J74" s="5">
        <v>9.5</v>
      </c>
    </row>
    <row r="75" spans="1:10" ht="15" thickBot="1" x14ac:dyDescent="0.35">
      <c r="A75" s="4">
        <v>2021</v>
      </c>
      <c r="B75" s="5">
        <v>425.3</v>
      </c>
      <c r="C75" s="5">
        <v>439.3</v>
      </c>
      <c r="D75" s="5">
        <v>27</v>
      </c>
      <c r="E75" s="5">
        <v>4</v>
      </c>
      <c r="F75" s="5">
        <v>4</v>
      </c>
      <c r="G75" s="5">
        <v>4</v>
      </c>
      <c r="H75" s="5">
        <v>4</v>
      </c>
      <c r="I75" s="5">
        <v>4</v>
      </c>
      <c r="J75" s="5">
        <v>8.5</v>
      </c>
    </row>
    <row r="76" spans="1:10" ht="15" thickBot="1" x14ac:dyDescent="0.35">
      <c r="A76" s="4">
        <v>2022</v>
      </c>
      <c r="B76" s="5">
        <v>424.3</v>
      </c>
      <c r="C76" s="5">
        <v>438.3</v>
      </c>
      <c r="D76" s="5">
        <v>26</v>
      </c>
      <c r="E76" s="5">
        <v>3</v>
      </c>
      <c r="F76" s="5">
        <v>3</v>
      </c>
      <c r="G76" s="5">
        <v>3</v>
      </c>
      <c r="H76" s="5">
        <v>3</v>
      </c>
      <c r="I76" s="5">
        <v>3</v>
      </c>
      <c r="J76" s="5">
        <v>7.5</v>
      </c>
    </row>
    <row r="77" spans="1:10" ht="15" thickBot="1" x14ac:dyDescent="0.35">
      <c r="A77" s="4">
        <v>2023</v>
      </c>
      <c r="B77" s="5">
        <v>423.3</v>
      </c>
      <c r="C77" s="5">
        <v>437.3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5</v>
      </c>
    </row>
    <row r="78" spans="1:10" ht="15" thickBot="1" x14ac:dyDescent="0.35">
      <c r="A78" s="4">
        <v>2024</v>
      </c>
      <c r="B78" s="5">
        <v>422.3</v>
      </c>
      <c r="C78" s="5">
        <v>436.3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421.3</v>
      </c>
      <c r="C79" s="5">
        <v>435.3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</row>
    <row r="81" spans="1:14" ht="15" thickBot="1" x14ac:dyDescent="0.35">
      <c r="A81" s="32" t="str">
        <f>A56</f>
        <v>Mértékegység</v>
      </c>
      <c r="B81" s="32" t="s">
        <v>22</v>
      </c>
      <c r="C81" s="32" t="s">
        <v>22</v>
      </c>
      <c r="D81" s="32" t="s">
        <v>22</v>
      </c>
      <c r="E81" s="32" t="s">
        <v>22</v>
      </c>
      <c r="F81" s="32" t="s">
        <v>22</v>
      </c>
      <c r="G81" s="32" t="s">
        <v>22</v>
      </c>
      <c r="H81" s="32" t="s">
        <v>22</v>
      </c>
      <c r="I81" s="32" t="s">
        <v>22</v>
      </c>
      <c r="J81" s="32" t="s">
        <v>22</v>
      </c>
      <c r="K81" s="32" t="s">
        <v>22</v>
      </c>
      <c r="L81" s="32" t="s">
        <v>22</v>
      </c>
      <c r="M81" s="32" t="s">
        <v>22</v>
      </c>
      <c r="N81" s="32" t="s">
        <v>555</v>
      </c>
    </row>
    <row r="82" spans="1:14" ht="15" thickBot="1" x14ac:dyDescent="0.35">
      <c r="A82" s="4" t="s">
        <v>140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421.3</v>
      </c>
      <c r="C83" s="5">
        <v>435.3</v>
      </c>
      <c r="D83" s="5">
        <v>26</v>
      </c>
      <c r="E83" s="5">
        <v>0</v>
      </c>
      <c r="F83" s="5">
        <v>0</v>
      </c>
      <c r="G83" s="5">
        <v>0</v>
      </c>
      <c r="H83" s="5">
        <v>0</v>
      </c>
      <c r="I83" s="5">
        <v>1</v>
      </c>
      <c r="J83" s="5">
        <v>42.9</v>
      </c>
      <c r="K83" s="5">
        <v>926.4</v>
      </c>
      <c r="L83" s="5">
        <v>1000</v>
      </c>
      <c r="M83" s="5">
        <v>73.599999999999994</v>
      </c>
      <c r="N83" s="5">
        <v>7.36</v>
      </c>
    </row>
    <row r="84" spans="1:14" ht="15" thickBot="1" x14ac:dyDescent="0.35">
      <c r="A84" s="4">
        <v>2005</v>
      </c>
      <c r="B84" s="5">
        <v>422.3</v>
      </c>
      <c r="C84" s="5">
        <v>436.3</v>
      </c>
      <c r="D84" s="5">
        <v>1</v>
      </c>
      <c r="E84" s="5">
        <v>1</v>
      </c>
      <c r="F84" s="5">
        <v>1</v>
      </c>
      <c r="G84" s="5">
        <v>1</v>
      </c>
      <c r="H84" s="5">
        <v>1</v>
      </c>
      <c r="I84" s="5">
        <v>0</v>
      </c>
      <c r="J84" s="5">
        <v>74.900000000000006</v>
      </c>
      <c r="K84" s="5">
        <v>938.4</v>
      </c>
      <c r="L84" s="5">
        <v>1000</v>
      </c>
      <c r="M84" s="5">
        <v>61.6</v>
      </c>
      <c r="N84" s="5">
        <v>6.16</v>
      </c>
    </row>
    <row r="85" spans="1:14" ht="15" thickBot="1" x14ac:dyDescent="0.35">
      <c r="A85" s="4">
        <v>2006</v>
      </c>
      <c r="B85" s="5">
        <v>424.3</v>
      </c>
      <c r="C85" s="5">
        <v>441.2</v>
      </c>
      <c r="D85" s="5">
        <v>1</v>
      </c>
      <c r="E85" s="5">
        <v>2</v>
      </c>
      <c r="F85" s="5">
        <v>11</v>
      </c>
      <c r="G85" s="5">
        <v>2</v>
      </c>
      <c r="H85" s="5">
        <v>2</v>
      </c>
      <c r="I85" s="5">
        <v>2</v>
      </c>
      <c r="J85" s="5">
        <v>63.4</v>
      </c>
      <c r="K85" s="5">
        <v>948.9</v>
      </c>
      <c r="L85" s="5">
        <v>1000</v>
      </c>
      <c r="M85" s="5">
        <v>51.1</v>
      </c>
      <c r="N85" s="5">
        <v>5.1100000000000003</v>
      </c>
    </row>
    <row r="86" spans="1:14" ht="15" thickBot="1" x14ac:dyDescent="0.35">
      <c r="A86" s="4">
        <v>2007</v>
      </c>
      <c r="B86" s="5">
        <v>423.3</v>
      </c>
      <c r="C86" s="5">
        <v>437.3</v>
      </c>
      <c r="D86" s="5">
        <v>2</v>
      </c>
      <c r="E86" s="5">
        <v>5</v>
      </c>
      <c r="F86" s="5">
        <v>17</v>
      </c>
      <c r="G86" s="5">
        <v>7</v>
      </c>
      <c r="H86" s="5">
        <v>5</v>
      </c>
      <c r="I86" s="5">
        <v>3</v>
      </c>
      <c r="J86" s="5">
        <v>49.9</v>
      </c>
      <c r="K86" s="5">
        <v>949.4</v>
      </c>
      <c r="L86" s="5">
        <v>1000</v>
      </c>
      <c r="M86" s="5">
        <v>50.6</v>
      </c>
      <c r="N86" s="5">
        <v>5.0599999999999996</v>
      </c>
    </row>
    <row r="87" spans="1:14" ht="15" thickBot="1" x14ac:dyDescent="0.35">
      <c r="A87" s="4">
        <v>2008</v>
      </c>
      <c r="B87" s="5">
        <v>427.3</v>
      </c>
      <c r="C87" s="5">
        <v>438.3</v>
      </c>
      <c r="D87" s="5">
        <v>27</v>
      </c>
      <c r="E87" s="5">
        <v>3</v>
      </c>
      <c r="F87" s="5">
        <v>15</v>
      </c>
      <c r="G87" s="5">
        <v>12</v>
      </c>
      <c r="H87" s="5">
        <v>4</v>
      </c>
      <c r="I87" s="5">
        <v>4</v>
      </c>
      <c r="J87" s="5">
        <v>47.9</v>
      </c>
      <c r="K87" s="5">
        <v>978.3</v>
      </c>
      <c r="L87" s="5">
        <v>1000</v>
      </c>
      <c r="M87" s="5">
        <v>21.7</v>
      </c>
      <c r="N87" s="5">
        <v>2.17</v>
      </c>
    </row>
    <row r="88" spans="1:14" ht="15" thickBot="1" x14ac:dyDescent="0.35">
      <c r="A88" s="4">
        <v>2009</v>
      </c>
      <c r="B88" s="5">
        <v>429.3</v>
      </c>
      <c r="C88" s="5">
        <v>439.3</v>
      </c>
      <c r="D88" s="5">
        <v>28</v>
      </c>
      <c r="E88" s="5">
        <v>4</v>
      </c>
      <c r="F88" s="5">
        <v>18</v>
      </c>
      <c r="G88" s="5">
        <v>11</v>
      </c>
      <c r="H88" s="5">
        <v>3</v>
      </c>
      <c r="I88" s="5">
        <v>5</v>
      </c>
      <c r="J88" s="5">
        <v>46.9</v>
      </c>
      <c r="K88" s="5">
        <v>984.3</v>
      </c>
      <c r="L88" s="5">
        <v>1000</v>
      </c>
      <c r="M88" s="5">
        <v>15.7</v>
      </c>
      <c r="N88" s="5">
        <v>1.57</v>
      </c>
    </row>
    <row r="89" spans="1:14" ht="15" thickBot="1" x14ac:dyDescent="0.35">
      <c r="A89" s="4">
        <v>2010</v>
      </c>
      <c r="B89" s="5">
        <v>428.3</v>
      </c>
      <c r="C89" s="5">
        <v>440.3</v>
      </c>
      <c r="D89" s="5">
        <v>29</v>
      </c>
      <c r="E89" s="5">
        <v>6</v>
      </c>
      <c r="F89" s="5">
        <v>14</v>
      </c>
      <c r="G89" s="5">
        <v>8</v>
      </c>
      <c r="H89" s="5">
        <v>6</v>
      </c>
      <c r="I89" s="5">
        <v>6</v>
      </c>
      <c r="J89" s="5">
        <v>44.9</v>
      </c>
      <c r="K89" s="5">
        <v>982.3</v>
      </c>
      <c r="L89" s="5">
        <v>1000</v>
      </c>
      <c r="M89" s="5">
        <v>17.7</v>
      </c>
      <c r="N89" s="5">
        <v>1.77</v>
      </c>
    </row>
    <row r="90" spans="1:14" ht="15" thickBot="1" x14ac:dyDescent="0.35">
      <c r="A90" s="4">
        <v>2011</v>
      </c>
      <c r="B90" s="5">
        <v>425.3</v>
      </c>
      <c r="C90" s="5">
        <v>445.2</v>
      </c>
      <c r="D90" s="5">
        <v>29.9</v>
      </c>
      <c r="E90" s="5">
        <v>7</v>
      </c>
      <c r="F90" s="5">
        <v>16</v>
      </c>
      <c r="G90" s="5">
        <v>9</v>
      </c>
      <c r="H90" s="5">
        <v>7</v>
      </c>
      <c r="I90" s="5">
        <v>7</v>
      </c>
      <c r="J90" s="5">
        <v>11.5</v>
      </c>
      <c r="K90" s="5">
        <v>957.9</v>
      </c>
      <c r="L90" s="5">
        <v>1000</v>
      </c>
      <c r="M90" s="5">
        <v>42.1</v>
      </c>
      <c r="N90" s="5">
        <v>4.21</v>
      </c>
    </row>
    <row r="91" spans="1:14" ht="15" thickBot="1" x14ac:dyDescent="0.35">
      <c r="A91" s="4">
        <v>2012</v>
      </c>
      <c r="B91" s="5">
        <v>426.3</v>
      </c>
      <c r="C91" s="5">
        <v>444.2</v>
      </c>
      <c r="D91" s="5">
        <v>45.9</v>
      </c>
      <c r="E91" s="5">
        <v>8</v>
      </c>
      <c r="F91" s="5">
        <v>13</v>
      </c>
      <c r="G91" s="5">
        <v>10</v>
      </c>
      <c r="H91" s="5">
        <v>8</v>
      </c>
      <c r="I91" s="5">
        <v>9</v>
      </c>
      <c r="J91" s="5">
        <v>11.5</v>
      </c>
      <c r="K91" s="5">
        <v>975.8</v>
      </c>
      <c r="L91" s="5">
        <v>1000</v>
      </c>
      <c r="M91" s="5">
        <v>24.2</v>
      </c>
      <c r="N91" s="5">
        <v>2.42</v>
      </c>
    </row>
    <row r="92" spans="1:14" ht="15" thickBot="1" x14ac:dyDescent="0.35">
      <c r="A92" s="4">
        <v>2013</v>
      </c>
      <c r="B92" s="5">
        <v>430.3</v>
      </c>
      <c r="C92" s="5">
        <v>442.2</v>
      </c>
      <c r="D92" s="5">
        <v>42.9</v>
      </c>
      <c r="E92" s="5">
        <v>9</v>
      </c>
      <c r="F92" s="5">
        <v>10</v>
      </c>
      <c r="G92" s="5">
        <v>5</v>
      </c>
      <c r="H92" s="5">
        <v>9</v>
      </c>
      <c r="I92" s="5">
        <v>8</v>
      </c>
      <c r="J92" s="5">
        <v>7.5</v>
      </c>
      <c r="K92" s="5">
        <v>963.9</v>
      </c>
      <c r="L92" s="5">
        <v>1000</v>
      </c>
      <c r="M92" s="5">
        <v>36.1</v>
      </c>
      <c r="N92" s="5">
        <v>3.61</v>
      </c>
    </row>
    <row r="93" spans="1:14" ht="15" thickBot="1" x14ac:dyDescent="0.35">
      <c r="A93" s="4">
        <v>2014</v>
      </c>
      <c r="B93" s="5">
        <v>435.3</v>
      </c>
      <c r="C93" s="5">
        <v>443.2</v>
      </c>
      <c r="D93" s="5">
        <v>41.9</v>
      </c>
      <c r="E93" s="5">
        <v>10</v>
      </c>
      <c r="F93" s="5">
        <v>6</v>
      </c>
      <c r="G93" s="5">
        <v>4</v>
      </c>
      <c r="H93" s="5">
        <v>10</v>
      </c>
      <c r="I93" s="5">
        <v>10</v>
      </c>
      <c r="J93" s="5">
        <v>5</v>
      </c>
      <c r="K93" s="5">
        <v>965.4</v>
      </c>
      <c r="L93" s="5">
        <v>1000</v>
      </c>
      <c r="M93" s="5">
        <v>34.6</v>
      </c>
      <c r="N93" s="5">
        <v>3.46</v>
      </c>
    </row>
    <row r="94" spans="1:14" ht="15" thickBot="1" x14ac:dyDescent="0.35">
      <c r="A94" s="4">
        <v>2015</v>
      </c>
      <c r="B94" s="5">
        <v>434.3</v>
      </c>
      <c r="C94" s="5">
        <v>446.2</v>
      </c>
      <c r="D94" s="5">
        <v>44.9</v>
      </c>
      <c r="E94" s="5">
        <v>11</v>
      </c>
      <c r="F94" s="5">
        <v>4</v>
      </c>
      <c r="G94" s="5">
        <v>3</v>
      </c>
      <c r="H94" s="5">
        <v>14</v>
      </c>
      <c r="I94" s="5">
        <v>11</v>
      </c>
      <c r="J94" s="5">
        <v>0</v>
      </c>
      <c r="K94" s="5">
        <v>968.4</v>
      </c>
      <c r="L94" s="5">
        <v>1000</v>
      </c>
      <c r="M94" s="5">
        <v>31.6</v>
      </c>
      <c r="N94" s="5">
        <v>3.16</v>
      </c>
    </row>
    <row r="95" spans="1:14" ht="15" thickBot="1" x14ac:dyDescent="0.35">
      <c r="A95" s="4">
        <v>2016</v>
      </c>
      <c r="B95" s="5">
        <v>432.3</v>
      </c>
      <c r="C95" s="5">
        <v>447.2</v>
      </c>
      <c r="D95" s="5">
        <v>43.9</v>
      </c>
      <c r="E95" s="5">
        <v>12</v>
      </c>
      <c r="F95" s="5">
        <v>2</v>
      </c>
      <c r="G95" s="5">
        <v>6</v>
      </c>
      <c r="H95" s="5">
        <v>16</v>
      </c>
      <c r="I95" s="5">
        <v>12</v>
      </c>
      <c r="J95" s="5">
        <v>1</v>
      </c>
      <c r="K95" s="5">
        <v>972.3</v>
      </c>
      <c r="L95" s="5">
        <v>1000</v>
      </c>
      <c r="M95" s="5">
        <v>27.7</v>
      </c>
      <c r="N95" s="5">
        <v>2.77</v>
      </c>
    </row>
    <row r="96" spans="1:14" ht="15" thickBot="1" x14ac:dyDescent="0.35">
      <c r="A96" s="4">
        <v>2017</v>
      </c>
      <c r="B96" s="5">
        <v>431.3</v>
      </c>
      <c r="C96" s="5">
        <v>449.2</v>
      </c>
      <c r="D96" s="5">
        <v>49.9</v>
      </c>
      <c r="E96" s="5">
        <v>15</v>
      </c>
      <c r="F96" s="5">
        <v>3</v>
      </c>
      <c r="G96" s="5">
        <v>13</v>
      </c>
      <c r="H96" s="5">
        <v>18</v>
      </c>
      <c r="I96" s="5">
        <v>13</v>
      </c>
      <c r="J96" s="5">
        <v>8.5</v>
      </c>
      <c r="K96" s="5">
        <v>1000.8</v>
      </c>
      <c r="L96" s="5">
        <v>1000</v>
      </c>
      <c r="M96" s="5">
        <v>-0.8</v>
      </c>
      <c r="N96" s="5">
        <v>-0.08</v>
      </c>
    </row>
    <row r="97" spans="1:14" ht="15" thickBot="1" x14ac:dyDescent="0.35">
      <c r="A97" s="4">
        <v>2018</v>
      </c>
      <c r="B97" s="5">
        <v>434.3</v>
      </c>
      <c r="C97" s="5">
        <v>451.2</v>
      </c>
      <c r="D97" s="5">
        <v>47.9</v>
      </c>
      <c r="E97" s="5">
        <v>16</v>
      </c>
      <c r="F97" s="5">
        <v>5</v>
      </c>
      <c r="G97" s="5">
        <v>22</v>
      </c>
      <c r="H97" s="5">
        <v>19</v>
      </c>
      <c r="I97" s="5">
        <v>14</v>
      </c>
      <c r="J97" s="5">
        <v>9.5</v>
      </c>
      <c r="K97" s="5">
        <v>1018.8</v>
      </c>
      <c r="L97" s="5">
        <v>1000</v>
      </c>
      <c r="M97" s="5">
        <v>-18.8</v>
      </c>
      <c r="N97" s="5">
        <v>-1.88</v>
      </c>
    </row>
    <row r="98" spans="1:14" ht="15" thickBot="1" x14ac:dyDescent="0.35">
      <c r="A98" s="4">
        <v>2019</v>
      </c>
      <c r="B98" s="5">
        <v>436.3</v>
      </c>
      <c r="C98" s="5">
        <v>454.2</v>
      </c>
      <c r="D98" s="5">
        <v>50.9</v>
      </c>
      <c r="E98" s="5">
        <v>17</v>
      </c>
      <c r="F98" s="5">
        <v>8</v>
      </c>
      <c r="G98" s="5">
        <v>16</v>
      </c>
      <c r="H98" s="5">
        <v>21</v>
      </c>
      <c r="I98" s="5">
        <v>16</v>
      </c>
      <c r="J98" s="5">
        <v>43.9</v>
      </c>
      <c r="K98" s="5">
        <v>1063.2</v>
      </c>
      <c r="L98" s="5">
        <v>1000</v>
      </c>
      <c r="M98" s="5">
        <v>-63.2</v>
      </c>
      <c r="N98" s="5">
        <v>-6.32</v>
      </c>
    </row>
    <row r="99" spans="1:14" ht="15" thickBot="1" x14ac:dyDescent="0.35">
      <c r="A99" s="4">
        <v>2020</v>
      </c>
      <c r="B99" s="5">
        <v>437.3</v>
      </c>
      <c r="C99" s="5">
        <v>450.2</v>
      </c>
      <c r="D99" s="5">
        <v>48.9</v>
      </c>
      <c r="E99" s="5">
        <v>14</v>
      </c>
      <c r="F99" s="5">
        <v>7</v>
      </c>
      <c r="G99" s="5">
        <v>14</v>
      </c>
      <c r="H99" s="5">
        <v>20</v>
      </c>
      <c r="I99" s="5">
        <v>17</v>
      </c>
      <c r="J99" s="5">
        <v>46.9</v>
      </c>
      <c r="K99" s="5">
        <v>1055.2</v>
      </c>
      <c r="L99" s="5">
        <v>1000</v>
      </c>
      <c r="M99" s="5">
        <v>-55.2</v>
      </c>
      <c r="N99" s="5">
        <v>-5.52</v>
      </c>
    </row>
    <row r="100" spans="1:14" ht="15" thickBot="1" x14ac:dyDescent="0.35">
      <c r="A100" s="4">
        <v>2021</v>
      </c>
      <c r="B100" s="5">
        <v>438.3</v>
      </c>
      <c r="C100" s="5">
        <v>448.2</v>
      </c>
      <c r="D100" s="5">
        <v>46.9</v>
      </c>
      <c r="E100" s="5">
        <v>13</v>
      </c>
      <c r="F100" s="5">
        <v>9</v>
      </c>
      <c r="G100" s="5">
        <v>21</v>
      </c>
      <c r="H100" s="5">
        <v>17</v>
      </c>
      <c r="I100" s="5">
        <v>19</v>
      </c>
      <c r="J100" s="5">
        <v>48.9</v>
      </c>
      <c r="K100" s="5">
        <v>1061.2</v>
      </c>
      <c r="L100" s="5">
        <v>1000</v>
      </c>
      <c r="M100" s="5">
        <v>-61.2</v>
      </c>
      <c r="N100" s="5">
        <v>-6.12</v>
      </c>
    </row>
    <row r="101" spans="1:14" ht="15" thickBot="1" x14ac:dyDescent="0.35">
      <c r="A101" s="4">
        <v>2022</v>
      </c>
      <c r="B101" s="5">
        <v>441.2</v>
      </c>
      <c r="C101" s="5">
        <v>452.2</v>
      </c>
      <c r="D101" s="5">
        <v>33.9</v>
      </c>
      <c r="E101" s="5">
        <v>19</v>
      </c>
      <c r="F101" s="5">
        <v>12</v>
      </c>
      <c r="G101" s="5">
        <v>23</v>
      </c>
      <c r="H101" s="5">
        <v>15</v>
      </c>
      <c r="I101" s="5">
        <v>21</v>
      </c>
      <c r="J101" s="5">
        <v>50.9</v>
      </c>
      <c r="K101" s="5">
        <v>1068.2</v>
      </c>
      <c r="L101" s="5">
        <v>1000</v>
      </c>
      <c r="M101" s="5">
        <v>-68.2</v>
      </c>
      <c r="N101" s="5">
        <v>-6.82</v>
      </c>
    </row>
    <row r="102" spans="1:14" ht="15" thickBot="1" x14ac:dyDescent="0.35">
      <c r="A102" s="4">
        <v>2023</v>
      </c>
      <c r="B102" s="5">
        <v>442.2</v>
      </c>
      <c r="C102" s="5">
        <v>453.2</v>
      </c>
      <c r="D102" s="5">
        <v>31.9</v>
      </c>
      <c r="E102" s="5">
        <v>20</v>
      </c>
      <c r="F102" s="5">
        <v>19</v>
      </c>
      <c r="G102" s="5">
        <v>17</v>
      </c>
      <c r="H102" s="5">
        <v>13</v>
      </c>
      <c r="I102" s="5">
        <v>20</v>
      </c>
      <c r="J102" s="5">
        <v>53.4</v>
      </c>
      <c r="K102" s="5">
        <v>1069.7</v>
      </c>
      <c r="L102" s="5">
        <v>1000</v>
      </c>
      <c r="M102" s="5">
        <v>-69.7</v>
      </c>
      <c r="N102" s="5">
        <v>-6.97</v>
      </c>
    </row>
    <row r="103" spans="1:14" ht="15" thickBot="1" x14ac:dyDescent="0.35">
      <c r="A103" s="4">
        <v>2024</v>
      </c>
      <c r="B103" s="5">
        <v>440.3</v>
      </c>
      <c r="C103" s="5">
        <v>455.2</v>
      </c>
      <c r="D103" s="5">
        <v>32.9</v>
      </c>
      <c r="E103" s="5">
        <v>21</v>
      </c>
      <c r="F103" s="5">
        <v>21</v>
      </c>
      <c r="G103" s="5">
        <v>18</v>
      </c>
      <c r="H103" s="5">
        <v>12</v>
      </c>
      <c r="I103" s="5">
        <v>18</v>
      </c>
      <c r="J103" s="5">
        <v>51.9</v>
      </c>
      <c r="K103" s="5">
        <v>1070.2</v>
      </c>
      <c r="L103" s="5">
        <v>1000</v>
      </c>
      <c r="M103" s="5">
        <v>-70.2</v>
      </c>
      <c r="N103" s="5">
        <v>-7.02</v>
      </c>
    </row>
    <row r="104" spans="1:14" ht="15" thickBot="1" x14ac:dyDescent="0.35">
      <c r="A104" s="4">
        <v>2025</v>
      </c>
      <c r="B104" s="5">
        <v>439.3</v>
      </c>
      <c r="C104" s="5">
        <v>456.2</v>
      </c>
      <c r="D104" s="5">
        <v>30.9</v>
      </c>
      <c r="E104" s="5">
        <v>18</v>
      </c>
      <c r="F104" s="5">
        <v>20</v>
      </c>
      <c r="G104" s="5">
        <v>15</v>
      </c>
      <c r="H104" s="5">
        <v>11</v>
      </c>
      <c r="I104" s="5">
        <v>15</v>
      </c>
      <c r="J104" s="5">
        <v>75.900000000000006</v>
      </c>
      <c r="K104" s="5">
        <v>1081.2</v>
      </c>
      <c r="L104" s="5">
        <v>1000</v>
      </c>
      <c r="M104" s="5">
        <v>-81.2</v>
      </c>
      <c r="N104" s="5">
        <v>-8.1199999999999992</v>
      </c>
    </row>
    <row r="105" spans="1:14" ht="15" thickBot="1" x14ac:dyDescent="0.35"/>
    <row r="106" spans="1:14" ht="15" thickBot="1" x14ac:dyDescent="0.35">
      <c r="A106" s="4" t="s">
        <v>145</v>
      </c>
      <c r="B106" s="6">
        <v>1132.2</v>
      </c>
      <c r="C106" s="32" t="s">
        <v>22</v>
      </c>
    </row>
    <row r="107" spans="1:14" ht="15" thickBot="1" x14ac:dyDescent="0.35">
      <c r="A107" s="4" t="s">
        <v>146</v>
      </c>
      <c r="B107" s="6">
        <v>856.6</v>
      </c>
      <c r="C107" s="32" t="s">
        <v>22</v>
      </c>
    </row>
    <row r="108" spans="1:14" ht="15" thickBot="1" x14ac:dyDescent="0.35">
      <c r="A108" s="4" t="s">
        <v>147</v>
      </c>
      <c r="B108" s="6">
        <v>22000.2</v>
      </c>
      <c r="C108" s="32" t="s">
        <v>22</v>
      </c>
    </row>
    <row r="109" spans="1:14" ht="15" thickBot="1" x14ac:dyDescent="0.35">
      <c r="A109" s="4" t="s">
        <v>148</v>
      </c>
      <c r="B109" s="6">
        <v>22000</v>
      </c>
      <c r="C109" s="32" t="s">
        <v>22</v>
      </c>
    </row>
    <row r="110" spans="1:14" ht="15" thickBot="1" x14ac:dyDescent="0.35">
      <c r="A110" s="4" t="s">
        <v>149</v>
      </c>
      <c r="B110" s="6">
        <v>0.2</v>
      </c>
      <c r="C110" s="32" t="s">
        <v>22</v>
      </c>
    </row>
    <row r="111" spans="1:14" ht="15" thickBot="1" x14ac:dyDescent="0.35">
      <c r="A111" s="4" t="s">
        <v>150</v>
      </c>
      <c r="B111" s="6"/>
      <c r="C111" s="32" t="s">
        <v>22</v>
      </c>
    </row>
    <row r="112" spans="1:14" ht="15" thickBot="1" x14ac:dyDescent="0.35">
      <c r="A112" s="4" t="s">
        <v>151</v>
      </c>
      <c r="B112" s="6"/>
      <c r="C112" s="32" t="s">
        <v>22</v>
      </c>
    </row>
    <row r="113" spans="1:3" ht="15" thickBot="1" x14ac:dyDescent="0.35">
      <c r="A113" s="4" t="s">
        <v>152</v>
      </c>
      <c r="B113" s="6">
        <v>0</v>
      </c>
      <c r="C113" s="32" t="s">
        <v>22</v>
      </c>
    </row>
    <row r="115" spans="1:3" x14ac:dyDescent="0.3">
      <c r="A115" s="53" t="s">
        <v>153</v>
      </c>
    </row>
    <row r="117" spans="1:3" x14ac:dyDescent="0.3">
      <c r="A117" s="54" t="s">
        <v>154</v>
      </c>
    </row>
    <row r="118" spans="1:3" x14ac:dyDescent="0.3">
      <c r="A118" s="54" t="s">
        <v>303</v>
      </c>
    </row>
  </sheetData>
  <hyperlinks>
    <hyperlink ref="A115" r:id="rId1" display="https://miau.my-x.hu/myx-free/coco/test/823023920250414212654.html" xr:uid="{777DA9FE-4556-492A-BF6F-7A247C6CD2E0}"/>
  </hyperlinks>
  <pageMargins left="0.7" right="0.7" top="0.75" bottom="0.75" header="0.3" footer="0.3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FB4E-873B-479C-9D07-AD849A729364}">
  <dimension ref="A1:N118"/>
  <sheetViews>
    <sheetView zoomScale="85" zoomScaleNormal="85" workbookViewId="0"/>
  </sheetViews>
  <sheetFormatPr defaultRowHeight="14.4" x14ac:dyDescent="0.3"/>
  <cols>
    <col min="1" max="1" width="30.33203125" style="8" bestFit="1" customWidth="1"/>
    <col min="2" max="10" width="13" style="8" bestFit="1" customWidth="1"/>
    <col min="11" max="11" width="9.44140625" style="8" bestFit="1" customWidth="1"/>
    <col min="12" max="12" width="8.33203125" style="8" bestFit="1" customWidth="1"/>
    <col min="13" max="13" width="3.6640625" style="8" bestFit="1" customWidth="1"/>
    <col min="14" max="14" width="6.88671875" style="8" bestFit="1" customWidth="1"/>
    <col min="15" max="16384" width="8.88671875" style="8"/>
  </cols>
  <sheetData>
    <row r="1" spans="1:12" ht="18" x14ac:dyDescent="0.3">
      <c r="A1" s="33"/>
    </row>
    <row r="2" spans="1:12" x14ac:dyDescent="0.3">
      <c r="A2" s="34"/>
    </row>
    <row r="4" spans="1:12" ht="18" x14ac:dyDescent="0.3">
      <c r="A4" s="35" t="s">
        <v>23</v>
      </c>
      <c r="B4" s="36">
        <v>3199889</v>
      </c>
      <c r="C4" s="35" t="s">
        <v>24</v>
      </c>
      <c r="D4" s="36">
        <v>22</v>
      </c>
      <c r="E4" s="35" t="s">
        <v>25</v>
      </c>
      <c r="F4" s="36">
        <v>9</v>
      </c>
      <c r="G4" s="35" t="s">
        <v>26</v>
      </c>
      <c r="H4" s="36">
        <v>22</v>
      </c>
      <c r="I4" s="35" t="s">
        <v>27</v>
      </c>
      <c r="J4" s="36">
        <v>0</v>
      </c>
      <c r="K4" s="35" t="s">
        <v>28</v>
      </c>
      <c r="L4" s="36" t="s">
        <v>307</v>
      </c>
    </row>
    <row r="6" spans="1:12" ht="15" thickBot="1" x14ac:dyDescent="0.35">
      <c r="A6" s="8" t="s">
        <v>305</v>
      </c>
      <c r="B6" s="8" t="s">
        <v>304</v>
      </c>
      <c r="C6" s="8" t="s">
        <v>304</v>
      </c>
      <c r="D6" s="8" t="s">
        <v>304</v>
      </c>
      <c r="E6" s="8" t="s">
        <v>304</v>
      </c>
      <c r="F6" s="8" t="s">
        <v>304</v>
      </c>
      <c r="G6" s="8" t="s">
        <v>304</v>
      </c>
      <c r="H6" s="8" t="s">
        <v>304</v>
      </c>
      <c r="I6" s="8" t="s">
        <v>304</v>
      </c>
      <c r="J6" s="8" t="s">
        <v>304</v>
      </c>
      <c r="K6" s="8" t="s">
        <v>22</v>
      </c>
    </row>
    <row r="7" spans="1:12" ht="15" thickBot="1" x14ac:dyDescent="0.35">
      <c r="A7" s="4" t="s">
        <v>29</v>
      </c>
      <c r="B7" s="4" t="s">
        <v>12</v>
      </c>
      <c r="C7" s="4" t="s">
        <v>13</v>
      </c>
      <c r="D7" s="4" t="s">
        <v>14</v>
      </c>
      <c r="E7" s="4" t="s">
        <v>15</v>
      </c>
      <c r="F7" s="4" t="s">
        <v>16</v>
      </c>
      <c r="G7" s="4" t="s">
        <v>17</v>
      </c>
      <c r="H7" s="4" t="s">
        <v>18</v>
      </c>
      <c r="I7" s="4" t="s">
        <v>19</v>
      </c>
      <c r="J7" s="4" t="s">
        <v>20</v>
      </c>
      <c r="K7" s="4" t="s">
        <v>22</v>
      </c>
    </row>
    <row r="8" spans="1:12" ht="15" thickBot="1" x14ac:dyDescent="0.35">
      <c r="A8" s="4">
        <v>2004</v>
      </c>
      <c r="B8" s="5">
        <v>1</v>
      </c>
      <c r="C8" s="5">
        <v>1</v>
      </c>
      <c r="D8" s="5">
        <v>4</v>
      </c>
      <c r="E8" s="5">
        <v>1</v>
      </c>
      <c r="F8" s="5">
        <v>1</v>
      </c>
      <c r="G8" s="5">
        <v>1</v>
      </c>
      <c r="H8" s="5">
        <v>1</v>
      </c>
      <c r="I8" s="5">
        <v>2</v>
      </c>
      <c r="J8" s="5">
        <v>9</v>
      </c>
      <c r="K8" s="5">
        <v>1000</v>
      </c>
    </row>
    <row r="9" spans="1:12" ht="15" thickBot="1" x14ac:dyDescent="0.35">
      <c r="A9" s="4">
        <v>2005</v>
      </c>
      <c r="B9" s="5">
        <v>2</v>
      </c>
      <c r="C9" s="5">
        <v>2</v>
      </c>
      <c r="D9" s="5">
        <v>1</v>
      </c>
      <c r="E9" s="5">
        <v>2</v>
      </c>
      <c r="F9" s="5">
        <v>2</v>
      </c>
      <c r="G9" s="5">
        <v>2</v>
      </c>
      <c r="H9" s="5">
        <v>2</v>
      </c>
      <c r="I9" s="5">
        <v>1</v>
      </c>
      <c r="J9" s="5">
        <v>21</v>
      </c>
      <c r="K9" s="5">
        <v>1000</v>
      </c>
    </row>
    <row r="10" spans="1:12" ht="15" thickBot="1" x14ac:dyDescent="0.35">
      <c r="A10" s="4">
        <v>2006</v>
      </c>
      <c r="B10" s="5">
        <v>4</v>
      </c>
      <c r="C10" s="5">
        <v>7</v>
      </c>
      <c r="D10" s="5">
        <v>1</v>
      </c>
      <c r="E10" s="5">
        <v>3</v>
      </c>
      <c r="F10" s="5">
        <v>12</v>
      </c>
      <c r="G10" s="5">
        <v>3</v>
      </c>
      <c r="H10" s="5">
        <v>3</v>
      </c>
      <c r="I10" s="5">
        <v>3</v>
      </c>
      <c r="J10" s="5">
        <v>20</v>
      </c>
      <c r="K10" s="5">
        <v>1000</v>
      </c>
    </row>
    <row r="11" spans="1:12" ht="15" thickBot="1" x14ac:dyDescent="0.35">
      <c r="A11" s="4">
        <v>2007</v>
      </c>
      <c r="B11" s="5">
        <v>3</v>
      </c>
      <c r="C11" s="5">
        <v>3</v>
      </c>
      <c r="D11" s="5">
        <v>3</v>
      </c>
      <c r="E11" s="5">
        <v>6</v>
      </c>
      <c r="F11" s="5">
        <v>18</v>
      </c>
      <c r="G11" s="5">
        <v>8</v>
      </c>
      <c r="H11" s="5">
        <v>6</v>
      </c>
      <c r="I11" s="5">
        <v>4</v>
      </c>
      <c r="J11" s="5">
        <v>16</v>
      </c>
      <c r="K11" s="5">
        <v>1000</v>
      </c>
    </row>
    <row r="12" spans="1:12" ht="15" thickBot="1" x14ac:dyDescent="0.35">
      <c r="A12" s="4">
        <v>2008</v>
      </c>
      <c r="B12" s="5">
        <v>7</v>
      </c>
      <c r="C12" s="5">
        <v>4</v>
      </c>
      <c r="D12" s="5">
        <v>5</v>
      </c>
      <c r="E12" s="5">
        <v>4</v>
      </c>
      <c r="F12" s="5">
        <v>16</v>
      </c>
      <c r="G12" s="5">
        <v>13</v>
      </c>
      <c r="H12" s="5">
        <v>5</v>
      </c>
      <c r="I12" s="5">
        <v>5</v>
      </c>
      <c r="J12" s="5">
        <v>14</v>
      </c>
      <c r="K12" s="5">
        <v>1000</v>
      </c>
    </row>
    <row r="13" spans="1:12" ht="15" thickBot="1" x14ac:dyDescent="0.35">
      <c r="A13" s="4">
        <v>2009</v>
      </c>
      <c r="B13" s="5">
        <v>9</v>
      </c>
      <c r="C13" s="5">
        <v>5</v>
      </c>
      <c r="D13" s="5">
        <v>6</v>
      </c>
      <c r="E13" s="5">
        <v>5</v>
      </c>
      <c r="F13" s="5">
        <v>19</v>
      </c>
      <c r="G13" s="5">
        <v>12</v>
      </c>
      <c r="H13" s="5">
        <v>4</v>
      </c>
      <c r="I13" s="5">
        <v>6</v>
      </c>
      <c r="J13" s="5">
        <v>12</v>
      </c>
      <c r="K13" s="5">
        <v>1000</v>
      </c>
    </row>
    <row r="14" spans="1:12" ht="15" thickBot="1" x14ac:dyDescent="0.35">
      <c r="A14" s="4">
        <v>2010</v>
      </c>
      <c r="B14" s="5">
        <v>8</v>
      </c>
      <c r="C14" s="5">
        <v>6</v>
      </c>
      <c r="D14" s="5">
        <v>7</v>
      </c>
      <c r="E14" s="5">
        <v>7</v>
      </c>
      <c r="F14" s="5">
        <v>15</v>
      </c>
      <c r="G14" s="5">
        <v>9</v>
      </c>
      <c r="H14" s="5">
        <v>7</v>
      </c>
      <c r="I14" s="5">
        <v>7</v>
      </c>
      <c r="J14" s="5">
        <v>11</v>
      </c>
      <c r="K14" s="5">
        <v>1000</v>
      </c>
    </row>
    <row r="15" spans="1:12" ht="15" thickBot="1" x14ac:dyDescent="0.35">
      <c r="A15" s="4">
        <v>2011</v>
      </c>
      <c r="B15" s="5">
        <v>5</v>
      </c>
      <c r="C15" s="5">
        <v>11</v>
      </c>
      <c r="D15" s="5">
        <v>8</v>
      </c>
      <c r="E15" s="5">
        <v>8</v>
      </c>
      <c r="F15" s="5">
        <v>17</v>
      </c>
      <c r="G15" s="5">
        <v>10</v>
      </c>
      <c r="H15" s="5">
        <v>8</v>
      </c>
      <c r="I15" s="5">
        <v>8</v>
      </c>
      <c r="J15" s="5">
        <v>7</v>
      </c>
      <c r="K15" s="5">
        <v>1000</v>
      </c>
    </row>
    <row r="16" spans="1:12" ht="15" thickBot="1" x14ac:dyDescent="0.35">
      <c r="A16" s="4">
        <v>2012</v>
      </c>
      <c r="B16" s="5">
        <v>6</v>
      </c>
      <c r="C16" s="5">
        <v>10</v>
      </c>
      <c r="D16" s="5">
        <v>17</v>
      </c>
      <c r="E16" s="5">
        <v>9</v>
      </c>
      <c r="F16" s="5">
        <v>14</v>
      </c>
      <c r="G16" s="5">
        <v>11</v>
      </c>
      <c r="H16" s="5">
        <v>9</v>
      </c>
      <c r="I16" s="5">
        <v>10</v>
      </c>
      <c r="J16" s="5">
        <v>7</v>
      </c>
      <c r="K16" s="5">
        <v>1000</v>
      </c>
    </row>
    <row r="17" spans="1:11" ht="15" thickBot="1" x14ac:dyDescent="0.35">
      <c r="A17" s="4">
        <v>2013</v>
      </c>
      <c r="B17" s="5">
        <v>10</v>
      </c>
      <c r="C17" s="5">
        <v>8</v>
      </c>
      <c r="D17" s="5">
        <v>14</v>
      </c>
      <c r="E17" s="5">
        <v>10</v>
      </c>
      <c r="F17" s="5">
        <v>11</v>
      </c>
      <c r="G17" s="5">
        <v>6</v>
      </c>
      <c r="H17" s="5">
        <v>10</v>
      </c>
      <c r="I17" s="5">
        <v>9</v>
      </c>
      <c r="J17" s="5">
        <v>4</v>
      </c>
      <c r="K17" s="5">
        <v>1000</v>
      </c>
    </row>
    <row r="18" spans="1:11" ht="15" thickBot="1" x14ac:dyDescent="0.35">
      <c r="A18" s="4">
        <v>2014</v>
      </c>
      <c r="B18" s="5">
        <v>15</v>
      </c>
      <c r="C18" s="5">
        <v>9</v>
      </c>
      <c r="D18" s="5">
        <v>13</v>
      </c>
      <c r="E18" s="5">
        <v>11</v>
      </c>
      <c r="F18" s="5">
        <v>7</v>
      </c>
      <c r="G18" s="5">
        <v>5</v>
      </c>
      <c r="H18" s="5">
        <v>11</v>
      </c>
      <c r="I18" s="5">
        <v>11</v>
      </c>
      <c r="J18" s="5">
        <v>3</v>
      </c>
      <c r="K18" s="5">
        <v>1000</v>
      </c>
    </row>
    <row r="19" spans="1:11" ht="15" thickBot="1" x14ac:dyDescent="0.35">
      <c r="A19" s="4">
        <v>2015</v>
      </c>
      <c r="B19" s="5">
        <v>13</v>
      </c>
      <c r="C19" s="5">
        <v>12</v>
      </c>
      <c r="D19" s="5">
        <v>16</v>
      </c>
      <c r="E19" s="5">
        <v>12</v>
      </c>
      <c r="F19" s="5">
        <v>5</v>
      </c>
      <c r="G19" s="5">
        <v>4</v>
      </c>
      <c r="H19" s="5">
        <v>15</v>
      </c>
      <c r="I19" s="5">
        <v>12</v>
      </c>
      <c r="J19" s="5">
        <v>1</v>
      </c>
      <c r="K19" s="5">
        <v>1000</v>
      </c>
    </row>
    <row r="20" spans="1:11" ht="15" thickBot="1" x14ac:dyDescent="0.35">
      <c r="A20" s="4">
        <v>2016</v>
      </c>
      <c r="B20" s="5">
        <v>12</v>
      </c>
      <c r="C20" s="5">
        <v>13</v>
      </c>
      <c r="D20" s="5">
        <v>15</v>
      </c>
      <c r="E20" s="5">
        <v>13</v>
      </c>
      <c r="F20" s="5">
        <v>3</v>
      </c>
      <c r="G20" s="5">
        <v>7</v>
      </c>
      <c r="H20" s="5">
        <v>17</v>
      </c>
      <c r="I20" s="5">
        <v>13</v>
      </c>
      <c r="J20" s="5">
        <v>2</v>
      </c>
      <c r="K20" s="5">
        <v>1000</v>
      </c>
    </row>
    <row r="21" spans="1:11" ht="15" thickBot="1" x14ac:dyDescent="0.35">
      <c r="A21" s="4">
        <v>2017</v>
      </c>
      <c r="B21" s="5">
        <v>11</v>
      </c>
      <c r="C21" s="5">
        <v>15</v>
      </c>
      <c r="D21" s="5">
        <v>21</v>
      </c>
      <c r="E21" s="5">
        <v>16</v>
      </c>
      <c r="F21" s="5">
        <v>4</v>
      </c>
      <c r="G21" s="5">
        <v>14</v>
      </c>
      <c r="H21" s="5">
        <v>19</v>
      </c>
      <c r="I21" s="5">
        <v>14</v>
      </c>
      <c r="J21" s="5">
        <v>5</v>
      </c>
      <c r="K21" s="5">
        <v>1000</v>
      </c>
    </row>
    <row r="22" spans="1:11" ht="15" thickBot="1" x14ac:dyDescent="0.35">
      <c r="A22" s="4">
        <v>2018</v>
      </c>
      <c r="B22" s="5">
        <v>13</v>
      </c>
      <c r="C22" s="5">
        <v>17</v>
      </c>
      <c r="D22" s="5">
        <v>19</v>
      </c>
      <c r="E22" s="5">
        <v>17</v>
      </c>
      <c r="F22" s="5">
        <v>6</v>
      </c>
      <c r="G22" s="5">
        <v>21</v>
      </c>
      <c r="H22" s="5">
        <v>20</v>
      </c>
      <c r="I22" s="5">
        <v>15</v>
      </c>
      <c r="J22" s="5">
        <v>6</v>
      </c>
      <c r="K22" s="5">
        <v>1000</v>
      </c>
    </row>
    <row r="23" spans="1:11" ht="15" thickBot="1" x14ac:dyDescent="0.35">
      <c r="A23" s="4">
        <v>2019</v>
      </c>
      <c r="B23" s="5">
        <v>16</v>
      </c>
      <c r="C23" s="5">
        <v>20</v>
      </c>
      <c r="D23" s="5">
        <v>22</v>
      </c>
      <c r="E23" s="5">
        <v>18</v>
      </c>
      <c r="F23" s="5">
        <v>9</v>
      </c>
      <c r="G23" s="5">
        <v>17</v>
      </c>
      <c r="H23" s="5">
        <v>22</v>
      </c>
      <c r="I23" s="5">
        <v>17</v>
      </c>
      <c r="J23" s="5">
        <v>10</v>
      </c>
      <c r="K23" s="5">
        <v>1000</v>
      </c>
    </row>
    <row r="24" spans="1:11" ht="15" thickBot="1" x14ac:dyDescent="0.35">
      <c r="A24" s="4">
        <v>2020</v>
      </c>
      <c r="B24" s="5">
        <v>17</v>
      </c>
      <c r="C24" s="5">
        <v>16</v>
      </c>
      <c r="D24" s="5">
        <v>20</v>
      </c>
      <c r="E24" s="5">
        <v>15</v>
      </c>
      <c r="F24" s="5">
        <v>8</v>
      </c>
      <c r="G24" s="5">
        <v>15</v>
      </c>
      <c r="H24" s="5">
        <v>21</v>
      </c>
      <c r="I24" s="5">
        <v>18</v>
      </c>
      <c r="J24" s="5">
        <v>12</v>
      </c>
      <c r="K24" s="5">
        <v>1000</v>
      </c>
    </row>
    <row r="25" spans="1:11" ht="15" thickBot="1" x14ac:dyDescent="0.35">
      <c r="A25" s="4">
        <v>2021</v>
      </c>
      <c r="B25" s="5">
        <v>18</v>
      </c>
      <c r="C25" s="5">
        <v>14</v>
      </c>
      <c r="D25" s="5">
        <v>18</v>
      </c>
      <c r="E25" s="5">
        <v>14</v>
      </c>
      <c r="F25" s="5">
        <v>10</v>
      </c>
      <c r="G25" s="5">
        <v>20</v>
      </c>
      <c r="H25" s="5">
        <v>18</v>
      </c>
      <c r="I25" s="5">
        <v>20</v>
      </c>
      <c r="J25" s="5">
        <v>15</v>
      </c>
      <c r="K25" s="5">
        <v>1000</v>
      </c>
    </row>
    <row r="26" spans="1:11" ht="15" thickBot="1" x14ac:dyDescent="0.35">
      <c r="A26" s="4">
        <v>2022</v>
      </c>
      <c r="B26" s="5">
        <v>21</v>
      </c>
      <c r="C26" s="5">
        <v>18</v>
      </c>
      <c r="D26" s="5">
        <v>12</v>
      </c>
      <c r="E26" s="5">
        <v>20</v>
      </c>
      <c r="F26" s="49">
        <v>13</v>
      </c>
      <c r="G26" s="5">
        <v>22</v>
      </c>
      <c r="H26" s="5">
        <v>16</v>
      </c>
      <c r="I26" s="5">
        <v>22</v>
      </c>
      <c r="J26" s="5">
        <v>17</v>
      </c>
      <c r="K26" s="5">
        <v>1000</v>
      </c>
    </row>
    <row r="27" spans="1:11" ht="15" thickBot="1" x14ac:dyDescent="0.35">
      <c r="A27" s="4">
        <v>2023</v>
      </c>
      <c r="B27" s="5">
        <v>22</v>
      </c>
      <c r="C27" s="5">
        <v>19</v>
      </c>
      <c r="D27" s="5">
        <v>10</v>
      </c>
      <c r="E27" s="5">
        <v>21</v>
      </c>
      <c r="F27" s="5">
        <v>20</v>
      </c>
      <c r="G27" s="5">
        <v>18</v>
      </c>
      <c r="H27" s="5">
        <v>14</v>
      </c>
      <c r="I27" s="5">
        <v>21</v>
      </c>
      <c r="J27" s="5">
        <v>19</v>
      </c>
      <c r="K27" s="5">
        <v>1000</v>
      </c>
    </row>
    <row r="28" spans="1:11" ht="15" thickBot="1" x14ac:dyDescent="0.35">
      <c r="A28" s="4">
        <v>2024</v>
      </c>
      <c r="B28" s="5">
        <v>20</v>
      </c>
      <c r="C28" s="5">
        <v>21</v>
      </c>
      <c r="D28" s="5">
        <v>11</v>
      </c>
      <c r="E28" s="5">
        <v>22</v>
      </c>
      <c r="F28" s="5">
        <v>22</v>
      </c>
      <c r="G28" s="5">
        <v>19</v>
      </c>
      <c r="H28" s="5">
        <v>13</v>
      </c>
      <c r="I28" s="5">
        <v>19</v>
      </c>
      <c r="J28" s="5">
        <v>18</v>
      </c>
      <c r="K28" s="5">
        <v>1000</v>
      </c>
    </row>
    <row r="29" spans="1:11" ht="15" thickBot="1" x14ac:dyDescent="0.35">
      <c r="A29" s="4">
        <v>2025</v>
      </c>
      <c r="B29" s="5">
        <v>19</v>
      </c>
      <c r="C29" s="5">
        <v>22</v>
      </c>
      <c r="D29" s="5">
        <v>9</v>
      </c>
      <c r="E29" s="5">
        <v>19</v>
      </c>
      <c r="F29" s="5">
        <v>21</v>
      </c>
      <c r="G29" s="5">
        <v>16</v>
      </c>
      <c r="H29" s="5">
        <v>12</v>
      </c>
      <c r="I29" s="5">
        <v>16</v>
      </c>
      <c r="J29" s="5">
        <v>22</v>
      </c>
      <c r="K29" s="5">
        <v>1000</v>
      </c>
    </row>
    <row r="30" spans="1:11" ht="18" x14ac:dyDescent="0.3">
      <c r="A30" s="33"/>
    </row>
    <row r="31" spans="1:11" ht="15" thickBot="1" x14ac:dyDescent="0.35">
      <c r="A31" s="8" t="s">
        <v>305</v>
      </c>
      <c r="B31" s="32" t="s">
        <v>22</v>
      </c>
      <c r="C31" s="32" t="s">
        <v>22</v>
      </c>
      <c r="D31" s="32" t="s">
        <v>22</v>
      </c>
      <c r="E31" s="32" t="s">
        <v>22</v>
      </c>
      <c r="F31" s="32" t="s">
        <v>22</v>
      </c>
      <c r="G31" s="32" t="s">
        <v>22</v>
      </c>
      <c r="H31" s="32" t="s">
        <v>22</v>
      </c>
      <c r="I31" s="32" t="s">
        <v>22</v>
      </c>
      <c r="J31" s="32" t="s">
        <v>22</v>
      </c>
    </row>
    <row r="32" spans="1:11" ht="15" thickBot="1" x14ac:dyDescent="0.35">
      <c r="A32" s="4" t="s">
        <v>30</v>
      </c>
      <c r="B32" s="4" t="s">
        <v>12</v>
      </c>
      <c r="C32" s="4" t="s">
        <v>13</v>
      </c>
      <c r="D32" s="4" t="s">
        <v>14</v>
      </c>
      <c r="E32" s="4" t="s">
        <v>15</v>
      </c>
      <c r="F32" s="4" t="s">
        <v>16</v>
      </c>
      <c r="G32" s="4" t="s">
        <v>17</v>
      </c>
      <c r="H32" s="4" t="s">
        <v>18</v>
      </c>
      <c r="I32" s="4" t="s">
        <v>19</v>
      </c>
      <c r="J32" s="4" t="s">
        <v>20</v>
      </c>
    </row>
    <row r="33" spans="1:10" ht="15" thickBot="1" x14ac:dyDescent="0.35">
      <c r="A33" s="4">
        <v>2004</v>
      </c>
      <c r="B33" s="5" t="s">
        <v>308</v>
      </c>
      <c r="C33" s="5" t="s">
        <v>309</v>
      </c>
      <c r="D33" s="5" t="s">
        <v>310</v>
      </c>
      <c r="E33" s="5" t="s">
        <v>311</v>
      </c>
      <c r="F33" s="5" t="s">
        <v>311</v>
      </c>
      <c r="G33" s="5" t="s">
        <v>312</v>
      </c>
      <c r="H33" s="5" t="s">
        <v>311</v>
      </c>
      <c r="I33" s="5" t="s">
        <v>311</v>
      </c>
      <c r="J33" s="5" t="s">
        <v>313</v>
      </c>
    </row>
    <row r="34" spans="1:10" ht="15" thickBot="1" x14ac:dyDescent="0.35">
      <c r="A34" s="4">
        <v>2005</v>
      </c>
      <c r="B34" s="5" t="s">
        <v>314</v>
      </c>
      <c r="C34" s="5" t="s">
        <v>315</v>
      </c>
      <c r="D34" s="5" t="s">
        <v>316</v>
      </c>
      <c r="E34" s="5" t="s">
        <v>317</v>
      </c>
      <c r="F34" s="5" t="s">
        <v>317</v>
      </c>
      <c r="G34" s="5" t="s">
        <v>318</v>
      </c>
      <c r="H34" s="5" t="s">
        <v>317</v>
      </c>
      <c r="I34" s="5" t="s">
        <v>317</v>
      </c>
      <c r="J34" s="5" t="s">
        <v>319</v>
      </c>
    </row>
    <row r="35" spans="1:10" ht="15" thickBot="1" x14ac:dyDescent="0.35">
      <c r="A35" s="4">
        <v>2006</v>
      </c>
      <c r="B35" s="5" t="s">
        <v>320</v>
      </c>
      <c r="C35" s="5" t="s">
        <v>321</v>
      </c>
      <c r="D35" s="5" t="s">
        <v>322</v>
      </c>
      <c r="E35" s="5" t="s">
        <v>323</v>
      </c>
      <c r="F35" s="5" t="s">
        <v>323</v>
      </c>
      <c r="G35" s="5" t="s">
        <v>324</v>
      </c>
      <c r="H35" s="5" t="s">
        <v>323</v>
      </c>
      <c r="I35" s="5" t="s">
        <v>323</v>
      </c>
      <c r="J35" s="5" t="s">
        <v>325</v>
      </c>
    </row>
    <row r="36" spans="1:10" ht="15" thickBot="1" x14ac:dyDescent="0.35">
      <c r="A36" s="4">
        <v>2007</v>
      </c>
      <c r="B36" s="5" t="s">
        <v>326</v>
      </c>
      <c r="C36" s="5" t="s">
        <v>327</v>
      </c>
      <c r="D36" s="5" t="s">
        <v>328</v>
      </c>
      <c r="E36" s="5" t="s">
        <v>329</v>
      </c>
      <c r="F36" s="5" t="s">
        <v>329</v>
      </c>
      <c r="G36" s="5" t="s">
        <v>330</v>
      </c>
      <c r="H36" s="5" t="s">
        <v>329</v>
      </c>
      <c r="I36" s="5" t="s">
        <v>329</v>
      </c>
      <c r="J36" s="5" t="s">
        <v>331</v>
      </c>
    </row>
    <row r="37" spans="1:10" ht="15" thickBot="1" x14ac:dyDescent="0.35">
      <c r="A37" s="4">
        <v>2008</v>
      </c>
      <c r="B37" s="5" t="s">
        <v>332</v>
      </c>
      <c r="C37" s="5" t="s">
        <v>333</v>
      </c>
      <c r="D37" s="5" t="s">
        <v>334</v>
      </c>
      <c r="E37" s="5" t="s">
        <v>335</v>
      </c>
      <c r="F37" s="5" t="s">
        <v>335</v>
      </c>
      <c r="G37" s="5" t="s">
        <v>336</v>
      </c>
      <c r="H37" s="5" t="s">
        <v>335</v>
      </c>
      <c r="I37" s="5" t="s">
        <v>335</v>
      </c>
      <c r="J37" s="5" t="s">
        <v>337</v>
      </c>
    </row>
    <row r="38" spans="1:10" ht="15" thickBot="1" x14ac:dyDescent="0.35">
      <c r="A38" s="4">
        <v>2009</v>
      </c>
      <c r="B38" s="5" t="s">
        <v>338</v>
      </c>
      <c r="C38" s="5" t="s">
        <v>339</v>
      </c>
      <c r="D38" s="5" t="s">
        <v>340</v>
      </c>
      <c r="E38" s="5" t="s">
        <v>341</v>
      </c>
      <c r="F38" s="5" t="s">
        <v>341</v>
      </c>
      <c r="G38" s="5" t="s">
        <v>342</v>
      </c>
      <c r="H38" s="5" t="s">
        <v>341</v>
      </c>
      <c r="I38" s="5" t="s">
        <v>341</v>
      </c>
      <c r="J38" s="5" t="s">
        <v>343</v>
      </c>
    </row>
    <row r="39" spans="1:10" ht="15" thickBot="1" x14ac:dyDescent="0.35">
      <c r="A39" s="4">
        <v>2010</v>
      </c>
      <c r="B39" s="5" t="s">
        <v>344</v>
      </c>
      <c r="C39" s="5" t="s">
        <v>345</v>
      </c>
      <c r="D39" s="5" t="s">
        <v>346</v>
      </c>
      <c r="E39" s="5" t="s">
        <v>347</v>
      </c>
      <c r="F39" s="5" t="s">
        <v>347</v>
      </c>
      <c r="G39" s="5" t="s">
        <v>348</v>
      </c>
      <c r="H39" s="5" t="s">
        <v>347</v>
      </c>
      <c r="I39" s="5" t="s">
        <v>347</v>
      </c>
      <c r="J39" s="5" t="s">
        <v>349</v>
      </c>
    </row>
    <row r="40" spans="1:10" ht="15" thickBot="1" x14ac:dyDescent="0.35">
      <c r="A40" s="4">
        <v>2011</v>
      </c>
      <c r="B40" s="5" t="s">
        <v>350</v>
      </c>
      <c r="C40" s="5" t="s">
        <v>351</v>
      </c>
      <c r="D40" s="5" t="s">
        <v>352</v>
      </c>
      <c r="E40" s="5" t="s">
        <v>72</v>
      </c>
      <c r="F40" s="5" t="s">
        <v>72</v>
      </c>
      <c r="G40" s="5" t="s">
        <v>353</v>
      </c>
      <c r="H40" s="5" t="s">
        <v>72</v>
      </c>
      <c r="I40" s="5" t="s">
        <v>72</v>
      </c>
      <c r="J40" s="5" t="s">
        <v>354</v>
      </c>
    </row>
    <row r="41" spans="1:10" ht="15" thickBot="1" x14ac:dyDescent="0.35">
      <c r="A41" s="4">
        <v>2012</v>
      </c>
      <c r="B41" s="5" t="s">
        <v>355</v>
      </c>
      <c r="C41" s="5" t="s">
        <v>356</v>
      </c>
      <c r="D41" s="5" t="s">
        <v>357</v>
      </c>
      <c r="E41" s="5" t="s">
        <v>77</v>
      </c>
      <c r="F41" s="5" t="s">
        <v>77</v>
      </c>
      <c r="G41" s="5" t="s">
        <v>358</v>
      </c>
      <c r="H41" s="5" t="s">
        <v>77</v>
      </c>
      <c r="I41" s="5" t="s">
        <v>77</v>
      </c>
      <c r="J41" s="5" t="s">
        <v>359</v>
      </c>
    </row>
    <row r="42" spans="1:10" ht="15" thickBot="1" x14ac:dyDescent="0.35">
      <c r="A42" s="4">
        <v>2013</v>
      </c>
      <c r="B42" s="5" t="s">
        <v>360</v>
      </c>
      <c r="C42" s="5" t="s">
        <v>361</v>
      </c>
      <c r="D42" s="5" t="s">
        <v>362</v>
      </c>
      <c r="E42" s="5" t="s">
        <v>82</v>
      </c>
      <c r="F42" s="5" t="s">
        <v>82</v>
      </c>
      <c r="G42" s="5" t="s">
        <v>363</v>
      </c>
      <c r="H42" s="5" t="s">
        <v>82</v>
      </c>
      <c r="I42" s="5" t="s">
        <v>82</v>
      </c>
      <c r="J42" s="5" t="s">
        <v>364</v>
      </c>
    </row>
    <row r="43" spans="1:10" ht="15" thickBot="1" x14ac:dyDescent="0.35">
      <c r="A43" s="4">
        <v>2014</v>
      </c>
      <c r="B43" s="5" t="s">
        <v>365</v>
      </c>
      <c r="C43" s="5" t="s">
        <v>366</v>
      </c>
      <c r="D43" s="5" t="s">
        <v>367</v>
      </c>
      <c r="E43" s="5" t="s">
        <v>87</v>
      </c>
      <c r="F43" s="5" t="s">
        <v>87</v>
      </c>
      <c r="G43" s="5" t="s">
        <v>368</v>
      </c>
      <c r="H43" s="5" t="s">
        <v>87</v>
      </c>
      <c r="I43" s="5" t="s">
        <v>87</v>
      </c>
      <c r="J43" s="5" t="s">
        <v>369</v>
      </c>
    </row>
    <row r="44" spans="1:10" ht="15" thickBot="1" x14ac:dyDescent="0.35">
      <c r="A44" s="4">
        <v>2015</v>
      </c>
      <c r="B44" s="5" t="s">
        <v>370</v>
      </c>
      <c r="C44" s="5" t="s">
        <v>371</v>
      </c>
      <c r="D44" s="5" t="s">
        <v>372</v>
      </c>
      <c r="E44" s="5" t="s">
        <v>92</v>
      </c>
      <c r="F44" s="5" t="s">
        <v>92</v>
      </c>
      <c r="G44" s="5" t="s">
        <v>373</v>
      </c>
      <c r="H44" s="5" t="s">
        <v>92</v>
      </c>
      <c r="I44" s="5" t="s">
        <v>92</v>
      </c>
      <c r="J44" s="5" t="s">
        <v>374</v>
      </c>
    </row>
    <row r="45" spans="1:10" ht="15" thickBot="1" x14ac:dyDescent="0.35">
      <c r="A45" s="4">
        <v>2016</v>
      </c>
      <c r="B45" s="5" t="s">
        <v>375</v>
      </c>
      <c r="C45" s="5" t="s">
        <v>376</v>
      </c>
      <c r="D45" s="5" t="s">
        <v>97</v>
      </c>
      <c r="E45" s="5" t="s">
        <v>97</v>
      </c>
      <c r="F45" s="5" t="s">
        <v>97</v>
      </c>
      <c r="G45" s="5" t="s">
        <v>377</v>
      </c>
      <c r="H45" s="5" t="s">
        <v>97</v>
      </c>
      <c r="I45" s="5" t="s">
        <v>97</v>
      </c>
      <c r="J45" s="5" t="s">
        <v>378</v>
      </c>
    </row>
    <row r="46" spans="1:10" ht="15" thickBot="1" x14ac:dyDescent="0.35">
      <c r="A46" s="4">
        <v>2017</v>
      </c>
      <c r="B46" s="5" t="s">
        <v>379</v>
      </c>
      <c r="C46" s="5" t="s">
        <v>380</v>
      </c>
      <c r="D46" s="5" t="s">
        <v>102</v>
      </c>
      <c r="E46" s="5" t="s">
        <v>102</v>
      </c>
      <c r="F46" s="5" t="s">
        <v>102</v>
      </c>
      <c r="G46" s="5" t="s">
        <v>381</v>
      </c>
      <c r="H46" s="5" t="s">
        <v>102</v>
      </c>
      <c r="I46" s="5" t="s">
        <v>102</v>
      </c>
      <c r="J46" s="5" t="s">
        <v>382</v>
      </c>
    </row>
    <row r="47" spans="1:10" ht="15" thickBot="1" x14ac:dyDescent="0.35">
      <c r="A47" s="4">
        <v>2018</v>
      </c>
      <c r="B47" s="5" t="s">
        <v>383</v>
      </c>
      <c r="C47" s="5" t="s">
        <v>384</v>
      </c>
      <c r="D47" s="5" t="s">
        <v>107</v>
      </c>
      <c r="E47" s="5" t="s">
        <v>107</v>
      </c>
      <c r="F47" s="5" t="s">
        <v>107</v>
      </c>
      <c r="G47" s="5" t="s">
        <v>385</v>
      </c>
      <c r="H47" s="5" t="s">
        <v>107</v>
      </c>
      <c r="I47" s="5" t="s">
        <v>107</v>
      </c>
      <c r="J47" s="5" t="s">
        <v>386</v>
      </c>
    </row>
    <row r="48" spans="1:10" ht="15" thickBot="1" x14ac:dyDescent="0.35">
      <c r="A48" s="4">
        <v>2019</v>
      </c>
      <c r="B48" s="5" t="s">
        <v>387</v>
      </c>
      <c r="C48" s="5" t="s">
        <v>388</v>
      </c>
      <c r="D48" s="5" t="s">
        <v>112</v>
      </c>
      <c r="E48" s="5" t="s">
        <v>112</v>
      </c>
      <c r="F48" s="5" t="s">
        <v>112</v>
      </c>
      <c r="G48" s="5" t="s">
        <v>389</v>
      </c>
      <c r="H48" s="5" t="s">
        <v>112</v>
      </c>
      <c r="I48" s="5" t="s">
        <v>112</v>
      </c>
      <c r="J48" s="5" t="s">
        <v>390</v>
      </c>
    </row>
    <row r="49" spans="1:10" ht="15" thickBot="1" x14ac:dyDescent="0.35">
      <c r="A49" s="4">
        <v>2020</v>
      </c>
      <c r="B49" s="5" t="s">
        <v>391</v>
      </c>
      <c r="C49" s="5" t="s">
        <v>392</v>
      </c>
      <c r="D49" s="5" t="s">
        <v>117</v>
      </c>
      <c r="E49" s="5" t="s">
        <v>117</v>
      </c>
      <c r="F49" s="5" t="s">
        <v>117</v>
      </c>
      <c r="G49" s="5" t="s">
        <v>393</v>
      </c>
      <c r="H49" s="5" t="s">
        <v>117</v>
      </c>
      <c r="I49" s="5" t="s">
        <v>117</v>
      </c>
      <c r="J49" s="5" t="s">
        <v>394</v>
      </c>
    </row>
    <row r="50" spans="1:10" ht="15" thickBot="1" x14ac:dyDescent="0.35">
      <c r="A50" s="4">
        <v>2021</v>
      </c>
      <c r="B50" s="5" t="s">
        <v>395</v>
      </c>
      <c r="C50" s="5" t="s">
        <v>396</v>
      </c>
      <c r="D50" s="5" t="s">
        <v>122</v>
      </c>
      <c r="E50" s="5" t="s">
        <v>122</v>
      </c>
      <c r="F50" s="5" t="s">
        <v>122</v>
      </c>
      <c r="G50" s="5" t="s">
        <v>397</v>
      </c>
      <c r="H50" s="5" t="s">
        <v>122</v>
      </c>
      <c r="I50" s="5" t="s">
        <v>122</v>
      </c>
      <c r="J50" s="5" t="s">
        <v>398</v>
      </c>
    </row>
    <row r="51" spans="1:10" ht="15" thickBot="1" x14ac:dyDescent="0.35">
      <c r="A51" s="4">
        <v>2022</v>
      </c>
      <c r="B51" s="5" t="s">
        <v>399</v>
      </c>
      <c r="C51" s="5" t="s">
        <v>400</v>
      </c>
      <c r="D51" s="5" t="s">
        <v>127</v>
      </c>
      <c r="E51" s="5" t="s">
        <v>127</v>
      </c>
      <c r="F51" s="5" t="s">
        <v>127</v>
      </c>
      <c r="G51" s="5" t="s">
        <v>401</v>
      </c>
      <c r="H51" s="5" t="s">
        <v>127</v>
      </c>
      <c r="I51" s="5" t="s">
        <v>127</v>
      </c>
      <c r="J51" s="5" t="s">
        <v>402</v>
      </c>
    </row>
    <row r="52" spans="1:10" ht="15" thickBot="1" x14ac:dyDescent="0.35">
      <c r="A52" s="4">
        <v>2023</v>
      </c>
      <c r="B52" s="5" t="s">
        <v>403</v>
      </c>
      <c r="C52" s="5" t="s">
        <v>404</v>
      </c>
      <c r="D52" s="5" t="s">
        <v>131</v>
      </c>
      <c r="E52" s="5" t="s">
        <v>131</v>
      </c>
      <c r="F52" s="5" t="s">
        <v>131</v>
      </c>
      <c r="G52" s="5" t="s">
        <v>131</v>
      </c>
      <c r="H52" s="5" t="s">
        <v>131</v>
      </c>
      <c r="I52" s="5" t="s">
        <v>131</v>
      </c>
      <c r="J52" s="5" t="s">
        <v>405</v>
      </c>
    </row>
    <row r="53" spans="1:10" ht="15" thickBot="1" x14ac:dyDescent="0.35">
      <c r="A53" s="4">
        <v>2024</v>
      </c>
      <c r="B53" s="5" t="s">
        <v>406</v>
      </c>
      <c r="C53" s="5" t="s">
        <v>407</v>
      </c>
      <c r="D53" s="5" t="s">
        <v>135</v>
      </c>
      <c r="E53" s="5" t="s">
        <v>135</v>
      </c>
      <c r="F53" s="5" t="s">
        <v>135</v>
      </c>
      <c r="G53" s="5" t="s">
        <v>135</v>
      </c>
      <c r="H53" s="5" t="s">
        <v>135</v>
      </c>
      <c r="I53" s="5" t="s">
        <v>135</v>
      </c>
      <c r="J53" s="5" t="s">
        <v>135</v>
      </c>
    </row>
    <row r="54" spans="1:10" ht="15" thickBot="1" x14ac:dyDescent="0.35">
      <c r="A54" s="4">
        <v>2025</v>
      </c>
      <c r="B54" s="5" t="s">
        <v>408</v>
      </c>
      <c r="C54" s="5" t="s">
        <v>409</v>
      </c>
      <c r="D54" s="5" t="s">
        <v>138</v>
      </c>
      <c r="E54" s="5" t="s">
        <v>138</v>
      </c>
      <c r="F54" s="5" t="s">
        <v>138</v>
      </c>
      <c r="G54" s="5" t="s">
        <v>138</v>
      </c>
      <c r="H54" s="5" t="s">
        <v>138</v>
      </c>
      <c r="I54" s="5" t="s">
        <v>138</v>
      </c>
      <c r="J54" s="5" t="s">
        <v>138</v>
      </c>
    </row>
    <row r="56" spans="1:10" ht="15" thickBot="1" x14ac:dyDescent="0.35">
      <c r="A56" s="8" t="s">
        <v>305</v>
      </c>
      <c r="B56" s="32" t="s">
        <v>22</v>
      </c>
      <c r="C56" s="32" t="s">
        <v>22</v>
      </c>
      <c r="D56" s="32" t="s">
        <v>22</v>
      </c>
      <c r="E56" s="32" t="s">
        <v>22</v>
      </c>
      <c r="F56" s="32" t="s">
        <v>22</v>
      </c>
      <c r="G56" s="32" t="s">
        <v>22</v>
      </c>
      <c r="H56" s="32" t="s">
        <v>22</v>
      </c>
      <c r="I56" s="32" t="s">
        <v>22</v>
      </c>
      <c r="J56" s="32" t="s">
        <v>22</v>
      </c>
    </row>
    <row r="57" spans="1:10" ht="15" thickBot="1" x14ac:dyDescent="0.35">
      <c r="A57" s="4" t="s">
        <v>139</v>
      </c>
      <c r="B57" s="4" t="s">
        <v>12</v>
      </c>
      <c r="C57" s="4" t="s">
        <v>13</v>
      </c>
      <c r="D57" s="4" t="s">
        <v>14</v>
      </c>
      <c r="E57" s="4" t="s">
        <v>15</v>
      </c>
      <c r="F57" s="4" t="s">
        <v>16</v>
      </c>
      <c r="G57" s="4" t="s">
        <v>17</v>
      </c>
      <c r="H57" s="4" t="s">
        <v>18</v>
      </c>
      <c r="I57" s="4" t="s">
        <v>19</v>
      </c>
      <c r="J57" s="4" t="s">
        <v>20</v>
      </c>
    </row>
    <row r="58" spans="1:10" ht="15" thickBot="1" x14ac:dyDescent="0.35">
      <c r="A58" s="4">
        <v>2004</v>
      </c>
      <c r="B58" s="5">
        <v>422.6</v>
      </c>
      <c r="C58" s="5">
        <v>491.7</v>
      </c>
      <c r="D58" s="5">
        <v>45.6</v>
      </c>
      <c r="E58" s="5">
        <v>21</v>
      </c>
      <c r="F58" s="5">
        <v>21</v>
      </c>
      <c r="G58" s="5">
        <v>23</v>
      </c>
      <c r="H58" s="5">
        <v>21</v>
      </c>
      <c r="I58" s="5">
        <v>21</v>
      </c>
      <c r="J58" s="5">
        <v>70.599999999999994</v>
      </c>
    </row>
    <row r="59" spans="1:10" ht="15" thickBot="1" x14ac:dyDescent="0.35">
      <c r="A59" s="4">
        <v>2005</v>
      </c>
      <c r="B59" s="5">
        <v>421.6</v>
      </c>
      <c r="C59" s="5">
        <v>490.7</v>
      </c>
      <c r="D59" s="5">
        <v>44.6</v>
      </c>
      <c r="E59" s="5">
        <v>20</v>
      </c>
      <c r="F59" s="5">
        <v>20</v>
      </c>
      <c r="G59" s="5">
        <v>22</v>
      </c>
      <c r="H59" s="5">
        <v>20</v>
      </c>
      <c r="I59" s="5">
        <v>20</v>
      </c>
      <c r="J59" s="5">
        <v>69.599999999999994</v>
      </c>
    </row>
    <row r="60" spans="1:10" ht="15" thickBot="1" x14ac:dyDescent="0.35">
      <c r="A60" s="4">
        <v>2006</v>
      </c>
      <c r="B60" s="5">
        <v>420.6</v>
      </c>
      <c r="C60" s="5">
        <v>489.7</v>
      </c>
      <c r="D60" s="5">
        <v>43.6</v>
      </c>
      <c r="E60" s="5">
        <v>19</v>
      </c>
      <c r="F60" s="5">
        <v>19</v>
      </c>
      <c r="G60" s="5">
        <v>21</v>
      </c>
      <c r="H60" s="5">
        <v>19</v>
      </c>
      <c r="I60" s="5">
        <v>19</v>
      </c>
      <c r="J60" s="5">
        <v>66.099999999999994</v>
      </c>
    </row>
    <row r="61" spans="1:10" ht="15" thickBot="1" x14ac:dyDescent="0.35">
      <c r="A61" s="4">
        <v>2007</v>
      </c>
      <c r="B61" s="5">
        <v>419.6</v>
      </c>
      <c r="C61" s="5">
        <v>488.7</v>
      </c>
      <c r="D61" s="5">
        <v>25</v>
      </c>
      <c r="E61" s="5">
        <v>18</v>
      </c>
      <c r="F61" s="5">
        <v>18</v>
      </c>
      <c r="G61" s="5">
        <v>20</v>
      </c>
      <c r="H61" s="5">
        <v>18</v>
      </c>
      <c r="I61" s="5">
        <v>18</v>
      </c>
      <c r="J61" s="5">
        <v>63.6</v>
      </c>
    </row>
    <row r="62" spans="1:10" ht="15" thickBot="1" x14ac:dyDescent="0.35">
      <c r="A62" s="4">
        <v>2008</v>
      </c>
      <c r="B62" s="5">
        <v>418.6</v>
      </c>
      <c r="C62" s="5">
        <v>487.7</v>
      </c>
      <c r="D62" s="5">
        <v>24</v>
      </c>
      <c r="E62" s="5">
        <v>17</v>
      </c>
      <c r="F62" s="5">
        <v>17</v>
      </c>
      <c r="G62" s="5">
        <v>19</v>
      </c>
      <c r="H62" s="5">
        <v>17</v>
      </c>
      <c r="I62" s="5">
        <v>17</v>
      </c>
      <c r="J62" s="5">
        <v>62.6</v>
      </c>
    </row>
    <row r="63" spans="1:10" ht="15" thickBot="1" x14ac:dyDescent="0.35">
      <c r="A63" s="4">
        <v>2009</v>
      </c>
      <c r="B63" s="5">
        <v>417.6</v>
      </c>
      <c r="C63" s="5">
        <v>486.7</v>
      </c>
      <c r="D63" s="5">
        <v>23</v>
      </c>
      <c r="E63" s="5">
        <v>16</v>
      </c>
      <c r="F63" s="5">
        <v>16</v>
      </c>
      <c r="G63" s="5">
        <v>18</v>
      </c>
      <c r="H63" s="5">
        <v>16</v>
      </c>
      <c r="I63" s="5">
        <v>16</v>
      </c>
      <c r="J63" s="5">
        <v>61.6</v>
      </c>
    </row>
    <row r="64" spans="1:10" ht="15" thickBot="1" x14ac:dyDescent="0.35">
      <c r="A64" s="4">
        <v>2010</v>
      </c>
      <c r="B64" s="5">
        <v>416.6</v>
      </c>
      <c r="C64" s="5">
        <v>485.7</v>
      </c>
      <c r="D64" s="5">
        <v>22</v>
      </c>
      <c r="E64" s="5">
        <v>15</v>
      </c>
      <c r="F64" s="5">
        <v>15</v>
      </c>
      <c r="G64" s="5">
        <v>17</v>
      </c>
      <c r="H64" s="5">
        <v>15</v>
      </c>
      <c r="I64" s="5">
        <v>15</v>
      </c>
      <c r="J64" s="5">
        <v>60.6</v>
      </c>
    </row>
    <row r="65" spans="1:10" ht="15" thickBot="1" x14ac:dyDescent="0.35">
      <c r="A65" s="4">
        <v>2011</v>
      </c>
      <c r="B65" s="5">
        <v>415.6</v>
      </c>
      <c r="C65" s="5">
        <v>484.7</v>
      </c>
      <c r="D65" s="5">
        <v>21</v>
      </c>
      <c r="E65" s="5">
        <v>14</v>
      </c>
      <c r="F65" s="5">
        <v>14</v>
      </c>
      <c r="G65" s="5">
        <v>16</v>
      </c>
      <c r="H65" s="5">
        <v>14</v>
      </c>
      <c r="I65" s="5">
        <v>14</v>
      </c>
      <c r="J65" s="5">
        <v>59.6</v>
      </c>
    </row>
    <row r="66" spans="1:10" ht="15" thickBot="1" x14ac:dyDescent="0.35">
      <c r="A66" s="4">
        <v>2012</v>
      </c>
      <c r="B66" s="5">
        <v>414.6</v>
      </c>
      <c r="C66" s="5">
        <v>483.7</v>
      </c>
      <c r="D66" s="5">
        <v>20</v>
      </c>
      <c r="E66" s="5">
        <v>13</v>
      </c>
      <c r="F66" s="5">
        <v>13</v>
      </c>
      <c r="G66" s="5">
        <v>15</v>
      </c>
      <c r="H66" s="5">
        <v>13</v>
      </c>
      <c r="I66" s="5">
        <v>13</v>
      </c>
      <c r="J66" s="5">
        <v>28</v>
      </c>
    </row>
    <row r="67" spans="1:10" ht="15" thickBot="1" x14ac:dyDescent="0.35">
      <c r="A67" s="4">
        <v>2013</v>
      </c>
      <c r="B67" s="5">
        <v>413.6</v>
      </c>
      <c r="C67" s="5">
        <v>482.7</v>
      </c>
      <c r="D67" s="5">
        <v>19</v>
      </c>
      <c r="E67" s="5">
        <v>12</v>
      </c>
      <c r="F67" s="5">
        <v>12</v>
      </c>
      <c r="G67" s="5">
        <v>14</v>
      </c>
      <c r="H67" s="5">
        <v>12</v>
      </c>
      <c r="I67" s="5">
        <v>12</v>
      </c>
      <c r="J67" s="5">
        <v>27</v>
      </c>
    </row>
    <row r="68" spans="1:10" ht="15" thickBot="1" x14ac:dyDescent="0.35">
      <c r="A68" s="4">
        <v>2014</v>
      </c>
      <c r="B68" s="5">
        <v>412.6</v>
      </c>
      <c r="C68" s="5">
        <v>481.7</v>
      </c>
      <c r="D68" s="5">
        <v>18</v>
      </c>
      <c r="E68" s="5">
        <v>11</v>
      </c>
      <c r="F68" s="5">
        <v>11</v>
      </c>
      <c r="G68" s="5">
        <v>13</v>
      </c>
      <c r="H68" s="5">
        <v>11</v>
      </c>
      <c r="I68" s="5">
        <v>11</v>
      </c>
      <c r="J68" s="5">
        <v>26</v>
      </c>
    </row>
    <row r="69" spans="1:10" ht="15" thickBot="1" x14ac:dyDescent="0.35">
      <c r="A69" s="4">
        <v>2015</v>
      </c>
      <c r="B69" s="5">
        <v>411.6</v>
      </c>
      <c r="C69" s="5">
        <v>480.7</v>
      </c>
      <c r="D69" s="5">
        <v>17</v>
      </c>
      <c r="E69" s="5">
        <v>10</v>
      </c>
      <c r="F69" s="5">
        <v>10</v>
      </c>
      <c r="G69" s="5">
        <v>12</v>
      </c>
      <c r="H69" s="5">
        <v>10</v>
      </c>
      <c r="I69" s="5">
        <v>10</v>
      </c>
      <c r="J69" s="5">
        <v>25</v>
      </c>
    </row>
    <row r="70" spans="1:10" ht="15" thickBot="1" x14ac:dyDescent="0.35">
      <c r="A70" s="4">
        <v>2016</v>
      </c>
      <c r="B70" s="5">
        <v>410.6</v>
      </c>
      <c r="C70" s="5">
        <v>479.7</v>
      </c>
      <c r="D70" s="5">
        <v>9</v>
      </c>
      <c r="E70" s="5">
        <v>9</v>
      </c>
      <c r="F70" s="5">
        <v>9</v>
      </c>
      <c r="G70" s="5">
        <v>11</v>
      </c>
      <c r="H70" s="5">
        <v>9</v>
      </c>
      <c r="I70" s="5">
        <v>9</v>
      </c>
      <c r="J70" s="5">
        <v>24</v>
      </c>
    </row>
    <row r="71" spans="1:10" ht="15" thickBot="1" x14ac:dyDescent="0.35">
      <c r="A71" s="4">
        <v>2017</v>
      </c>
      <c r="B71" s="5">
        <v>409.6</v>
      </c>
      <c r="C71" s="5">
        <v>478.7</v>
      </c>
      <c r="D71" s="5">
        <v>8</v>
      </c>
      <c r="E71" s="5">
        <v>8</v>
      </c>
      <c r="F71" s="5">
        <v>8</v>
      </c>
      <c r="G71" s="5">
        <v>10</v>
      </c>
      <c r="H71" s="5">
        <v>8</v>
      </c>
      <c r="I71" s="5">
        <v>8</v>
      </c>
      <c r="J71" s="5">
        <v>23</v>
      </c>
    </row>
    <row r="72" spans="1:10" ht="15" thickBot="1" x14ac:dyDescent="0.35">
      <c r="A72" s="4">
        <v>2018</v>
      </c>
      <c r="B72" s="5">
        <v>408.6</v>
      </c>
      <c r="C72" s="5">
        <v>477.7</v>
      </c>
      <c r="D72" s="5">
        <v>7</v>
      </c>
      <c r="E72" s="5">
        <v>7</v>
      </c>
      <c r="F72" s="5">
        <v>7</v>
      </c>
      <c r="G72" s="5">
        <v>9</v>
      </c>
      <c r="H72" s="5">
        <v>7</v>
      </c>
      <c r="I72" s="5">
        <v>7</v>
      </c>
      <c r="J72" s="5">
        <v>22</v>
      </c>
    </row>
    <row r="73" spans="1:10" ht="15" thickBot="1" x14ac:dyDescent="0.35">
      <c r="A73" s="4">
        <v>2019</v>
      </c>
      <c r="B73" s="5">
        <v>407.6</v>
      </c>
      <c r="C73" s="5">
        <v>476.7</v>
      </c>
      <c r="D73" s="5">
        <v>6</v>
      </c>
      <c r="E73" s="5">
        <v>6</v>
      </c>
      <c r="F73" s="5">
        <v>6</v>
      </c>
      <c r="G73" s="5">
        <v>8</v>
      </c>
      <c r="H73" s="5">
        <v>6</v>
      </c>
      <c r="I73" s="5">
        <v>6</v>
      </c>
      <c r="J73" s="5">
        <v>21</v>
      </c>
    </row>
    <row r="74" spans="1:10" ht="15" thickBot="1" x14ac:dyDescent="0.35">
      <c r="A74" s="4">
        <v>2020</v>
      </c>
      <c r="B74" s="5">
        <v>406.6</v>
      </c>
      <c r="C74" s="5">
        <v>475.7</v>
      </c>
      <c r="D74" s="5">
        <v>5</v>
      </c>
      <c r="E74" s="5">
        <v>5</v>
      </c>
      <c r="F74" s="5">
        <v>5</v>
      </c>
      <c r="G74" s="5">
        <v>7</v>
      </c>
      <c r="H74" s="5">
        <v>5</v>
      </c>
      <c r="I74" s="5">
        <v>5</v>
      </c>
      <c r="J74" s="5">
        <v>20</v>
      </c>
    </row>
    <row r="75" spans="1:10" ht="15" thickBot="1" x14ac:dyDescent="0.35">
      <c r="A75" s="4">
        <v>2021</v>
      </c>
      <c r="B75" s="5">
        <v>405.6</v>
      </c>
      <c r="C75" s="5">
        <v>474.7</v>
      </c>
      <c r="D75" s="5">
        <v>4</v>
      </c>
      <c r="E75" s="5">
        <v>4</v>
      </c>
      <c r="F75" s="5">
        <v>4</v>
      </c>
      <c r="G75" s="5">
        <v>6</v>
      </c>
      <c r="H75" s="5">
        <v>4</v>
      </c>
      <c r="I75" s="5">
        <v>4</v>
      </c>
      <c r="J75" s="5">
        <v>19</v>
      </c>
    </row>
    <row r="76" spans="1:10" ht="15" thickBot="1" x14ac:dyDescent="0.35">
      <c r="A76" s="4">
        <v>2022</v>
      </c>
      <c r="B76" s="5">
        <v>404.6</v>
      </c>
      <c r="C76" s="5">
        <v>473.7</v>
      </c>
      <c r="D76" s="5">
        <v>3</v>
      </c>
      <c r="E76" s="5">
        <v>3</v>
      </c>
      <c r="F76" s="5">
        <v>3</v>
      </c>
      <c r="G76" s="5">
        <v>5</v>
      </c>
      <c r="H76" s="5">
        <v>3</v>
      </c>
      <c r="I76" s="5">
        <v>3</v>
      </c>
      <c r="J76" s="5">
        <v>17.5</v>
      </c>
    </row>
    <row r="77" spans="1:10" ht="15" thickBot="1" x14ac:dyDescent="0.35">
      <c r="A77" s="4">
        <v>2023</v>
      </c>
      <c r="B77" s="5">
        <v>403.6</v>
      </c>
      <c r="C77" s="5">
        <v>472.7</v>
      </c>
      <c r="D77" s="5">
        <v>2</v>
      </c>
      <c r="E77" s="5">
        <v>2</v>
      </c>
      <c r="F77" s="5">
        <v>2</v>
      </c>
      <c r="G77" s="5">
        <v>2</v>
      </c>
      <c r="H77" s="5">
        <v>2</v>
      </c>
      <c r="I77" s="5">
        <v>2</v>
      </c>
      <c r="J77" s="5">
        <v>12.5</v>
      </c>
    </row>
    <row r="78" spans="1:10" ht="15" thickBot="1" x14ac:dyDescent="0.35">
      <c r="A78" s="4">
        <v>2024</v>
      </c>
      <c r="B78" s="5">
        <v>402.6</v>
      </c>
      <c r="C78" s="5">
        <v>471.7</v>
      </c>
      <c r="D78" s="5">
        <v>1</v>
      </c>
      <c r="E78" s="5">
        <v>1</v>
      </c>
      <c r="F78" s="5">
        <v>1</v>
      </c>
      <c r="G78" s="5">
        <v>1</v>
      </c>
      <c r="H78" s="5">
        <v>1</v>
      </c>
      <c r="I78" s="5">
        <v>1</v>
      </c>
      <c r="J78" s="5">
        <v>1</v>
      </c>
    </row>
    <row r="79" spans="1:10" ht="15" thickBot="1" x14ac:dyDescent="0.35">
      <c r="A79" s="4">
        <v>2025</v>
      </c>
      <c r="B79" s="5">
        <v>401.6</v>
      </c>
      <c r="C79" s="5">
        <v>470.7</v>
      </c>
      <c r="D79" s="5">
        <v>0</v>
      </c>
      <c r="E79" s="5">
        <v>0</v>
      </c>
      <c r="F79" s="5">
        <v>0</v>
      </c>
      <c r="G79" s="5">
        <v>0</v>
      </c>
      <c r="H79" s="5">
        <v>0</v>
      </c>
      <c r="I79" s="5">
        <v>0</v>
      </c>
      <c r="J79" s="5">
        <v>0</v>
      </c>
    </row>
    <row r="81" spans="1:14" ht="15" thickBot="1" x14ac:dyDescent="0.35">
      <c r="A81" s="8" t="s">
        <v>305</v>
      </c>
      <c r="B81" s="32" t="s">
        <v>22</v>
      </c>
      <c r="C81" s="32" t="s">
        <v>22</v>
      </c>
      <c r="D81" s="32" t="s">
        <v>22</v>
      </c>
      <c r="E81" s="32" t="s">
        <v>22</v>
      </c>
      <c r="F81" s="32" t="s">
        <v>22</v>
      </c>
      <c r="G81" s="32" t="s">
        <v>22</v>
      </c>
      <c r="H81" s="32" t="s">
        <v>22</v>
      </c>
      <c r="I81" s="32" t="s">
        <v>22</v>
      </c>
      <c r="J81" s="32" t="s">
        <v>22</v>
      </c>
      <c r="K81" s="32" t="s">
        <v>22</v>
      </c>
      <c r="L81" s="32" t="s">
        <v>22</v>
      </c>
      <c r="N81" s="8" t="s">
        <v>555</v>
      </c>
    </row>
    <row r="82" spans="1:14" ht="15" thickBot="1" x14ac:dyDescent="0.35">
      <c r="A82" s="4" t="s">
        <v>410</v>
      </c>
      <c r="B82" s="4" t="s">
        <v>12</v>
      </c>
      <c r="C82" s="4" t="s">
        <v>13</v>
      </c>
      <c r="D82" s="4" t="s">
        <v>14</v>
      </c>
      <c r="E82" s="4" t="s">
        <v>15</v>
      </c>
      <c r="F82" s="4" t="s">
        <v>16</v>
      </c>
      <c r="G82" s="4" t="s">
        <v>17</v>
      </c>
      <c r="H82" s="4" t="s">
        <v>18</v>
      </c>
      <c r="I82" s="4" t="s">
        <v>19</v>
      </c>
      <c r="J82" s="4" t="s">
        <v>20</v>
      </c>
      <c r="K82" s="4" t="s">
        <v>141</v>
      </c>
      <c r="L82" s="4" t="s">
        <v>142</v>
      </c>
      <c r="M82" s="4" t="s">
        <v>143</v>
      </c>
      <c r="N82" s="4" t="s">
        <v>144</v>
      </c>
    </row>
    <row r="83" spans="1:14" ht="15" thickBot="1" x14ac:dyDescent="0.35">
      <c r="A83" s="4">
        <v>2004</v>
      </c>
      <c r="B83" s="5">
        <v>422.6</v>
      </c>
      <c r="C83" s="5">
        <v>491.7</v>
      </c>
      <c r="D83" s="5">
        <v>25</v>
      </c>
      <c r="E83" s="5">
        <v>21</v>
      </c>
      <c r="F83" s="5">
        <v>21</v>
      </c>
      <c r="G83" s="5">
        <v>23</v>
      </c>
      <c r="H83" s="5">
        <v>21</v>
      </c>
      <c r="I83" s="5">
        <v>20</v>
      </c>
      <c r="J83" s="5">
        <v>28</v>
      </c>
      <c r="K83" s="5">
        <v>1073.5999999999999</v>
      </c>
      <c r="L83" s="5">
        <v>1000</v>
      </c>
      <c r="M83" s="5">
        <v>-73.599999999999994</v>
      </c>
      <c r="N83" s="5">
        <v>-7.36</v>
      </c>
    </row>
    <row r="84" spans="1:14" ht="15" thickBot="1" x14ac:dyDescent="0.35">
      <c r="A84" s="4">
        <v>2005</v>
      </c>
      <c r="B84" s="5">
        <v>421.6</v>
      </c>
      <c r="C84" s="5">
        <v>490.7</v>
      </c>
      <c r="D84" s="5">
        <v>45.6</v>
      </c>
      <c r="E84" s="5">
        <v>20</v>
      </c>
      <c r="F84" s="5">
        <v>20</v>
      </c>
      <c r="G84" s="5">
        <v>22</v>
      </c>
      <c r="H84" s="5">
        <v>20</v>
      </c>
      <c r="I84" s="5">
        <v>21</v>
      </c>
      <c r="J84" s="5">
        <v>1</v>
      </c>
      <c r="K84" s="5">
        <v>1062</v>
      </c>
      <c r="L84" s="5">
        <v>1000</v>
      </c>
      <c r="M84" s="5">
        <v>-62</v>
      </c>
      <c r="N84" s="5">
        <v>-6.2</v>
      </c>
    </row>
    <row r="85" spans="1:14" ht="15" thickBot="1" x14ac:dyDescent="0.35">
      <c r="A85" s="4">
        <v>2006</v>
      </c>
      <c r="B85" s="5">
        <v>419.6</v>
      </c>
      <c r="C85" s="5">
        <v>485.7</v>
      </c>
      <c r="D85" s="5">
        <v>45.6</v>
      </c>
      <c r="E85" s="5">
        <v>19</v>
      </c>
      <c r="F85" s="5">
        <v>10</v>
      </c>
      <c r="G85" s="5">
        <v>21</v>
      </c>
      <c r="H85" s="5">
        <v>19</v>
      </c>
      <c r="I85" s="5">
        <v>19</v>
      </c>
      <c r="J85" s="5">
        <v>12.5</v>
      </c>
      <c r="K85" s="5">
        <v>1051.5</v>
      </c>
      <c r="L85" s="5">
        <v>1000</v>
      </c>
      <c r="M85" s="5">
        <v>-51.5</v>
      </c>
      <c r="N85" s="5">
        <v>-5.15</v>
      </c>
    </row>
    <row r="86" spans="1:14" ht="15" thickBot="1" x14ac:dyDescent="0.35">
      <c r="A86" s="4">
        <v>2007</v>
      </c>
      <c r="B86" s="5">
        <v>420.6</v>
      </c>
      <c r="C86" s="5">
        <v>489.7</v>
      </c>
      <c r="D86" s="5">
        <v>43.6</v>
      </c>
      <c r="E86" s="5">
        <v>16</v>
      </c>
      <c r="F86" s="5">
        <v>4</v>
      </c>
      <c r="G86" s="5">
        <v>16</v>
      </c>
      <c r="H86" s="5">
        <v>16</v>
      </c>
      <c r="I86" s="5">
        <v>18</v>
      </c>
      <c r="J86" s="5">
        <v>21</v>
      </c>
      <c r="K86" s="5">
        <v>1045</v>
      </c>
      <c r="L86" s="5">
        <v>1000</v>
      </c>
      <c r="M86" s="5">
        <v>-45</v>
      </c>
      <c r="N86" s="5">
        <v>-4.5</v>
      </c>
    </row>
    <row r="87" spans="1:14" ht="15" thickBot="1" x14ac:dyDescent="0.35">
      <c r="A87" s="4">
        <v>2008</v>
      </c>
      <c r="B87" s="5">
        <v>416.6</v>
      </c>
      <c r="C87" s="5">
        <v>488.7</v>
      </c>
      <c r="D87" s="5">
        <v>24</v>
      </c>
      <c r="E87" s="5">
        <v>18</v>
      </c>
      <c r="F87" s="5">
        <v>6</v>
      </c>
      <c r="G87" s="5">
        <v>11</v>
      </c>
      <c r="H87" s="5">
        <v>17</v>
      </c>
      <c r="I87" s="5">
        <v>17</v>
      </c>
      <c r="J87" s="5">
        <v>23</v>
      </c>
      <c r="K87" s="5">
        <v>1021.5</v>
      </c>
      <c r="L87" s="5">
        <v>1000</v>
      </c>
      <c r="M87" s="5">
        <v>-21.5</v>
      </c>
      <c r="N87" s="5">
        <v>-2.15</v>
      </c>
    </row>
    <row r="88" spans="1:14" ht="15" thickBot="1" x14ac:dyDescent="0.35">
      <c r="A88" s="4">
        <v>2009</v>
      </c>
      <c r="B88" s="5">
        <v>414.6</v>
      </c>
      <c r="C88" s="5">
        <v>487.7</v>
      </c>
      <c r="D88" s="5">
        <v>23</v>
      </c>
      <c r="E88" s="5">
        <v>17</v>
      </c>
      <c r="F88" s="5">
        <v>3</v>
      </c>
      <c r="G88" s="5">
        <v>12</v>
      </c>
      <c r="H88" s="5">
        <v>18</v>
      </c>
      <c r="I88" s="5">
        <v>16</v>
      </c>
      <c r="J88" s="5">
        <v>25</v>
      </c>
      <c r="K88" s="5">
        <v>1016.5</v>
      </c>
      <c r="L88" s="5">
        <v>1000</v>
      </c>
      <c r="M88" s="5">
        <v>-16.5</v>
      </c>
      <c r="N88" s="5">
        <v>-1.65</v>
      </c>
    </row>
    <row r="89" spans="1:14" ht="15" thickBot="1" x14ac:dyDescent="0.35">
      <c r="A89" s="4">
        <v>2010</v>
      </c>
      <c r="B89" s="5">
        <v>415.6</v>
      </c>
      <c r="C89" s="5">
        <v>486.7</v>
      </c>
      <c r="D89" s="5">
        <v>22</v>
      </c>
      <c r="E89" s="5">
        <v>15</v>
      </c>
      <c r="F89" s="5">
        <v>7</v>
      </c>
      <c r="G89" s="5">
        <v>15</v>
      </c>
      <c r="H89" s="5">
        <v>15</v>
      </c>
      <c r="I89" s="5">
        <v>15</v>
      </c>
      <c r="J89" s="5">
        <v>26</v>
      </c>
      <c r="K89" s="5">
        <v>1017.5</v>
      </c>
      <c r="L89" s="5">
        <v>1000</v>
      </c>
      <c r="M89" s="5">
        <v>-17.5</v>
      </c>
      <c r="N89" s="5">
        <v>-1.75</v>
      </c>
    </row>
    <row r="90" spans="1:14" ht="15" thickBot="1" x14ac:dyDescent="0.35">
      <c r="A90" s="4">
        <v>2011</v>
      </c>
      <c r="B90" s="5">
        <v>418.6</v>
      </c>
      <c r="C90" s="5">
        <v>481.7</v>
      </c>
      <c r="D90" s="5">
        <v>21</v>
      </c>
      <c r="E90" s="5">
        <v>14</v>
      </c>
      <c r="F90" s="5">
        <v>5</v>
      </c>
      <c r="G90" s="5">
        <v>14</v>
      </c>
      <c r="H90" s="5">
        <v>14</v>
      </c>
      <c r="I90" s="5">
        <v>14</v>
      </c>
      <c r="J90" s="5">
        <v>60.6</v>
      </c>
      <c r="K90" s="5">
        <v>1043</v>
      </c>
      <c r="L90" s="5">
        <v>1000</v>
      </c>
      <c r="M90" s="5">
        <v>-43</v>
      </c>
      <c r="N90" s="5">
        <v>-4.3</v>
      </c>
    </row>
    <row r="91" spans="1:14" ht="15" thickBot="1" x14ac:dyDescent="0.35">
      <c r="A91" s="4">
        <v>2012</v>
      </c>
      <c r="B91" s="5">
        <v>417.6</v>
      </c>
      <c r="C91" s="5">
        <v>482.7</v>
      </c>
      <c r="D91" s="5">
        <v>5</v>
      </c>
      <c r="E91" s="5">
        <v>13</v>
      </c>
      <c r="F91" s="5">
        <v>8</v>
      </c>
      <c r="G91" s="5">
        <v>13</v>
      </c>
      <c r="H91" s="5">
        <v>13</v>
      </c>
      <c r="I91" s="5">
        <v>12</v>
      </c>
      <c r="J91" s="5">
        <v>60.6</v>
      </c>
      <c r="K91" s="5">
        <v>1025</v>
      </c>
      <c r="L91" s="5">
        <v>1000</v>
      </c>
      <c r="M91" s="5">
        <v>-25</v>
      </c>
      <c r="N91" s="5">
        <v>-2.5</v>
      </c>
    </row>
    <row r="92" spans="1:14" ht="15" thickBot="1" x14ac:dyDescent="0.35">
      <c r="A92" s="4">
        <v>2013</v>
      </c>
      <c r="B92" s="5">
        <v>413.6</v>
      </c>
      <c r="C92" s="5">
        <v>484.7</v>
      </c>
      <c r="D92" s="5">
        <v>8</v>
      </c>
      <c r="E92" s="5">
        <v>12</v>
      </c>
      <c r="F92" s="5">
        <v>11</v>
      </c>
      <c r="G92" s="5">
        <v>18</v>
      </c>
      <c r="H92" s="5">
        <v>12</v>
      </c>
      <c r="I92" s="5">
        <v>13</v>
      </c>
      <c r="J92" s="5">
        <v>63.6</v>
      </c>
      <c r="K92" s="5">
        <v>1036</v>
      </c>
      <c r="L92" s="5">
        <v>1000</v>
      </c>
      <c r="M92" s="5">
        <v>-36</v>
      </c>
      <c r="N92" s="5">
        <v>-3.6</v>
      </c>
    </row>
    <row r="93" spans="1:14" ht="15" thickBot="1" x14ac:dyDescent="0.35">
      <c r="A93" s="4">
        <v>2014</v>
      </c>
      <c r="B93" s="5">
        <v>408.6</v>
      </c>
      <c r="C93" s="5">
        <v>483.7</v>
      </c>
      <c r="D93" s="5">
        <v>9</v>
      </c>
      <c r="E93" s="5">
        <v>11</v>
      </c>
      <c r="F93" s="5">
        <v>15</v>
      </c>
      <c r="G93" s="5">
        <v>19</v>
      </c>
      <c r="H93" s="5">
        <v>11</v>
      </c>
      <c r="I93" s="5">
        <v>11</v>
      </c>
      <c r="J93" s="5">
        <v>66.099999999999994</v>
      </c>
      <c r="K93" s="5">
        <v>1034.5</v>
      </c>
      <c r="L93" s="5">
        <v>1000</v>
      </c>
      <c r="M93" s="5">
        <v>-34.5</v>
      </c>
      <c r="N93" s="5">
        <v>-3.45</v>
      </c>
    </row>
    <row r="94" spans="1:14" ht="15" thickBot="1" x14ac:dyDescent="0.35">
      <c r="A94" s="4">
        <v>2015</v>
      </c>
      <c r="B94" s="5">
        <v>410.6</v>
      </c>
      <c r="C94" s="5">
        <v>480.7</v>
      </c>
      <c r="D94" s="5">
        <v>6</v>
      </c>
      <c r="E94" s="5">
        <v>10</v>
      </c>
      <c r="F94" s="5">
        <v>17</v>
      </c>
      <c r="G94" s="5">
        <v>20</v>
      </c>
      <c r="H94" s="5">
        <v>7</v>
      </c>
      <c r="I94" s="5">
        <v>10</v>
      </c>
      <c r="J94" s="5">
        <v>70.599999999999994</v>
      </c>
      <c r="K94" s="5">
        <v>1032</v>
      </c>
      <c r="L94" s="5">
        <v>1000</v>
      </c>
      <c r="M94" s="5">
        <v>-32</v>
      </c>
      <c r="N94" s="5">
        <v>-3.2</v>
      </c>
    </row>
    <row r="95" spans="1:14" ht="15" thickBot="1" x14ac:dyDescent="0.35">
      <c r="A95" s="4">
        <v>2016</v>
      </c>
      <c r="B95" s="5">
        <v>411.6</v>
      </c>
      <c r="C95" s="5">
        <v>479.7</v>
      </c>
      <c r="D95" s="5">
        <v>7</v>
      </c>
      <c r="E95" s="5">
        <v>9</v>
      </c>
      <c r="F95" s="5">
        <v>19</v>
      </c>
      <c r="G95" s="5">
        <v>17</v>
      </c>
      <c r="H95" s="5">
        <v>5</v>
      </c>
      <c r="I95" s="5">
        <v>9</v>
      </c>
      <c r="J95" s="5">
        <v>69.599999999999994</v>
      </c>
      <c r="K95" s="5">
        <v>1027</v>
      </c>
      <c r="L95" s="5">
        <v>1000</v>
      </c>
      <c r="M95" s="5">
        <v>-27</v>
      </c>
      <c r="N95" s="5">
        <v>-2.7</v>
      </c>
    </row>
    <row r="96" spans="1:14" ht="15" thickBot="1" x14ac:dyDescent="0.35">
      <c r="A96" s="4">
        <v>2017</v>
      </c>
      <c r="B96" s="5">
        <v>412.6</v>
      </c>
      <c r="C96" s="5">
        <v>477.7</v>
      </c>
      <c r="D96" s="5">
        <v>1</v>
      </c>
      <c r="E96" s="5">
        <v>6</v>
      </c>
      <c r="F96" s="5">
        <v>18</v>
      </c>
      <c r="G96" s="5">
        <v>10</v>
      </c>
      <c r="H96" s="5">
        <v>3</v>
      </c>
      <c r="I96" s="5">
        <v>8</v>
      </c>
      <c r="J96" s="5">
        <v>62.6</v>
      </c>
      <c r="K96" s="5">
        <v>999</v>
      </c>
      <c r="L96" s="5">
        <v>1000</v>
      </c>
      <c r="M96" s="5">
        <v>1</v>
      </c>
      <c r="N96" s="5">
        <v>0.1</v>
      </c>
    </row>
    <row r="97" spans="1:14" ht="15" thickBot="1" x14ac:dyDescent="0.35">
      <c r="A97" s="4">
        <v>2018</v>
      </c>
      <c r="B97" s="5">
        <v>410.6</v>
      </c>
      <c r="C97" s="5">
        <v>475.7</v>
      </c>
      <c r="D97" s="5">
        <v>3</v>
      </c>
      <c r="E97" s="5">
        <v>5</v>
      </c>
      <c r="F97" s="5">
        <v>16</v>
      </c>
      <c r="G97" s="5">
        <v>1</v>
      </c>
      <c r="H97" s="5">
        <v>2</v>
      </c>
      <c r="I97" s="5">
        <v>7</v>
      </c>
      <c r="J97" s="5">
        <v>61.6</v>
      </c>
      <c r="K97" s="5">
        <v>981.9</v>
      </c>
      <c r="L97" s="5">
        <v>1000</v>
      </c>
      <c r="M97" s="5">
        <v>18.100000000000001</v>
      </c>
      <c r="N97" s="5">
        <v>1.81</v>
      </c>
    </row>
    <row r="98" spans="1:14" ht="15" thickBot="1" x14ac:dyDescent="0.35">
      <c r="A98" s="4">
        <v>2019</v>
      </c>
      <c r="B98" s="5">
        <v>407.6</v>
      </c>
      <c r="C98" s="5">
        <v>472.7</v>
      </c>
      <c r="D98" s="5">
        <v>0</v>
      </c>
      <c r="E98" s="5">
        <v>4</v>
      </c>
      <c r="F98" s="5">
        <v>13</v>
      </c>
      <c r="G98" s="5">
        <v>7</v>
      </c>
      <c r="H98" s="5">
        <v>0</v>
      </c>
      <c r="I98" s="5">
        <v>5</v>
      </c>
      <c r="J98" s="5">
        <v>27</v>
      </c>
      <c r="K98" s="5">
        <v>936.4</v>
      </c>
      <c r="L98" s="5">
        <v>1000</v>
      </c>
      <c r="M98" s="5">
        <v>63.6</v>
      </c>
      <c r="N98" s="5">
        <v>6.36</v>
      </c>
    </row>
    <row r="99" spans="1:14" ht="15" thickBot="1" x14ac:dyDescent="0.35">
      <c r="A99" s="4">
        <v>2020</v>
      </c>
      <c r="B99" s="5">
        <v>406.6</v>
      </c>
      <c r="C99" s="5">
        <v>476.7</v>
      </c>
      <c r="D99" s="5">
        <v>2</v>
      </c>
      <c r="E99" s="5">
        <v>7</v>
      </c>
      <c r="F99" s="5">
        <v>14</v>
      </c>
      <c r="G99" s="5">
        <v>9</v>
      </c>
      <c r="H99" s="5">
        <v>1</v>
      </c>
      <c r="I99" s="5">
        <v>4</v>
      </c>
      <c r="J99" s="5">
        <v>25</v>
      </c>
      <c r="K99" s="5">
        <v>945.4</v>
      </c>
      <c r="L99" s="5">
        <v>1000</v>
      </c>
      <c r="M99" s="5">
        <v>54.6</v>
      </c>
      <c r="N99" s="5">
        <v>5.46</v>
      </c>
    </row>
    <row r="100" spans="1:14" ht="15" thickBot="1" x14ac:dyDescent="0.35">
      <c r="A100" s="4">
        <v>2021</v>
      </c>
      <c r="B100" s="5">
        <v>405.6</v>
      </c>
      <c r="C100" s="5">
        <v>478.7</v>
      </c>
      <c r="D100" s="5">
        <v>4</v>
      </c>
      <c r="E100" s="5">
        <v>8</v>
      </c>
      <c r="F100" s="5">
        <v>12</v>
      </c>
      <c r="G100" s="5">
        <v>2</v>
      </c>
      <c r="H100" s="5">
        <v>4</v>
      </c>
      <c r="I100" s="5">
        <v>2</v>
      </c>
      <c r="J100" s="5">
        <v>22</v>
      </c>
      <c r="K100" s="5">
        <v>938.4</v>
      </c>
      <c r="L100" s="5">
        <v>1000</v>
      </c>
      <c r="M100" s="5">
        <v>61.6</v>
      </c>
      <c r="N100" s="5">
        <v>6.16</v>
      </c>
    </row>
    <row r="101" spans="1:14" ht="15" thickBot="1" x14ac:dyDescent="0.35">
      <c r="A101" s="4">
        <v>2022</v>
      </c>
      <c r="B101" s="5">
        <v>402.6</v>
      </c>
      <c r="C101" s="5">
        <v>474.7</v>
      </c>
      <c r="D101" s="5">
        <v>17</v>
      </c>
      <c r="E101" s="5">
        <v>2</v>
      </c>
      <c r="F101" s="5">
        <v>9</v>
      </c>
      <c r="G101" s="5">
        <v>0</v>
      </c>
      <c r="H101" s="5">
        <v>6</v>
      </c>
      <c r="I101" s="5">
        <v>0</v>
      </c>
      <c r="J101" s="5">
        <v>20</v>
      </c>
      <c r="K101" s="5">
        <v>931.4</v>
      </c>
      <c r="L101" s="5">
        <v>1000</v>
      </c>
      <c r="M101" s="5">
        <v>68.599999999999994</v>
      </c>
      <c r="N101" s="5">
        <v>6.86</v>
      </c>
    </row>
    <row r="102" spans="1:14" ht="15" thickBot="1" x14ac:dyDescent="0.35">
      <c r="A102" s="4">
        <v>2023</v>
      </c>
      <c r="B102" s="5">
        <v>401.6</v>
      </c>
      <c r="C102" s="5">
        <v>473.7</v>
      </c>
      <c r="D102" s="5">
        <v>19</v>
      </c>
      <c r="E102" s="5">
        <v>1</v>
      </c>
      <c r="F102" s="5">
        <v>2</v>
      </c>
      <c r="G102" s="5">
        <v>6</v>
      </c>
      <c r="H102" s="5">
        <v>8</v>
      </c>
      <c r="I102" s="5">
        <v>1</v>
      </c>
      <c r="J102" s="5">
        <v>17.5</v>
      </c>
      <c r="K102" s="5">
        <v>929.9</v>
      </c>
      <c r="L102" s="5">
        <v>1000</v>
      </c>
      <c r="M102" s="5">
        <v>70.099999999999994</v>
      </c>
      <c r="N102" s="5">
        <v>7.01</v>
      </c>
    </row>
    <row r="103" spans="1:14" ht="15" thickBot="1" x14ac:dyDescent="0.35">
      <c r="A103" s="4">
        <v>2024</v>
      </c>
      <c r="B103" s="5">
        <v>403.6</v>
      </c>
      <c r="C103" s="5">
        <v>471.7</v>
      </c>
      <c r="D103" s="5">
        <v>18</v>
      </c>
      <c r="E103" s="5">
        <v>0</v>
      </c>
      <c r="F103" s="5">
        <v>0</v>
      </c>
      <c r="G103" s="5">
        <v>5</v>
      </c>
      <c r="H103" s="5">
        <v>9</v>
      </c>
      <c r="I103" s="5">
        <v>3</v>
      </c>
      <c r="J103" s="5">
        <v>19</v>
      </c>
      <c r="K103" s="5">
        <v>929.4</v>
      </c>
      <c r="L103" s="5">
        <v>1000</v>
      </c>
      <c r="M103" s="5">
        <v>70.599999999999994</v>
      </c>
      <c r="N103" s="5">
        <v>7.06</v>
      </c>
    </row>
    <row r="104" spans="1:14" ht="15" thickBot="1" x14ac:dyDescent="0.35">
      <c r="A104" s="4">
        <v>2025</v>
      </c>
      <c r="B104" s="5">
        <v>404.6</v>
      </c>
      <c r="C104" s="5">
        <v>470.7</v>
      </c>
      <c r="D104" s="5">
        <v>20</v>
      </c>
      <c r="E104" s="5">
        <v>3</v>
      </c>
      <c r="F104" s="5">
        <v>1</v>
      </c>
      <c r="G104" s="5">
        <v>8</v>
      </c>
      <c r="H104" s="5">
        <v>10</v>
      </c>
      <c r="I104" s="5">
        <v>6</v>
      </c>
      <c r="J104" s="5">
        <v>0</v>
      </c>
      <c r="K104" s="5">
        <v>923.3</v>
      </c>
      <c r="L104" s="5">
        <v>1000</v>
      </c>
      <c r="M104" s="5">
        <v>76.7</v>
      </c>
      <c r="N104" s="5">
        <v>7.67</v>
      </c>
    </row>
    <row r="105" spans="1:14" ht="15" thickBot="1" x14ac:dyDescent="0.35"/>
    <row r="106" spans="1:14" ht="15" thickBot="1" x14ac:dyDescent="0.35">
      <c r="A106" s="4" t="s">
        <v>145</v>
      </c>
      <c r="B106" s="6">
        <v>1137.5</v>
      </c>
      <c r="C106" s="32" t="s">
        <v>22</v>
      </c>
    </row>
    <row r="107" spans="1:14" ht="15" thickBot="1" x14ac:dyDescent="0.35">
      <c r="A107" s="4" t="s">
        <v>146</v>
      </c>
      <c r="B107" s="6">
        <v>872.3</v>
      </c>
      <c r="C107" s="32" t="s">
        <v>22</v>
      </c>
    </row>
    <row r="108" spans="1:14" ht="15" thickBot="1" x14ac:dyDescent="0.35">
      <c r="A108" s="4" t="s">
        <v>147</v>
      </c>
      <c r="B108" s="6">
        <v>22000.2</v>
      </c>
      <c r="C108" s="32" t="s">
        <v>22</v>
      </c>
    </row>
    <row r="109" spans="1:14" ht="15" thickBot="1" x14ac:dyDescent="0.35">
      <c r="A109" s="4" t="s">
        <v>148</v>
      </c>
      <c r="B109" s="6">
        <v>22000</v>
      </c>
      <c r="C109" s="32" t="s">
        <v>22</v>
      </c>
    </row>
    <row r="110" spans="1:14" ht="15" thickBot="1" x14ac:dyDescent="0.35">
      <c r="A110" s="4" t="s">
        <v>149</v>
      </c>
      <c r="B110" s="6">
        <v>0.2</v>
      </c>
      <c r="C110" s="32" t="s">
        <v>22</v>
      </c>
    </row>
    <row r="111" spans="1:14" ht="15" thickBot="1" x14ac:dyDescent="0.35">
      <c r="A111" s="4" t="s">
        <v>150</v>
      </c>
      <c r="B111" s="6"/>
      <c r="C111" s="32" t="s">
        <v>22</v>
      </c>
    </row>
    <row r="112" spans="1:14" ht="15" thickBot="1" x14ac:dyDescent="0.35">
      <c r="A112" s="4" t="s">
        <v>151</v>
      </c>
      <c r="B112" s="6"/>
      <c r="C112" s="32" t="s">
        <v>22</v>
      </c>
    </row>
    <row r="113" spans="1:3" ht="15" thickBot="1" x14ac:dyDescent="0.35">
      <c r="A113" s="4" t="s">
        <v>152</v>
      </c>
      <c r="B113" s="6">
        <v>0</v>
      </c>
      <c r="C113" s="32" t="s">
        <v>22</v>
      </c>
    </row>
    <row r="115" spans="1:3" x14ac:dyDescent="0.3">
      <c r="A115" s="37" t="s">
        <v>153</v>
      </c>
    </row>
    <row r="117" spans="1:3" x14ac:dyDescent="0.3">
      <c r="A117" s="38" t="s">
        <v>154</v>
      </c>
    </row>
    <row r="118" spans="1:3" x14ac:dyDescent="0.3">
      <c r="A118" s="38" t="s">
        <v>303</v>
      </c>
    </row>
  </sheetData>
  <hyperlinks>
    <hyperlink ref="A115" r:id="rId1" display="https://miau.my-x.hu/myx-free/coco/test/319988920250414215233.html" xr:uid="{B2E7711A-ADD2-43CB-A9D1-64EB32352576}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0ED046-8930-418C-B7D7-0994BA73F5B6}">
  <dimension ref="A1:F26"/>
  <sheetViews>
    <sheetView workbookViewId="0"/>
  </sheetViews>
  <sheetFormatPr defaultRowHeight="14.4" x14ac:dyDescent="0.3"/>
  <cols>
    <col min="1" max="5" width="12.44140625" style="32" customWidth="1"/>
    <col min="6" max="6" width="14" style="32" bestFit="1" customWidth="1"/>
    <col min="7" max="7" width="12.44140625" style="32" customWidth="1"/>
    <col min="8" max="16384" width="8.88671875" style="32"/>
  </cols>
  <sheetData>
    <row r="1" spans="1:6" x14ac:dyDescent="0.3">
      <c r="A1" s="32" t="s">
        <v>301</v>
      </c>
      <c r="B1" s="8" t="s">
        <v>22</v>
      </c>
      <c r="C1" s="8" t="s">
        <v>22</v>
      </c>
      <c r="D1" s="8" t="s">
        <v>22</v>
      </c>
      <c r="E1" s="8" t="s">
        <v>556</v>
      </c>
      <c r="F1" s="32" t="s">
        <v>560</v>
      </c>
    </row>
    <row r="2" spans="1:6" x14ac:dyDescent="0.3">
      <c r="A2" s="32" t="s">
        <v>411</v>
      </c>
      <c r="B2" s="32" t="s">
        <v>412</v>
      </c>
      <c r="C2" s="32" t="s">
        <v>306</v>
      </c>
      <c r="D2" s="32" t="s">
        <v>413</v>
      </c>
      <c r="E2" s="32" t="s">
        <v>411</v>
      </c>
      <c r="F2" s="32" t="s">
        <v>414</v>
      </c>
    </row>
    <row r="3" spans="1:6" x14ac:dyDescent="0.3">
      <c r="A3" s="32">
        <f>'COCO (HU)'!A83</f>
        <v>2004</v>
      </c>
      <c r="B3" s="32">
        <f>'COCO (HU)'!K83</f>
        <v>926.4</v>
      </c>
      <c r="C3" s="32">
        <f>'COCO INV. (HU)'!K83</f>
        <v>1073.5999999999999</v>
      </c>
      <c r="D3" s="32">
        <v>1000</v>
      </c>
      <c r="E3" s="32">
        <f>IF('COCO (HU)'!M83*'COCO INV. (HU)'!M83&lt;=0,1,0)</f>
        <v>1</v>
      </c>
      <c r="F3" s="32" t="str">
        <f>IF(E3=1,"Szimmetria - OK","Szimmetria - nem OK")</f>
        <v>Szimmetria - OK</v>
      </c>
    </row>
    <row r="4" spans="1:6" x14ac:dyDescent="0.3">
      <c r="A4" s="32">
        <f>'COCO (HU)'!A84</f>
        <v>2005</v>
      </c>
      <c r="B4" s="32">
        <f>'COCO (HU)'!K84</f>
        <v>938.4</v>
      </c>
      <c r="C4" s="32">
        <f>'COCO INV. (HU)'!K84</f>
        <v>1062</v>
      </c>
      <c r="D4" s="32">
        <v>1000</v>
      </c>
      <c r="E4" s="32">
        <f>IF('COCO (HU)'!M84*'COCO INV. (HU)'!M84&lt;=0,1,0)</f>
        <v>1</v>
      </c>
      <c r="F4" s="32" t="str">
        <f t="shared" ref="F4:F24" si="0">IF(E4=1,"Szimmetria - OK","Szimmetria - nem OK")</f>
        <v>Szimmetria - OK</v>
      </c>
    </row>
    <row r="5" spans="1:6" x14ac:dyDescent="0.3">
      <c r="A5" s="32">
        <f>'COCO (HU)'!A85</f>
        <v>2006</v>
      </c>
      <c r="B5" s="32">
        <f>'COCO (HU)'!K85</f>
        <v>948.9</v>
      </c>
      <c r="C5" s="32">
        <f>'COCO INV. (HU)'!K85</f>
        <v>1051.5</v>
      </c>
      <c r="D5" s="32">
        <v>1000</v>
      </c>
      <c r="E5" s="32">
        <f>IF('COCO (HU)'!M85*'COCO INV. (HU)'!M85&lt;=0,1,0)</f>
        <v>1</v>
      </c>
      <c r="F5" s="32" t="str">
        <f t="shared" si="0"/>
        <v>Szimmetria - OK</v>
      </c>
    </row>
    <row r="6" spans="1:6" x14ac:dyDescent="0.3">
      <c r="A6" s="32">
        <f>'COCO (HU)'!A86</f>
        <v>2007</v>
      </c>
      <c r="B6" s="32">
        <f>'COCO (HU)'!K86</f>
        <v>949.4</v>
      </c>
      <c r="C6" s="32">
        <f>'COCO INV. (HU)'!K86</f>
        <v>1045</v>
      </c>
      <c r="D6" s="32">
        <v>1000</v>
      </c>
      <c r="E6" s="32">
        <f>IF('COCO (HU)'!M86*'COCO INV. (HU)'!M86&lt;=0,1,0)</f>
        <v>1</v>
      </c>
      <c r="F6" s="32" t="str">
        <f t="shared" si="0"/>
        <v>Szimmetria - OK</v>
      </c>
    </row>
    <row r="7" spans="1:6" x14ac:dyDescent="0.3">
      <c r="A7" s="32">
        <f>'COCO (HU)'!A87</f>
        <v>2008</v>
      </c>
      <c r="B7" s="32">
        <f>'COCO (HU)'!K87</f>
        <v>978.3</v>
      </c>
      <c r="C7" s="32">
        <f>'COCO INV. (HU)'!K87</f>
        <v>1021.5</v>
      </c>
      <c r="D7" s="32">
        <v>1000</v>
      </c>
      <c r="E7" s="32">
        <f>IF('COCO (HU)'!M87*'COCO INV. (HU)'!M87&lt;=0,1,0)</f>
        <v>1</v>
      </c>
      <c r="F7" s="32" t="str">
        <f t="shared" si="0"/>
        <v>Szimmetria - OK</v>
      </c>
    </row>
    <row r="8" spans="1:6" x14ac:dyDescent="0.3">
      <c r="A8" s="32">
        <f>'COCO (HU)'!A88</f>
        <v>2009</v>
      </c>
      <c r="B8" s="32">
        <f>'COCO (HU)'!K88</f>
        <v>984.3</v>
      </c>
      <c r="C8" s="32">
        <f>'COCO INV. (HU)'!K88</f>
        <v>1016.5</v>
      </c>
      <c r="D8" s="32">
        <v>1000</v>
      </c>
      <c r="E8" s="32">
        <f>IF('COCO (HU)'!M88*'COCO INV. (HU)'!M88&lt;=0,1,0)</f>
        <v>1</v>
      </c>
      <c r="F8" s="32" t="str">
        <f t="shared" si="0"/>
        <v>Szimmetria - OK</v>
      </c>
    </row>
    <row r="9" spans="1:6" x14ac:dyDescent="0.3">
      <c r="A9" s="32">
        <f>'COCO (HU)'!A89</f>
        <v>2010</v>
      </c>
      <c r="B9" s="32">
        <f>'COCO (HU)'!K89</f>
        <v>982.3</v>
      </c>
      <c r="C9" s="32">
        <f>'COCO INV. (HU)'!K89</f>
        <v>1017.5</v>
      </c>
      <c r="D9" s="32">
        <v>1000</v>
      </c>
      <c r="E9" s="32">
        <f>IF('COCO (HU)'!M89*'COCO INV. (HU)'!M89&lt;=0,1,0)</f>
        <v>1</v>
      </c>
      <c r="F9" s="32" t="str">
        <f t="shared" si="0"/>
        <v>Szimmetria - OK</v>
      </c>
    </row>
    <row r="10" spans="1:6" x14ac:dyDescent="0.3">
      <c r="A10" s="32">
        <f>'COCO (HU)'!A90</f>
        <v>2011</v>
      </c>
      <c r="B10" s="32">
        <f>'COCO (HU)'!K90</f>
        <v>957.9</v>
      </c>
      <c r="C10" s="32">
        <f>'COCO INV. (HU)'!K90</f>
        <v>1043</v>
      </c>
      <c r="D10" s="32">
        <v>1000</v>
      </c>
      <c r="E10" s="32">
        <f>IF('COCO (HU)'!M90*'COCO INV. (HU)'!M90&lt;=0,1,0)</f>
        <v>1</v>
      </c>
      <c r="F10" s="32" t="str">
        <f t="shared" si="0"/>
        <v>Szimmetria - OK</v>
      </c>
    </row>
    <row r="11" spans="1:6" x14ac:dyDescent="0.3">
      <c r="A11" s="32">
        <f>'COCO (HU)'!A91</f>
        <v>2012</v>
      </c>
      <c r="B11" s="32">
        <f>'COCO (HU)'!K91</f>
        <v>975.8</v>
      </c>
      <c r="C11" s="32">
        <f>'COCO INV. (HU)'!K91</f>
        <v>1025</v>
      </c>
      <c r="D11" s="32">
        <v>1000</v>
      </c>
      <c r="E11" s="32">
        <f>IF('COCO (HU)'!M91*'COCO INV. (HU)'!M91&lt;=0,1,0)</f>
        <v>1</v>
      </c>
      <c r="F11" s="32" t="str">
        <f t="shared" si="0"/>
        <v>Szimmetria - OK</v>
      </c>
    </row>
    <row r="12" spans="1:6" x14ac:dyDescent="0.3">
      <c r="A12" s="32">
        <f>'COCO (HU)'!A92</f>
        <v>2013</v>
      </c>
      <c r="B12" s="32">
        <f>'COCO (HU)'!K92</f>
        <v>963.9</v>
      </c>
      <c r="C12" s="32">
        <f>'COCO INV. (HU)'!K92</f>
        <v>1036</v>
      </c>
      <c r="D12" s="32">
        <v>1000</v>
      </c>
      <c r="E12" s="32">
        <f>IF('COCO (HU)'!M92*'COCO INV. (HU)'!M92&lt;=0,1,0)</f>
        <v>1</v>
      </c>
      <c r="F12" s="32" t="str">
        <f t="shared" si="0"/>
        <v>Szimmetria - OK</v>
      </c>
    </row>
    <row r="13" spans="1:6" x14ac:dyDescent="0.3">
      <c r="A13" s="32">
        <f>'COCO (HU)'!A93</f>
        <v>2014</v>
      </c>
      <c r="B13" s="32">
        <f>'COCO (HU)'!K93</f>
        <v>965.4</v>
      </c>
      <c r="C13" s="32">
        <f>'COCO INV. (HU)'!K93</f>
        <v>1034.5</v>
      </c>
      <c r="D13" s="32">
        <v>1000</v>
      </c>
      <c r="E13" s="32">
        <f>IF('COCO (HU)'!M93*'COCO INV. (HU)'!M93&lt;=0,1,0)</f>
        <v>1</v>
      </c>
      <c r="F13" s="32" t="str">
        <f t="shared" si="0"/>
        <v>Szimmetria - OK</v>
      </c>
    </row>
    <row r="14" spans="1:6" x14ac:dyDescent="0.3">
      <c r="A14" s="32">
        <f>'COCO (HU)'!A94</f>
        <v>2015</v>
      </c>
      <c r="B14" s="32">
        <f>'COCO (HU)'!K94</f>
        <v>968.4</v>
      </c>
      <c r="C14" s="32">
        <f>'COCO INV. (HU)'!K94</f>
        <v>1032</v>
      </c>
      <c r="D14" s="32">
        <v>1000</v>
      </c>
      <c r="E14" s="32">
        <f>IF('COCO (HU)'!M94*'COCO INV. (HU)'!M94&lt;=0,1,0)</f>
        <v>1</v>
      </c>
      <c r="F14" s="32" t="str">
        <f t="shared" si="0"/>
        <v>Szimmetria - OK</v>
      </c>
    </row>
    <row r="15" spans="1:6" x14ac:dyDescent="0.3">
      <c r="A15" s="32">
        <f>'COCO (HU)'!A95</f>
        <v>2016</v>
      </c>
      <c r="B15" s="32">
        <f>'COCO (HU)'!K95</f>
        <v>972.3</v>
      </c>
      <c r="C15" s="32">
        <f>'COCO INV. (HU)'!K95</f>
        <v>1027</v>
      </c>
      <c r="D15" s="32">
        <v>1000</v>
      </c>
      <c r="E15" s="32">
        <f>IF('COCO (HU)'!M95*'COCO INV. (HU)'!M95&lt;=0,1,0)</f>
        <v>1</v>
      </c>
      <c r="F15" s="32" t="str">
        <f t="shared" si="0"/>
        <v>Szimmetria - OK</v>
      </c>
    </row>
    <row r="16" spans="1:6" x14ac:dyDescent="0.3">
      <c r="A16" s="32">
        <f>'COCO (HU)'!A96</f>
        <v>2017</v>
      </c>
      <c r="B16" s="32">
        <f>'COCO (HU)'!K96</f>
        <v>1000.8</v>
      </c>
      <c r="C16" s="32">
        <f>'COCO INV. (HU)'!K96</f>
        <v>999</v>
      </c>
      <c r="D16" s="32">
        <v>1000</v>
      </c>
      <c r="E16" s="32">
        <f>IF('COCO (HU)'!M96*'COCO INV. (HU)'!M96&lt;=0,1,0)</f>
        <v>1</v>
      </c>
      <c r="F16" s="32" t="str">
        <f t="shared" si="0"/>
        <v>Szimmetria - OK</v>
      </c>
    </row>
    <row r="17" spans="1:6" x14ac:dyDescent="0.3">
      <c r="A17" s="32">
        <f>'COCO (HU)'!A97</f>
        <v>2018</v>
      </c>
      <c r="B17" s="32">
        <f>'COCO (HU)'!K97</f>
        <v>1018.8</v>
      </c>
      <c r="C17" s="32">
        <f>'COCO INV. (HU)'!K97</f>
        <v>981.9</v>
      </c>
      <c r="D17" s="32">
        <v>1000</v>
      </c>
      <c r="E17" s="32">
        <f>IF('COCO (HU)'!M97*'COCO INV. (HU)'!M97&lt;=0,1,0)</f>
        <v>1</v>
      </c>
      <c r="F17" s="32" t="str">
        <f t="shared" si="0"/>
        <v>Szimmetria - OK</v>
      </c>
    </row>
    <row r="18" spans="1:6" x14ac:dyDescent="0.3">
      <c r="A18" s="32">
        <f>'COCO (HU)'!A98</f>
        <v>2019</v>
      </c>
      <c r="B18" s="32">
        <f>'COCO (HU)'!K98</f>
        <v>1063.2</v>
      </c>
      <c r="C18" s="32">
        <f>'COCO INV. (HU)'!K98</f>
        <v>936.4</v>
      </c>
      <c r="D18" s="32">
        <v>1000</v>
      </c>
      <c r="E18" s="32">
        <f>IF('COCO (HU)'!M98*'COCO INV. (HU)'!M98&lt;=0,1,0)</f>
        <v>1</v>
      </c>
      <c r="F18" s="32" t="str">
        <f t="shared" si="0"/>
        <v>Szimmetria - OK</v>
      </c>
    </row>
    <row r="19" spans="1:6" x14ac:dyDescent="0.3">
      <c r="A19" s="32">
        <f>'COCO (HU)'!A99</f>
        <v>2020</v>
      </c>
      <c r="B19" s="32">
        <f>'COCO (HU)'!K99</f>
        <v>1055.2</v>
      </c>
      <c r="C19" s="32">
        <f>'COCO INV. (HU)'!K99</f>
        <v>945.4</v>
      </c>
      <c r="D19" s="32">
        <v>1000</v>
      </c>
      <c r="E19" s="32">
        <f>IF('COCO (HU)'!M99*'COCO INV. (HU)'!M99&lt;=0,1,0)</f>
        <v>1</v>
      </c>
      <c r="F19" s="32" t="str">
        <f t="shared" si="0"/>
        <v>Szimmetria - OK</v>
      </c>
    </row>
    <row r="20" spans="1:6" x14ac:dyDescent="0.3">
      <c r="A20" s="32">
        <f>'COCO (HU)'!A100</f>
        <v>2021</v>
      </c>
      <c r="B20" s="32">
        <f>'COCO (HU)'!K100</f>
        <v>1061.2</v>
      </c>
      <c r="C20" s="32">
        <f>'COCO INV. (HU)'!K100</f>
        <v>938.4</v>
      </c>
      <c r="D20" s="32">
        <v>1000</v>
      </c>
      <c r="E20" s="32">
        <f>IF('COCO (HU)'!M100*'COCO INV. (HU)'!M100&lt;=0,1,0)</f>
        <v>1</v>
      </c>
      <c r="F20" s="32" t="str">
        <f t="shared" si="0"/>
        <v>Szimmetria - OK</v>
      </c>
    </row>
    <row r="21" spans="1:6" x14ac:dyDescent="0.3">
      <c r="A21" s="32">
        <f>'COCO (HU)'!A101</f>
        <v>2022</v>
      </c>
      <c r="B21" s="32">
        <f>'COCO (HU)'!K101</f>
        <v>1068.2</v>
      </c>
      <c r="C21" s="32">
        <f>'COCO INV. (HU)'!K101</f>
        <v>931.4</v>
      </c>
      <c r="D21" s="32">
        <v>1000</v>
      </c>
      <c r="E21" s="32">
        <f>IF('COCO (HU)'!M101*'COCO INV. (HU)'!M101&lt;=0,1,0)</f>
        <v>1</v>
      </c>
      <c r="F21" s="32" t="str">
        <f t="shared" si="0"/>
        <v>Szimmetria - OK</v>
      </c>
    </row>
    <row r="22" spans="1:6" x14ac:dyDescent="0.3">
      <c r="A22" s="32">
        <f>'COCO (HU)'!A102</f>
        <v>2023</v>
      </c>
      <c r="B22" s="32">
        <f>'COCO (HU)'!K102</f>
        <v>1069.7</v>
      </c>
      <c r="C22" s="32">
        <f>'COCO INV. (HU)'!K102</f>
        <v>929.9</v>
      </c>
      <c r="D22" s="32">
        <v>1000</v>
      </c>
      <c r="E22" s="32">
        <f>IF('COCO (HU)'!M102*'COCO INV. (HU)'!M102&lt;=0,1,0)</f>
        <v>1</v>
      </c>
      <c r="F22" s="32" t="str">
        <f t="shared" si="0"/>
        <v>Szimmetria - OK</v>
      </c>
    </row>
    <row r="23" spans="1:6" x14ac:dyDescent="0.3">
      <c r="A23" s="32">
        <f>'COCO (HU)'!A103</f>
        <v>2024</v>
      </c>
      <c r="B23" s="32">
        <f>'COCO (HU)'!K103</f>
        <v>1070.2</v>
      </c>
      <c r="C23" s="32">
        <f>'COCO INV. (HU)'!K103</f>
        <v>929.4</v>
      </c>
      <c r="D23" s="32">
        <v>1000</v>
      </c>
      <c r="E23" s="32">
        <f>IF('COCO (HU)'!M103*'COCO INV. (HU)'!M103&lt;=0,1,0)</f>
        <v>1</v>
      </c>
      <c r="F23" s="32" t="str">
        <f t="shared" si="0"/>
        <v>Szimmetria - OK</v>
      </c>
    </row>
    <row r="24" spans="1:6" x14ac:dyDescent="0.3">
      <c r="A24" s="32">
        <f>'COCO (HU)'!A104</f>
        <v>2025</v>
      </c>
      <c r="B24" s="32">
        <f>'COCO (HU)'!K104</f>
        <v>1081.2</v>
      </c>
      <c r="C24" s="32">
        <f>'COCO INV. (HU)'!K104</f>
        <v>923.3</v>
      </c>
      <c r="D24" s="32">
        <v>1000</v>
      </c>
      <c r="E24" s="32">
        <f>IF('COCO (HU)'!M104*'COCO INV. (HU)'!M104&lt;=0,1,0)</f>
        <v>1</v>
      </c>
      <c r="F24" s="32" t="str">
        <f t="shared" si="0"/>
        <v>Szimmetria - OK</v>
      </c>
    </row>
    <row r="26" spans="1:6" x14ac:dyDescent="0.3">
      <c r="F26" s="8"/>
    </row>
  </sheetData>
  <conditionalFormatting sqref="B3:B24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:C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91943-27D0-4707-832B-6C7CAD4BD9A1}">
  <dimension ref="A1:O27"/>
  <sheetViews>
    <sheetView zoomScale="70" zoomScaleNormal="70" workbookViewId="0"/>
  </sheetViews>
  <sheetFormatPr defaultRowHeight="14.4" x14ac:dyDescent="0.3"/>
  <cols>
    <col min="3" max="3" width="25.88671875" bestFit="1" customWidth="1"/>
    <col min="4" max="4" width="25.44140625" bestFit="1" customWidth="1"/>
    <col min="12" max="13" width="9.44140625" customWidth="1"/>
    <col min="14" max="14" width="11.6640625" bestFit="1" customWidth="1"/>
    <col min="15" max="15" width="9.44140625" customWidth="1"/>
  </cols>
  <sheetData>
    <row r="1" spans="1:7" x14ac:dyDescent="0.3">
      <c r="A1" t="s">
        <v>287</v>
      </c>
    </row>
    <row r="2" spans="1:7" x14ac:dyDescent="0.3">
      <c r="A2" t="s">
        <v>289</v>
      </c>
    </row>
    <row r="15" spans="1:7" x14ac:dyDescent="0.3">
      <c r="G15" s="32"/>
    </row>
    <row r="21" spans="1:15" x14ac:dyDescent="0.3">
      <c r="N21" s="8" t="s">
        <v>22</v>
      </c>
      <c r="O21" s="8" t="s">
        <v>22</v>
      </c>
    </row>
    <row r="22" spans="1:15" x14ac:dyDescent="0.3">
      <c r="L22" t="s">
        <v>300</v>
      </c>
      <c r="M22" t="s">
        <v>9</v>
      </c>
      <c r="N22" t="s">
        <v>561</v>
      </c>
      <c r="O22" t="s">
        <v>562</v>
      </c>
    </row>
    <row r="23" spans="1:15" x14ac:dyDescent="0.3">
      <c r="C23" s="8" t="s">
        <v>22</v>
      </c>
      <c r="L23" t="s">
        <v>291</v>
      </c>
      <c r="M23">
        <v>2026</v>
      </c>
      <c r="N23" s="32">
        <v>1088.42</v>
      </c>
      <c r="O23" s="32">
        <v>514.77</v>
      </c>
    </row>
    <row r="24" spans="1:15" x14ac:dyDescent="0.3">
      <c r="A24" t="s">
        <v>300</v>
      </c>
      <c r="B24" t="s">
        <v>9</v>
      </c>
      <c r="C24" t="s">
        <v>288</v>
      </c>
      <c r="L24" t="s">
        <v>291</v>
      </c>
      <c r="M24">
        <v>2027</v>
      </c>
      <c r="N24" s="32">
        <v>1095.78</v>
      </c>
      <c r="O24" s="32">
        <v>534.27</v>
      </c>
    </row>
    <row r="25" spans="1:15" x14ac:dyDescent="0.3">
      <c r="A25" t="s">
        <v>291</v>
      </c>
      <c r="B25">
        <v>2026</v>
      </c>
      <c r="C25" s="32">
        <v>1088.42</v>
      </c>
      <c r="L25" t="s">
        <v>291</v>
      </c>
      <c r="M25">
        <v>2028</v>
      </c>
      <c r="N25" s="32">
        <v>1103.1300000000001</v>
      </c>
      <c r="O25" s="32">
        <v>553.77</v>
      </c>
    </row>
    <row r="26" spans="1:15" x14ac:dyDescent="0.3">
      <c r="A26" t="s">
        <v>291</v>
      </c>
      <c r="B26">
        <v>2027</v>
      </c>
      <c r="C26" s="32">
        <v>1095.78</v>
      </c>
      <c r="F26" s="8"/>
    </row>
    <row r="27" spans="1:15" x14ac:dyDescent="0.3">
      <c r="A27" t="s">
        <v>291</v>
      </c>
      <c r="B27">
        <v>2028</v>
      </c>
      <c r="C27" s="32">
        <v>1103.1300000000001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80094-6708-4547-AB76-89020FA5309C}">
  <dimension ref="A1:P76"/>
  <sheetViews>
    <sheetView workbookViewId="0"/>
  </sheetViews>
  <sheetFormatPr defaultRowHeight="13.8" x14ac:dyDescent="0.25"/>
  <cols>
    <col min="1" max="1" width="12.109375" style="3" bestFit="1" customWidth="1"/>
    <col min="2" max="10" width="11.6640625" style="3" bestFit="1" customWidth="1"/>
    <col min="11" max="11" width="8.88671875" style="3" bestFit="1" customWidth="1"/>
    <col min="12" max="12" width="8.88671875" style="3"/>
    <col min="13" max="13" width="11.44140625" style="3" bestFit="1" customWidth="1"/>
    <col min="14" max="14" width="28.5546875" style="3" bestFit="1" customWidth="1"/>
    <col min="15" max="15" width="8.88671875" style="3"/>
    <col min="16" max="16" width="8.33203125" style="3" bestFit="1" customWidth="1"/>
    <col min="17" max="16384" width="8.88671875" style="3"/>
  </cols>
  <sheetData>
    <row r="1" spans="1:16" x14ac:dyDescent="0.25">
      <c r="A1" s="14" t="s">
        <v>156</v>
      </c>
      <c r="B1" s="70" t="s">
        <v>296</v>
      </c>
      <c r="C1" s="70"/>
      <c r="D1" s="70"/>
      <c r="E1" s="70"/>
      <c r="F1" s="70"/>
      <c r="G1" s="70"/>
      <c r="H1" s="70"/>
      <c r="I1" s="70"/>
      <c r="J1" s="11"/>
      <c r="K1" s="11" t="s">
        <v>22</v>
      </c>
      <c r="L1" s="51" t="s">
        <v>22</v>
      </c>
      <c r="M1" s="55">
        <f>CORREL(L5:L26,N5:N26)</f>
        <v>0.98091534179908235</v>
      </c>
      <c r="N1" s="51" t="s">
        <v>22</v>
      </c>
      <c r="O1" s="51" t="s">
        <v>22</v>
      </c>
      <c r="P1" s="51" t="s">
        <v>556</v>
      </c>
    </row>
    <row r="2" spans="1:16" ht="14.4" thickBot="1" x14ac:dyDescent="0.3">
      <c r="A2" s="11" t="s">
        <v>557</v>
      </c>
      <c r="B2" s="11">
        <v>0</v>
      </c>
      <c r="C2" s="11">
        <v>0</v>
      </c>
      <c r="D2" s="11">
        <v>0</v>
      </c>
      <c r="E2" s="11">
        <v>0</v>
      </c>
      <c r="F2" s="11">
        <v>0</v>
      </c>
      <c r="G2" s="11">
        <v>0</v>
      </c>
      <c r="H2" s="11">
        <v>0</v>
      </c>
      <c r="I2" s="11">
        <v>0</v>
      </c>
      <c r="J2" s="11">
        <v>0</v>
      </c>
      <c r="K2" s="11"/>
      <c r="L2" s="51"/>
      <c r="M2" s="56" t="s">
        <v>416</v>
      </c>
      <c r="N2" s="51"/>
      <c r="O2" s="51"/>
      <c r="P2" s="51"/>
    </row>
    <row r="3" spans="1:16" x14ac:dyDescent="0.25">
      <c r="A3" s="11" t="s">
        <v>558</v>
      </c>
      <c r="B3" s="11">
        <v>1</v>
      </c>
      <c r="C3" s="11">
        <v>1</v>
      </c>
      <c r="D3" s="11">
        <v>1</v>
      </c>
      <c r="E3" s="11">
        <v>1</v>
      </c>
      <c r="F3" s="11">
        <v>1</v>
      </c>
      <c r="G3" s="11">
        <v>1</v>
      </c>
      <c r="H3" s="11">
        <v>1</v>
      </c>
      <c r="I3" s="11">
        <v>1</v>
      </c>
      <c r="J3" s="11">
        <v>1</v>
      </c>
      <c r="K3" s="11"/>
      <c r="L3" s="51"/>
      <c r="M3" s="51"/>
      <c r="N3" s="51"/>
      <c r="O3" s="51"/>
      <c r="P3" s="51"/>
    </row>
    <row r="4" spans="1:16" ht="14.4" thickBot="1" x14ac:dyDescent="0.3">
      <c r="A4" s="11" t="s">
        <v>9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1" t="s">
        <v>17</v>
      </c>
      <c r="H4" s="11" t="s">
        <v>18</v>
      </c>
      <c r="I4" s="11" t="s">
        <v>19</v>
      </c>
      <c r="J4" s="11" t="s">
        <v>20</v>
      </c>
      <c r="K4" s="11" t="s">
        <v>21</v>
      </c>
      <c r="L4" s="51" t="s">
        <v>298</v>
      </c>
      <c r="M4" s="16" t="s">
        <v>156</v>
      </c>
      <c r="N4" s="11" t="s">
        <v>286</v>
      </c>
      <c r="O4" s="51" t="s">
        <v>306</v>
      </c>
      <c r="P4" s="51" t="s">
        <v>411</v>
      </c>
    </row>
    <row r="5" spans="1:16" ht="15" thickBot="1" x14ac:dyDescent="0.3">
      <c r="A5" s="11">
        <v>2004</v>
      </c>
      <c r="B5" s="12">
        <f>AVERAGEIF('Letöltött csv-k (DE)'!$A$3:$A$258,$A5,'Letöltött csv-k (DE)'!C$3:C$258)</f>
        <v>16.916666666666668</v>
      </c>
      <c r="C5" s="12">
        <f>AVERAGEIF('Letöltött csv-k (DE)'!$A$3:$A$258,$A5,'Letöltött csv-k (DE)'!D$3:D$258)</f>
        <v>22.916666666666668</v>
      </c>
      <c r="D5" s="12">
        <f>AVERAGEIF('Letöltött csv-k (DE)'!$A$3:$A$258,$A5,'Letöltött csv-k (DE)'!E$3:E$258)</f>
        <v>0</v>
      </c>
      <c r="E5" s="12">
        <f>AVERAGEIF('Letöltött csv-k (DE)'!$A$3:$A$258,$A5,'Letöltött csv-k (DE)'!F$3:F$258)</f>
        <v>7.583333333333333</v>
      </c>
      <c r="F5" s="12">
        <f>AVERAGEIF('Letöltött csv-k (DE)'!$A$3:$A$258,$A5,'Letöltött csv-k (DE)'!G$3:G$258)</f>
        <v>35.166666666666664</v>
      </c>
      <c r="G5" s="12">
        <f>AVERAGEIF('Letöltött csv-k (DE)'!$A$3:$A$258,$A5,'Letöltött csv-k (DE)'!H$3:H$258)</f>
        <v>11.583333333333334</v>
      </c>
      <c r="H5" s="12">
        <f>AVERAGEIF('Letöltött csv-k (DE)'!$A$3:$A$258,$A5,'Letöltött csv-k (DE)'!I$3:I$258)</f>
        <v>11.5</v>
      </c>
      <c r="I5" s="12">
        <f>AVERAGEIF('Letöltött csv-k (DE)'!$A$3:$A$258,$A5,'Letöltött csv-k (DE)'!J$3:J$258)</f>
        <v>21.666666666666668</v>
      </c>
      <c r="J5" s="12">
        <f>AVERAGEIF('Letöltött csv-k (DE)'!$A$3:$A$258,$A5,'Letöltött csv-k (DE)'!K$3:K$258)</f>
        <v>73.75</v>
      </c>
      <c r="K5" s="13">
        <v>1000</v>
      </c>
      <c r="L5" s="50">
        <f>SUM(B5:J5)</f>
        <v>201.08333333333334</v>
      </c>
      <c r="M5" s="11">
        <v>2004</v>
      </c>
      <c r="N5" s="15">
        <f>'COCO VALIDÁCIÓ (DE)'!B3</f>
        <v>940.6</v>
      </c>
      <c r="O5" s="51">
        <f>'COCO VALIDÁCIÓ (DE)'!C3</f>
        <v>1096.3</v>
      </c>
      <c r="P5" s="52">
        <f>IF((1000-N5)*(1000-O5)&lt;=0,1,0)</f>
        <v>1</v>
      </c>
    </row>
    <row r="6" spans="1:16" ht="15" thickBot="1" x14ac:dyDescent="0.3">
      <c r="A6" s="11">
        <v>2005</v>
      </c>
      <c r="B6" s="12">
        <f>AVERAGEIF('Letöltött csv-k (DE)'!$A$3:$A$258,$A6,'Letöltött csv-k (DE)'!C$3:C$258)</f>
        <v>18.083333333333332</v>
      </c>
      <c r="C6" s="12">
        <f>AVERAGEIF('Letöltött csv-k (DE)'!$A$3:$A$258,$A6,'Letöltött csv-k (DE)'!D$3:D$258)</f>
        <v>24</v>
      </c>
      <c r="D6" s="12">
        <f>AVERAGEIF('Letöltött csv-k (DE)'!$A$3:$A$258,$A6,'Letöltött csv-k (DE)'!E$3:E$258)</f>
        <v>8.3333333333333329E-2</v>
      </c>
      <c r="E6" s="12">
        <f>AVERAGEIF('Letöltött csv-k (DE)'!$A$3:$A$258,$A6,'Letöltött csv-k (DE)'!F$3:F$258)</f>
        <v>9.1666666666666661</v>
      </c>
      <c r="F6" s="12">
        <f>AVERAGEIF('Letöltött csv-k (DE)'!$A$3:$A$258,$A6,'Letöltött csv-k (DE)'!G$3:G$258)</f>
        <v>49.333333333333336</v>
      </c>
      <c r="G6" s="12">
        <f>AVERAGEIF('Letöltött csv-k (DE)'!$A$3:$A$258,$A6,'Letöltött csv-k (DE)'!H$3:H$258)</f>
        <v>11.416666666666666</v>
      </c>
      <c r="H6" s="12">
        <f>AVERAGEIF('Letöltött csv-k (DE)'!$A$3:$A$258,$A6,'Letöltött csv-k (DE)'!I$3:I$258)</f>
        <v>13.75</v>
      </c>
      <c r="I6" s="12">
        <f>AVERAGEIF('Letöltött csv-k (DE)'!$A$3:$A$258,$A6,'Letöltött csv-k (DE)'!J$3:J$258)</f>
        <v>17.75</v>
      </c>
      <c r="J6" s="12">
        <f>AVERAGEIF('Letöltött csv-k (DE)'!$A$3:$A$258,$A6,'Letöltött csv-k (DE)'!K$3:K$258)</f>
        <v>69.25</v>
      </c>
      <c r="K6" s="13">
        <v>1000</v>
      </c>
      <c r="L6" s="50">
        <f t="shared" ref="L6:L26" si="0">SUM(B6:J6)</f>
        <v>212.83333333333331</v>
      </c>
      <c r="M6" s="11">
        <v>2005</v>
      </c>
      <c r="N6" s="15">
        <f>'COCO VALIDÁCIÓ (DE)'!B4</f>
        <v>947</v>
      </c>
      <c r="O6" s="51">
        <f>'COCO VALIDÁCIÓ (DE)'!C4</f>
        <v>1054.9000000000001</v>
      </c>
      <c r="P6" s="52">
        <f t="shared" ref="P6:P26" si="1">IF((1000-N6)*(1000-O6)&lt;=0,1,0)</f>
        <v>1</v>
      </c>
    </row>
    <row r="7" spans="1:16" ht="15" thickBot="1" x14ac:dyDescent="0.3">
      <c r="A7" s="11">
        <v>2006</v>
      </c>
      <c r="B7" s="12">
        <f>AVERAGEIF('Letöltött csv-k (DE)'!$A$3:$A$258,$A7,'Letöltött csv-k (DE)'!C$3:C$258)</f>
        <v>17.333333333333332</v>
      </c>
      <c r="C7" s="12">
        <f>AVERAGEIF('Letöltött csv-k (DE)'!$A$3:$A$258,$A7,'Letöltött csv-k (DE)'!D$3:D$258)</f>
        <v>27.166666666666668</v>
      </c>
      <c r="D7" s="12">
        <f>AVERAGEIF('Letöltött csv-k (DE)'!$A$3:$A$258,$A7,'Letöltött csv-k (DE)'!E$3:E$258)</f>
        <v>0.66666666666666663</v>
      </c>
      <c r="E7" s="12">
        <f>AVERAGEIF('Letöltött csv-k (DE)'!$A$3:$A$258,$A7,'Letöltött csv-k (DE)'!F$3:F$258)</f>
        <v>10.666666666666666</v>
      </c>
      <c r="F7" s="12">
        <f>AVERAGEIF('Letöltött csv-k (DE)'!$A$3:$A$258,$A7,'Letöltött csv-k (DE)'!G$3:G$258)</f>
        <v>60.083333333333336</v>
      </c>
      <c r="G7" s="12">
        <f>AVERAGEIF('Letöltött csv-k (DE)'!$A$3:$A$258,$A7,'Letöltött csv-k (DE)'!H$3:H$258)</f>
        <v>10.916666666666666</v>
      </c>
      <c r="H7" s="12">
        <f>AVERAGEIF('Letöltött csv-k (DE)'!$A$3:$A$258,$A7,'Letöltött csv-k (DE)'!I$3:I$258)</f>
        <v>13.083333333333334</v>
      </c>
      <c r="I7" s="12">
        <f>AVERAGEIF('Letöltött csv-k (DE)'!$A$3:$A$258,$A7,'Letöltött csv-k (DE)'!J$3:J$258)</f>
        <v>16.583333333333332</v>
      </c>
      <c r="J7" s="12">
        <f>AVERAGEIF('Letöltött csv-k (DE)'!$A$3:$A$258,$A7,'Letöltött csv-k (DE)'!K$3:K$258)</f>
        <v>67.583333333333329</v>
      </c>
      <c r="K7" s="13">
        <v>1000</v>
      </c>
      <c r="L7" s="50">
        <f t="shared" si="0"/>
        <v>224.08333333333331</v>
      </c>
      <c r="M7" s="11">
        <v>2006</v>
      </c>
      <c r="N7" s="15">
        <f>'COCO VALIDÁCIÓ (DE)'!B5</f>
        <v>945</v>
      </c>
      <c r="O7" s="51">
        <f>'COCO VALIDÁCIÓ (DE)'!C5</f>
        <v>1054.9000000000001</v>
      </c>
      <c r="P7" s="52">
        <f t="shared" si="1"/>
        <v>1</v>
      </c>
    </row>
    <row r="8" spans="1:16" ht="15" thickBot="1" x14ac:dyDescent="0.3">
      <c r="A8" s="11">
        <v>2007</v>
      </c>
      <c r="B8" s="12">
        <f>AVERAGEIF('Letöltött csv-k (DE)'!$A$3:$A$258,$A8,'Letöltött csv-k (DE)'!C$3:C$258)</f>
        <v>17.5</v>
      </c>
      <c r="C8" s="12">
        <f>AVERAGEIF('Letöltött csv-k (DE)'!$A$3:$A$258,$A8,'Letöltött csv-k (DE)'!D$3:D$258)</f>
        <v>24.666666666666668</v>
      </c>
      <c r="D8" s="12">
        <f>AVERAGEIF('Letöltött csv-k (DE)'!$A$3:$A$258,$A8,'Letöltött csv-k (DE)'!E$3:E$258)</f>
        <v>1</v>
      </c>
      <c r="E8" s="12">
        <f>AVERAGEIF('Letöltött csv-k (DE)'!$A$3:$A$258,$A8,'Letöltött csv-k (DE)'!F$3:F$258)</f>
        <v>12.916666666666666</v>
      </c>
      <c r="F8" s="12">
        <f>AVERAGEIF('Letöltött csv-k (DE)'!$A$3:$A$258,$A8,'Letöltött csv-k (DE)'!G$3:G$258)</f>
        <v>60.833333333333336</v>
      </c>
      <c r="G8" s="12">
        <f>AVERAGEIF('Letöltött csv-k (DE)'!$A$3:$A$258,$A8,'Letöltött csv-k (DE)'!H$3:H$258)</f>
        <v>10.333333333333334</v>
      </c>
      <c r="H8" s="12">
        <f>AVERAGEIF('Letöltött csv-k (DE)'!$A$3:$A$258,$A8,'Letöltött csv-k (DE)'!I$3:I$258)</f>
        <v>20.916666666666668</v>
      </c>
      <c r="I8" s="12">
        <f>AVERAGEIF('Letöltött csv-k (DE)'!$A$3:$A$258,$A8,'Letöltött csv-k (DE)'!J$3:J$258)</f>
        <v>14.583333333333334</v>
      </c>
      <c r="J8" s="12">
        <f>AVERAGEIF('Letöltött csv-k (DE)'!$A$3:$A$258,$A8,'Letöltött csv-k (DE)'!K$3:K$258)</f>
        <v>57.916666666666664</v>
      </c>
      <c r="K8" s="13">
        <v>1000</v>
      </c>
      <c r="L8" s="50">
        <f t="shared" si="0"/>
        <v>220.66666666666666</v>
      </c>
      <c r="M8" s="11">
        <v>2007</v>
      </c>
      <c r="N8" s="15">
        <f>'COCO VALIDÁCIÓ (DE)'!B6</f>
        <v>939.6</v>
      </c>
      <c r="O8" s="51">
        <f>'COCO VALIDÁCIÓ (DE)'!C6</f>
        <v>1061.5</v>
      </c>
      <c r="P8" s="52">
        <f t="shared" si="1"/>
        <v>1</v>
      </c>
    </row>
    <row r="9" spans="1:16" ht="15" thickBot="1" x14ac:dyDescent="0.3">
      <c r="A9" s="11">
        <v>2008</v>
      </c>
      <c r="B9" s="12">
        <f>AVERAGEIF('Letöltött csv-k (DE)'!$A$3:$A$258,$A9,'Letöltött csv-k (DE)'!C$3:C$258)</f>
        <v>20.75</v>
      </c>
      <c r="C9" s="12">
        <f>AVERAGEIF('Letöltött csv-k (DE)'!$A$3:$A$258,$A9,'Letöltött csv-k (DE)'!D$3:D$258)</f>
        <v>25.833333333333332</v>
      </c>
      <c r="D9" s="12">
        <f>AVERAGEIF('Letöltött csv-k (DE)'!$A$3:$A$258,$A9,'Letöltött csv-k (DE)'!E$3:E$258)</f>
        <v>1.6666666666666667</v>
      </c>
      <c r="E9" s="12">
        <f>AVERAGEIF('Letöltött csv-k (DE)'!$A$3:$A$258,$A9,'Letöltött csv-k (DE)'!F$3:F$258)</f>
        <v>15.916666666666666</v>
      </c>
      <c r="F9" s="12">
        <f>AVERAGEIF('Letöltött csv-k (DE)'!$A$3:$A$258,$A9,'Letöltött csv-k (DE)'!G$3:G$258)</f>
        <v>52.75</v>
      </c>
      <c r="G9" s="12">
        <f>AVERAGEIF('Letöltött csv-k (DE)'!$A$3:$A$258,$A9,'Letöltött csv-k (DE)'!H$3:H$258)</f>
        <v>9.3333333333333339</v>
      </c>
      <c r="H9" s="12">
        <f>AVERAGEIF('Letöltött csv-k (DE)'!$A$3:$A$258,$A9,'Letöltött csv-k (DE)'!I$3:I$258)</f>
        <v>33.25</v>
      </c>
      <c r="I9" s="12">
        <f>AVERAGEIF('Letöltött csv-k (DE)'!$A$3:$A$258,$A9,'Letöltött csv-k (DE)'!J$3:J$258)</f>
        <v>14.666666666666666</v>
      </c>
      <c r="J9" s="12">
        <f>AVERAGEIF('Letöltött csv-k (DE)'!$A$3:$A$258,$A9,'Letöltött csv-k (DE)'!K$3:K$258)</f>
        <v>54.166666666666664</v>
      </c>
      <c r="K9" s="13">
        <v>1000</v>
      </c>
      <c r="L9" s="50">
        <f t="shared" si="0"/>
        <v>228.33333333333331</v>
      </c>
      <c r="M9" s="11">
        <v>2008</v>
      </c>
      <c r="N9" s="15">
        <f>'COCO VALIDÁCIÓ (DE)'!B7</f>
        <v>943.1</v>
      </c>
      <c r="O9" s="51">
        <f>'COCO VALIDÁCIÓ (DE)'!C7</f>
        <v>1058</v>
      </c>
      <c r="P9" s="52">
        <f t="shared" si="1"/>
        <v>1</v>
      </c>
    </row>
    <row r="10" spans="1:16" ht="15" thickBot="1" x14ac:dyDescent="0.3">
      <c r="A10" s="11">
        <v>2009</v>
      </c>
      <c r="B10" s="12">
        <f>AVERAGEIF('Letöltött csv-k (DE)'!$A$3:$A$258,$A10,'Letöltött csv-k (DE)'!C$3:C$258)</f>
        <v>21.916666666666668</v>
      </c>
      <c r="C10" s="12">
        <f>AVERAGEIF('Letöltött csv-k (DE)'!$A$3:$A$258,$A10,'Letöltött csv-k (DE)'!D$3:D$258)</f>
        <v>27.25</v>
      </c>
      <c r="D10" s="12">
        <f>AVERAGEIF('Letöltött csv-k (DE)'!$A$3:$A$258,$A10,'Letöltött csv-k (DE)'!E$3:E$258)</f>
        <v>3.1666666666666665</v>
      </c>
      <c r="E10" s="12">
        <f>AVERAGEIF('Letöltött csv-k (DE)'!$A$3:$A$258,$A10,'Letöltött csv-k (DE)'!F$3:F$258)</f>
        <v>18.916666666666668</v>
      </c>
      <c r="F10" s="12">
        <f>AVERAGEIF('Letöltött csv-k (DE)'!$A$3:$A$258,$A10,'Letöltött csv-k (DE)'!G$3:G$258)</f>
        <v>49.333333333333336</v>
      </c>
      <c r="G10" s="12">
        <f>AVERAGEIF('Letöltött csv-k (DE)'!$A$3:$A$258,$A10,'Letöltött csv-k (DE)'!H$3:H$258)</f>
        <v>9.9166666666666661</v>
      </c>
      <c r="H10" s="12">
        <f>AVERAGEIF('Letöltött csv-k (DE)'!$A$3:$A$258,$A10,'Letöltött csv-k (DE)'!I$3:I$258)</f>
        <v>48.5</v>
      </c>
      <c r="I10" s="12">
        <f>AVERAGEIF('Letöltött csv-k (DE)'!$A$3:$A$258,$A10,'Letöltött csv-k (DE)'!J$3:J$258)</f>
        <v>15.25</v>
      </c>
      <c r="J10" s="12">
        <f>AVERAGEIF('Letöltött csv-k (DE)'!$A$3:$A$258,$A10,'Letöltött csv-k (DE)'!K$3:K$258)</f>
        <v>48.083333333333336</v>
      </c>
      <c r="K10" s="13">
        <v>1000</v>
      </c>
      <c r="L10" s="50">
        <f t="shared" si="0"/>
        <v>242.33333333333334</v>
      </c>
      <c r="M10" s="11">
        <v>2009</v>
      </c>
      <c r="N10" s="15">
        <f>'COCO VALIDÁCIÓ (DE)'!B8</f>
        <v>956.4</v>
      </c>
      <c r="O10" s="51">
        <f>'COCO VALIDÁCIÓ (DE)'!C8</f>
        <v>1009</v>
      </c>
      <c r="P10" s="52">
        <f t="shared" si="1"/>
        <v>1</v>
      </c>
    </row>
    <row r="11" spans="1:16" ht="15" thickBot="1" x14ac:dyDescent="0.3">
      <c r="A11" s="11">
        <v>2010</v>
      </c>
      <c r="B11" s="12">
        <f>AVERAGEIF('Letöltött csv-k (DE)'!$A$3:$A$258,$A11,'Letöltött csv-k (DE)'!C$3:C$258)</f>
        <v>23.25</v>
      </c>
      <c r="C11" s="12">
        <f>AVERAGEIF('Letöltött csv-k (DE)'!$A$3:$A$258,$A11,'Letöltött csv-k (DE)'!D$3:D$258)</f>
        <v>31.75</v>
      </c>
      <c r="D11" s="12">
        <f>AVERAGEIF('Letöltött csv-k (DE)'!$A$3:$A$258,$A11,'Letöltött csv-k (DE)'!E$3:E$258)</f>
        <v>4.75</v>
      </c>
      <c r="E11" s="12">
        <f>AVERAGEIF('Letöltött csv-k (DE)'!$A$3:$A$258,$A11,'Letöltött csv-k (DE)'!F$3:F$258)</f>
        <v>29.583333333333332</v>
      </c>
      <c r="F11" s="12">
        <f>AVERAGEIF('Letöltött csv-k (DE)'!$A$3:$A$258,$A11,'Letöltött csv-k (DE)'!G$3:G$258)</f>
        <v>41</v>
      </c>
      <c r="G11" s="12">
        <f>AVERAGEIF('Letöltött csv-k (DE)'!$A$3:$A$258,$A11,'Letöltött csv-k (DE)'!H$3:H$258)</f>
        <v>10.583333333333334</v>
      </c>
      <c r="H11" s="12">
        <f>AVERAGEIF('Letöltött csv-k (DE)'!$A$3:$A$258,$A11,'Letöltött csv-k (DE)'!I$3:I$258)</f>
        <v>59.833333333333336</v>
      </c>
      <c r="I11" s="12">
        <f>AVERAGEIF('Letöltött csv-k (DE)'!$A$3:$A$258,$A11,'Letöltött csv-k (DE)'!J$3:J$258)</f>
        <v>17.166666666666668</v>
      </c>
      <c r="J11" s="12">
        <f>AVERAGEIF('Letöltött csv-k (DE)'!$A$3:$A$258,$A11,'Letöltött csv-k (DE)'!K$3:K$258)</f>
        <v>44.5</v>
      </c>
      <c r="K11" s="13">
        <v>1000</v>
      </c>
      <c r="L11" s="50">
        <f t="shared" si="0"/>
        <v>262.41666666666663</v>
      </c>
      <c r="M11" s="11">
        <v>2010</v>
      </c>
      <c r="N11" s="15">
        <f>'COCO VALIDÁCIÓ (DE)'!B9</f>
        <v>984.2</v>
      </c>
      <c r="O11" s="51">
        <f>'COCO VALIDÁCIÓ (DE)'!C9</f>
        <v>1016.1</v>
      </c>
      <c r="P11" s="52">
        <f t="shared" si="1"/>
        <v>1</v>
      </c>
    </row>
    <row r="12" spans="1:16" ht="15" thickBot="1" x14ac:dyDescent="0.3">
      <c r="A12" s="11">
        <v>2011</v>
      </c>
      <c r="B12" s="12">
        <f>AVERAGEIF('Letöltött csv-k (DE)'!$A$3:$A$258,$A12,'Letöltött csv-k (DE)'!C$3:C$258)</f>
        <v>24.833333333333332</v>
      </c>
      <c r="C12" s="12">
        <f>AVERAGEIF('Letöltött csv-k (DE)'!$A$3:$A$258,$A12,'Letöltött csv-k (DE)'!D$3:D$258)</f>
        <v>36.083333333333336</v>
      </c>
      <c r="D12" s="12">
        <f>AVERAGEIF('Letöltött csv-k (DE)'!$A$3:$A$258,$A12,'Letöltött csv-k (DE)'!E$3:E$258)</f>
        <v>8.9166666666666661</v>
      </c>
      <c r="E12" s="12">
        <f>AVERAGEIF('Letöltött csv-k (DE)'!$A$3:$A$258,$A12,'Letöltött csv-k (DE)'!F$3:F$258)</f>
        <v>44.416666666666664</v>
      </c>
      <c r="F12" s="12">
        <f>AVERAGEIF('Letöltött csv-k (DE)'!$A$3:$A$258,$A12,'Letöltött csv-k (DE)'!G$3:G$258)</f>
        <v>47.75</v>
      </c>
      <c r="G12" s="12">
        <f>AVERAGEIF('Letöltött csv-k (DE)'!$A$3:$A$258,$A12,'Letöltött csv-k (DE)'!H$3:H$258)</f>
        <v>12.75</v>
      </c>
      <c r="H12" s="12">
        <f>AVERAGEIF('Letöltött csv-k (DE)'!$A$3:$A$258,$A12,'Letöltött csv-k (DE)'!I$3:I$258)</f>
        <v>89.166666666666671</v>
      </c>
      <c r="I12" s="12">
        <f>AVERAGEIF('Letöltött csv-k (DE)'!$A$3:$A$258,$A12,'Letöltött csv-k (DE)'!J$3:J$258)</f>
        <v>17</v>
      </c>
      <c r="J12" s="12">
        <f>AVERAGEIF('Letöltött csv-k (DE)'!$A$3:$A$258,$A12,'Letöltött csv-k (DE)'!K$3:K$258)</f>
        <v>44.833333333333336</v>
      </c>
      <c r="K12" s="13">
        <v>1000</v>
      </c>
      <c r="L12" s="50">
        <f t="shared" si="0"/>
        <v>325.75</v>
      </c>
      <c r="M12" s="11">
        <v>2011</v>
      </c>
      <c r="N12" s="15">
        <f>'COCO VALIDÁCIÓ (DE)'!B10</f>
        <v>998.1</v>
      </c>
      <c r="O12" s="51">
        <f>'COCO VALIDÁCIÓ (DE)'!C10</f>
        <v>1002</v>
      </c>
      <c r="P12" s="52">
        <f t="shared" si="1"/>
        <v>1</v>
      </c>
    </row>
    <row r="13" spans="1:16" ht="15" thickBot="1" x14ac:dyDescent="0.3">
      <c r="A13" s="11">
        <v>2012</v>
      </c>
      <c r="B13" s="12">
        <f>AVERAGEIF('Letöltött csv-k (DE)'!$A$3:$A$258,$A13,'Letöltött csv-k (DE)'!C$3:C$258)</f>
        <v>33.75</v>
      </c>
      <c r="C13" s="12">
        <f>AVERAGEIF('Letöltött csv-k (DE)'!$A$3:$A$258,$A13,'Letöltött csv-k (DE)'!D$3:D$258)</f>
        <v>39.583333333333336</v>
      </c>
      <c r="D13" s="12">
        <f>AVERAGEIF('Letöltött csv-k (DE)'!$A$3:$A$258,$A13,'Letöltött csv-k (DE)'!E$3:E$258)</f>
        <v>27.5</v>
      </c>
      <c r="E13" s="12">
        <f>AVERAGEIF('Letöltött csv-k (DE)'!$A$3:$A$258,$A13,'Letöltött csv-k (DE)'!F$3:F$258)</f>
        <v>54.583333333333336</v>
      </c>
      <c r="F13" s="12">
        <f>AVERAGEIF('Letöltött csv-k (DE)'!$A$3:$A$258,$A13,'Letöltött csv-k (DE)'!G$3:G$258)</f>
        <v>45.5</v>
      </c>
      <c r="G13" s="12">
        <f>AVERAGEIF('Letöltött csv-k (DE)'!$A$3:$A$258,$A13,'Letöltött csv-k (DE)'!H$3:H$258)</f>
        <v>13.416666666666666</v>
      </c>
      <c r="H13" s="12">
        <f>AVERAGEIF('Letöltött csv-k (DE)'!$A$3:$A$258,$A13,'Letöltött csv-k (DE)'!I$3:I$258)</f>
        <v>77.166666666666671</v>
      </c>
      <c r="I13" s="12">
        <f>AVERAGEIF('Letöltött csv-k (DE)'!$A$3:$A$258,$A13,'Letöltött csv-k (DE)'!J$3:J$258)</f>
        <v>17.75</v>
      </c>
      <c r="J13" s="12">
        <f>AVERAGEIF('Letöltött csv-k (DE)'!$A$3:$A$258,$A13,'Letöltött csv-k (DE)'!K$3:K$258)</f>
        <v>42.416666666666664</v>
      </c>
      <c r="K13" s="13">
        <v>1000</v>
      </c>
      <c r="L13" s="50">
        <f t="shared" si="0"/>
        <v>351.66666666666669</v>
      </c>
      <c r="M13" s="11">
        <v>2012</v>
      </c>
      <c r="N13" s="15">
        <f>'COCO VALIDÁCIÓ (DE)'!B11</f>
        <v>992.6</v>
      </c>
      <c r="O13" s="51">
        <f>'COCO VALIDÁCIÓ (DE)'!C11</f>
        <v>1008</v>
      </c>
      <c r="P13" s="52">
        <f t="shared" si="1"/>
        <v>1</v>
      </c>
    </row>
    <row r="14" spans="1:16" ht="15" thickBot="1" x14ac:dyDescent="0.3">
      <c r="A14" s="11">
        <v>2013</v>
      </c>
      <c r="B14" s="12">
        <f>AVERAGEIF('Letöltött csv-k (DE)'!$A$3:$A$258,$A14,'Letöltött csv-k (DE)'!C$3:C$258)</f>
        <v>47.916666666666664</v>
      </c>
      <c r="C14" s="12">
        <f>AVERAGEIF('Letöltött csv-k (DE)'!$A$3:$A$258,$A14,'Letöltött csv-k (DE)'!D$3:D$258)</f>
        <v>36.416666666666664</v>
      </c>
      <c r="D14" s="12">
        <f>AVERAGEIF('Letöltött csv-k (DE)'!$A$3:$A$258,$A14,'Letöltött csv-k (DE)'!E$3:E$258)</f>
        <v>30.75</v>
      </c>
      <c r="E14" s="12">
        <f>AVERAGEIF('Letöltött csv-k (DE)'!$A$3:$A$258,$A14,'Letöltött csv-k (DE)'!F$3:F$258)</f>
        <v>56.416666666666664</v>
      </c>
      <c r="F14" s="12">
        <f>AVERAGEIF('Letöltött csv-k (DE)'!$A$3:$A$258,$A14,'Letöltött csv-k (DE)'!G$3:G$258)</f>
        <v>38.75</v>
      </c>
      <c r="G14" s="12">
        <f>AVERAGEIF('Letöltött csv-k (DE)'!$A$3:$A$258,$A14,'Letöltött csv-k (DE)'!H$3:H$258)</f>
        <v>13.916666666666666</v>
      </c>
      <c r="H14" s="12">
        <f>AVERAGEIF('Letöltött csv-k (DE)'!$A$3:$A$258,$A14,'Letöltött csv-k (DE)'!I$3:I$258)</f>
        <v>67.75</v>
      </c>
      <c r="I14" s="12">
        <f>AVERAGEIF('Letöltött csv-k (DE)'!$A$3:$A$258,$A14,'Letöltött csv-k (DE)'!J$3:J$258)</f>
        <v>17.25</v>
      </c>
      <c r="J14" s="12">
        <f>AVERAGEIF('Letöltött csv-k (DE)'!$A$3:$A$258,$A14,'Letöltött csv-k (DE)'!K$3:K$258)</f>
        <v>35.666666666666664</v>
      </c>
      <c r="K14" s="13">
        <v>1000</v>
      </c>
      <c r="L14" s="50">
        <f t="shared" si="0"/>
        <v>344.83333333333331</v>
      </c>
      <c r="M14" s="11">
        <v>2013</v>
      </c>
      <c r="N14" s="15">
        <f>'COCO VALIDÁCIÓ (DE)'!B12</f>
        <v>989.7</v>
      </c>
      <c r="O14" s="51">
        <f>'COCO VALIDÁCIÓ (DE)'!C12</f>
        <v>1010</v>
      </c>
      <c r="P14" s="52">
        <f t="shared" si="1"/>
        <v>1</v>
      </c>
    </row>
    <row r="15" spans="1:16" ht="15" thickBot="1" x14ac:dyDescent="0.3">
      <c r="A15" s="11">
        <v>2014</v>
      </c>
      <c r="B15" s="12">
        <f>AVERAGEIF('Letöltött csv-k (DE)'!$A$3:$A$258,$A15,'Letöltött csv-k (DE)'!C$3:C$258)</f>
        <v>68.416666666666671</v>
      </c>
      <c r="C15" s="12">
        <f>AVERAGEIF('Letöltött csv-k (DE)'!$A$3:$A$258,$A15,'Letöltött csv-k (DE)'!D$3:D$258)</f>
        <v>43.666666666666664</v>
      </c>
      <c r="D15" s="12">
        <f>AVERAGEIF('Letöltött csv-k (DE)'!$A$3:$A$258,$A15,'Letöltött csv-k (DE)'!E$3:E$258)</f>
        <v>27.916666666666668</v>
      </c>
      <c r="E15" s="12">
        <f>AVERAGEIF('Letöltött csv-k (DE)'!$A$3:$A$258,$A15,'Letöltött csv-k (DE)'!F$3:F$258)</f>
        <v>59.083333333333336</v>
      </c>
      <c r="F15" s="12">
        <f>AVERAGEIF('Letöltött csv-k (DE)'!$A$3:$A$258,$A15,'Letöltött csv-k (DE)'!G$3:G$258)</f>
        <v>35.916666666666664</v>
      </c>
      <c r="G15" s="12">
        <f>AVERAGEIF('Letöltött csv-k (DE)'!$A$3:$A$258,$A15,'Letöltött csv-k (DE)'!H$3:H$258)</f>
        <v>14.25</v>
      </c>
      <c r="H15" s="12">
        <f>AVERAGEIF('Letöltött csv-k (DE)'!$A$3:$A$258,$A15,'Letöltött csv-k (DE)'!I$3:I$258)</f>
        <v>57.666666666666664</v>
      </c>
      <c r="I15" s="12">
        <f>AVERAGEIF('Letöltött csv-k (DE)'!$A$3:$A$258,$A15,'Letöltött csv-k (DE)'!J$3:J$258)</f>
        <v>19.5</v>
      </c>
      <c r="J15" s="12">
        <f>AVERAGEIF('Letöltött csv-k (DE)'!$A$3:$A$258,$A15,'Letöltött csv-k (DE)'!K$3:K$258)</f>
        <v>35.75</v>
      </c>
      <c r="K15" s="13">
        <v>1000</v>
      </c>
      <c r="L15" s="50">
        <f t="shared" si="0"/>
        <v>362.16666666666669</v>
      </c>
      <c r="M15" s="11">
        <v>2014</v>
      </c>
      <c r="N15" s="15">
        <f>'COCO VALIDÁCIÓ (DE)'!B13</f>
        <v>991.1</v>
      </c>
      <c r="O15" s="51">
        <f>'COCO VALIDÁCIÓ (DE)'!C13</f>
        <v>1009</v>
      </c>
      <c r="P15" s="52">
        <f t="shared" si="1"/>
        <v>1</v>
      </c>
    </row>
    <row r="16" spans="1:16" ht="15" thickBot="1" x14ac:dyDescent="0.3">
      <c r="A16" s="11">
        <v>2015</v>
      </c>
      <c r="B16" s="12">
        <f>AVERAGEIF('Letöltött csv-k (DE)'!$A$3:$A$258,$A16,'Letöltött csv-k (DE)'!C$3:C$258)</f>
        <v>70.5</v>
      </c>
      <c r="C16" s="12">
        <f>AVERAGEIF('Letöltött csv-k (DE)'!$A$3:$A$258,$A16,'Letöltött csv-k (DE)'!D$3:D$258)</f>
        <v>54</v>
      </c>
      <c r="D16" s="12">
        <f>AVERAGEIF('Letöltött csv-k (DE)'!$A$3:$A$258,$A16,'Letöltött csv-k (DE)'!E$3:E$258)</f>
        <v>29.083333333333332</v>
      </c>
      <c r="E16" s="12">
        <f>AVERAGEIF('Letöltött csv-k (DE)'!$A$3:$A$258,$A16,'Letöltött csv-k (DE)'!F$3:F$258)</f>
        <v>64.666666666666671</v>
      </c>
      <c r="F16" s="12">
        <f>AVERAGEIF('Letöltött csv-k (DE)'!$A$3:$A$258,$A16,'Letöltött csv-k (DE)'!G$3:G$258)</f>
        <v>35.333333333333336</v>
      </c>
      <c r="G16" s="12">
        <f>AVERAGEIF('Letöltött csv-k (DE)'!$A$3:$A$258,$A16,'Letöltött csv-k (DE)'!H$3:H$258)</f>
        <v>14.666666666666666</v>
      </c>
      <c r="H16" s="12">
        <f>AVERAGEIF('Letöltött csv-k (DE)'!$A$3:$A$258,$A16,'Letöltött csv-k (DE)'!I$3:I$258)</f>
        <v>52.583333333333336</v>
      </c>
      <c r="I16" s="12">
        <f>AVERAGEIF('Letöltött csv-k (DE)'!$A$3:$A$258,$A16,'Letöltött csv-k (DE)'!J$3:J$258)</f>
        <v>34.25</v>
      </c>
      <c r="J16" s="12">
        <f>AVERAGEIF('Letöltött csv-k (DE)'!$A$3:$A$258,$A16,'Letöltött csv-k (DE)'!K$3:K$258)</f>
        <v>36</v>
      </c>
      <c r="K16" s="13">
        <v>1000</v>
      </c>
      <c r="L16" s="50">
        <f t="shared" si="0"/>
        <v>391.08333333333331</v>
      </c>
      <c r="M16" s="11">
        <v>2015</v>
      </c>
      <c r="N16" s="15">
        <f>'COCO VALIDÁCIÓ (DE)'!B14</f>
        <v>991.1</v>
      </c>
      <c r="O16" s="51">
        <f>'COCO VALIDÁCIÓ (DE)'!C14</f>
        <v>1009</v>
      </c>
      <c r="P16" s="52">
        <f t="shared" si="1"/>
        <v>1</v>
      </c>
    </row>
    <row r="17" spans="1:16" ht="15" thickBot="1" x14ac:dyDescent="0.3">
      <c r="A17" s="11">
        <v>2016</v>
      </c>
      <c r="B17" s="12">
        <f>AVERAGEIF('Letöltött csv-k (DE)'!$A$3:$A$258,$A17,'Letöltött csv-k (DE)'!C$3:C$258)</f>
        <v>70.166666666666671</v>
      </c>
      <c r="C17" s="12">
        <f>AVERAGEIF('Letöltött csv-k (DE)'!$A$3:$A$258,$A17,'Letöltött csv-k (DE)'!D$3:D$258)</f>
        <v>75.25</v>
      </c>
      <c r="D17" s="12">
        <f>AVERAGEIF('Letöltött csv-k (DE)'!$A$3:$A$258,$A17,'Letöltött csv-k (DE)'!E$3:E$258)</f>
        <v>35.166666666666664</v>
      </c>
      <c r="E17" s="12">
        <f>AVERAGEIF('Letöltött csv-k (DE)'!$A$3:$A$258,$A17,'Letöltött csv-k (DE)'!F$3:F$258)</f>
        <v>74.833333333333329</v>
      </c>
      <c r="F17" s="12">
        <f>AVERAGEIF('Letöltött csv-k (DE)'!$A$3:$A$258,$A17,'Letöltött csv-k (DE)'!G$3:G$258)</f>
        <v>47.416666666666664</v>
      </c>
      <c r="G17" s="12">
        <f>AVERAGEIF('Letöltött csv-k (DE)'!$A$3:$A$258,$A17,'Letöltött csv-k (DE)'!H$3:H$258)</f>
        <v>19.333333333333332</v>
      </c>
      <c r="H17" s="12">
        <f>AVERAGEIF('Letöltött csv-k (DE)'!$A$3:$A$258,$A17,'Letöltött csv-k (DE)'!I$3:I$258)</f>
        <v>49.833333333333336</v>
      </c>
      <c r="I17" s="12">
        <f>AVERAGEIF('Letöltött csv-k (DE)'!$A$3:$A$258,$A17,'Letöltött csv-k (DE)'!J$3:J$258)</f>
        <v>62.083333333333336</v>
      </c>
      <c r="J17" s="12">
        <f>AVERAGEIF('Letöltött csv-k (DE)'!$A$3:$A$258,$A17,'Letöltött csv-k (DE)'!K$3:K$258)</f>
        <v>54.416666666666664</v>
      </c>
      <c r="K17" s="13">
        <v>1000</v>
      </c>
      <c r="L17" s="50">
        <f t="shared" si="0"/>
        <v>488.5</v>
      </c>
      <c r="M17" s="11">
        <v>2016</v>
      </c>
      <c r="N17" s="15">
        <f>'COCO VALIDÁCIÓ (DE)'!B15</f>
        <v>1031.3</v>
      </c>
      <c r="O17" s="51">
        <f>'COCO VALIDÁCIÓ (DE)'!C15</f>
        <v>968.2</v>
      </c>
      <c r="P17" s="52">
        <f t="shared" si="1"/>
        <v>1</v>
      </c>
    </row>
    <row r="18" spans="1:16" ht="15" thickBot="1" x14ac:dyDescent="0.3">
      <c r="A18" s="11">
        <v>2017</v>
      </c>
      <c r="B18" s="12">
        <f>AVERAGEIF('Letöltött csv-k (DE)'!$A$3:$A$258,$A18,'Letöltött csv-k (DE)'!C$3:C$258)</f>
        <v>60.166666666666664</v>
      </c>
      <c r="C18" s="12">
        <f>AVERAGEIF('Letöltött csv-k (DE)'!$A$3:$A$258,$A18,'Letöltött csv-k (DE)'!D$3:D$258)</f>
        <v>74.833333333333329</v>
      </c>
      <c r="D18" s="12">
        <f>AVERAGEIF('Letöltött csv-k (DE)'!$A$3:$A$258,$A18,'Letöltött csv-k (DE)'!E$3:E$258)</f>
        <v>43.416666666666664</v>
      </c>
      <c r="E18" s="12">
        <f>AVERAGEIF('Letöltött csv-k (DE)'!$A$3:$A$258,$A18,'Letöltött csv-k (DE)'!F$3:F$258)</f>
        <v>78.75</v>
      </c>
      <c r="F18" s="12">
        <f>AVERAGEIF('Letöltött csv-k (DE)'!$A$3:$A$258,$A18,'Letöltött csv-k (DE)'!G$3:G$258)</f>
        <v>57.083333333333336</v>
      </c>
      <c r="G18" s="12">
        <f>AVERAGEIF('Letöltött csv-k (DE)'!$A$3:$A$258,$A18,'Letöltött csv-k (DE)'!H$3:H$258)</f>
        <v>38.083333333333336</v>
      </c>
      <c r="H18" s="12">
        <f>AVERAGEIF('Letöltött csv-k (DE)'!$A$3:$A$258,$A18,'Letöltött csv-k (DE)'!I$3:I$258)</f>
        <v>45.583333333333336</v>
      </c>
      <c r="I18" s="12">
        <f>AVERAGEIF('Letöltött csv-k (DE)'!$A$3:$A$258,$A18,'Letöltött csv-k (DE)'!J$3:J$258)</f>
        <v>69.416666666666671</v>
      </c>
      <c r="J18" s="12">
        <f>AVERAGEIF('Letöltött csv-k (DE)'!$A$3:$A$258,$A18,'Letöltött csv-k (DE)'!K$3:K$258)</f>
        <v>64</v>
      </c>
      <c r="K18" s="13">
        <v>1000</v>
      </c>
      <c r="L18" s="50">
        <f t="shared" si="0"/>
        <v>531.33333333333326</v>
      </c>
      <c r="M18" s="11">
        <v>2017</v>
      </c>
      <c r="N18" s="15">
        <f>'COCO VALIDÁCIÓ (DE)'!B16</f>
        <v>1038.2</v>
      </c>
      <c r="O18" s="51">
        <f>'COCO VALIDÁCIÓ (DE)'!C16</f>
        <v>961.1</v>
      </c>
      <c r="P18" s="52">
        <f t="shared" si="1"/>
        <v>1</v>
      </c>
    </row>
    <row r="19" spans="1:16" ht="15" thickBot="1" x14ac:dyDescent="0.3">
      <c r="A19" s="11">
        <v>2018</v>
      </c>
      <c r="B19" s="12">
        <f>AVERAGEIF('Letöltött csv-k (DE)'!$A$3:$A$258,$A19,'Letöltött csv-k (DE)'!C$3:C$258)</f>
        <v>61.833333333333336</v>
      </c>
      <c r="C19" s="12">
        <f>AVERAGEIF('Letöltött csv-k (DE)'!$A$3:$A$258,$A19,'Letöltött csv-k (DE)'!D$3:D$258)</f>
        <v>70.166666666666671</v>
      </c>
      <c r="D19" s="12">
        <f>AVERAGEIF('Letöltött csv-k (DE)'!$A$3:$A$258,$A19,'Letöltött csv-k (DE)'!E$3:E$258)</f>
        <v>48.5</v>
      </c>
      <c r="E19" s="12">
        <f>AVERAGEIF('Letöltött csv-k (DE)'!$A$3:$A$258,$A19,'Letöltött csv-k (DE)'!F$3:F$258)</f>
        <v>69.583333333333329</v>
      </c>
      <c r="F19" s="12">
        <f>AVERAGEIF('Letöltött csv-k (DE)'!$A$3:$A$258,$A19,'Letöltött csv-k (DE)'!G$3:G$258)</f>
        <v>59.416666666666664</v>
      </c>
      <c r="G19" s="12">
        <f>AVERAGEIF('Letöltött csv-k (DE)'!$A$3:$A$258,$A19,'Letöltött csv-k (DE)'!H$3:H$258)</f>
        <v>56.166666666666664</v>
      </c>
      <c r="H19" s="12">
        <f>AVERAGEIF('Letöltött csv-k (DE)'!$A$3:$A$258,$A19,'Letöltött csv-k (DE)'!I$3:I$258)</f>
        <v>43.083333333333336</v>
      </c>
      <c r="I19" s="12">
        <f>AVERAGEIF('Letöltött csv-k (DE)'!$A$3:$A$258,$A19,'Letöltött csv-k (DE)'!J$3:J$258)</f>
        <v>69.583333333333329</v>
      </c>
      <c r="J19" s="12">
        <f>AVERAGEIF('Letöltött csv-k (DE)'!$A$3:$A$258,$A19,'Letöltött csv-k (DE)'!K$3:K$258)</f>
        <v>56.25</v>
      </c>
      <c r="K19" s="13">
        <v>1000</v>
      </c>
      <c r="L19" s="50">
        <f t="shared" si="0"/>
        <v>534.58333333333326</v>
      </c>
      <c r="M19" s="11">
        <v>2018</v>
      </c>
      <c r="N19" s="15">
        <f>'COCO VALIDÁCIÓ (DE)'!B17</f>
        <v>1035.7</v>
      </c>
      <c r="O19" s="51">
        <f>'COCO VALIDÁCIÓ (DE)'!C17</f>
        <v>963.6</v>
      </c>
      <c r="P19" s="52">
        <f t="shared" si="1"/>
        <v>1</v>
      </c>
    </row>
    <row r="20" spans="1:16" ht="15" thickBot="1" x14ac:dyDescent="0.3">
      <c r="A20" s="11">
        <v>2019</v>
      </c>
      <c r="B20" s="12">
        <f>AVERAGEIF('Letöltött csv-k (DE)'!$A$3:$A$258,$A20,'Letöltött csv-k (DE)'!C$3:C$258)</f>
        <v>71.25</v>
      </c>
      <c r="C20" s="12">
        <f>AVERAGEIF('Letöltött csv-k (DE)'!$A$3:$A$258,$A20,'Letöltött csv-k (DE)'!D$3:D$258)</f>
        <v>63.75</v>
      </c>
      <c r="D20" s="12">
        <f>AVERAGEIF('Letöltött csv-k (DE)'!$A$3:$A$258,$A20,'Letöltött csv-k (DE)'!E$3:E$258)</f>
        <v>55.083333333333336</v>
      </c>
      <c r="E20" s="12">
        <f>AVERAGEIF('Letöltött csv-k (DE)'!$A$3:$A$258,$A20,'Letöltött csv-k (DE)'!F$3:F$258)</f>
        <v>70.25</v>
      </c>
      <c r="F20" s="12">
        <f>AVERAGEIF('Letöltött csv-k (DE)'!$A$3:$A$258,$A20,'Letöltött csv-k (DE)'!G$3:G$258)</f>
        <v>57.416666666666664</v>
      </c>
      <c r="G20" s="12">
        <f>AVERAGEIF('Letöltött csv-k (DE)'!$A$3:$A$258,$A20,'Letöltött csv-k (DE)'!H$3:H$258)</f>
        <v>51.75</v>
      </c>
      <c r="H20" s="12">
        <f>AVERAGEIF('Letöltött csv-k (DE)'!$A$3:$A$258,$A20,'Letöltött csv-k (DE)'!I$3:I$258)</f>
        <v>41.25</v>
      </c>
      <c r="I20" s="12">
        <f>AVERAGEIF('Letöltött csv-k (DE)'!$A$3:$A$258,$A20,'Letöltött csv-k (DE)'!J$3:J$258)</f>
        <v>67.75</v>
      </c>
      <c r="J20" s="12">
        <f>AVERAGEIF('Letöltött csv-k (DE)'!$A$3:$A$258,$A20,'Letöltött csv-k (DE)'!K$3:K$258)</f>
        <v>56.75</v>
      </c>
      <c r="K20" s="13">
        <v>1000</v>
      </c>
      <c r="L20" s="50">
        <f t="shared" si="0"/>
        <v>535.25</v>
      </c>
      <c r="M20" s="11">
        <v>2019</v>
      </c>
      <c r="N20" s="15">
        <f>'COCO VALIDÁCIÓ (DE)'!B18</f>
        <v>1037.2</v>
      </c>
      <c r="O20" s="51">
        <f>'COCO VALIDÁCIÓ (DE)'!C18</f>
        <v>962.1</v>
      </c>
      <c r="P20" s="52">
        <f t="shared" si="1"/>
        <v>1</v>
      </c>
    </row>
    <row r="21" spans="1:16" ht="15" thickBot="1" x14ac:dyDescent="0.3">
      <c r="A21" s="11">
        <v>2020</v>
      </c>
      <c r="B21" s="12">
        <f>AVERAGEIF('Letöltött csv-k (DE)'!$A$3:$A$258,$A21,'Letöltött csv-k (DE)'!C$3:C$258)</f>
        <v>75.916666666666671</v>
      </c>
      <c r="C21" s="12">
        <f>AVERAGEIF('Letöltött csv-k (DE)'!$A$3:$A$258,$A21,'Letöltött csv-k (DE)'!D$3:D$258)</f>
        <v>56.833333333333336</v>
      </c>
      <c r="D21" s="12">
        <f>AVERAGEIF('Letöltött csv-k (DE)'!$A$3:$A$258,$A21,'Letöltött csv-k (DE)'!E$3:E$258)</f>
        <v>56.083333333333336</v>
      </c>
      <c r="E21" s="12">
        <f>AVERAGEIF('Letöltött csv-k (DE)'!$A$3:$A$258,$A21,'Letöltött csv-k (DE)'!F$3:F$258)</f>
        <v>72.5</v>
      </c>
      <c r="F21" s="12">
        <f>AVERAGEIF('Letöltött csv-k (DE)'!$A$3:$A$258,$A21,'Letöltött csv-k (DE)'!G$3:G$258)</f>
        <v>55.083333333333336</v>
      </c>
      <c r="G21" s="12">
        <f>AVERAGEIF('Letöltött csv-k (DE)'!$A$3:$A$258,$A21,'Letöltött csv-k (DE)'!H$3:H$258)</f>
        <v>38.583333333333336</v>
      </c>
      <c r="H21" s="12">
        <f>AVERAGEIF('Letöltött csv-k (DE)'!$A$3:$A$258,$A21,'Letöltött csv-k (DE)'!I$3:I$258)</f>
        <v>36.5</v>
      </c>
      <c r="I21" s="12">
        <f>AVERAGEIF('Letöltött csv-k (DE)'!$A$3:$A$258,$A21,'Letöltött csv-k (DE)'!J$3:J$258)</f>
        <v>65.166666666666671</v>
      </c>
      <c r="J21" s="12">
        <f>AVERAGEIF('Letöltött csv-k (DE)'!$A$3:$A$258,$A21,'Letöltött csv-k (DE)'!K$3:K$258)</f>
        <v>62</v>
      </c>
      <c r="K21" s="13">
        <v>1000</v>
      </c>
      <c r="L21" s="50">
        <f t="shared" si="0"/>
        <v>518.66666666666674</v>
      </c>
      <c r="M21" s="11">
        <v>2020</v>
      </c>
      <c r="N21" s="15">
        <f>'COCO VALIDÁCIÓ (DE)'!B19</f>
        <v>1032.3</v>
      </c>
      <c r="O21" s="51">
        <f>'COCO VALIDÁCIÓ (DE)'!C19</f>
        <v>967.2</v>
      </c>
      <c r="P21" s="52">
        <f t="shared" si="1"/>
        <v>1</v>
      </c>
    </row>
    <row r="22" spans="1:16" ht="15" thickBot="1" x14ac:dyDescent="0.3">
      <c r="A22" s="11">
        <v>2021</v>
      </c>
      <c r="B22" s="12">
        <f>AVERAGEIF('Letöltött csv-k (DE)'!$A$3:$A$258,$A22,'Letöltött csv-k (DE)'!C$3:C$258)</f>
        <v>77.5</v>
      </c>
      <c r="C22" s="12">
        <f>AVERAGEIF('Letöltött csv-k (DE)'!$A$3:$A$258,$A22,'Letöltött csv-k (DE)'!D$3:D$258)</f>
        <v>52.25</v>
      </c>
      <c r="D22" s="12">
        <f>AVERAGEIF('Letöltött csv-k (DE)'!$A$3:$A$258,$A22,'Letöltött csv-k (DE)'!E$3:E$258)</f>
        <v>64.75</v>
      </c>
      <c r="E22" s="12">
        <f>AVERAGEIF('Letöltött csv-k (DE)'!$A$3:$A$258,$A22,'Letöltött csv-k (DE)'!F$3:F$258)</f>
        <v>76.666666666666671</v>
      </c>
      <c r="F22" s="12">
        <f>AVERAGEIF('Letöltött csv-k (DE)'!$A$3:$A$258,$A22,'Letöltött csv-k (DE)'!G$3:G$258)</f>
        <v>61.5</v>
      </c>
      <c r="G22" s="12">
        <f>AVERAGEIF('Letöltött csv-k (DE)'!$A$3:$A$258,$A22,'Letöltött csv-k (DE)'!H$3:H$258)</f>
        <v>40.583333333333336</v>
      </c>
      <c r="H22" s="12">
        <f>AVERAGEIF('Letöltött csv-k (DE)'!$A$3:$A$258,$A22,'Letöltött csv-k (DE)'!I$3:I$258)</f>
        <v>37.25</v>
      </c>
      <c r="I22" s="12">
        <f>AVERAGEIF('Letöltött csv-k (DE)'!$A$3:$A$258,$A22,'Letöltött csv-k (DE)'!J$3:J$258)</f>
        <v>60.583333333333336</v>
      </c>
      <c r="J22" s="12">
        <f>AVERAGEIF('Letöltött csv-k (DE)'!$A$3:$A$258,$A22,'Letöltött csv-k (DE)'!K$3:K$258)</f>
        <v>61.75</v>
      </c>
      <c r="K22" s="13">
        <v>1000</v>
      </c>
      <c r="L22" s="50">
        <f t="shared" si="0"/>
        <v>532.83333333333326</v>
      </c>
      <c r="M22" s="11">
        <v>2021</v>
      </c>
      <c r="N22" s="15">
        <f>'COCO VALIDÁCIÓ (DE)'!B20</f>
        <v>1039.2</v>
      </c>
      <c r="O22" s="51">
        <f>'COCO VALIDÁCIÓ (DE)'!C20</f>
        <v>960.1</v>
      </c>
      <c r="P22" s="52">
        <f t="shared" si="1"/>
        <v>1</v>
      </c>
    </row>
    <row r="23" spans="1:16" ht="15" thickBot="1" x14ac:dyDescent="0.3">
      <c r="A23" s="11">
        <v>2022</v>
      </c>
      <c r="B23" s="12">
        <f>AVERAGEIF('Letöltött csv-k (DE)'!$A$3:$A$258,$A23,'Letöltött csv-k (DE)'!C$3:C$258)</f>
        <v>86.916666666666671</v>
      </c>
      <c r="C23" s="12">
        <f>AVERAGEIF('Letöltött csv-k (DE)'!$A$3:$A$258,$A23,'Letöltött csv-k (DE)'!D$3:D$258)</f>
        <v>55.25</v>
      </c>
      <c r="D23" s="12">
        <f>AVERAGEIF('Letöltött csv-k (DE)'!$A$3:$A$258,$A23,'Letöltött csv-k (DE)'!E$3:E$258)</f>
        <v>65.166666666666671</v>
      </c>
      <c r="E23" s="12">
        <f>AVERAGEIF('Letöltött csv-k (DE)'!$A$3:$A$258,$A23,'Letöltött csv-k (DE)'!F$3:F$258)</f>
        <v>73.083333333333329</v>
      </c>
      <c r="F23" s="12">
        <f>AVERAGEIF('Letöltött csv-k (DE)'!$A$3:$A$258,$A23,'Letöltött csv-k (DE)'!G$3:G$258)</f>
        <v>71.416666666666671</v>
      </c>
      <c r="G23" s="12">
        <f>AVERAGEIF('Letöltött csv-k (DE)'!$A$3:$A$258,$A23,'Letöltött csv-k (DE)'!H$3:H$258)</f>
        <v>43.5</v>
      </c>
      <c r="H23" s="12">
        <f>AVERAGEIF('Letöltött csv-k (DE)'!$A$3:$A$258,$A23,'Letöltött csv-k (DE)'!I$3:I$258)</f>
        <v>30.25</v>
      </c>
      <c r="I23" s="12">
        <f>AVERAGEIF('Letöltött csv-k (DE)'!$A$3:$A$258,$A23,'Letöltött csv-k (DE)'!J$3:J$258)</f>
        <v>60.333333333333336</v>
      </c>
      <c r="J23" s="12">
        <f>AVERAGEIF('Letöltött csv-k (DE)'!$A$3:$A$258,$A23,'Letöltött csv-k (DE)'!K$3:K$258)</f>
        <v>66.5</v>
      </c>
      <c r="K23" s="13">
        <v>1000</v>
      </c>
      <c r="L23" s="50">
        <f t="shared" si="0"/>
        <v>552.41666666666674</v>
      </c>
      <c r="M23" s="11">
        <v>2022</v>
      </c>
      <c r="N23" s="15">
        <f>'COCO VALIDÁCIÓ (DE)'!B21</f>
        <v>1040.7</v>
      </c>
      <c r="O23" s="51">
        <f>'COCO VALIDÁCIÓ (DE)'!C21</f>
        <v>958.6</v>
      </c>
      <c r="P23" s="52">
        <f t="shared" si="1"/>
        <v>1</v>
      </c>
    </row>
    <row r="24" spans="1:16" ht="15" thickBot="1" x14ac:dyDescent="0.3">
      <c r="A24" s="11">
        <v>2023</v>
      </c>
      <c r="B24" s="12">
        <f>AVERAGEIF('Letöltött csv-k (DE)'!$A$3:$A$258,$A24,'Letöltött csv-k (DE)'!C$3:C$258)</f>
        <v>78.833333333333329</v>
      </c>
      <c r="C24" s="12">
        <f>AVERAGEIF('Letöltött csv-k (DE)'!$A$3:$A$258,$A24,'Letöltött csv-k (DE)'!D$3:D$258)</f>
        <v>55.916666666666664</v>
      </c>
      <c r="D24" s="12">
        <f>AVERAGEIF('Letöltött csv-k (DE)'!$A$3:$A$258,$A24,'Letöltött csv-k (DE)'!E$3:E$258)</f>
        <v>68.583333333333329</v>
      </c>
      <c r="E24" s="12">
        <f>AVERAGEIF('Letöltött csv-k (DE)'!$A$3:$A$258,$A24,'Letöltött csv-k (DE)'!F$3:F$258)</f>
        <v>78.416666666666671</v>
      </c>
      <c r="F24" s="12">
        <f>AVERAGEIF('Letöltött csv-k (DE)'!$A$3:$A$258,$A24,'Letöltött csv-k (DE)'!G$3:G$258)</f>
        <v>74.583333333333329</v>
      </c>
      <c r="G24" s="12">
        <f>AVERAGEIF('Letöltött csv-k (DE)'!$A$3:$A$258,$A24,'Letöltött csv-k (DE)'!H$3:H$258)</f>
        <v>38.833333333333336</v>
      </c>
      <c r="H24" s="12">
        <f>AVERAGEIF('Letöltött csv-k (DE)'!$A$3:$A$258,$A24,'Letöltött csv-k (DE)'!I$3:I$258)</f>
        <v>26.416666666666668</v>
      </c>
      <c r="I24" s="12">
        <f>AVERAGEIF('Letöltött csv-k (DE)'!$A$3:$A$258,$A24,'Letöltött csv-k (DE)'!J$3:J$258)</f>
        <v>57.583333333333336</v>
      </c>
      <c r="J24" s="12">
        <f>AVERAGEIF('Letöltött csv-k (DE)'!$A$3:$A$258,$A24,'Letöltött csv-k (DE)'!K$3:K$258)</f>
        <v>67.166666666666671</v>
      </c>
      <c r="K24" s="13">
        <v>1000</v>
      </c>
      <c r="L24" s="50">
        <f t="shared" si="0"/>
        <v>546.33333333333326</v>
      </c>
      <c r="M24" s="11">
        <v>2023</v>
      </c>
      <c r="N24" s="15">
        <f>'COCO VALIDÁCIÓ (DE)'!B22</f>
        <v>1042.7</v>
      </c>
      <c r="O24" s="51">
        <f>'COCO VALIDÁCIÓ (DE)'!C22</f>
        <v>956.6</v>
      </c>
      <c r="P24" s="52">
        <f t="shared" si="1"/>
        <v>1</v>
      </c>
    </row>
    <row r="25" spans="1:16" ht="15" thickBot="1" x14ac:dyDescent="0.3">
      <c r="A25" s="11">
        <v>2024</v>
      </c>
      <c r="B25" s="12">
        <f>AVERAGEIF('Letöltött csv-k (DE)'!$A$3:$A$258,$A25,'Letöltött csv-k (DE)'!C$3:C$258)</f>
        <v>66.833333333333329</v>
      </c>
      <c r="C25" s="12">
        <f>AVERAGEIF('Letöltött csv-k (DE)'!$A$3:$A$258,$A25,'Letöltött csv-k (DE)'!D$3:D$258)</f>
        <v>73.666666666666671</v>
      </c>
      <c r="D25" s="12">
        <f>AVERAGEIF('Letöltött csv-k (DE)'!$A$3:$A$258,$A25,'Letöltött csv-k (DE)'!E$3:E$258)</f>
        <v>80.333333333333329</v>
      </c>
      <c r="E25" s="12">
        <f>AVERAGEIF('Letöltött csv-k (DE)'!$A$3:$A$258,$A25,'Letöltött csv-k (DE)'!F$3:F$258)</f>
        <v>79.333333333333329</v>
      </c>
      <c r="F25" s="12">
        <f>AVERAGEIF('Letöltött csv-k (DE)'!$A$3:$A$258,$A25,'Letöltött csv-k (DE)'!G$3:G$258)</f>
        <v>73.166666666666671</v>
      </c>
      <c r="G25" s="12">
        <f>AVERAGEIF('Letöltött csv-k (DE)'!$A$3:$A$258,$A25,'Letöltött csv-k (DE)'!H$3:H$258)</f>
        <v>34.666666666666664</v>
      </c>
      <c r="H25" s="12">
        <f>AVERAGEIF('Letöltött csv-k (DE)'!$A$3:$A$258,$A25,'Letöltött csv-k (DE)'!I$3:I$258)</f>
        <v>23.666666666666668</v>
      </c>
      <c r="I25" s="12">
        <f>AVERAGEIF('Letöltött csv-k (DE)'!$A$3:$A$258,$A25,'Letöltött csv-k (DE)'!J$3:J$258)</f>
        <v>48.916666666666664</v>
      </c>
      <c r="J25" s="12">
        <f>AVERAGEIF('Letöltött csv-k (DE)'!$A$3:$A$258,$A25,'Letöltött csv-k (DE)'!K$3:K$258)</f>
        <v>68.333333333333329</v>
      </c>
      <c r="K25" s="13">
        <v>1000</v>
      </c>
      <c r="L25" s="50">
        <f t="shared" si="0"/>
        <v>548.91666666666674</v>
      </c>
      <c r="M25" s="11">
        <v>2024</v>
      </c>
      <c r="N25" s="15">
        <f>'COCO VALIDÁCIÓ (DE)'!B23</f>
        <v>1040.7</v>
      </c>
      <c r="O25" s="51">
        <f>'COCO VALIDÁCIÓ (DE)'!C23</f>
        <v>958.6</v>
      </c>
      <c r="P25" s="52">
        <f t="shared" si="1"/>
        <v>1</v>
      </c>
    </row>
    <row r="26" spans="1:16" ht="15" thickBot="1" x14ac:dyDescent="0.3">
      <c r="A26" s="11">
        <v>2025</v>
      </c>
      <c r="B26" s="12">
        <f>AVERAGEIF('Letöltött csv-k (DE)'!$A$3:$A$258,$A26,'Letöltött csv-k (DE)'!C$3:C$258)</f>
        <v>68</v>
      </c>
      <c r="C26" s="12">
        <f>AVERAGEIF('Letöltött csv-k (DE)'!$A$3:$A$258,$A26,'Letöltött csv-k (DE)'!D$3:D$258)</f>
        <v>78</v>
      </c>
      <c r="D26" s="12">
        <f>AVERAGEIF('Letöltött csv-k (DE)'!$A$3:$A$258,$A26,'Letöltött csv-k (DE)'!E$3:E$258)</f>
        <v>73</v>
      </c>
      <c r="E26" s="12">
        <f>AVERAGEIF('Letöltött csv-k (DE)'!$A$3:$A$258,$A26,'Letöltött csv-k (DE)'!F$3:F$258)</f>
        <v>73.75</v>
      </c>
      <c r="F26" s="12">
        <f>AVERAGEIF('Letöltött csv-k (DE)'!$A$3:$A$258,$A26,'Letöltött csv-k (DE)'!G$3:G$258)</f>
        <v>68.25</v>
      </c>
      <c r="G26" s="12">
        <f>AVERAGEIF('Letöltött csv-k (DE)'!$A$3:$A$258,$A26,'Letöltött csv-k (DE)'!H$3:H$258)</f>
        <v>34.5</v>
      </c>
      <c r="H26" s="12">
        <f>AVERAGEIF('Letöltött csv-k (DE)'!$A$3:$A$258,$A26,'Letöltött csv-k (DE)'!I$3:I$258)</f>
        <v>21.25</v>
      </c>
      <c r="I26" s="12">
        <f>AVERAGEIF('Letöltött csv-k (DE)'!$A$3:$A$258,$A26,'Letöltött csv-k (DE)'!J$3:J$258)</f>
        <v>42.25</v>
      </c>
      <c r="J26" s="12">
        <f>AVERAGEIF('Letöltött csv-k (DE)'!$A$3:$A$258,$A26,'Letöltött csv-k (DE)'!K$3:K$258)</f>
        <v>77.5</v>
      </c>
      <c r="K26" s="13">
        <v>1000</v>
      </c>
      <c r="L26" s="50">
        <f t="shared" si="0"/>
        <v>536.5</v>
      </c>
      <c r="M26" s="11">
        <v>2025</v>
      </c>
      <c r="N26" s="15">
        <f>'COCO VALIDÁCIÓ (DE)'!B24</f>
        <v>1045.2</v>
      </c>
      <c r="O26" s="51">
        <f>'COCO VALIDÁCIÓ (DE)'!C24</f>
        <v>955.1</v>
      </c>
      <c r="P26" s="52">
        <f t="shared" si="1"/>
        <v>1</v>
      </c>
    </row>
    <row r="27" spans="1:16" x14ac:dyDescent="0.25">
      <c r="A27" s="51"/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71" t="s">
        <v>288</v>
      </c>
      <c r="N27" s="71"/>
      <c r="O27" s="51"/>
      <c r="P27" s="51"/>
    </row>
    <row r="28" spans="1:16" x14ac:dyDescent="0.25">
      <c r="A28" s="57" t="s">
        <v>417</v>
      </c>
      <c r="B28" s="58" t="s">
        <v>304</v>
      </c>
      <c r="C28" s="58" t="s">
        <v>304</v>
      </c>
      <c r="D28" s="58" t="s">
        <v>304</v>
      </c>
      <c r="E28" s="58" t="s">
        <v>304</v>
      </c>
      <c r="F28" s="58" t="s">
        <v>304</v>
      </c>
      <c r="G28" s="58" t="s">
        <v>304</v>
      </c>
      <c r="H28" s="58" t="s">
        <v>304</v>
      </c>
      <c r="I28" s="58" t="s">
        <v>304</v>
      </c>
      <c r="J28" s="58" t="s">
        <v>304</v>
      </c>
      <c r="K28" s="59" t="s">
        <v>22</v>
      </c>
      <c r="L28" s="51"/>
      <c r="M28" s="11">
        <v>2026</v>
      </c>
      <c r="N28" s="11">
        <v>1050.18</v>
      </c>
      <c r="O28" s="51" t="s">
        <v>22</v>
      </c>
      <c r="P28" s="51"/>
    </row>
    <row r="29" spans="1:16" x14ac:dyDescent="0.25">
      <c r="A29" s="60" t="s">
        <v>9</v>
      </c>
      <c r="B29" s="51" t="s">
        <v>12</v>
      </c>
      <c r="C29" s="51" t="s">
        <v>13</v>
      </c>
      <c r="D29" s="51" t="s">
        <v>14</v>
      </c>
      <c r="E29" s="51" t="s">
        <v>15</v>
      </c>
      <c r="F29" s="51" t="s">
        <v>16</v>
      </c>
      <c r="G29" s="51" t="s">
        <v>17</v>
      </c>
      <c r="H29" s="51" t="s">
        <v>18</v>
      </c>
      <c r="I29" s="51" t="s">
        <v>19</v>
      </c>
      <c r="J29" s="51" t="s">
        <v>20</v>
      </c>
      <c r="K29" s="61" t="s">
        <v>21</v>
      </c>
      <c r="L29" s="51"/>
      <c r="M29" s="11">
        <v>2027</v>
      </c>
      <c r="N29" s="11">
        <v>1055.1600000000001</v>
      </c>
      <c r="O29" s="51" t="s">
        <v>22</v>
      </c>
      <c r="P29" s="51"/>
    </row>
    <row r="30" spans="1:16" x14ac:dyDescent="0.25">
      <c r="A30" s="60">
        <v>2004</v>
      </c>
      <c r="B30" s="62">
        <f t="shared" ref="B30:J30" si="2">RANK(B5,B$5:B$26,B$2)</f>
        <v>22</v>
      </c>
      <c r="C30" s="62">
        <f t="shared" si="2"/>
        <v>22</v>
      </c>
      <c r="D30" s="62">
        <f t="shared" si="2"/>
        <v>22</v>
      </c>
      <c r="E30" s="62">
        <f t="shared" si="2"/>
        <v>22</v>
      </c>
      <c r="F30" s="62">
        <f t="shared" si="2"/>
        <v>22</v>
      </c>
      <c r="G30" s="62">
        <f t="shared" si="2"/>
        <v>16</v>
      </c>
      <c r="H30" s="62">
        <f t="shared" si="2"/>
        <v>22</v>
      </c>
      <c r="I30" s="62">
        <f t="shared" si="2"/>
        <v>12</v>
      </c>
      <c r="J30" s="62">
        <f t="shared" si="2"/>
        <v>2</v>
      </c>
      <c r="K30" s="63">
        <v>1000</v>
      </c>
      <c r="L30" s="51"/>
      <c r="M30" s="11">
        <v>2028</v>
      </c>
      <c r="N30" s="11">
        <v>1060.1400000000001</v>
      </c>
      <c r="O30" s="51" t="s">
        <v>22</v>
      </c>
      <c r="P30" s="51"/>
    </row>
    <row r="31" spans="1:16" x14ac:dyDescent="0.25">
      <c r="A31" s="60">
        <v>2005</v>
      </c>
      <c r="B31" s="62">
        <f t="shared" ref="B31:J31" si="3">RANK(B6,B$5:B$26,B$2)</f>
        <v>19</v>
      </c>
      <c r="C31" s="62">
        <f t="shared" si="3"/>
        <v>21</v>
      </c>
      <c r="D31" s="62">
        <f t="shared" si="3"/>
        <v>21</v>
      </c>
      <c r="E31" s="62">
        <f t="shared" si="3"/>
        <v>21</v>
      </c>
      <c r="F31" s="62">
        <f t="shared" si="3"/>
        <v>13</v>
      </c>
      <c r="G31" s="62">
        <f t="shared" si="3"/>
        <v>17</v>
      </c>
      <c r="H31" s="62">
        <f t="shared" si="3"/>
        <v>20</v>
      </c>
      <c r="I31" s="62">
        <f t="shared" si="3"/>
        <v>14</v>
      </c>
      <c r="J31" s="62">
        <f t="shared" si="3"/>
        <v>3</v>
      </c>
      <c r="K31" s="63">
        <v>1000</v>
      </c>
      <c r="L31" s="51"/>
      <c r="M31" s="51"/>
      <c r="N31" s="51"/>
      <c r="O31" s="51"/>
      <c r="P31" s="51"/>
    </row>
    <row r="32" spans="1:16" x14ac:dyDescent="0.25">
      <c r="A32" s="60">
        <v>2006</v>
      </c>
      <c r="B32" s="62">
        <f t="shared" ref="B32:J32" si="4">RANK(B7,B$5:B$26,B$2)</f>
        <v>21</v>
      </c>
      <c r="C32" s="62">
        <f t="shared" si="4"/>
        <v>18</v>
      </c>
      <c r="D32" s="62">
        <f t="shared" si="4"/>
        <v>20</v>
      </c>
      <c r="E32" s="62">
        <f t="shared" si="4"/>
        <v>20</v>
      </c>
      <c r="F32" s="62">
        <f t="shared" si="4"/>
        <v>7</v>
      </c>
      <c r="G32" s="62">
        <f t="shared" si="4"/>
        <v>18</v>
      </c>
      <c r="H32" s="62">
        <f t="shared" si="4"/>
        <v>21</v>
      </c>
      <c r="I32" s="62">
        <f t="shared" si="4"/>
        <v>19</v>
      </c>
      <c r="J32" s="62">
        <f t="shared" si="4"/>
        <v>5</v>
      </c>
      <c r="K32" s="63">
        <v>1000</v>
      </c>
      <c r="L32" s="51"/>
      <c r="M32" s="51"/>
      <c r="N32" s="51"/>
      <c r="O32" s="51"/>
      <c r="P32" s="51"/>
    </row>
    <row r="33" spans="1:16" x14ac:dyDescent="0.25">
      <c r="A33" s="60">
        <v>2007</v>
      </c>
      <c r="B33" s="62">
        <f t="shared" ref="B33:J33" si="5">RANK(B8,B$5:B$26,B$2)</f>
        <v>20</v>
      </c>
      <c r="C33" s="62">
        <f t="shared" si="5"/>
        <v>20</v>
      </c>
      <c r="D33" s="62">
        <f t="shared" si="5"/>
        <v>19</v>
      </c>
      <c r="E33" s="62">
        <f t="shared" si="5"/>
        <v>19</v>
      </c>
      <c r="F33" s="62">
        <f t="shared" si="5"/>
        <v>6</v>
      </c>
      <c r="G33" s="62">
        <f t="shared" si="5"/>
        <v>20</v>
      </c>
      <c r="H33" s="62">
        <f t="shared" si="5"/>
        <v>19</v>
      </c>
      <c r="I33" s="62">
        <f t="shared" si="5"/>
        <v>22</v>
      </c>
      <c r="J33" s="62">
        <f t="shared" si="5"/>
        <v>11</v>
      </c>
      <c r="K33" s="63">
        <v>1000</v>
      </c>
      <c r="L33" s="51"/>
      <c r="M33" s="51"/>
      <c r="N33" s="51"/>
      <c r="O33" s="51"/>
      <c r="P33" s="51"/>
    </row>
    <row r="34" spans="1:16" x14ac:dyDescent="0.25">
      <c r="A34" s="60">
        <v>2008</v>
      </c>
      <c r="B34" s="62">
        <f t="shared" ref="B34:J34" si="6">RANK(B9,B$5:B$26,B$2)</f>
        <v>18</v>
      </c>
      <c r="C34" s="62">
        <f t="shared" si="6"/>
        <v>19</v>
      </c>
      <c r="D34" s="62">
        <f t="shared" si="6"/>
        <v>18</v>
      </c>
      <c r="E34" s="62">
        <f t="shared" si="6"/>
        <v>18</v>
      </c>
      <c r="F34" s="62">
        <f t="shared" si="6"/>
        <v>12</v>
      </c>
      <c r="G34" s="62">
        <f t="shared" si="6"/>
        <v>22</v>
      </c>
      <c r="H34" s="62">
        <f t="shared" si="6"/>
        <v>14</v>
      </c>
      <c r="I34" s="62">
        <f t="shared" si="6"/>
        <v>21</v>
      </c>
      <c r="J34" s="62">
        <f t="shared" si="6"/>
        <v>15</v>
      </c>
      <c r="K34" s="63">
        <v>1000</v>
      </c>
      <c r="L34" s="51"/>
      <c r="M34" s="51"/>
      <c r="N34" s="51"/>
      <c r="O34" s="51"/>
      <c r="P34" s="51"/>
    </row>
    <row r="35" spans="1:16" x14ac:dyDescent="0.25">
      <c r="A35" s="60">
        <v>2009</v>
      </c>
      <c r="B35" s="62">
        <f t="shared" ref="B35:J35" si="7">RANK(B10,B$5:B$26,B$2)</f>
        <v>17</v>
      </c>
      <c r="C35" s="62">
        <f t="shared" si="7"/>
        <v>17</v>
      </c>
      <c r="D35" s="62">
        <f t="shared" si="7"/>
        <v>17</v>
      </c>
      <c r="E35" s="62">
        <f t="shared" si="7"/>
        <v>17</v>
      </c>
      <c r="F35" s="62">
        <f t="shared" si="7"/>
        <v>13</v>
      </c>
      <c r="G35" s="62">
        <f t="shared" si="7"/>
        <v>21</v>
      </c>
      <c r="H35" s="62">
        <f t="shared" si="7"/>
        <v>8</v>
      </c>
      <c r="I35" s="62">
        <f t="shared" si="7"/>
        <v>20</v>
      </c>
      <c r="J35" s="62">
        <f t="shared" si="7"/>
        <v>16</v>
      </c>
      <c r="K35" s="63">
        <v>1000</v>
      </c>
      <c r="L35" s="51"/>
      <c r="M35" s="51"/>
      <c r="N35" s="51"/>
      <c r="O35" s="51"/>
      <c r="P35" s="51"/>
    </row>
    <row r="36" spans="1:16" x14ac:dyDescent="0.25">
      <c r="A36" s="60">
        <v>2010</v>
      </c>
      <c r="B36" s="62">
        <f t="shared" ref="B36:J36" si="8">RANK(B11,B$5:B$26,B$2)</f>
        <v>16</v>
      </c>
      <c r="C36" s="62">
        <f t="shared" si="8"/>
        <v>16</v>
      </c>
      <c r="D36" s="62">
        <f t="shared" si="8"/>
        <v>16</v>
      </c>
      <c r="E36" s="62">
        <f t="shared" si="8"/>
        <v>16</v>
      </c>
      <c r="F36" s="62">
        <f t="shared" si="8"/>
        <v>18</v>
      </c>
      <c r="G36" s="62">
        <f t="shared" si="8"/>
        <v>19</v>
      </c>
      <c r="H36" s="62">
        <f t="shared" si="8"/>
        <v>4</v>
      </c>
      <c r="I36" s="62">
        <f t="shared" si="8"/>
        <v>17</v>
      </c>
      <c r="J36" s="62">
        <f t="shared" si="8"/>
        <v>18</v>
      </c>
      <c r="K36" s="63">
        <v>1000</v>
      </c>
      <c r="L36" s="51"/>
      <c r="M36" s="51"/>
      <c r="N36" s="51"/>
      <c r="O36" s="51"/>
      <c r="P36" s="51"/>
    </row>
    <row r="37" spans="1:16" x14ac:dyDescent="0.25">
      <c r="A37" s="60">
        <v>2011</v>
      </c>
      <c r="B37" s="62">
        <f t="shared" ref="B37:J37" si="9">RANK(B12,B$5:B$26,B$2)</f>
        <v>15</v>
      </c>
      <c r="C37" s="62">
        <f t="shared" si="9"/>
        <v>15</v>
      </c>
      <c r="D37" s="62">
        <f t="shared" si="9"/>
        <v>15</v>
      </c>
      <c r="E37" s="62">
        <f t="shared" si="9"/>
        <v>15</v>
      </c>
      <c r="F37" s="62">
        <f t="shared" si="9"/>
        <v>15</v>
      </c>
      <c r="G37" s="62">
        <f t="shared" si="9"/>
        <v>15</v>
      </c>
      <c r="H37" s="62">
        <f t="shared" si="9"/>
        <v>1</v>
      </c>
      <c r="I37" s="62">
        <f t="shared" si="9"/>
        <v>18</v>
      </c>
      <c r="J37" s="62">
        <f t="shared" si="9"/>
        <v>17</v>
      </c>
      <c r="K37" s="63">
        <v>1000</v>
      </c>
      <c r="L37" s="51"/>
      <c r="M37" s="51"/>
      <c r="N37" s="51"/>
      <c r="O37" s="51"/>
      <c r="P37" s="51"/>
    </row>
    <row r="38" spans="1:16" x14ac:dyDescent="0.25">
      <c r="A38" s="60">
        <v>2012</v>
      </c>
      <c r="B38" s="62">
        <f t="shared" ref="B38:J38" si="10">RANK(B13,B$5:B$26,B$2)</f>
        <v>14</v>
      </c>
      <c r="C38" s="62">
        <f t="shared" si="10"/>
        <v>13</v>
      </c>
      <c r="D38" s="62">
        <f t="shared" si="10"/>
        <v>14</v>
      </c>
      <c r="E38" s="62">
        <f t="shared" si="10"/>
        <v>14</v>
      </c>
      <c r="F38" s="62">
        <f t="shared" si="10"/>
        <v>17</v>
      </c>
      <c r="G38" s="62">
        <f t="shared" si="10"/>
        <v>14</v>
      </c>
      <c r="H38" s="62">
        <f t="shared" si="10"/>
        <v>2</v>
      </c>
      <c r="I38" s="62">
        <f t="shared" si="10"/>
        <v>14</v>
      </c>
      <c r="J38" s="62">
        <f t="shared" si="10"/>
        <v>19</v>
      </c>
      <c r="K38" s="63">
        <v>1000</v>
      </c>
      <c r="L38" s="51"/>
      <c r="M38" s="51"/>
      <c r="N38" s="51"/>
      <c r="O38" s="51"/>
      <c r="P38" s="51"/>
    </row>
    <row r="39" spans="1:16" x14ac:dyDescent="0.25">
      <c r="A39" s="60">
        <v>2013</v>
      </c>
      <c r="B39" s="62">
        <f t="shared" ref="B39:J39" si="11">RANK(B14,B$5:B$26,B$2)</f>
        <v>13</v>
      </c>
      <c r="C39" s="62">
        <f t="shared" si="11"/>
        <v>14</v>
      </c>
      <c r="D39" s="62">
        <f t="shared" si="11"/>
        <v>11</v>
      </c>
      <c r="E39" s="62">
        <f t="shared" si="11"/>
        <v>13</v>
      </c>
      <c r="F39" s="62">
        <f t="shared" si="11"/>
        <v>19</v>
      </c>
      <c r="G39" s="62">
        <f t="shared" si="11"/>
        <v>13</v>
      </c>
      <c r="H39" s="62">
        <f t="shared" si="11"/>
        <v>3</v>
      </c>
      <c r="I39" s="62">
        <f t="shared" si="11"/>
        <v>16</v>
      </c>
      <c r="J39" s="62">
        <f t="shared" si="11"/>
        <v>22</v>
      </c>
      <c r="K39" s="63">
        <v>1000</v>
      </c>
      <c r="L39" s="51"/>
      <c r="M39" s="51"/>
      <c r="N39" s="51"/>
      <c r="O39" s="51"/>
      <c r="P39" s="51"/>
    </row>
    <row r="40" spans="1:16" x14ac:dyDescent="0.25">
      <c r="A40" s="60">
        <v>2014</v>
      </c>
      <c r="B40" s="62">
        <f t="shared" ref="B40:J40" si="12">RANK(B15,B$5:B$26,B$2)</f>
        <v>8</v>
      </c>
      <c r="C40" s="62">
        <f t="shared" si="12"/>
        <v>12</v>
      </c>
      <c r="D40" s="62">
        <f t="shared" si="12"/>
        <v>13</v>
      </c>
      <c r="E40" s="62">
        <f t="shared" si="12"/>
        <v>12</v>
      </c>
      <c r="F40" s="62">
        <f t="shared" si="12"/>
        <v>20</v>
      </c>
      <c r="G40" s="62">
        <f t="shared" si="12"/>
        <v>12</v>
      </c>
      <c r="H40" s="62">
        <f t="shared" si="12"/>
        <v>5</v>
      </c>
      <c r="I40" s="62">
        <f t="shared" si="12"/>
        <v>13</v>
      </c>
      <c r="J40" s="62">
        <f t="shared" si="12"/>
        <v>21</v>
      </c>
      <c r="K40" s="63">
        <v>1000</v>
      </c>
      <c r="L40" s="51"/>
      <c r="M40" s="51"/>
      <c r="N40" s="51"/>
      <c r="O40" s="51"/>
      <c r="P40" s="51"/>
    </row>
    <row r="41" spans="1:16" x14ac:dyDescent="0.25">
      <c r="A41" s="60">
        <v>2015</v>
      </c>
      <c r="B41" s="62">
        <f t="shared" ref="B41:J41" si="13">RANK(B16,B$5:B$26,B$2)</f>
        <v>6</v>
      </c>
      <c r="C41" s="62">
        <f t="shared" si="13"/>
        <v>10</v>
      </c>
      <c r="D41" s="62">
        <f t="shared" si="13"/>
        <v>12</v>
      </c>
      <c r="E41" s="62">
        <f t="shared" si="13"/>
        <v>11</v>
      </c>
      <c r="F41" s="62">
        <f t="shared" si="13"/>
        <v>21</v>
      </c>
      <c r="G41" s="62">
        <f t="shared" si="13"/>
        <v>11</v>
      </c>
      <c r="H41" s="62">
        <f t="shared" si="13"/>
        <v>6</v>
      </c>
      <c r="I41" s="62">
        <f t="shared" si="13"/>
        <v>11</v>
      </c>
      <c r="J41" s="62">
        <f t="shared" si="13"/>
        <v>20</v>
      </c>
      <c r="K41" s="63">
        <v>1000</v>
      </c>
      <c r="L41" s="51"/>
      <c r="M41" s="51"/>
      <c r="N41" s="51"/>
      <c r="O41" s="51"/>
      <c r="P41" s="51"/>
    </row>
    <row r="42" spans="1:16" x14ac:dyDescent="0.25">
      <c r="A42" s="60">
        <v>2016</v>
      </c>
      <c r="B42" s="62">
        <f t="shared" ref="B42:J42" si="14">RANK(B17,B$5:B$26,B$2)</f>
        <v>7</v>
      </c>
      <c r="C42" s="62">
        <f t="shared" si="14"/>
        <v>2</v>
      </c>
      <c r="D42" s="62">
        <f t="shared" si="14"/>
        <v>10</v>
      </c>
      <c r="E42" s="62">
        <f t="shared" si="14"/>
        <v>5</v>
      </c>
      <c r="F42" s="62">
        <f t="shared" si="14"/>
        <v>16</v>
      </c>
      <c r="G42" s="62">
        <f t="shared" si="14"/>
        <v>10</v>
      </c>
      <c r="H42" s="62">
        <f t="shared" si="14"/>
        <v>7</v>
      </c>
      <c r="I42" s="62">
        <f t="shared" si="14"/>
        <v>5</v>
      </c>
      <c r="J42" s="62">
        <f t="shared" si="14"/>
        <v>14</v>
      </c>
      <c r="K42" s="63">
        <v>1000</v>
      </c>
      <c r="L42" s="51"/>
      <c r="M42" s="51"/>
      <c r="N42" s="51"/>
      <c r="O42" s="51"/>
      <c r="P42" s="51"/>
    </row>
    <row r="43" spans="1:16" x14ac:dyDescent="0.25">
      <c r="A43" s="60">
        <v>2017</v>
      </c>
      <c r="B43" s="62">
        <f t="shared" ref="B43:J43" si="15">RANK(B18,B$5:B$26,B$2)</f>
        <v>12</v>
      </c>
      <c r="C43" s="62">
        <f t="shared" si="15"/>
        <v>3</v>
      </c>
      <c r="D43" s="62">
        <f t="shared" si="15"/>
        <v>9</v>
      </c>
      <c r="E43" s="62">
        <f t="shared" si="15"/>
        <v>2</v>
      </c>
      <c r="F43" s="62">
        <f t="shared" si="15"/>
        <v>10</v>
      </c>
      <c r="G43" s="62">
        <f t="shared" si="15"/>
        <v>7</v>
      </c>
      <c r="H43" s="62">
        <f t="shared" si="15"/>
        <v>9</v>
      </c>
      <c r="I43" s="62">
        <f t="shared" si="15"/>
        <v>2</v>
      </c>
      <c r="J43" s="62">
        <f t="shared" si="15"/>
        <v>8</v>
      </c>
      <c r="K43" s="63">
        <v>1000</v>
      </c>
      <c r="L43" s="51"/>
      <c r="M43" s="51"/>
      <c r="N43" s="51"/>
      <c r="O43" s="51"/>
      <c r="P43" s="51"/>
    </row>
    <row r="44" spans="1:16" x14ac:dyDescent="0.25">
      <c r="A44" s="60">
        <v>2018</v>
      </c>
      <c r="B44" s="62">
        <f t="shared" ref="B44:J44" si="16">RANK(B19,B$5:B$26,B$2)</f>
        <v>11</v>
      </c>
      <c r="C44" s="62">
        <f t="shared" si="16"/>
        <v>5</v>
      </c>
      <c r="D44" s="62">
        <f t="shared" si="16"/>
        <v>8</v>
      </c>
      <c r="E44" s="62">
        <f t="shared" si="16"/>
        <v>10</v>
      </c>
      <c r="F44" s="62">
        <f t="shared" si="16"/>
        <v>8</v>
      </c>
      <c r="G44" s="62">
        <f t="shared" si="16"/>
        <v>1</v>
      </c>
      <c r="H44" s="62">
        <f t="shared" si="16"/>
        <v>10</v>
      </c>
      <c r="I44" s="62">
        <f t="shared" si="16"/>
        <v>1</v>
      </c>
      <c r="J44" s="62">
        <f t="shared" si="16"/>
        <v>13</v>
      </c>
      <c r="K44" s="63">
        <v>1000</v>
      </c>
      <c r="L44" s="51"/>
      <c r="M44" s="51"/>
      <c r="N44" s="51"/>
      <c r="O44" s="51"/>
      <c r="P44" s="51"/>
    </row>
    <row r="45" spans="1:16" x14ac:dyDescent="0.25">
      <c r="A45" s="60">
        <v>2019</v>
      </c>
      <c r="B45" s="62">
        <f t="shared" ref="B45:J45" si="17">RANK(B20,B$5:B$26,B$2)</f>
        <v>5</v>
      </c>
      <c r="C45" s="62">
        <f t="shared" si="17"/>
        <v>6</v>
      </c>
      <c r="D45" s="62">
        <f t="shared" si="17"/>
        <v>7</v>
      </c>
      <c r="E45" s="62">
        <f t="shared" si="17"/>
        <v>9</v>
      </c>
      <c r="F45" s="62">
        <f t="shared" si="17"/>
        <v>9</v>
      </c>
      <c r="G45" s="62">
        <f t="shared" si="17"/>
        <v>2</v>
      </c>
      <c r="H45" s="62">
        <f t="shared" si="17"/>
        <v>11</v>
      </c>
      <c r="I45" s="62">
        <f t="shared" si="17"/>
        <v>3</v>
      </c>
      <c r="J45" s="62">
        <f t="shared" si="17"/>
        <v>12</v>
      </c>
      <c r="K45" s="63">
        <v>1000</v>
      </c>
      <c r="L45" s="51"/>
      <c r="M45" s="51"/>
      <c r="N45" s="51"/>
      <c r="O45" s="51"/>
      <c r="P45" s="51"/>
    </row>
    <row r="46" spans="1:16" x14ac:dyDescent="0.25">
      <c r="A46" s="60">
        <v>2020</v>
      </c>
      <c r="B46" s="62">
        <f t="shared" ref="B46:J46" si="18">RANK(B21,B$5:B$26,B$2)</f>
        <v>4</v>
      </c>
      <c r="C46" s="62">
        <f t="shared" si="18"/>
        <v>7</v>
      </c>
      <c r="D46" s="62">
        <f t="shared" si="18"/>
        <v>6</v>
      </c>
      <c r="E46" s="62">
        <f t="shared" si="18"/>
        <v>8</v>
      </c>
      <c r="F46" s="62">
        <f t="shared" si="18"/>
        <v>11</v>
      </c>
      <c r="G46" s="62">
        <f t="shared" si="18"/>
        <v>6</v>
      </c>
      <c r="H46" s="62">
        <f t="shared" si="18"/>
        <v>13</v>
      </c>
      <c r="I46" s="62">
        <f t="shared" si="18"/>
        <v>4</v>
      </c>
      <c r="J46" s="62">
        <f t="shared" si="18"/>
        <v>9</v>
      </c>
      <c r="K46" s="63">
        <v>1000</v>
      </c>
      <c r="L46" s="51"/>
      <c r="M46" s="51"/>
      <c r="N46" s="51"/>
      <c r="O46" s="51"/>
      <c r="P46" s="51"/>
    </row>
    <row r="47" spans="1:16" x14ac:dyDescent="0.25">
      <c r="A47" s="60">
        <v>2021</v>
      </c>
      <c r="B47" s="62">
        <f t="shared" ref="B47:J47" si="19">RANK(B22,B$5:B$26,B$2)</f>
        <v>3</v>
      </c>
      <c r="C47" s="62">
        <f t="shared" si="19"/>
        <v>11</v>
      </c>
      <c r="D47" s="62">
        <f t="shared" si="19"/>
        <v>5</v>
      </c>
      <c r="E47" s="62">
        <f t="shared" si="19"/>
        <v>4</v>
      </c>
      <c r="F47" s="62">
        <f t="shared" si="19"/>
        <v>5</v>
      </c>
      <c r="G47" s="62">
        <f t="shared" si="19"/>
        <v>4</v>
      </c>
      <c r="H47" s="62">
        <f t="shared" si="19"/>
        <v>12</v>
      </c>
      <c r="I47" s="62">
        <f t="shared" si="19"/>
        <v>6</v>
      </c>
      <c r="J47" s="62">
        <f t="shared" si="19"/>
        <v>10</v>
      </c>
      <c r="K47" s="63">
        <v>1000</v>
      </c>
      <c r="L47" s="51"/>
      <c r="M47" s="51"/>
      <c r="N47" s="51"/>
      <c r="O47" s="51"/>
      <c r="P47" s="51"/>
    </row>
    <row r="48" spans="1:16" x14ac:dyDescent="0.25">
      <c r="A48" s="60">
        <v>2022</v>
      </c>
      <c r="B48" s="62">
        <f t="shared" ref="B48:J48" si="20">RANK(B23,B$5:B$26,B$2)</f>
        <v>1</v>
      </c>
      <c r="C48" s="62">
        <f t="shared" si="20"/>
        <v>9</v>
      </c>
      <c r="D48" s="62">
        <f t="shared" si="20"/>
        <v>4</v>
      </c>
      <c r="E48" s="62">
        <f t="shared" si="20"/>
        <v>7</v>
      </c>
      <c r="F48" s="62">
        <f t="shared" si="20"/>
        <v>3</v>
      </c>
      <c r="G48" s="62">
        <f t="shared" si="20"/>
        <v>3</v>
      </c>
      <c r="H48" s="62">
        <f t="shared" si="20"/>
        <v>15</v>
      </c>
      <c r="I48" s="62">
        <f t="shared" si="20"/>
        <v>7</v>
      </c>
      <c r="J48" s="62">
        <f t="shared" si="20"/>
        <v>7</v>
      </c>
      <c r="K48" s="63">
        <v>1000</v>
      </c>
      <c r="L48" s="51"/>
      <c r="M48" s="51"/>
      <c r="N48" s="51"/>
      <c r="O48" s="51"/>
      <c r="P48" s="51"/>
    </row>
    <row r="49" spans="1:16" x14ac:dyDescent="0.25">
      <c r="A49" s="60">
        <v>2023</v>
      </c>
      <c r="B49" s="62">
        <f t="shared" ref="B49:J49" si="21">RANK(B24,B$5:B$26,B$2)</f>
        <v>2</v>
      </c>
      <c r="C49" s="62">
        <f t="shared" si="21"/>
        <v>8</v>
      </c>
      <c r="D49" s="62">
        <f t="shared" si="21"/>
        <v>3</v>
      </c>
      <c r="E49" s="62">
        <f t="shared" si="21"/>
        <v>3</v>
      </c>
      <c r="F49" s="62">
        <f t="shared" si="21"/>
        <v>1</v>
      </c>
      <c r="G49" s="62">
        <f t="shared" si="21"/>
        <v>5</v>
      </c>
      <c r="H49" s="62">
        <f t="shared" si="21"/>
        <v>16</v>
      </c>
      <c r="I49" s="62">
        <f t="shared" si="21"/>
        <v>8</v>
      </c>
      <c r="J49" s="62">
        <f t="shared" si="21"/>
        <v>6</v>
      </c>
      <c r="K49" s="63">
        <v>1000</v>
      </c>
      <c r="L49" s="51"/>
      <c r="M49" s="51"/>
      <c r="N49" s="51"/>
      <c r="O49" s="51"/>
      <c r="P49" s="51"/>
    </row>
    <row r="50" spans="1:16" x14ac:dyDescent="0.25">
      <c r="A50" s="60">
        <v>2024</v>
      </c>
      <c r="B50" s="62">
        <f t="shared" ref="B50:J50" si="22">RANK(B25,B$5:B$26,B$2)</f>
        <v>10</v>
      </c>
      <c r="C50" s="62">
        <f t="shared" si="22"/>
        <v>4</v>
      </c>
      <c r="D50" s="62">
        <f t="shared" si="22"/>
        <v>1</v>
      </c>
      <c r="E50" s="62">
        <f t="shared" si="22"/>
        <v>1</v>
      </c>
      <c r="F50" s="62">
        <f t="shared" si="22"/>
        <v>2</v>
      </c>
      <c r="G50" s="62">
        <f t="shared" si="22"/>
        <v>8</v>
      </c>
      <c r="H50" s="62">
        <f t="shared" si="22"/>
        <v>17</v>
      </c>
      <c r="I50" s="62">
        <f t="shared" si="22"/>
        <v>9</v>
      </c>
      <c r="J50" s="62">
        <f t="shared" si="22"/>
        <v>4</v>
      </c>
      <c r="K50" s="63">
        <v>1000</v>
      </c>
      <c r="L50" s="51"/>
      <c r="M50" s="51"/>
      <c r="N50" s="51"/>
      <c r="O50" s="51"/>
      <c r="P50" s="51"/>
    </row>
    <row r="51" spans="1:16" x14ac:dyDescent="0.25">
      <c r="A51" s="64">
        <v>2025</v>
      </c>
      <c r="B51" s="65">
        <f t="shared" ref="B51:J51" si="23">RANK(B26,B$5:B$26,B$2)</f>
        <v>9</v>
      </c>
      <c r="C51" s="65">
        <f t="shared" si="23"/>
        <v>1</v>
      </c>
      <c r="D51" s="65">
        <f t="shared" si="23"/>
        <v>2</v>
      </c>
      <c r="E51" s="65">
        <f t="shared" si="23"/>
        <v>6</v>
      </c>
      <c r="F51" s="65">
        <f t="shared" si="23"/>
        <v>4</v>
      </c>
      <c r="G51" s="65">
        <f t="shared" si="23"/>
        <v>9</v>
      </c>
      <c r="H51" s="65">
        <f t="shared" si="23"/>
        <v>18</v>
      </c>
      <c r="I51" s="65">
        <f t="shared" si="23"/>
        <v>10</v>
      </c>
      <c r="J51" s="65">
        <f t="shared" si="23"/>
        <v>1</v>
      </c>
      <c r="K51" s="66">
        <v>1000</v>
      </c>
      <c r="L51" s="51"/>
      <c r="M51" s="51"/>
      <c r="N51" s="51"/>
      <c r="O51" s="51"/>
      <c r="P51" s="51"/>
    </row>
    <row r="53" spans="1:16" x14ac:dyDescent="0.25">
      <c r="A53" s="48" t="s">
        <v>420</v>
      </c>
      <c r="B53" s="39" t="s">
        <v>304</v>
      </c>
      <c r="C53" s="39" t="s">
        <v>304</v>
      </c>
      <c r="D53" s="39" t="s">
        <v>304</v>
      </c>
      <c r="E53" s="39" t="s">
        <v>304</v>
      </c>
      <c r="F53" s="39" t="s">
        <v>304</v>
      </c>
      <c r="G53" s="39" t="s">
        <v>304</v>
      </c>
      <c r="H53" s="39" t="s">
        <v>304</v>
      </c>
      <c r="I53" s="39" t="s">
        <v>304</v>
      </c>
      <c r="J53" s="39" t="s">
        <v>304</v>
      </c>
      <c r="K53" s="40" t="s">
        <v>22</v>
      </c>
    </row>
    <row r="54" spans="1:16" x14ac:dyDescent="0.25">
      <c r="A54" s="41" t="s">
        <v>9</v>
      </c>
      <c r="B54" s="3" t="s">
        <v>12</v>
      </c>
      <c r="C54" s="3" t="s">
        <v>13</v>
      </c>
      <c r="D54" s="3" t="s">
        <v>14</v>
      </c>
      <c r="E54" s="3" t="s">
        <v>15</v>
      </c>
      <c r="F54" s="3" t="s">
        <v>16</v>
      </c>
      <c r="G54" s="3" t="s">
        <v>17</v>
      </c>
      <c r="H54" s="3" t="s">
        <v>18</v>
      </c>
      <c r="I54" s="3" t="s">
        <v>19</v>
      </c>
      <c r="J54" s="3" t="s">
        <v>20</v>
      </c>
      <c r="K54" s="42" t="s">
        <v>21</v>
      </c>
    </row>
    <row r="55" spans="1:16" x14ac:dyDescent="0.25">
      <c r="A55" s="41">
        <v>2004</v>
      </c>
      <c r="B55" s="43">
        <f>RANK(B5,B$5:B$26,B$3)</f>
        <v>1</v>
      </c>
      <c r="C55" s="43">
        <f t="shared" ref="C55:J55" si="24">RANK(C5,C$5:C$26,C$3)</f>
        <v>1</v>
      </c>
      <c r="D55" s="43">
        <f t="shared" si="24"/>
        <v>1</v>
      </c>
      <c r="E55" s="43">
        <f t="shared" si="24"/>
        <v>1</v>
      </c>
      <c r="F55" s="43">
        <f t="shared" si="24"/>
        <v>1</v>
      </c>
      <c r="G55" s="43">
        <f t="shared" si="24"/>
        <v>7</v>
      </c>
      <c r="H55" s="43">
        <f t="shared" si="24"/>
        <v>1</v>
      </c>
      <c r="I55" s="43">
        <f t="shared" si="24"/>
        <v>11</v>
      </c>
      <c r="J55" s="43">
        <f t="shared" si="24"/>
        <v>21</v>
      </c>
      <c r="K55" s="44">
        <v>1000</v>
      </c>
    </row>
    <row r="56" spans="1:16" x14ac:dyDescent="0.25">
      <c r="A56" s="41">
        <v>2005</v>
      </c>
      <c r="B56" s="43">
        <f t="shared" ref="B56:J76" si="25">RANK(B6,B$5:B$26,B$3)</f>
        <v>4</v>
      </c>
      <c r="C56" s="43">
        <f t="shared" si="25"/>
        <v>2</v>
      </c>
      <c r="D56" s="43">
        <f t="shared" si="25"/>
        <v>2</v>
      </c>
      <c r="E56" s="43">
        <f t="shared" si="25"/>
        <v>2</v>
      </c>
      <c r="F56" s="43">
        <f t="shared" si="25"/>
        <v>9</v>
      </c>
      <c r="G56" s="43">
        <f t="shared" si="25"/>
        <v>6</v>
      </c>
      <c r="H56" s="43">
        <f t="shared" si="25"/>
        <v>3</v>
      </c>
      <c r="I56" s="43">
        <f t="shared" si="25"/>
        <v>8</v>
      </c>
      <c r="J56" s="43">
        <f t="shared" si="25"/>
        <v>20</v>
      </c>
      <c r="K56" s="44">
        <v>1000</v>
      </c>
    </row>
    <row r="57" spans="1:16" x14ac:dyDescent="0.25">
      <c r="A57" s="41">
        <v>2006</v>
      </c>
      <c r="B57" s="43">
        <f t="shared" si="25"/>
        <v>2</v>
      </c>
      <c r="C57" s="43">
        <f t="shared" si="25"/>
        <v>5</v>
      </c>
      <c r="D57" s="43">
        <f t="shared" si="25"/>
        <v>3</v>
      </c>
      <c r="E57" s="43">
        <f t="shared" si="25"/>
        <v>3</v>
      </c>
      <c r="F57" s="43">
        <f t="shared" si="25"/>
        <v>16</v>
      </c>
      <c r="G57" s="43">
        <f t="shared" si="25"/>
        <v>5</v>
      </c>
      <c r="H57" s="43">
        <f t="shared" si="25"/>
        <v>2</v>
      </c>
      <c r="I57" s="43">
        <f t="shared" si="25"/>
        <v>4</v>
      </c>
      <c r="J57" s="43">
        <f t="shared" si="25"/>
        <v>18</v>
      </c>
      <c r="K57" s="44">
        <v>1000</v>
      </c>
    </row>
    <row r="58" spans="1:16" x14ac:dyDescent="0.25">
      <c r="A58" s="41">
        <v>2007</v>
      </c>
      <c r="B58" s="43">
        <f t="shared" si="25"/>
        <v>3</v>
      </c>
      <c r="C58" s="43">
        <f t="shared" si="25"/>
        <v>3</v>
      </c>
      <c r="D58" s="43">
        <f t="shared" si="25"/>
        <v>4</v>
      </c>
      <c r="E58" s="43">
        <f t="shared" si="25"/>
        <v>4</v>
      </c>
      <c r="F58" s="43">
        <f t="shared" si="25"/>
        <v>17</v>
      </c>
      <c r="G58" s="43">
        <f t="shared" si="25"/>
        <v>3</v>
      </c>
      <c r="H58" s="43">
        <f t="shared" si="25"/>
        <v>4</v>
      </c>
      <c r="I58" s="43">
        <f t="shared" si="25"/>
        <v>1</v>
      </c>
      <c r="J58" s="43">
        <f t="shared" si="25"/>
        <v>12</v>
      </c>
      <c r="K58" s="44">
        <v>1000</v>
      </c>
    </row>
    <row r="59" spans="1:16" x14ac:dyDescent="0.25">
      <c r="A59" s="41">
        <v>2008</v>
      </c>
      <c r="B59" s="43">
        <f t="shared" si="25"/>
        <v>5</v>
      </c>
      <c r="C59" s="43">
        <f t="shared" si="25"/>
        <v>4</v>
      </c>
      <c r="D59" s="43">
        <f t="shared" si="25"/>
        <v>5</v>
      </c>
      <c r="E59" s="43">
        <f t="shared" si="25"/>
        <v>5</v>
      </c>
      <c r="F59" s="43">
        <f t="shared" si="25"/>
        <v>11</v>
      </c>
      <c r="G59" s="43">
        <f t="shared" si="25"/>
        <v>1</v>
      </c>
      <c r="H59" s="43">
        <f t="shared" si="25"/>
        <v>9</v>
      </c>
      <c r="I59" s="43">
        <f t="shared" si="25"/>
        <v>2</v>
      </c>
      <c r="J59" s="43">
        <f t="shared" si="25"/>
        <v>8</v>
      </c>
      <c r="K59" s="44">
        <v>1000</v>
      </c>
    </row>
    <row r="60" spans="1:16" x14ac:dyDescent="0.25">
      <c r="A60" s="41">
        <v>2009</v>
      </c>
      <c r="B60" s="43">
        <f t="shared" si="25"/>
        <v>6</v>
      </c>
      <c r="C60" s="43">
        <f t="shared" si="25"/>
        <v>6</v>
      </c>
      <c r="D60" s="43">
        <f t="shared" si="25"/>
        <v>6</v>
      </c>
      <c r="E60" s="43">
        <f t="shared" si="25"/>
        <v>6</v>
      </c>
      <c r="F60" s="43">
        <f t="shared" si="25"/>
        <v>9</v>
      </c>
      <c r="G60" s="43">
        <f t="shared" si="25"/>
        <v>2</v>
      </c>
      <c r="H60" s="43">
        <f t="shared" si="25"/>
        <v>15</v>
      </c>
      <c r="I60" s="43">
        <f t="shared" si="25"/>
        <v>3</v>
      </c>
      <c r="J60" s="43">
        <f t="shared" si="25"/>
        <v>7</v>
      </c>
      <c r="K60" s="44">
        <v>1000</v>
      </c>
    </row>
    <row r="61" spans="1:16" x14ac:dyDescent="0.25">
      <c r="A61" s="41">
        <v>2010</v>
      </c>
      <c r="B61" s="43">
        <f t="shared" si="25"/>
        <v>7</v>
      </c>
      <c r="C61" s="43">
        <f t="shared" si="25"/>
        <v>7</v>
      </c>
      <c r="D61" s="43">
        <f t="shared" si="25"/>
        <v>7</v>
      </c>
      <c r="E61" s="43">
        <f t="shared" si="25"/>
        <v>7</v>
      </c>
      <c r="F61" s="43">
        <f t="shared" si="25"/>
        <v>5</v>
      </c>
      <c r="G61" s="43">
        <f t="shared" si="25"/>
        <v>4</v>
      </c>
      <c r="H61" s="43">
        <f t="shared" si="25"/>
        <v>19</v>
      </c>
      <c r="I61" s="43">
        <f t="shared" si="25"/>
        <v>6</v>
      </c>
      <c r="J61" s="43">
        <f t="shared" si="25"/>
        <v>5</v>
      </c>
      <c r="K61" s="44">
        <v>1000</v>
      </c>
    </row>
    <row r="62" spans="1:16" x14ac:dyDescent="0.25">
      <c r="A62" s="41">
        <v>2011</v>
      </c>
      <c r="B62" s="43">
        <f t="shared" si="25"/>
        <v>8</v>
      </c>
      <c r="C62" s="43">
        <f t="shared" si="25"/>
        <v>8</v>
      </c>
      <c r="D62" s="43">
        <f t="shared" si="25"/>
        <v>8</v>
      </c>
      <c r="E62" s="43">
        <f t="shared" si="25"/>
        <v>8</v>
      </c>
      <c r="F62" s="43">
        <f t="shared" si="25"/>
        <v>8</v>
      </c>
      <c r="G62" s="43">
        <f t="shared" si="25"/>
        <v>8</v>
      </c>
      <c r="H62" s="43">
        <f t="shared" si="25"/>
        <v>22</v>
      </c>
      <c r="I62" s="43">
        <f t="shared" si="25"/>
        <v>5</v>
      </c>
      <c r="J62" s="43">
        <f t="shared" si="25"/>
        <v>6</v>
      </c>
      <c r="K62" s="44">
        <v>1000</v>
      </c>
    </row>
    <row r="63" spans="1:16" x14ac:dyDescent="0.25">
      <c r="A63" s="41">
        <v>2012</v>
      </c>
      <c r="B63" s="43">
        <f t="shared" si="25"/>
        <v>9</v>
      </c>
      <c r="C63" s="43">
        <f t="shared" si="25"/>
        <v>10</v>
      </c>
      <c r="D63" s="43">
        <f t="shared" si="25"/>
        <v>9</v>
      </c>
      <c r="E63" s="43">
        <f t="shared" si="25"/>
        <v>9</v>
      </c>
      <c r="F63" s="43">
        <f t="shared" si="25"/>
        <v>6</v>
      </c>
      <c r="G63" s="43">
        <f t="shared" si="25"/>
        <v>9</v>
      </c>
      <c r="H63" s="43">
        <f t="shared" si="25"/>
        <v>21</v>
      </c>
      <c r="I63" s="43">
        <f t="shared" si="25"/>
        <v>8</v>
      </c>
      <c r="J63" s="43">
        <f t="shared" si="25"/>
        <v>4</v>
      </c>
      <c r="K63" s="44">
        <v>1000</v>
      </c>
    </row>
    <row r="64" spans="1:16" x14ac:dyDescent="0.25">
      <c r="A64" s="41">
        <v>2013</v>
      </c>
      <c r="B64" s="43">
        <f t="shared" si="25"/>
        <v>10</v>
      </c>
      <c r="C64" s="43">
        <f t="shared" si="25"/>
        <v>9</v>
      </c>
      <c r="D64" s="43">
        <f t="shared" si="25"/>
        <v>12</v>
      </c>
      <c r="E64" s="43">
        <f t="shared" si="25"/>
        <v>10</v>
      </c>
      <c r="F64" s="43">
        <f t="shared" si="25"/>
        <v>4</v>
      </c>
      <c r="G64" s="43">
        <f t="shared" si="25"/>
        <v>10</v>
      </c>
      <c r="H64" s="43">
        <f t="shared" si="25"/>
        <v>20</v>
      </c>
      <c r="I64" s="43">
        <f t="shared" si="25"/>
        <v>7</v>
      </c>
      <c r="J64" s="43">
        <f t="shared" si="25"/>
        <v>1</v>
      </c>
      <c r="K64" s="44">
        <v>1000</v>
      </c>
    </row>
    <row r="65" spans="1:11" x14ac:dyDescent="0.25">
      <c r="A65" s="41">
        <v>2014</v>
      </c>
      <c r="B65" s="43">
        <f t="shared" si="25"/>
        <v>15</v>
      </c>
      <c r="C65" s="43">
        <f t="shared" si="25"/>
        <v>11</v>
      </c>
      <c r="D65" s="43">
        <f t="shared" si="25"/>
        <v>10</v>
      </c>
      <c r="E65" s="43">
        <f t="shared" si="25"/>
        <v>11</v>
      </c>
      <c r="F65" s="43">
        <f t="shared" si="25"/>
        <v>3</v>
      </c>
      <c r="G65" s="43">
        <f t="shared" si="25"/>
        <v>11</v>
      </c>
      <c r="H65" s="43">
        <f t="shared" si="25"/>
        <v>18</v>
      </c>
      <c r="I65" s="43">
        <f t="shared" si="25"/>
        <v>10</v>
      </c>
      <c r="J65" s="43">
        <f t="shared" si="25"/>
        <v>2</v>
      </c>
      <c r="K65" s="44">
        <v>1000</v>
      </c>
    </row>
    <row r="66" spans="1:11" x14ac:dyDescent="0.25">
      <c r="A66" s="41">
        <v>2015</v>
      </c>
      <c r="B66" s="43">
        <f t="shared" si="25"/>
        <v>17</v>
      </c>
      <c r="C66" s="43">
        <f t="shared" si="25"/>
        <v>13</v>
      </c>
      <c r="D66" s="43">
        <f t="shared" si="25"/>
        <v>11</v>
      </c>
      <c r="E66" s="43">
        <f t="shared" si="25"/>
        <v>12</v>
      </c>
      <c r="F66" s="43">
        <f t="shared" si="25"/>
        <v>2</v>
      </c>
      <c r="G66" s="43">
        <f t="shared" si="25"/>
        <v>12</v>
      </c>
      <c r="H66" s="43">
        <f t="shared" si="25"/>
        <v>17</v>
      </c>
      <c r="I66" s="43">
        <f t="shared" si="25"/>
        <v>12</v>
      </c>
      <c r="J66" s="43">
        <f t="shared" si="25"/>
        <v>3</v>
      </c>
      <c r="K66" s="44">
        <v>1000</v>
      </c>
    </row>
    <row r="67" spans="1:11" x14ac:dyDescent="0.25">
      <c r="A67" s="41">
        <v>2016</v>
      </c>
      <c r="B67" s="43">
        <f t="shared" si="25"/>
        <v>16</v>
      </c>
      <c r="C67" s="43">
        <f t="shared" si="25"/>
        <v>21</v>
      </c>
      <c r="D67" s="43">
        <f t="shared" si="25"/>
        <v>13</v>
      </c>
      <c r="E67" s="43">
        <f t="shared" si="25"/>
        <v>18</v>
      </c>
      <c r="F67" s="43">
        <f t="shared" si="25"/>
        <v>7</v>
      </c>
      <c r="G67" s="43">
        <f t="shared" si="25"/>
        <v>13</v>
      </c>
      <c r="H67" s="43">
        <f t="shared" si="25"/>
        <v>16</v>
      </c>
      <c r="I67" s="43">
        <f t="shared" si="25"/>
        <v>18</v>
      </c>
      <c r="J67" s="43">
        <f t="shared" si="25"/>
        <v>9</v>
      </c>
      <c r="K67" s="44">
        <v>1000</v>
      </c>
    </row>
    <row r="68" spans="1:11" x14ac:dyDescent="0.25">
      <c r="A68" s="41">
        <v>2017</v>
      </c>
      <c r="B68" s="43">
        <f t="shared" si="25"/>
        <v>11</v>
      </c>
      <c r="C68" s="43">
        <f t="shared" si="25"/>
        <v>20</v>
      </c>
      <c r="D68" s="43">
        <f t="shared" si="25"/>
        <v>14</v>
      </c>
      <c r="E68" s="43">
        <f t="shared" si="25"/>
        <v>21</v>
      </c>
      <c r="F68" s="43">
        <f t="shared" si="25"/>
        <v>13</v>
      </c>
      <c r="G68" s="43">
        <f t="shared" si="25"/>
        <v>16</v>
      </c>
      <c r="H68" s="43">
        <f t="shared" si="25"/>
        <v>14</v>
      </c>
      <c r="I68" s="43">
        <f t="shared" si="25"/>
        <v>21</v>
      </c>
      <c r="J68" s="43">
        <f t="shared" si="25"/>
        <v>15</v>
      </c>
      <c r="K68" s="44">
        <v>1000</v>
      </c>
    </row>
    <row r="69" spans="1:11" x14ac:dyDescent="0.25">
      <c r="A69" s="41">
        <v>2018</v>
      </c>
      <c r="B69" s="43">
        <f t="shared" si="25"/>
        <v>12</v>
      </c>
      <c r="C69" s="43">
        <f t="shared" si="25"/>
        <v>18</v>
      </c>
      <c r="D69" s="43">
        <f t="shared" si="25"/>
        <v>15</v>
      </c>
      <c r="E69" s="43">
        <f t="shared" si="25"/>
        <v>13</v>
      </c>
      <c r="F69" s="43">
        <f t="shared" si="25"/>
        <v>15</v>
      </c>
      <c r="G69" s="43">
        <f t="shared" si="25"/>
        <v>22</v>
      </c>
      <c r="H69" s="43">
        <f t="shared" si="25"/>
        <v>13</v>
      </c>
      <c r="I69" s="43">
        <f t="shared" si="25"/>
        <v>22</v>
      </c>
      <c r="J69" s="43">
        <f t="shared" si="25"/>
        <v>10</v>
      </c>
      <c r="K69" s="44">
        <v>1000</v>
      </c>
    </row>
    <row r="70" spans="1:11" x14ac:dyDescent="0.25">
      <c r="A70" s="41">
        <v>2019</v>
      </c>
      <c r="B70" s="43">
        <f t="shared" si="25"/>
        <v>18</v>
      </c>
      <c r="C70" s="43">
        <f t="shared" si="25"/>
        <v>17</v>
      </c>
      <c r="D70" s="43">
        <f t="shared" si="25"/>
        <v>16</v>
      </c>
      <c r="E70" s="43">
        <f t="shared" si="25"/>
        <v>14</v>
      </c>
      <c r="F70" s="43">
        <f t="shared" si="25"/>
        <v>14</v>
      </c>
      <c r="G70" s="43">
        <f t="shared" si="25"/>
        <v>21</v>
      </c>
      <c r="H70" s="43">
        <f t="shared" si="25"/>
        <v>12</v>
      </c>
      <c r="I70" s="43">
        <f t="shared" si="25"/>
        <v>20</v>
      </c>
      <c r="J70" s="43">
        <f t="shared" si="25"/>
        <v>11</v>
      </c>
      <c r="K70" s="44">
        <v>1000</v>
      </c>
    </row>
    <row r="71" spans="1:11" x14ac:dyDescent="0.25">
      <c r="A71" s="41">
        <v>2020</v>
      </c>
      <c r="B71" s="43">
        <f t="shared" si="25"/>
        <v>19</v>
      </c>
      <c r="C71" s="43">
        <f t="shared" si="25"/>
        <v>16</v>
      </c>
      <c r="D71" s="43">
        <f t="shared" si="25"/>
        <v>17</v>
      </c>
      <c r="E71" s="43">
        <f t="shared" si="25"/>
        <v>15</v>
      </c>
      <c r="F71" s="43">
        <f t="shared" si="25"/>
        <v>12</v>
      </c>
      <c r="G71" s="43">
        <f t="shared" si="25"/>
        <v>17</v>
      </c>
      <c r="H71" s="43">
        <f t="shared" si="25"/>
        <v>10</v>
      </c>
      <c r="I71" s="43">
        <f t="shared" si="25"/>
        <v>19</v>
      </c>
      <c r="J71" s="43">
        <f t="shared" si="25"/>
        <v>14</v>
      </c>
      <c r="K71" s="44">
        <v>1000</v>
      </c>
    </row>
    <row r="72" spans="1:11" x14ac:dyDescent="0.25">
      <c r="A72" s="41">
        <v>2021</v>
      </c>
      <c r="B72" s="43">
        <f t="shared" si="25"/>
        <v>20</v>
      </c>
      <c r="C72" s="43">
        <f t="shared" si="25"/>
        <v>12</v>
      </c>
      <c r="D72" s="43">
        <f t="shared" si="25"/>
        <v>18</v>
      </c>
      <c r="E72" s="43">
        <f t="shared" si="25"/>
        <v>19</v>
      </c>
      <c r="F72" s="43">
        <f t="shared" si="25"/>
        <v>18</v>
      </c>
      <c r="G72" s="43">
        <f t="shared" si="25"/>
        <v>19</v>
      </c>
      <c r="H72" s="43">
        <f t="shared" si="25"/>
        <v>11</v>
      </c>
      <c r="I72" s="43">
        <f t="shared" si="25"/>
        <v>17</v>
      </c>
      <c r="J72" s="43">
        <f t="shared" si="25"/>
        <v>13</v>
      </c>
      <c r="K72" s="44">
        <v>1000</v>
      </c>
    </row>
    <row r="73" spans="1:11" x14ac:dyDescent="0.25">
      <c r="A73" s="41">
        <v>2022</v>
      </c>
      <c r="B73" s="43">
        <f t="shared" si="25"/>
        <v>22</v>
      </c>
      <c r="C73" s="43">
        <f t="shared" si="25"/>
        <v>14</v>
      </c>
      <c r="D73" s="43">
        <f t="shared" si="25"/>
        <v>19</v>
      </c>
      <c r="E73" s="43">
        <f t="shared" si="25"/>
        <v>16</v>
      </c>
      <c r="F73" s="43">
        <f t="shared" si="25"/>
        <v>20</v>
      </c>
      <c r="G73" s="43">
        <f t="shared" si="25"/>
        <v>20</v>
      </c>
      <c r="H73" s="43">
        <f t="shared" si="25"/>
        <v>8</v>
      </c>
      <c r="I73" s="43">
        <f t="shared" si="25"/>
        <v>16</v>
      </c>
      <c r="J73" s="43">
        <f t="shared" si="25"/>
        <v>16</v>
      </c>
      <c r="K73" s="44">
        <v>1000</v>
      </c>
    </row>
    <row r="74" spans="1:11" x14ac:dyDescent="0.25">
      <c r="A74" s="41">
        <v>2023</v>
      </c>
      <c r="B74" s="43">
        <f t="shared" si="25"/>
        <v>21</v>
      </c>
      <c r="C74" s="43">
        <f t="shared" si="25"/>
        <v>15</v>
      </c>
      <c r="D74" s="43">
        <f t="shared" si="25"/>
        <v>20</v>
      </c>
      <c r="E74" s="43">
        <f t="shared" si="25"/>
        <v>20</v>
      </c>
      <c r="F74" s="43">
        <f t="shared" si="25"/>
        <v>22</v>
      </c>
      <c r="G74" s="43">
        <f t="shared" si="25"/>
        <v>18</v>
      </c>
      <c r="H74" s="43">
        <f t="shared" si="25"/>
        <v>7</v>
      </c>
      <c r="I74" s="43">
        <f t="shared" si="25"/>
        <v>15</v>
      </c>
      <c r="J74" s="43">
        <f t="shared" si="25"/>
        <v>17</v>
      </c>
      <c r="K74" s="44">
        <v>1000</v>
      </c>
    </row>
    <row r="75" spans="1:11" x14ac:dyDescent="0.25">
      <c r="A75" s="41">
        <v>2024</v>
      </c>
      <c r="B75" s="43">
        <f t="shared" si="25"/>
        <v>13</v>
      </c>
      <c r="C75" s="43">
        <f t="shared" si="25"/>
        <v>19</v>
      </c>
      <c r="D75" s="43">
        <f t="shared" si="25"/>
        <v>22</v>
      </c>
      <c r="E75" s="43">
        <f t="shared" si="25"/>
        <v>22</v>
      </c>
      <c r="F75" s="43">
        <f t="shared" si="25"/>
        <v>21</v>
      </c>
      <c r="G75" s="43">
        <f t="shared" si="25"/>
        <v>15</v>
      </c>
      <c r="H75" s="43">
        <f t="shared" si="25"/>
        <v>6</v>
      </c>
      <c r="I75" s="43">
        <f t="shared" si="25"/>
        <v>14</v>
      </c>
      <c r="J75" s="43">
        <f t="shared" si="25"/>
        <v>19</v>
      </c>
      <c r="K75" s="44">
        <v>1000</v>
      </c>
    </row>
    <row r="76" spans="1:11" x14ac:dyDescent="0.25">
      <c r="A76" s="45">
        <v>2025</v>
      </c>
      <c r="B76" s="46">
        <f t="shared" si="25"/>
        <v>14</v>
      </c>
      <c r="C76" s="46">
        <f t="shared" si="25"/>
        <v>22</v>
      </c>
      <c r="D76" s="46">
        <f t="shared" si="25"/>
        <v>21</v>
      </c>
      <c r="E76" s="46">
        <f t="shared" si="25"/>
        <v>17</v>
      </c>
      <c r="F76" s="46">
        <f t="shared" si="25"/>
        <v>19</v>
      </c>
      <c r="G76" s="46">
        <f t="shared" si="25"/>
        <v>14</v>
      </c>
      <c r="H76" s="46">
        <f t="shared" si="25"/>
        <v>5</v>
      </c>
      <c r="I76" s="46">
        <f t="shared" si="25"/>
        <v>13</v>
      </c>
      <c r="J76" s="46">
        <f t="shared" si="25"/>
        <v>22</v>
      </c>
      <c r="K76" s="47">
        <v>1000</v>
      </c>
    </row>
  </sheetData>
  <mergeCells count="2">
    <mergeCell ref="B1:I1"/>
    <mergeCell ref="M27:N27"/>
  </mergeCells>
  <conditionalFormatting sqref="N5:N26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15</vt:i4>
      </vt:variant>
    </vt:vector>
  </HeadingPairs>
  <TitlesOfParts>
    <vt:vector size="15" baseType="lpstr">
      <vt:lpstr>Adatok kinyerése</vt:lpstr>
      <vt:lpstr>Letöltött csv-k (HU)</vt:lpstr>
      <vt:lpstr>Letöltött csv-k (DE)</vt:lpstr>
      <vt:lpstr>OAM (HU)</vt:lpstr>
      <vt:lpstr>COCO (HU)</vt:lpstr>
      <vt:lpstr>COCO INV. (HU)</vt:lpstr>
      <vt:lpstr>COCO VALIDÁCIÓ (HU)</vt:lpstr>
      <vt:lpstr>Előrejelzés becslés (HU)</vt:lpstr>
      <vt:lpstr>OAM (DE)</vt:lpstr>
      <vt:lpstr>COCO (DE)</vt:lpstr>
      <vt:lpstr>COCO INV. (DE)</vt:lpstr>
      <vt:lpstr>COCO VALIDÁCIÓ (DE)</vt:lpstr>
      <vt:lpstr>Előrejelzés becslés (DE)</vt:lpstr>
      <vt:lpstr>Backtesting (DE)</vt:lpstr>
      <vt:lpstr>HU, DE összehasonlítása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 Poszmik</dc:creator>
  <cp:lastModifiedBy>Lttd</cp:lastModifiedBy>
  <dcterms:created xsi:type="dcterms:W3CDTF">2025-04-12T17:45:50Z</dcterms:created>
  <dcterms:modified xsi:type="dcterms:W3CDTF">2025-04-22T18:30:05Z</dcterms:modified>
</cp:coreProperties>
</file>