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https://kodolanyi-my.sharepoint.com/personal/pitlik_laszlo_kodolanyi_hu/Documents/Beolvasottak/Downloads/"/>
    </mc:Choice>
  </mc:AlternateContent>
  <xr:revisionPtr revIDLastSave="0" documentId="13_ncr:1_{17A93DF0-05F5-48E1-9777-CBA19410B4E6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COCO" sheetId="7" r:id="rId1"/>
    <sheet name="Coco White" sheetId="9" r:id="rId2"/>
    <sheet name="Coco Colored" sheetId="10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1" i="10" l="1"/>
  <c r="C90" i="10" s="1"/>
  <c r="E71" i="10"/>
  <c r="D90" i="10" s="1"/>
  <c r="F71" i="10"/>
  <c r="E90" i="10" s="1"/>
  <c r="G71" i="10"/>
  <c r="F90" i="10" s="1"/>
  <c r="I71" i="10"/>
  <c r="H90" i="10" s="1"/>
  <c r="J71" i="10"/>
  <c r="I90" i="10" s="1"/>
  <c r="J90" i="10" s="1"/>
  <c r="K162" i="10"/>
  <c r="K161" i="10"/>
  <c r="K160" i="10"/>
  <c r="K159" i="10"/>
  <c r="K158" i="10"/>
  <c r="K157" i="10"/>
  <c r="K156" i="10"/>
  <c r="K155" i="10"/>
  <c r="K154" i="10"/>
  <c r="K153" i="10"/>
  <c r="K152" i="10"/>
  <c r="K151" i="10"/>
  <c r="K150" i="10"/>
  <c r="K149" i="10"/>
  <c r="K148" i="10"/>
  <c r="K147" i="10"/>
  <c r="H126" i="10"/>
  <c r="H127" i="10"/>
  <c r="H128" i="10"/>
  <c r="H129" i="10"/>
  <c r="H130" i="10"/>
  <c r="H131" i="10"/>
  <c r="H132" i="10"/>
  <c r="H133" i="10"/>
  <c r="H134" i="10"/>
  <c r="H135" i="10"/>
  <c r="H136" i="10"/>
  <c r="H137" i="10"/>
  <c r="H138" i="10"/>
  <c r="H139" i="10"/>
  <c r="H140" i="10"/>
  <c r="H125" i="10"/>
  <c r="W7" i="10"/>
  <c r="W8" i="10"/>
  <c r="W9" i="10"/>
  <c r="W10" i="10"/>
  <c r="W11" i="10"/>
  <c r="W12" i="10"/>
  <c r="W13" i="10"/>
  <c r="W14" i="10"/>
  <c r="W15" i="10"/>
  <c r="W16" i="10"/>
  <c r="W17" i="10"/>
  <c r="W18" i="10"/>
  <c r="W19" i="10"/>
  <c r="W20" i="10"/>
  <c r="W21" i="10"/>
  <c r="V7" i="10"/>
  <c r="V8" i="10"/>
  <c r="V9" i="10"/>
  <c r="V10" i="10"/>
  <c r="V11" i="10"/>
  <c r="V12" i="10"/>
  <c r="V13" i="10"/>
  <c r="V14" i="10"/>
  <c r="V15" i="10"/>
  <c r="V16" i="10"/>
  <c r="V17" i="10"/>
  <c r="V18" i="10"/>
  <c r="V19" i="10"/>
  <c r="V20" i="10"/>
  <c r="V21" i="10"/>
  <c r="U7" i="10"/>
  <c r="U8" i="10"/>
  <c r="U9" i="10"/>
  <c r="U10" i="10"/>
  <c r="U11" i="10"/>
  <c r="U12" i="10"/>
  <c r="U13" i="10"/>
  <c r="U14" i="10"/>
  <c r="U15" i="10"/>
  <c r="U16" i="10"/>
  <c r="U17" i="10"/>
  <c r="U18" i="10"/>
  <c r="U19" i="10"/>
  <c r="U20" i="10"/>
  <c r="U21" i="10"/>
  <c r="T7" i="10"/>
  <c r="T8" i="10"/>
  <c r="T9" i="10"/>
  <c r="T10" i="10"/>
  <c r="T11" i="10"/>
  <c r="T12" i="10"/>
  <c r="T13" i="10"/>
  <c r="T14" i="10"/>
  <c r="T15" i="10"/>
  <c r="T16" i="10"/>
  <c r="T17" i="10"/>
  <c r="T18" i="10"/>
  <c r="T19" i="10"/>
  <c r="T20" i="10"/>
  <c r="T21" i="10"/>
  <c r="S7" i="10"/>
  <c r="S8" i="10"/>
  <c r="S9" i="10"/>
  <c r="S10" i="10"/>
  <c r="S11" i="10"/>
  <c r="S12" i="10"/>
  <c r="S13" i="10"/>
  <c r="S14" i="10"/>
  <c r="S15" i="10"/>
  <c r="S16" i="10"/>
  <c r="S17" i="10"/>
  <c r="S18" i="10"/>
  <c r="S19" i="10"/>
  <c r="S20" i="10"/>
  <c r="S21" i="10"/>
  <c r="R7" i="10"/>
  <c r="R8" i="10"/>
  <c r="R9" i="10"/>
  <c r="R10" i="10"/>
  <c r="R11" i="10"/>
  <c r="R12" i="10"/>
  <c r="R13" i="10"/>
  <c r="R14" i="10"/>
  <c r="R15" i="10"/>
  <c r="R16" i="10"/>
  <c r="R17" i="10"/>
  <c r="R18" i="10"/>
  <c r="R19" i="10"/>
  <c r="R20" i="10"/>
  <c r="R21" i="10"/>
  <c r="Q7" i="10"/>
  <c r="Q8" i="10"/>
  <c r="Q9" i="10"/>
  <c r="Q10" i="10"/>
  <c r="Q11" i="10"/>
  <c r="Q12" i="10"/>
  <c r="Q13" i="10"/>
  <c r="Q14" i="10"/>
  <c r="Q15" i="10"/>
  <c r="Q16" i="10"/>
  <c r="Q17" i="10"/>
  <c r="Q18" i="10"/>
  <c r="Q19" i="10"/>
  <c r="Q20" i="10"/>
  <c r="Q21" i="10"/>
  <c r="R6" i="10"/>
  <c r="S6" i="10"/>
  <c r="T6" i="10"/>
  <c r="U6" i="10"/>
  <c r="V6" i="10"/>
  <c r="W6" i="10"/>
  <c r="Q6" i="10"/>
  <c r="C35" i="10"/>
  <c r="C148" i="10" s="1"/>
  <c r="C36" i="10"/>
  <c r="C149" i="10" s="1"/>
  <c r="C37" i="10"/>
  <c r="C150" i="10" s="1"/>
  <c r="C38" i="10"/>
  <c r="C151" i="10" s="1"/>
  <c r="C39" i="10"/>
  <c r="C152" i="10" s="1"/>
  <c r="C40" i="10"/>
  <c r="C153" i="10" s="1"/>
  <c r="C41" i="10"/>
  <c r="C154" i="10" s="1"/>
  <c r="C42" i="10"/>
  <c r="C155" i="10" s="1"/>
  <c r="C43" i="10"/>
  <c r="C156" i="10" s="1"/>
  <c r="C44" i="10"/>
  <c r="C157" i="10" s="1"/>
  <c r="C45" i="10"/>
  <c r="C158" i="10" s="1"/>
  <c r="C46" i="10"/>
  <c r="C159" i="10" s="1"/>
  <c r="C47" i="10"/>
  <c r="C160" i="10" s="1"/>
  <c r="C48" i="10"/>
  <c r="C161" i="10" s="1"/>
  <c r="C49" i="10"/>
  <c r="C162" i="10" s="1"/>
  <c r="E35" i="10"/>
  <c r="E148" i="10" s="1"/>
  <c r="E36" i="10"/>
  <c r="E149" i="10" s="1"/>
  <c r="E37" i="10"/>
  <c r="E150" i="10" s="1"/>
  <c r="E38" i="10"/>
  <c r="E151" i="10" s="1"/>
  <c r="E39" i="10"/>
  <c r="E152" i="10" s="1"/>
  <c r="E40" i="10"/>
  <c r="E153" i="10" s="1"/>
  <c r="E41" i="10"/>
  <c r="E154" i="10" s="1"/>
  <c r="E42" i="10"/>
  <c r="E155" i="10" s="1"/>
  <c r="E43" i="10"/>
  <c r="E156" i="10" s="1"/>
  <c r="E44" i="10"/>
  <c r="E157" i="10" s="1"/>
  <c r="E45" i="10"/>
  <c r="E158" i="10" s="1"/>
  <c r="E46" i="10"/>
  <c r="E159" i="10" s="1"/>
  <c r="E47" i="10"/>
  <c r="E160" i="10" s="1"/>
  <c r="E48" i="10"/>
  <c r="E161" i="10" s="1"/>
  <c r="E49" i="10"/>
  <c r="E162" i="10" s="1"/>
  <c r="D35" i="10"/>
  <c r="D148" i="10" s="1"/>
  <c r="D36" i="10"/>
  <c r="D149" i="10" s="1"/>
  <c r="D37" i="10"/>
  <c r="D150" i="10" s="1"/>
  <c r="D38" i="10"/>
  <c r="D151" i="10" s="1"/>
  <c r="D39" i="10"/>
  <c r="D152" i="10" s="1"/>
  <c r="D40" i="10"/>
  <c r="D153" i="10" s="1"/>
  <c r="D41" i="10"/>
  <c r="D154" i="10" s="1"/>
  <c r="D42" i="10"/>
  <c r="D155" i="10" s="1"/>
  <c r="D43" i="10"/>
  <c r="D156" i="10" s="1"/>
  <c r="D44" i="10"/>
  <c r="D157" i="10" s="1"/>
  <c r="D45" i="10"/>
  <c r="D158" i="10" s="1"/>
  <c r="D46" i="10"/>
  <c r="D159" i="10" s="1"/>
  <c r="D47" i="10"/>
  <c r="D160" i="10" s="1"/>
  <c r="D48" i="10"/>
  <c r="D161" i="10" s="1"/>
  <c r="D49" i="10"/>
  <c r="D162" i="10" s="1"/>
  <c r="I35" i="10"/>
  <c r="I148" i="10" s="1"/>
  <c r="I36" i="10"/>
  <c r="I149" i="10" s="1"/>
  <c r="I37" i="10"/>
  <c r="I150" i="10" s="1"/>
  <c r="I38" i="10"/>
  <c r="I151" i="10" s="1"/>
  <c r="I39" i="10"/>
  <c r="I152" i="10" s="1"/>
  <c r="I40" i="10"/>
  <c r="I153" i="10" s="1"/>
  <c r="I41" i="10"/>
  <c r="I154" i="10" s="1"/>
  <c r="I42" i="10"/>
  <c r="I155" i="10" s="1"/>
  <c r="I43" i="10"/>
  <c r="I156" i="10" s="1"/>
  <c r="I44" i="10"/>
  <c r="I157" i="10" s="1"/>
  <c r="I45" i="10"/>
  <c r="I158" i="10" s="1"/>
  <c r="I46" i="10"/>
  <c r="I159" i="10" s="1"/>
  <c r="I47" i="10"/>
  <c r="I160" i="10" s="1"/>
  <c r="I48" i="10"/>
  <c r="I161" i="10" s="1"/>
  <c r="I49" i="10"/>
  <c r="I162" i="10" s="1"/>
  <c r="H48" i="10"/>
  <c r="H161" i="10" s="1"/>
  <c r="H35" i="10"/>
  <c r="H148" i="10" s="1"/>
  <c r="H36" i="10"/>
  <c r="H149" i="10" s="1"/>
  <c r="H37" i="10"/>
  <c r="H150" i="10" s="1"/>
  <c r="H38" i="10"/>
  <c r="H151" i="10" s="1"/>
  <c r="H39" i="10"/>
  <c r="H152" i="10" s="1"/>
  <c r="H40" i="10"/>
  <c r="H153" i="10" s="1"/>
  <c r="H41" i="10"/>
  <c r="H154" i="10" s="1"/>
  <c r="H42" i="10"/>
  <c r="H155" i="10" s="1"/>
  <c r="H43" i="10"/>
  <c r="H156" i="10" s="1"/>
  <c r="H44" i="10"/>
  <c r="H157" i="10" s="1"/>
  <c r="H45" i="10"/>
  <c r="H158" i="10" s="1"/>
  <c r="H46" i="10"/>
  <c r="H159" i="10" s="1"/>
  <c r="H47" i="10"/>
  <c r="H160" i="10" s="1"/>
  <c r="H49" i="10"/>
  <c r="H162" i="10" s="1"/>
  <c r="G35" i="10"/>
  <c r="G148" i="10" s="1"/>
  <c r="G36" i="10"/>
  <c r="G149" i="10" s="1"/>
  <c r="G37" i="10"/>
  <c r="G150" i="10" s="1"/>
  <c r="G38" i="10"/>
  <c r="G151" i="10" s="1"/>
  <c r="G39" i="10"/>
  <c r="G152" i="10" s="1"/>
  <c r="G40" i="10"/>
  <c r="G153" i="10" s="1"/>
  <c r="G41" i="10"/>
  <c r="G154" i="10" s="1"/>
  <c r="G42" i="10"/>
  <c r="G155" i="10" s="1"/>
  <c r="G43" i="10"/>
  <c r="G156" i="10" s="1"/>
  <c r="G44" i="10"/>
  <c r="G157" i="10" s="1"/>
  <c r="G45" i="10"/>
  <c r="G158" i="10" s="1"/>
  <c r="G46" i="10"/>
  <c r="G159" i="10" s="1"/>
  <c r="G47" i="10"/>
  <c r="G160" i="10" s="1"/>
  <c r="G48" i="10"/>
  <c r="G161" i="10" s="1"/>
  <c r="G49" i="10"/>
  <c r="G162" i="10" s="1"/>
  <c r="F35" i="10"/>
  <c r="F148" i="10" s="1"/>
  <c r="F36" i="10"/>
  <c r="F149" i="10" s="1"/>
  <c r="F37" i="10"/>
  <c r="F150" i="10" s="1"/>
  <c r="F38" i="10"/>
  <c r="F151" i="10" s="1"/>
  <c r="F39" i="10"/>
  <c r="F152" i="10" s="1"/>
  <c r="F40" i="10"/>
  <c r="F153" i="10" s="1"/>
  <c r="F41" i="10"/>
  <c r="F154" i="10" s="1"/>
  <c r="F42" i="10"/>
  <c r="F155" i="10" s="1"/>
  <c r="F43" i="10"/>
  <c r="F156" i="10" s="1"/>
  <c r="F44" i="10"/>
  <c r="F157" i="10" s="1"/>
  <c r="F45" i="10"/>
  <c r="F158" i="10" s="1"/>
  <c r="F46" i="10"/>
  <c r="F159" i="10" s="1"/>
  <c r="F47" i="10"/>
  <c r="F160" i="10" s="1"/>
  <c r="F48" i="10"/>
  <c r="F161" i="10" s="1"/>
  <c r="F49" i="10"/>
  <c r="F162" i="10" s="1"/>
  <c r="D34" i="10"/>
  <c r="D147" i="10" s="1"/>
  <c r="E34" i="10"/>
  <c r="E147" i="10" s="1"/>
  <c r="F34" i="10"/>
  <c r="F147" i="10" s="1"/>
  <c r="G34" i="10"/>
  <c r="G147" i="10" s="1"/>
  <c r="H34" i="10"/>
  <c r="H147" i="10" s="1"/>
  <c r="I34" i="10"/>
  <c r="I147" i="10" s="1"/>
  <c r="C34" i="10"/>
  <c r="C147" i="10" s="1"/>
  <c r="B71" i="10"/>
  <c r="B90" i="10" s="1"/>
  <c r="I53" i="10"/>
  <c r="H53" i="10"/>
  <c r="G53" i="10"/>
  <c r="F53" i="10"/>
  <c r="E53" i="10"/>
  <c r="D53" i="10"/>
  <c r="C53" i="10"/>
  <c r="H71" i="10"/>
  <c r="G90" i="10" s="1"/>
  <c r="J157" i="10" l="1"/>
  <c r="J156" i="10"/>
  <c r="J154" i="10"/>
  <c r="J153" i="10"/>
  <c r="J152" i="10"/>
  <c r="J147" i="10"/>
  <c r="J151" i="10"/>
  <c r="J155" i="10"/>
  <c r="J162" i="10"/>
  <c r="J150" i="10"/>
  <c r="J161" i="10"/>
  <c r="J149" i="10"/>
  <c r="J160" i="10"/>
  <c r="J148" i="10"/>
  <c r="J159" i="10"/>
  <c r="J158" i="10"/>
  <c r="D116" i="10"/>
  <c r="K90" i="10"/>
  <c r="L90" i="10" s="1"/>
  <c r="D115" i="10"/>
  <c r="D114" i="10"/>
  <c r="D113" i="10"/>
  <c r="D112" i="10"/>
  <c r="D111" i="10"/>
  <c r="D110" i="10"/>
  <c r="D109" i="10"/>
</calcChain>
</file>

<file path=xl/sharedStrings.xml><?xml version="1.0" encoding="utf-8"?>
<sst xmlns="http://schemas.openxmlformats.org/spreadsheetml/2006/main" count="1710" uniqueCount="445">
  <si>
    <t>Attribute ID</t>
  </si>
  <si>
    <t>Layers of the Firewall</t>
  </si>
  <si>
    <t>No. of Devices connected to the wifi network</t>
  </si>
  <si>
    <t>How many times is the Wifi password changed in a month</t>
  </si>
  <si>
    <t>Length of Wifi encryption Key</t>
  </si>
  <si>
    <t xml:space="preserve">Year of the Router </t>
  </si>
  <si>
    <t>Year of the User Device</t>
  </si>
  <si>
    <t>Number of Days since the last Software Update</t>
  </si>
  <si>
    <t>How many Threats Detected by the Antivirus software in the last month</t>
  </si>
  <si>
    <t>Intrusion Detection System</t>
  </si>
  <si>
    <t>Total Amount of downloaded Data in Last week</t>
  </si>
  <si>
    <t>Total Number of Files Downloaded in Last Week</t>
  </si>
  <si>
    <t>Percent of total Logins hours when VPN was used</t>
  </si>
  <si>
    <t>How many times user visited Blacklisted websites by company Last week</t>
  </si>
  <si>
    <t>How many times Personal Accounts were used to Login in the last week</t>
  </si>
  <si>
    <t>How many days beyond 12 hours per day were worked in the last week</t>
  </si>
  <si>
    <t>How many times the user downloaded company Unauthorised Softwares</t>
  </si>
  <si>
    <t>Attribute Unit</t>
  </si>
  <si>
    <t>Bits</t>
  </si>
  <si>
    <t>Year</t>
  </si>
  <si>
    <t>Days</t>
  </si>
  <si>
    <t>Integer</t>
  </si>
  <si>
    <t>GB</t>
  </si>
  <si>
    <t>Percentage</t>
  </si>
  <si>
    <t>Hours</t>
  </si>
  <si>
    <t>Attribute Direction</t>
  </si>
  <si>
    <t>Test Subject : Mr. K</t>
  </si>
  <si>
    <t>Mr. L</t>
  </si>
  <si>
    <t>Mr. J</t>
  </si>
  <si>
    <t>Mr. P</t>
  </si>
  <si>
    <t>Mr. T</t>
  </si>
  <si>
    <t>Mr. W</t>
  </si>
  <si>
    <t>Mr. Z</t>
  </si>
  <si>
    <t>Mr. I</t>
  </si>
  <si>
    <t>Mr. Q</t>
  </si>
  <si>
    <t>Mr. U</t>
  </si>
  <si>
    <t>Mr. A</t>
  </si>
  <si>
    <t>Mr. D</t>
  </si>
  <si>
    <t>Mr. Y</t>
  </si>
  <si>
    <t>Mr. H</t>
  </si>
  <si>
    <t>Mr. C</t>
  </si>
  <si>
    <t>Mr. N</t>
  </si>
  <si>
    <t>Ranking</t>
  </si>
  <si>
    <t>Identifier:</t>
  </si>
  <si>
    <t>Objects:</t>
  </si>
  <si>
    <t>Attributes:</t>
  </si>
  <si>
    <t>Stairs:</t>
  </si>
  <si>
    <t>Offset:</t>
  </si>
  <si>
    <t>Description:</t>
  </si>
  <si>
    <t>COCO Y0: 5643774</t>
  </si>
  <si>
    <t>O1</t>
  </si>
  <si>
    <t>O2</t>
  </si>
  <si>
    <t>O3</t>
  </si>
  <si>
    <t>O4</t>
  </si>
  <si>
    <t>O5</t>
  </si>
  <si>
    <t>O6</t>
  </si>
  <si>
    <t>O7</t>
  </si>
  <si>
    <t>O8</t>
  </si>
  <si>
    <t>O9</t>
  </si>
  <si>
    <t>O10</t>
  </si>
  <si>
    <t>O11</t>
  </si>
  <si>
    <t>O12</t>
  </si>
  <si>
    <t>O13</t>
  </si>
  <si>
    <t>O14</t>
  </si>
  <si>
    <t>O15</t>
  </si>
  <si>
    <t>O16</t>
  </si>
  <si>
    <t>stairs(1)</t>
  </si>
  <si>
    <t>S1</t>
  </si>
  <si>
    <t>(0+15)/(1)=15</t>
  </si>
  <si>
    <t>(0+35)/(1)=35</t>
  </si>
  <si>
    <t>(0+423)/(1)=423</t>
  </si>
  <si>
    <t>(0+33)/(1)=33</t>
  </si>
  <si>
    <t>(0+540)/(1)=540</t>
  </si>
  <si>
    <t>(0+426)/(1)=426</t>
  </si>
  <si>
    <t>(0+424)/(1)=424</t>
  </si>
  <si>
    <t>(0+397)/(1)=397</t>
  </si>
  <si>
    <t>(0+434)/(1)=434</t>
  </si>
  <si>
    <t>(0+16)/(1)=16</t>
  </si>
  <si>
    <t>(0+394)/(1)=394</t>
  </si>
  <si>
    <t>S2</t>
  </si>
  <si>
    <t>(0+14)/(1)=14</t>
  </si>
  <si>
    <t>(0+422)/(1)=422</t>
  </si>
  <si>
    <t>(0+32)/(1)=32</t>
  </si>
  <si>
    <t>(0+88)/(1)=88</t>
  </si>
  <si>
    <t>(0+425)/(1)=425</t>
  </si>
  <si>
    <t>(0+58)/(1)=58</t>
  </si>
  <si>
    <t>(0+433)/(1)=433</t>
  </si>
  <si>
    <t>S3</t>
  </si>
  <si>
    <t>(0+13)/(1)=13</t>
  </si>
  <si>
    <t>(0+31)/(1)=31</t>
  </si>
  <si>
    <t>(0+87)/(1)=87</t>
  </si>
  <si>
    <t>(0+57)/(1)=57</t>
  </si>
  <si>
    <t>(0+432)/(1)=432</t>
  </si>
  <si>
    <t>S4</t>
  </si>
  <si>
    <t>(0+12)/(1)=12</t>
  </si>
  <si>
    <t>(0+30)/(1)=30</t>
  </si>
  <si>
    <t>(0+86)/(1)=86</t>
  </si>
  <si>
    <t>(0+421)/(1)=421</t>
  </si>
  <si>
    <t>(0+56)/(1)=56</t>
  </si>
  <si>
    <t>(0+431)/(1)=431</t>
  </si>
  <si>
    <t>S5</t>
  </si>
  <si>
    <t>(0+11)/(1)=11</t>
  </si>
  <si>
    <t>(0+29)/(1)=29</t>
  </si>
  <si>
    <t>(0+85)/(1)=85</t>
  </si>
  <si>
    <t>(0+381)/(1)=381</t>
  </si>
  <si>
    <t>(0+55)/(1)=55</t>
  </si>
  <si>
    <t>(0+430)/(1)=430</t>
  </si>
  <si>
    <t>S6</t>
  </si>
  <si>
    <t>(0+10)/(1)=10</t>
  </si>
  <si>
    <t>(0+28)/(1)=28</t>
  </si>
  <si>
    <t>(0+84)/(1)=84</t>
  </si>
  <si>
    <t>(0+380)/(1)=380</t>
  </si>
  <si>
    <t>(0+54)/(1)=54</t>
  </si>
  <si>
    <t>(0+429)/(1)=429</t>
  </si>
  <si>
    <t>S7</t>
  </si>
  <si>
    <t>(0+9)/(1)=9</t>
  </si>
  <si>
    <t>(0+83)/(1)=83</t>
  </si>
  <si>
    <t>(0+379)/(1)=379</t>
  </si>
  <si>
    <t>(0+53)/(1)=53</t>
  </si>
  <si>
    <t>(0+40)/(1)=40</t>
  </si>
  <si>
    <t>S8</t>
  </si>
  <si>
    <t>(0+8)/(1)=8</t>
  </si>
  <si>
    <t>(0+82)/(1)=82</t>
  </si>
  <si>
    <t>(0+378)/(1)=378</t>
  </si>
  <si>
    <t>(0+39)/(1)=39</t>
  </si>
  <si>
    <t>S9</t>
  </si>
  <si>
    <t>(0+7)/(1)=7</t>
  </si>
  <si>
    <t>(0+373)/(1)=373</t>
  </si>
  <si>
    <t>(0+38)/(1)=38</t>
  </si>
  <si>
    <t>S10</t>
  </si>
  <si>
    <t>(0+6)/(1)=6</t>
  </si>
  <si>
    <t>(0+372)/(1)=372</t>
  </si>
  <si>
    <t>S11</t>
  </si>
  <si>
    <t>(0+5)/(1)=5</t>
  </si>
  <si>
    <t>(0+371)/(1)=371</t>
  </si>
  <si>
    <t>S12</t>
  </si>
  <si>
    <t>(0+4)/(1)=4</t>
  </si>
  <si>
    <t>(0+370)/(1)=370</t>
  </si>
  <si>
    <t>S13</t>
  </si>
  <si>
    <t>(0+3)/(1)=3</t>
  </si>
  <si>
    <t>(0+369)/(1)=369</t>
  </si>
  <si>
    <t>S14</t>
  </si>
  <si>
    <t>(0+2)/(1)=2</t>
  </si>
  <si>
    <t>(0+368)/(1)=368</t>
  </si>
  <si>
    <t>S15</t>
  </si>
  <si>
    <t>(0+1)/(1)=1</t>
  </si>
  <si>
    <t>(0+367)/(1)=367</t>
  </si>
  <si>
    <t>S16</t>
  </si>
  <si>
    <t>(0+0)/(1)=0</t>
  </si>
  <si>
    <t>stairs(2)</t>
  </si>
  <si>
    <t>COCO: Y0</t>
  </si>
  <si>
    <t>Estimation</t>
  </si>
  <si>
    <t>Fact+0</t>
  </si>
  <si>
    <t>Delta</t>
  </si>
  <si>
    <t>Delta/Fact</t>
  </si>
  <si>
    <t>-0.1</t>
  </si>
  <si>
    <t>Amount S1:</t>
  </si>
  <si>
    <t>S16 amount:</t>
  </si>
  <si>
    <t>Estimated amount:</t>
  </si>
  <si>
    <t>Actual amount:</t>
  </si>
  <si>
    <t>Fact-estimate discrepancy:</t>
  </si>
  <si>
    <t>Actual sum of squares:</t>
  </si>
  <si>
    <t>Estimated sum of squares:</t>
  </si>
  <si>
    <t>Sum of squares error:</t>
  </si>
  <si>
    <t>Open url</t>
  </si>
  <si>
    <r>
      <t>Maximum memory usage: </t>
    </r>
    <r>
      <rPr>
        <b/>
        <sz val="9"/>
        <color rgb="FF333333"/>
        <rFont val="Verdana"/>
        <family val="2"/>
        <charset val="238"/>
      </rPr>
      <t>1.41 Mb</t>
    </r>
  </si>
  <si>
    <r>
      <t>Running time: </t>
    </r>
    <r>
      <rPr>
        <b/>
        <sz val="9"/>
        <color rgb="FF333333"/>
        <rFont val="Verdana"/>
        <family val="2"/>
        <charset val="238"/>
      </rPr>
      <t>0.05 sec (0 p)</t>
    </r>
  </si>
  <si>
    <t>COCO Y0: 6307092</t>
  </si>
  <si>
    <t>(0+22)/(1)=22</t>
  </si>
  <si>
    <t>(0+467)/(1)=467</t>
  </si>
  <si>
    <t>(0+476)/(1)=476</t>
  </si>
  <si>
    <t>(0+940)/(1)=940</t>
  </si>
  <si>
    <t>(0+479)/(1)=479</t>
  </si>
  <si>
    <t>(0+435)/(1)=435</t>
  </si>
  <si>
    <t>(0+917)/(1)=917</t>
  </si>
  <si>
    <t>(0+905)/(1)=905</t>
  </si>
  <si>
    <t>(0+466)/(1)=466</t>
  </si>
  <si>
    <t>(0+475)/(1)=475</t>
  </si>
  <si>
    <t>(0+503)/(1)=503</t>
  </si>
  <si>
    <t>(0+478)/(1)=478</t>
  </si>
  <si>
    <t>(0+441)/(1)=441</t>
  </si>
  <si>
    <t>(0+463)/(1)=463</t>
  </si>
  <si>
    <t>(0+19)/(1)=19</t>
  </si>
  <si>
    <t>(0+502)/(1)=502</t>
  </si>
  <si>
    <t>(0+37)/(1)=37</t>
  </si>
  <si>
    <t>(0+440)/(1)=440</t>
  </si>
  <si>
    <t>(0+462)/(1)=462</t>
  </si>
  <si>
    <t>(0+18)/(1)=18</t>
  </si>
  <si>
    <t>(0+501)/(1)=501</t>
  </si>
  <si>
    <t>(0+36)/(1)=36</t>
  </si>
  <si>
    <t>(0+438)/(1)=438</t>
  </si>
  <si>
    <t>(0+17)/(1)=17</t>
  </si>
  <si>
    <t>(0+500)/(1)=500</t>
  </si>
  <si>
    <t>(0+439)/(1)=439</t>
  </si>
  <si>
    <t>(0+437)/(1)=437</t>
  </si>
  <si>
    <t>(0+499)/(1)=499</t>
  </si>
  <si>
    <t>(0+34)/(1)=34</t>
  </si>
  <si>
    <t>(0+436)/(1)=436</t>
  </si>
  <si>
    <t>(0+498)/(1)=498</t>
  </si>
  <si>
    <t>(0+497)/(1)=497</t>
  </si>
  <si>
    <r>
      <t>Maximum memory usage: </t>
    </r>
    <r>
      <rPr>
        <b/>
        <sz val="9"/>
        <color rgb="FF333333"/>
        <rFont val="Verdana"/>
        <family val="2"/>
        <charset val="238"/>
      </rPr>
      <t>1.38 Mb</t>
    </r>
  </si>
  <si>
    <r>
      <t>Running time: </t>
    </r>
    <r>
      <rPr>
        <b/>
        <sz val="9"/>
        <color rgb="FF333333"/>
        <rFont val="Verdana"/>
        <family val="2"/>
        <charset val="238"/>
      </rPr>
      <t>0.03 sec (0 p)</t>
    </r>
  </si>
  <si>
    <t> </t>
  </si>
  <si>
    <r>
      <t>Identifier:</t>
    </r>
    <r>
      <rPr>
        <sz val="8"/>
        <color rgb="FF000000"/>
        <rFont val="Verdana"/>
        <family val="2"/>
        <charset val="238"/>
      </rPr>
      <t> </t>
    </r>
  </si>
  <si>
    <t>8528193 </t>
  </si>
  <si>
    <r>
      <t>Objects:</t>
    </r>
    <r>
      <rPr>
        <sz val="8"/>
        <color rgb="FF000000"/>
        <rFont val="Verdana"/>
        <family val="2"/>
        <charset val="238"/>
      </rPr>
      <t> </t>
    </r>
  </si>
  <si>
    <t>16 </t>
  </si>
  <si>
    <r>
      <t>Attributes:</t>
    </r>
    <r>
      <rPr>
        <sz val="8"/>
        <color rgb="FF000000"/>
        <rFont val="Verdana"/>
        <family val="2"/>
        <charset val="238"/>
      </rPr>
      <t> </t>
    </r>
  </si>
  <si>
    <t>7 </t>
  </si>
  <si>
    <r>
      <t>Stairs:</t>
    </r>
    <r>
      <rPr>
        <sz val="8"/>
        <color rgb="FF000000"/>
        <rFont val="Verdana"/>
        <family val="2"/>
        <charset val="238"/>
      </rPr>
      <t> </t>
    </r>
  </si>
  <si>
    <r>
      <t>Offset:</t>
    </r>
    <r>
      <rPr>
        <sz val="8"/>
        <color rgb="FF000000"/>
        <rFont val="Verdana"/>
        <family val="2"/>
        <charset val="238"/>
      </rPr>
      <t> </t>
    </r>
  </si>
  <si>
    <t>0 </t>
  </si>
  <si>
    <r>
      <t>Description:</t>
    </r>
    <r>
      <rPr>
        <sz val="8"/>
        <color rgb="FF000000"/>
        <rFont val="Verdana"/>
        <family val="2"/>
        <charset val="238"/>
      </rPr>
      <t> </t>
    </r>
  </si>
  <si>
    <t>COCO Y0: 8528193 </t>
  </si>
  <si>
    <t>1000 </t>
  </si>
  <si>
    <r>
      <t>stairs(1)</t>
    </r>
    <r>
      <rPr>
        <sz val="6.5"/>
        <color rgb="FFFFFFFF"/>
        <rFont val="Verdana"/>
        <family val="2"/>
        <charset val="238"/>
      </rPr>
      <t> </t>
    </r>
  </si>
  <si>
    <r>
      <t>stairs(2)</t>
    </r>
    <r>
      <rPr>
        <sz val="6.5"/>
        <color rgb="FFFFFFFF"/>
        <rFont val="Verdana"/>
        <family val="2"/>
        <charset val="238"/>
      </rPr>
      <t> </t>
    </r>
  </si>
  <si>
    <t>455,9 </t>
  </si>
  <si>
    <r>
      <t>COCO: Y0</t>
    </r>
    <r>
      <rPr>
        <sz val="6.5"/>
        <color rgb="FFFFFFFF"/>
        <rFont val="Verdana"/>
        <family val="2"/>
        <charset val="238"/>
      </rPr>
      <t> </t>
    </r>
  </si>
  <si>
    <r>
      <t>Estimation</t>
    </r>
    <r>
      <rPr>
        <sz val="6.5"/>
        <color rgb="FFFFFFFF"/>
        <rFont val="Verdana"/>
        <family val="2"/>
        <charset val="238"/>
      </rPr>
      <t> </t>
    </r>
  </si>
  <si>
    <r>
      <t>Fact+0</t>
    </r>
    <r>
      <rPr>
        <sz val="6.5"/>
        <color rgb="FFFFFFFF"/>
        <rFont val="Verdana"/>
        <family val="2"/>
        <charset val="238"/>
      </rPr>
      <t> </t>
    </r>
  </si>
  <si>
    <r>
      <t>Delta</t>
    </r>
    <r>
      <rPr>
        <sz val="6.5"/>
        <color rgb="FFFFFFFF"/>
        <rFont val="Verdana"/>
        <family val="2"/>
        <charset val="238"/>
      </rPr>
      <t> </t>
    </r>
  </si>
  <si>
    <r>
      <t>Delta/Fact</t>
    </r>
    <r>
      <rPr>
        <sz val="6.5"/>
        <color rgb="FFFFFFFF"/>
        <rFont val="Verdana"/>
        <family val="2"/>
        <charset val="238"/>
      </rPr>
      <t> </t>
    </r>
  </si>
  <si>
    <r>
      <t>Amount S1:</t>
    </r>
    <r>
      <rPr>
        <sz val="6.5"/>
        <color rgb="FFFFFFFF"/>
        <rFont val="Verdana"/>
        <family val="2"/>
        <charset val="238"/>
      </rPr>
      <t> </t>
    </r>
  </si>
  <si>
    <t>1954,1 </t>
  </si>
  <si>
    <r>
      <t>S16 amount:</t>
    </r>
    <r>
      <rPr>
        <sz val="6.5"/>
        <color rgb="FFFFFFFF"/>
        <rFont val="Verdana"/>
        <family val="2"/>
        <charset val="238"/>
      </rPr>
      <t> </t>
    </r>
  </si>
  <si>
    <r>
      <t>Estimated amount:</t>
    </r>
    <r>
      <rPr>
        <sz val="6.5"/>
        <color rgb="FFFFFFFF"/>
        <rFont val="Verdana"/>
        <family val="2"/>
        <charset val="238"/>
      </rPr>
      <t> </t>
    </r>
  </si>
  <si>
    <t>16000,2 </t>
  </si>
  <si>
    <r>
      <t>Actual amount:</t>
    </r>
    <r>
      <rPr>
        <sz val="6.5"/>
        <color rgb="FFFFFFFF"/>
        <rFont val="Verdana"/>
        <family val="2"/>
        <charset val="238"/>
      </rPr>
      <t> </t>
    </r>
  </si>
  <si>
    <t>16000 </t>
  </si>
  <si>
    <r>
      <t>Fact-estimate discrepancy:</t>
    </r>
    <r>
      <rPr>
        <sz val="6.5"/>
        <color rgb="FFFFFFFF"/>
        <rFont val="Verdana"/>
        <family val="2"/>
        <charset val="238"/>
      </rPr>
      <t> </t>
    </r>
  </si>
  <si>
    <t>0,2 </t>
  </si>
  <si>
    <r>
      <t>Actual sum of squares:</t>
    </r>
    <r>
      <rPr>
        <sz val="6.5"/>
        <color rgb="FFFFFFFF"/>
        <rFont val="Verdana"/>
        <family val="2"/>
        <charset val="238"/>
      </rPr>
      <t> </t>
    </r>
  </si>
  <si>
    <r>
      <t>Estimated sum of squares:</t>
    </r>
    <r>
      <rPr>
        <sz val="6.5"/>
        <color rgb="FFFFFFFF"/>
        <rFont val="Verdana"/>
        <family val="2"/>
        <charset val="238"/>
      </rPr>
      <t> </t>
    </r>
  </si>
  <si>
    <r>
      <t>Sum of squares error:</t>
    </r>
    <r>
      <rPr>
        <sz val="6.5"/>
        <color rgb="FFFFFFFF"/>
        <rFont val="Verdana"/>
        <family val="2"/>
        <charset val="238"/>
      </rPr>
      <t> </t>
    </r>
  </si>
  <si>
    <t>Unit</t>
  </si>
  <si>
    <t>Test Subject Mr. K</t>
  </si>
  <si>
    <t>Test Subject Mr. L</t>
  </si>
  <si>
    <t>Test Subject Mr. M</t>
  </si>
  <si>
    <t>Test Subject Mr. N</t>
  </si>
  <si>
    <t>Test Subject Mr. O</t>
  </si>
  <si>
    <t>Test Subject Mr. P</t>
  </si>
  <si>
    <t>Norm Value</t>
  </si>
  <si>
    <t>Risk Point</t>
  </si>
  <si>
    <t>Years</t>
  </si>
  <si>
    <t>Test Subject Mr. R</t>
  </si>
  <si>
    <t>Test Subject Mr. S</t>
  </si>
  <si>
    <t>Test Subject Mr. T</t>
  </si>
  <si>
    <t>Test Subject Mr. U</t>
  </si>
  <si>
    <t>Test Subject Mr. V</t>
  </si>
  <si>
    <t>Test Subject Mr. W</t>
  </si>
  <si>
    <t>Test Subject Mr. X</t>
  </si>
  <si>
    <t>Test Subject Mr. Y</t>
  </si>
  <si>
    <t>Test Subject Mr. Z</t>
  </si>
  <si>
    <t>Test Subject Mr. Q</t>
  </si>
  <si>
    <t>Count</t>
  </si>
  <si>
    <t>Data type</t>
  </si>
  <si>
    <t>id</t>
  </si>
  <si>
    <t>Raw unit</t>
  </si>
  <si>
    <t>ranking number</t>
  </si>
  <si>
    <t>Count/week</t>
  </si>
  <si>
    <t>%</t>
  </si>
  <si>
    <r>
      <t>Ranking</t>
    </r>
    <r>
      <rPr>
        <sz val="9"/>
        <color rgb="FFFFFFFF"/>
        <rFont val="Verdana"/>
        <family val="2"/>
        <charset val="238"/>
      </rPr>
      <t> </t>
    </r>
  </si>
  <si>
    <t>(917.8+20)/(2)=468.9</t>
  </si>
  <si>
    <t>(15+15)/(2)=15.05</t>
  </si>
  <si>
    <t>(27.1+15)/(2)=21.05</t>
  </si>
  <si>
    <t>(20+15)/(2)=17.55</t>
  </si>
  <si>
    <t>(20+934.8)/(2)=477.45</t>
  </si>
  <si>
    <t>(15+48.1)/(2)=31.55</t>
  </si>
  <si>
    <t>(28.1+32.1)/(2)=30.05</t>
  </si>
  <si>
    <t>(916.8+19)/(2)=467.9</t>
  </si>
  <si>
    <t>(14+14)/(2)=14.05</t>
  </si>
  <si>
    <t>(26.1+14)/(2)=20.05</t>
  </si>
  <si>
    <t>(19+14)/(2)=16.55</t>
  </si>
  <si>
    <t>(19+933.8)/(2)=476.4</t>
  </si>
  <si>
    <t>(14+47.1)/(2)=30.55</t>
  </si>
  <si>
    <t>(27.1+31.1)/(2)=29.05</t>
  </si>
  <si>
    <t>(915.8+18)/(2)=466.9</t>
  </si>
  <si>
    <t>(13+13)/(2)=13.05</t>
  </si>
  <si>
    <t>(25+13)/(2)=19.05</t>
  </si>
  <si>
    <t>(18+13)/(2)=15.55</t>
  </si>
  <si>
    <t>(18+932.8)/(2)=475.4</t>
  </si>
  <si>
    <t>(13+46.1)/(2)=29.55</t>
  </si>
  <si>
    <t>(26.1+30.1)/(2)=28.05</t>
  </si>
  <si>
    <t>(914.8+17)/(2)=465.9</t>
  </si>
  <si>
    <t>(12+12)/(2)=12</t>
  </si>
  <si>
    <t>(24+12)/(2)=18.05</t>
  </si>
  <si>
    <t>(17+12)/(2)=14.55</t>
  </si>
  <si>
    <t>(17+931.8)/(2)=474.4</t>
  </si>
  <si>
    <t>(12+45.1)/(2)=28.55</t>
  </si>
  <si>
    <t>(25+29.1)/(2)=27.05</t>
  </si>
  <si>
    <t>(913.8+16)/(2)=464.9</t>
  </si>
  <si>
    <t>(11+11)/(2)=11</t>
  </si>
  <si>
    <t>(23+11)/(2)=17.05</t>
  </si>
  <si>
    <t>(16+11)/(2)=13.55</t>
  </si>
  <si>
    <t>(16+930.8)/(2)=473.4</t>
  </si>
  <si>
    <t>(11+44.1)/(2)=27.55</t>
  </si>
  <si>
    <t>(24+28.1)/(2)=26.05</t>
  </si>
  <si>
    <t>(912.8+15)/(2)=463.9</t>
  </si>
  <si>
    <t>(10+10)/(2)=10</t>
  </si>
  <si>
    <t>(15+10)/(2)=12.5</t>
  </si>
  <si>
    <t>(15+929.8)/(2)=472.4</t>
  </si>
  <si>
    <t>(10+43.1)/(2)=26.55</t>
  </si>
  <si>
    <t>(23+27.1)/(2)=25.05</t>
  </si>
  <si>
    <t>(911.8+14)/(2)=462.9</t>
  </si>
  <si>
    <t>(9+9)/(2)=9</t>
  </si>
  <si>
    <t>(14+9)/(2)=11.5</t>
  </si>
  <si>
    <t>(14+928.8)/(2)=471.4</t>
  </si>
  <si>
    <t>(9+42.1)/(2)=25.55</t>
  </si>
  <si>
    <t>(22+26.1)/(2)=24.05</t>
  </si>
  <si>
    <t>(910.8+13)/(2)=461.9</t>
  </si>
  <si>
    <t>(8+8)/(2)=8</t>
  </si>
  <si>
    <t>(13+927.8)/(2)=470.4</t>
  </si>
  <si>
    <t>(8+41.1)/(2)=24.55</t>
  </si>
  <si>
    <t>(21+25)/(2)=23.05</t>
  </si>
  <si>
    <t>(909.8+12)/(2)=460.9</t>
  </si>
  <si>
    <t>(7+7)/(2)=7</t>
  </si>
  <si>
    <t>(12+926.8)/(2)=469.4</t>
  </si>
  <si>
    <t>(7+40.1)/(2)=23.55</t>
  </si>
  <si>
    <t>(20+24)/(2)=22.05</t>
  </si>
  <si>
    <t>(908.8+11)/(2)=459.9</t>
  </si>
  <si>
    <t>(6+6)/(2)=6</t>
  </si>
  <si>
    <t>(11+925.8)/(2)=468.4</t>
  </si>
  <si>
    <t>(6+39.1)/(2)=22.55</t>
  </si>
  <si>
    <t>(19+23)/(2)=21.05</t>
  </si>
  <si>
    <t>(907.8+10)/(2)=458.9</t>
  </si>
  <si>
    <t>(5+5)/(2)=5</t>
  </si>
  <si>
    <t>(10+924.8)/(2)=467.4</t>
  </si>
  <si>
    <t>(5+38.1)/(2)=21.55</t>
  </si>
  <si>
    <t>(18+22)/(2)=20.05</t>
  </si>
  <si>
    <t>(906.8+9)/(2)=457.9</t>
  </si>
  <si>
    <t>(4+4)/(2)=4</t>
  </si>
  <si>
    <t>(9+923.8)/(2)=466.4</t>
  </si>
  <si>
    <t>(4+29.1)/(2)=16.55</t>
  </si>
  <si>
    <t>(17+21)/(2)=19.05</t>
  </si>
  <si>
    <t>(905.8+8)/(2)=456.9</t>
  </si>
  <si>
    <t>(3+3)/(2)=3</t>
  </si>
  <si>
    <t>(8+922.8)/(2)=465.4</t>
  </si>
  <si>
    <t>(3+15)/(2)=9</t>
  </si>
  <si>
    <t>(16+3)/(2)=9.5</t>
  </si>
  <si>
    <t>(904.8+7)/(2)=455.9</t>
  </si>
  <si>
    <t>(2+2)/(2)=2</t>
  </si>
  <si>
    <t>(7+909.8)/(2)=458.4</t>
  </si>
  <si>
    <t>(2+14)/(2)=8</t>
  </si>
  <si>
    <t>(903.8+6)/(2)=454.9</t>
  </si>
  <si>
    <t>(1+1)/(2)=1</t>
  </si>
  <si>
    <t>(1+897.7)/(2)=449.35</t>
  </si>
  <si>
    <t>(1+13)/(2)=7</t>
  </si>
  <si>
    <t>(902.7+0)/(2)=451.35</t>
  </si>
  <si>
    <t>(0+0)/(2)=0</t>
  </si>
  <si>
    <t>(0+896.7)/(2)=448.35</t>
  </si>
  <si>
    <t>ID</t>
  </si>
  <si>
    <t>Inverse ranking</t>
  </si>
  <si>
    <t>COCO Y0: 2231413</t>
  </si>
  <si>
    <t>Stairs(1)</t>
  </si>
  <si>
    <t>(32.9+18)/(2)=25.45</t>
  </si>
  <si>
    <t>(15+15)/(2)=14.95</t>
  </si>
  <si>
    <t>(15+27.9)/(2)=21.45</t>
  </si>
  <si>
    <t>(938.5+963.4)/(2)=950.95</t>
  </si>
  <si>
    <t>(43.9+16)/(2)=29.9</t>
  </si>
  <si>
    <t>(32.9+25.9)/(2)=29.4</t>
  </si>
  <si>
    <t>(14+17)/(2)=15.45</t>
  </si>
  <si>
    <t>(14+14)/(2)=13.95</t>
  </si>
  <si>
    <t>(14+26.9)/(2)=20.45</t>
  </si>
  <si>
    <t>(937.5+962.4)/(2)=949.95</t>
  </si>
  <si>
    <t>(22.9+15)/(2)=18.95</t>
  </si>
  <si>
    <t>(31.9+24.9)/(2)=28.4</t>
  </si>
  <si>
    <t>(13+16)/(2)=14.45</t>
  </si>
  <si>
    <t>(13+13)/(2)=12.95</t>
  </si>
  <si>
    <t>(13+25.9)/(2)=19.45</t>
  </si>
  <si>
    <t>(931.5+961.4)/(2)=946.45</t>
  </si>
  <si>
    <t>(21.9+14)/(2)=17.95</t>
  </si>
  <si>
    <t>(19.9+13)/(2)=16.45</t>
  </si>
  <si>
    <t>(12+15)/(2)=13.45</t>
  </si>
  <si>
    <t>(12+12)/(2)=11.95</t>
  </si>
  <si>
    <t>(12+24.9)/(2)=18.45</t>
  </si>
  <si>
    <t>(924.5+960.4)/(2)=942.45</t>
  </si>
  <si>
    <t>(20.9+13)/(2)=16.95</t>
  </si>
  <si>
    <t>(18.9+12)/(2)=15.45</t>
  </si>
  <si>
    <t>(11+14)/(2)=12.45</t>
  </si>
  <si>
    <t>(11+11)/(2)=10.95</t>
  </si>
  <si>
    <t>(11+23.9)/(2)=17.45</t>
  </si>
  <si>
    <t>(923.5+959.4)/(2)=941.5</t>
  </si>
  <si>
    <t>(11+12)/(2)=11.45</t>
  </si>
  <si>
    <t>(18+11)/(2)=14.45</t>
  </si>
  <si>
    <t>(10+13)/(2)=11.45</t>
  </si>
  <si>
    <t>(10+10)/(2)=9.95</t>
  </si>
  <si>
    <t>(10+22.9)/(2)=16.45</t>
  </si>
  <si>
    <t>(922.5+958.4)/(2)=940.5</t>
  </si>
  <si>
    <t>(10+11)/(2)=10.45</t>
  </si>
  <si>
    <t>(17+10)/(2)=13.45</t>
  </si>
  <si>
    <t>(9+12)/(2)=10.45</t>
  </si>
  <si>
    <t>(9+21.9)/(2)=15.45</t>
  </si>
  <si>
    <t>(921.5+957.4)/(2)=939.5</t>
  </si>
  <si>
    <t>(9+10)/(2)=9.45</t>
  </si>
  <si>
    <t>(16+9)/(2)=12.45</t>
  </si>
  <si>
    <t>(8+11)/(2)=9.45</t>
  </si>
  <si>
    <t>(8+20.9)/(2)=14.45</t>
  </si>
  <si>
    <t>(920.5+956.4)/(2)=938.5</t>
  </si>
  <si>
    <t>(8+9)/(2)=8.5</t>
  </si>
  <si>
    <t>(15+8)/(2)=11.45</t>
  </si>
  <si>
    <t>(7+10)/(2)=8.5</t>
  </si>
  <si>
    <t>(7+19.9)/(2)=13.45</t>
  </si>
  <si>
    <t>(919.5+955.4)/(2)=937.5</t>
  </si>
  <si>
    <t>(6+18.9)/(2)=12.45</t>
  </si>
  <si>
    <t>(918.5+954.4)/(2)=936.5</t>
  </si>
  <si>
    <t>(5+18)/(2)=11.45</t>
  </si>
  <si>
    <t>(917.5+953.4)/(2)=935.5</t>
  </si>
  <si>
    <t>(916.5+952.4)/(2)=934.5</t>
  </si>
  <si>
    <t>(915.5+951.4)/(2)=933.5</t>
  </si>
  <si>
    <t>(914.5+950.5)/(2)=932.5</t>
  </si>
  <si>
    <t>(913.6+949.5)/(2)=931.5</t>
  </si>
  <si>
    <t>(912.6+948.5)/(2)=930.5</t>
  </si>
  <si>
    <t>S1 amount:</t>
  </si>
  <si>
    <t>Direct Estimation</t>
  </si>
  <si>
    <t>Direct Delta</t>
  </si>
  <si>
    <t>NORM</t>
  </si>
  <si>
    <t>Inverse Estimation</t>
  </si>
  <si>
    <t>Inverse Delta</t>
  </si>
  <si>
    <t>VALIDATION</t>
  </si>
  <si>
    <t>Interpretations</t>
  </si>
  <si>
    <t>Symmetry-OK</t>
  </si>
  <si>
    <t>Symmetry-ok</t>
  </si>
  <si>
    <t>Validation</t>
  </si>
  <si>
    <t>Ranking </t>
  </si>
  <si>
    <t>VLOOKUP</t>
  </si>
  <si>
    <t>TOTAL</t>
  </si>
  <si>
    <t>ESTIMATION</t>
  </si>
  <si>
    <t>Risk Points</t>
  </si>
  <si>
    <t>Raw Data</t>
  </si>
  <si>
    <t>Units</t>
  </si>
  <si>
    <t>Stairs(2)</t>
  </si>
  <si>
    <t>Count/month</t>
  </si>
  <si>
    <r>
      <t xml:space="preserve">How many times is the Wifi password changed in a </t>
    </r>
    <r>
      <rPr>
        <b/>
        <sz val="11"/>
        <color theme="0"/>
        <rFont val="Arial"/>
        <family val="2"/>
        <charset val="238"/>
        <scheme val="minor"/>
      </rPr>
      <t>month</t>
    </r>
  </si>
  <si>
    <t>Code</t>
  </si>
  <si>
    <t>Text-template</t>
  </si>
  <si>
    <t xml:space="preserve">Unit </t>
  </si>
  <si>
    <t>Risk points</t>
  </si>
  <si>
    <t>Risk point</t>
  </si>
  <si>
    <t>Norm value</t>
  </si>
  <si>
    <t>Ranking Value</t>
  </si>
  <si>
    <t>count/week</t>
  </si>
  <si>
    <t>RAW DATA</t>
  </si>
  <si>
    <t>count/month</t>
  </si>
  <si>
    <t>Ranking number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</si>
</sst>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3" x14ac:knownFonts="1">
    <font>
      <sz val="10"/>
      <color rgb="FF000000"/>
      <name val="Arial"/>
      <scheme val="minor"/>
    </font>
    <font>
      <sz val="12"/>
      <color theme="1"/>
      <name val="Arial"/>
      <family val="2"/>
      <scheme val="minor"/>
    </font>
    <font>
      <sz val="10"/>
      <color rgb="FF000000"/>
      <name val="Arial"/>
      <family val="2"/>
      <charset val="238"/>
      <scheme val="minor"/>
    </font>
    <font>
      <u/>
      <sz val="10"/>
      <color theme="10"/>
      <name val="Arial"/>
      <family val="2"/>
      <charset val="238"/>
      <scheme val="minor"/>
    </font>
    <font>
      <sz val="13.5"/>
      <color rgb="FF000000"/>
      <name val="Times New Roman"/>
      <family val="1"/>
      <charset val="238"/>
    </font>
    <font>
      <b/>
      <sz val="8"/>
      <color rgb="FF000000"/>
      <name val="Verdana"/>
      <family val="2"/>
      <charset val="238"/>
    </font>
    <font>
      <sz val="8"/>
      <color rgb="FF000000"/>
      <name val="Verdana"/>
      <family val="2"/>
      <charset val="238"/>
    </font>
    <font>
      <b/>
      <sz val="7"/>
      <color rgb="FFFFFFFF"/>
      <name val="Verdana"/>
      <family val="2"/>
      <charset val="238"/>
    </font>
    <font>
      <sz val="7"/>
      <color rgb="FF333333"/>
      <name val="Verdana"/>
      <family val="2"/>
      <charset val="238"/>
    </font>
    <font>
      <sz val="10"/>
      <color rgb="FF333333"/>
      <name val="Verdana"/>
      <family val="2"/>
      <charset val="238"/>
    </font>
    <font>
      <b/>
      <sz val="9"/>
      <color rgb="FF333333"/>
      <name val="Verdana"/>
      <family val="2"/>
      <charset val="238"/>
    </font>
    <font>
      <sz val="9"/>
      <color rgb="FF333333"/>
      <name val="Verdana"/>
      <family val="2"/>
      <charset val="238"/>
    </font>
    <font>
      <sz val="12"/>
      <name val="Aptos"/>
      <family val="2"/>
    </font>
    <font>
      <sz val="6.5"/>
      <color rgb="FFFFFFFF"/>
      <name val="Verdana"/>
      <family val="2"/>
      <charset val="238"/>
    </font>
    <font>
      <b/>
      <sz val="6.5"/>
      <color rgb="FFFFFFFF"/>
      <name val="Verdana"/>
      <family val="2"/>
      <charset val="238"/>
    </font>
    <font>
      <sz val="6.5"/>
      <color rgb="FF333333"/>
      <name val="Verdana"/>
      <family val="2"/>
      <charset val="238"/>
    </font>
    <font>
      <sz val="9.5"/>
      <color rgb="FF333333"/>
      <name val="Verdana"/>
      <family val="2"/>
      <charset val="238"/>
    </font>
    <font>
      <sz val="10"/>
      <color rgb="FF000000"/>
      <name val="Arial"/>
      <family val="2"/>
      <scheme val="minor"/>
    </font>
    <font>
      <b/>
      <sz val="12"/>
      <color rgb="FF222222"/>
      <name val="Arial"/>
      <family val="2"/>
      <scheme val="minor"/>
    </font>
    <font>
      <b/>
      <sz val="12"/>
      <color rgb="FF000000"/>
      <name val="Arial"/>
      <family val="2"/>
      <scheme val="minor"/>
    </font>
    <font>
      <sz val="10"/>
      <color theme="1"/>
      <name val="Arial"/>
      <family val="2"/>
      <scheme val="minor"/>
    </font>
    <font>
      <sz val="10"/>
      <color theme="0"/>
      <name val="Arial"/>
      <family val="2"/>
      <scheme val="minor"/>
    </font>
    <font>
      <b/>
      <sz val="9"/>
      <color rgb="FFFFFFFF"/>
      <name val="Verdana"/>
      <family val="2"/>
      <charset val="238"/>
    </font>
    <font>
      <sz val="9"/>
      <color rgb="FFFFFFFF"/>
      <name val="Verdana"/>
      <family val="2"/>
      <charset val="238"/>
    </font>
    <font>
      <b/>
      <sz val="11"/>
      <color rgb="FFFFFFFF"/>
      <name val="Verdana"/>
      <family val="2"/>
      <charset val="238"/>
    </font>
    <font>
      <b/>
      <sz val="5"/>
      <color rgb="FFFFFFFF"/>
      <name val="Verdana"/>
      <family val="2"/>
    </font>
    <font>
      <sz val="5"/>
      <color rgb="FF333333"/>
      <name val="Verdana"/>
      <family val="2"/>
    </font>
    <font>
      <b/>
      <sz val="11"/>
      <color rgb="FF000000"/>
      <name val="Arial"/>
      <family val="2"/>
      <scheme val="minor"/>
    </font>
    <font>
      <b/>
      <sz val="9"/>
      <color theme="0"/>
      <name val="Arial"/>
      <family val="2"/>
      <scheme val="minor"/>
    </font>
    <font>
      <sz val="9"/>
      <color theme="0"/>
      <name val="Arial"/>
      <family val="2"/>
      <scheme val="minor"/>
    </font>
    <font>
      <b/>
      <sz val="6.5"/>
      <color theme="0"/>
      <name val="Verdana"/>
      <family val="2"/>
      <charset val="238"/>
    </font>
    <font>
      <sz val="7"/>
      <color rgb="FF000000"/>
      <name val="Verdana"/>
      <family val="2"/>
    </font>
    <font>
      <b/>
      <sz val="7"/>
      <color rgb="FF000000"/>
      <name val="Verdana"/>
      <family val="2"/>
    </font>
    <font>
      <sz val="14"/>
      <color rgb="FF000000"/>
      <name val="Times New Roman"/>
      <family val="1"/>
    </font>
    <font>
      <sz val="8"/>
      <color rgb="FF333333"/>
      <name val="Verdana"/>
      <family val="2"/>
    </font>
    <font>
      <sz val="16"/>
      <color indexed="8"/>
      <name val="Calibri"/>
      <family val="2"/>
    </font>
    <font>
      <sz val="22"/>
      <color indexed="8"/>
      <name val="Calibri"/>
      <family val="2"/>
    </font>
    <font>
      <sz val="20"/>
      <color theme="0"/>
      <name val="Arial"/>
      <family val="2"/>
      <scheme val="minor"/>
    </font>
    <font>
      <b/>
      <sz val="12"/>
      <color rgb="FF333333"/>
      <name val="Verdana"/>
      <family val="2"/>
    </font>
    <font>
      <b/>
      <sz val="12"/>
      <color indexed="8"/>
      <name val="Calibri"/>
      <family val="2"/>
    </font>
    <font>
      <sz val="20"/>
      <color indexed="9"/>
      <name val="Calibri"/>
      <family val="2"/>
    </font>
    <font>
      <sz val="20"/>
      <color indexed="9"/>
      <name val="Verdana"/>
      <family val="2"/>
    </font>
    <font>
      <b/>
      <sz val="11"/>
      <color theme="0"/>
      <name val="Arial"/>
      <family val="2"/>
      <scheme val="minor"/>
    </font>
    <font>
      <b/>
      <sz val="11"/>
      <color rgb="FFFFFFFF"/>
      <name val="Verdana"/>
      <family val="2"/>
    </font>
    <font>
      <b/>
      <sz val="11"/>
      <color rgb="FF000000"/>
      <name val="Arial"/>
      <family val="2"/>
      <charset val="238"/>
      <scheme val="minor"/>
    </font>
    <font>
      <b/>
      <sz val="12"/>
      <color theme="0"/>
      <name val="Arial"/>
      <family val="2"/>
      <scheme val="minor"/>
    </font>
    <font>
      <b/>
      <sz val="12"/>
      <color rgb="FFFFFFFF"/>
      <name val="Verdana"/>
      <family val="2"/>
      <charset val="238"/>
    </font>
    <font>
      <sz val="12"/>
      <color rgb="FF000000"/>
      <name val="Arial"/>
      <family val="2"/>
      <scheme val="minor"/>
    </font>
    <font>
      <sz val="9"/>
      <color theme="2"/>
      <name val="Verdana"/>
      <family val="2"/>
    </font>
    <font>
      <sz val="10"/>
      <color rgb="FF92D050"/>
      <name val="Arial"/>
      <family val="2"/>
      <scheme val="minor"/>
    </font>
    <font>
      <b/>
      <sz val="11"/>
      <color theme="0"/>
      <name val="Arial"/>
      <family val="2"/>
      <charset val="238"/>
      <scheme val="minor"/>
    </font>
    <font>
      <b/>
      <sz val="11"/>
      <color theme="0"/>
      <name val="Verdana"/>
      <family val="2"/>
      <charset val="238"/>
    </font>
    <font>
      <b/>
      <sz val="11"/>
      <color rgb="FF000000"/>
      <name val="Verdana"/>
      <family val="2"/>
      <charset val="238"/>
    </font>
    <font>
      <b/>
      <sz val="11"/>
      <name val="Aptos"/>
      <family val="2"/>
    </font>
    <font>
      <b/>
      <sz val="11"/>
      <name val="Arial"/>
      <family val="2"/>
      <scheme val="minor"/>
    </font>
    <font>
      <b/>
      <sz val="11"/>
      <name val="Arial"/>
      <family val="2"/>
      <charset val="238"/>
      <scheme val="minor"/>
    </font>
    <font>
      <sz val="10"/>
      <color rgb="FF000000"/>
      <name val="Arial"/>
      <family val="2"/>
      <charset val="238"/>
      <scheme val="minor"/>
    </font>
    <font>
      <sz val="10"/>
      <color theme="1"/>
      <name val="Arial"/>
      <family val="2"/>
      <charset val="238"/>
      <scheme val="minor"/>
    </font>
    <font>
      <b/>
      <sz val="10"/>
      <color theme="0"/>
      <name val="Arial"/>
      <family val="2"/>
      <scheme val="minor"/>
    </font>
    <font>
      <sz val="16"/>
      <color theme="0"/>
      <name val="Arial"/>
      <family val="2"/>
      <scheme val="minor"/>
    </font>
    <font>
      <b/>
      <sz val="10"/>
      <color rgb="FFFFFFFF"/>
      <name val="Verdana"/>
      <family val="2"/>
      <charset val="238"/>
    </font>
    <font>
      <b/>
      <sz val="11"/>
      <color theme="1"/>
      <name val="Arial"/>
      <family val="2"/>
      <scheme val="minor"/>
    </font>
    <font>
      <b/>
      <sz val="9"/>
      <name val="Arial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33333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3" tint="0.249977111117893"/>
        <bgColor indexed="64"/>
      </patternFill>
    </fill>
    <fill>
      <patternFill patternType="solid">
        <fgColor rgb="FF3A3838"/>
        <bgColor indexed="64"/>
      </patternFill>
    </fill>
    <fill>
      <patternFill patternType="solid">
        <fgColor rgb="FF595959"/>
        <bgColor indexed="64"/>
      </patternFill>
    </fill>
    <fill>
      <patternFill patternType="solid">
        <fgColor rgb="FFEDEDE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1"/>
        <bgColor indexed="64"/>
      </patternFill>
    </fill>
    <fill>
      <patternFill patternType="solid">
        <fgColor theme="3" tint="0.14999847407452621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rgb="FFFFC000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666666"/>
      </left>
      <right style="medium">
        <color rgb="FF666666"/>
      </right>
      <top style="medium">
        <color rgb="FF666666"/>
      </top>
      <bottom style="medium">
        <color rgb="FF666666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666666"/>
      </left>
      <right style="thin">
        <color rgb="FF666666"/>
      </right>
      <top/>
      <bottom/>
      <diagonal/>
    </border>
  </borders>
  <cellStyleXfs count="5">
    <xf numFmtId="0" fontId="0" fillId="0" borderId="0"/>
    <xf numFmtId="0" fontId="3" fillId="0" borderId="0" applyNumberFormat="0" applyFill="0" applyBorder="0" applyAlignment="0" applyProtection="0"/>
    <xf numFmtId="0" fontId="17" fillId="0" borderId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</cellStyleXfs>
  <cellXfs count="150">
    <xf numFmtId="0" fontId="0" fillId="0" borderId="0" xfId="0"/>
    <xf numFmtId="0" fontId="4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7" fillId="4" borderId="1" xfId="0" applyFont="1" applyFill="1" applyBorder="1"/>
    <xf numFmtId="0" fontId="7" fillId="4" borderId="1" xfId="0" applyFont="1" applyFill="1" applyBorder="1" applyAlignment="1">
      <alignment wrapText="1"/>
    </xf>
    <xf numFmtId="0" fontId="3" fillId="0" borderId="0" xfId="1" applyAlignment="1">
      <alignment wrapText="1"/>
    </xf>
    <xf numFmtId="0" fontId="11" fillId="0" borderId="0" xfId="0" applyFont="1" applyAlignment="1">
      <alignment wrapText="1"/>
    </xf>
    <xf numFmtId="0" fontId="15" fillId="5" borderId="2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25" fillId="4" borderId="3" xfId="0" applyFont="1" applyFill="1" applyBorder="1" applyAlignment="1">
      <alignment horizontal="center" vertical="center" wrapText="1"/>
    </xf>
    <xf numFmtId="0" fontId="26" fillId="5" borderId="4" xfId="0" applyFont="1" applyFill="1" applyBorder="1" applyAlignment="1">
      <alignment horizontal="center" vertical="center" wrapText="1"/>
    </xf>
    <xf numFmtId="0" fontId="15" fillId="0" borderId="2" xfId="0" applyFont="1" applyBorder="1" applyAlignment="1">
      <alignment horizontal="center"/>
    </xf>
    <xf numFmtId="0" fontId="22" fillId="6" borderId="1" xfId="0" applyFont="1" applyFill="1" applyBorder="1" applyAlignment="1">
      <alignment horizontal="center" vertical="center"/>
    </xf>
    <xf numFmtId="0" fontId="34" fillId="5" borderId="4" xfId="0" applyFont="1" applyFill="1" applyBorder="1" applyAlignment="1">
      <alignment horizontal="center" vertical="center" wrapText="1"/>
    </xf>
    <xf numFmtId="0" fontId="36" fillId="10" borderId="8" xfId="0" applyFont="1" applyFill="1" applyBorder="1" applyAlignment="1">
      <alignment horizontal="center" vertical="center"/>
    </xf>
    <xf numFmtId="0" fontId="37" fillId="6" borderId="0" xfId="0" applyFont="1" applyFill="1" applyAlignment="1">
      <alignment horizontal="center" vertical="center"/>
    </xf>
    <xf numFmtId="0" fontId="38" fillId="5" borderId="4" xfId="0" applyFont="1" applyFill="1" applyBorder="1" applyAlignment="1">
      <alignment horizontal="center" vertical="center" wrapText="1"/>
    </xf>
    <xf numFmtId="0" fontId="39" fillId="10" borderId="8" xfId="0" applyFont="1" applyFill="1" applyBorder="1" applyAlignment="1">
      <alignment horizontal="center" vertical="center"/>
    </xf>
    <xf numFmtId="0" fontId="25" fillId="4" borderId="0" xfId="0" applyFont="1" applyFill="1" applyAlignment="1">
      <alignment horizontal="center" vertical="center" wrapText="1"/>
    </xf>
    <xf numFmtId="0" fontId="46" fillId="4" borderId="1" xfId="0" applyFont="1" applyFill="1" applyBorder="1" applyAlignment="1">
      <alignment horizontal="center" vertical="center" wrapText="1"/>
    </xf>
    <xf numFmtId="0" fontId="48" fillId="6" borderId="0" xfId="0" applyFont="1" applyFill="1" applyAlignment="1">
      <alignment horizontal="center" vertical="center" wrapText="1"/>
    </xf>
    <xf numFmtId="0" fontId="20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21" fillId="6" borderId="0" xfId="0" applyFont="1" applyFill="1" applyAlignment="1">
      <alignment horizontal="center"/>
    </xf>
    <xf numFmtId="0" fontId="21" fillId="0" borderId="0" xfId="0" applyFont="1" applyAlignment="1">
      <alignment horizontal="center"/>
    </xf>
    <xf numFmtId="0" fontId="28" fillId="6" borderId="0" xfId="0" applyFont="1" applyFill="1" applyAlignment="1">
      <alignment horizontal="center" vertical="top" wrapText="1"/>
    </xf>
    <xf numFmtId="0" fontId="28" fillId="6" borderId="0" xfId="2" applyFont="1" applyFill="1" applyAlignment="1">
      <alignment horizontal="center" vertical="top" wrapText="1"/>
    </xf>
    <xf numFmtId="0" fontId="29" fillId="6" borderId="0" xfId="0" applyFont="1" applyFill="1" applyAlignment="1">
      <alignment horizontal="center"/>
    </xf>
    <xf numFmtId="0" fontId="21" fillId="6" borderId="0" xfId="2" applyFont="1" applyFill="1" applyAlignment="1">
      <alignment horizontal="center"/>
    </xf>
    <xf numFmtId="0" fontId="0" fillId="3" borderId="0" xfId="0" applyFill="1" applyAlignment="1">
      <alignment horizontal="center"/>
    </xf>
    <xf numFmtId="0" fontId="14" fillId="4" borderId="1" xfId="0" applyFont="1" applyFill="1" applyBorder="1" applyAlignment="1">
      <alignment horizontal="center"/>
    </xf>
    <xf numFmtId="0" fontId="17" fillId="0" borderId="0" xfId="2" applyAlignment="1">
      <alignment horizontal="center"/>
    </xf>
    <xf numFmtId="0" fontId="30" fillId="6" borderId="1" xfId="0" applyFont="1" applyFill="1" applyBorder="1" applyAlignment="1">
      <alignment horizontal="center"/>
    </xf>
    <xf numFmtId="0" fontId="14" fillId="6" borderId="1" xfId="0" applyFont="1" applyFill="1" applyBorder="1" applyAlignment="1">
      <alignment horizontal="center"/>
    </xf>
    <xf numFmtId="0" fontId="1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3" borderId="0" xfId="0" applyFont="1" applyFill="1" applyAlignment="1">
      <alignment horizontal="center"/>
    </xf>
    <xf numFmtId="0" fontId="12" fillId="3" borderId="0" xfId="0" applyFont="1" applyFill="1" applyAlignment="1">
      <alignment horizontal="center" wrapText="1"/>
    </xf>
    <xf numFmtId="0" fontId="32" fillId="0" borderId="0" xfId="0" applyFont="1" applyAlignment="1">
      <alignment horizontal="center" vertical="center" wrapText="1"/>
    </xf>
    <xf numFmtId="0" fontId="31" fillId="0" borderId="0" xfId="0" applyFont="1" applyAlignment="1">
      <alignment horizontal="center" vertical="center" wrapText="1"/>
    </xf>
    <xf numFmtId="0" fontId="17" fillId="3" borderId="0" xfId="0" applyFont="1" applyFill="1" applyAlignment="1">
      <alignment horizontal="center"/>
    </xf>
    <xf numFmtId="0" fontId="33" fillId="0" borderId="0" xfId="0" applyFont="1" applyAlignment="1">
      <alignment horizontal="center" vertical="center" wrapText="1"/>
    </xf>
    <xf numFmtId="0" fontId="44" fillId="0" borderId="0" xfId="0" applyFont="1" applyAlignment="1">
      <alignment horizontal="center" vertical="top" wrapText="1"/>
    </xf>
    <xf numFmtId="0" fontId="24" fillId="4" borderId="1" xfId="0" applyFont="1" applyFill="1" applyBorder="1" applyAlignment="1">
      <alignment horizontal="center" vertical="top" wrapText="1"/>
    </xf>
    <xf numFmtId="0" fontId="42" fillId="7" borderId="0" xfId="0" applyFont="1" applyFill="1" applyAlignment="1">
      <alignment horizontal="center" vertical="top" wrapText="1"/>
    </xf>
    <xf numFmtId="0" fontId="42" fillId="7" borderId="0" xfId="2" applyFont="1" applyFill="1" applyAlignment="1">
      <alignment horizontal="center" vertical="top" wrapText="1"/>
    </xf>
    <xf numFmtId="0" fontId="27" fillId="0" borderId="0" xfId="0" applyFont="1" applyAlignment="1">
      <alignment horizontal="center" vertical="top" wrapText="1"/>
    </xf>
    <xf numFmtId="0" fontId="43" fillId="4" borderId="3" xfId="0" applyFont="1" applyFill="1" applyBorder="1" applyAlignment="1">
      <alignment horizontal="center" vertical="top" wrapText="1"/>
    </xf>
    <xf numFmtId="0" fontId="15" fillId="5" borderId="0" xfId="0" applyFont="1" applyFill="1" applyAlignment="1">
      <alignment horizontal="center"/>
    </xf>
    <xf numFmtId="0" fontId="14" fillId="0" borderId="1" xfId="0" applyFont="1" applyBorder="1" applyAlignment="1">
      <alignment horizontal="center"/>
    </xf>
    <xf numFmtId="0" fontId="15" fillId="3" borderId="0" xfId="0" applyFont="1" applyFill="1" applyAlignment="1">
      <alignment horizontal="center"/>
    </xf>
    <xf numFmtId="0" fontId="16" fillId="5" borderId="2" xfId="0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2" fillId="5" borderId="2" xfId="0" applyFont="1" applyFill="1" applyBorder="1" applyAlignment="1">
      <alignment horizontal="center"/>
    </xf>
    <xf numFmtId="0" fontId="40" fillId="8" borderId="5" xfId="0" applyFont="1" applyFill="1" applyBorder="1" applyAlignment="1">
      <alignment horizontal="center" vertical="top" wrapText="1"/>
    </xf>
    <xf numFmtId="0" fontId="40" fillId="9" borderId="6" xfId="0" applyFont="1" applyFill="1" applyBorder="1" applyAlignment="1">
      <alignment horizontal="center" vertical="top" wrapText="1"/>
    </xf>
    <xf numFmtId="0" fontId="40" fillId="8" borderId="0" xfId="0" applyFont="1" applyFill="1" applyAlignment="1">
      <alignment horizontal="center" vertical="top" wrapText="1"/>
    </xf>
    <xf numFmtId="0" fontId="41" fillId="4" borderId="7" xfId="0" applyFont="1" applyFill="1" applyBorder="1" applyAlignment="1">
      <alignment horizontal="center" vertical="top" wrapText="1"/>
    </xf>
    <xf numFmtId="0" fontId="35" fillId="10" borderId="8" xfId="0" applyFont="1" applyFill="1" applyBorder="1" applyAlignment="1">
      <alignment horizontal="center" vertical="top"/>
    </xf>
    <xf numFmtId="0" fontId="45" fillId="7" borderId="0" xfId="0" applyFont="1" applyFill="1" applyAlignment="1">
      <alignment horizontal="center" vertical="top" wrapText="1"/>
    </xf>
    <xf numFmtId="0" fontId="45" fillId="7" borderId="0" xfId="2" applyFont="1" applyFill="1" applyAlignment="1">
      <alignment horizontal="center" vertical="top" wrapText="1"/>
    </xf>
    <xf numFmtId="0" fontId="47" fillId="0" borderId="0" xfId="0" applyFont="1" applyAlignment="1">
      <alignment horizontal="center"/>
    </xf>
    <xf numFmtId="0" fontId="22" fillId="4" borderId="1" xfId="0" applyFont="1" applyFill="1" applyBorder="1" applyAlignment="1">
      <alignment horizontal="center"/>
    </xf>
    <xf numFmtId="1" fontId="0" fillId="0" borderId="0" xfId="0" applyNumberFormat="1" applyAlignment="1">
      <alignment horizontal="center"/>
    </xf>
    <xf numFmtId="0" fontId="29" fillId="0" borderId="0" xfId="0" applyFont="1" applyAlignment="1">
      <alignment horizontal="center"/>
    </xf>
    <xf numFmtId="0" fontId="17" fillId="2" borderId="0" xfId="2" applyFill="1"/>
    <xf numFmtId="0" fontId="49" fillId="0" borderId="0" xfId="0" applyFont="1" applyAlignment="1">
      <alignment horizontal="center"/>
    </xf>
    <xf numFmtId="0" fontId="12" fillId="11" borderId="0" xfId="0" applyFont="1" applyFill="1" applyAlignment="1">
      <alignment horizontal="center" wrapText="1"/>
    </xf>
    <xf numFmtId="0" fontId="14" fillId="4" borderId="0" xfId="0" applyFont="1" applyFill="1" applyAlignment="1">
      <alignment horizontal="center"/>
    </xf>
    <xf numFmtId="0" fontId="26" fillId="5" borderId="0" xfId="0" applyFont="1" applyFill="1" applyAlignment="1">
      <alignment horizontal="center" vertical="center" wrapText="1"/>
    </xf>
    <xf numFmtId="0" fontId="14" fillId="11" borderId="0" xfId="0" applyFont="1" applyFill="1" applyAlignment="1">
      <alignment horizontal="center"/>
    </xf>
    <xf numFmtId="0" fontId="25" fillId="11" borderId="0" xfId="0" applyFont="1" applyFill="1" applyAlignment="1">
      <alignment horizontal="center" vertical="center" wrapText="1"/>
    </xf>
    <xf numFmtId="0" fontId="33" fillId="3" borderId="0" xfId="0" applyFont="1" applyFill="1" applyAlignment="1">
      <alignment horizontal="center" vertical="center" wrapText="1"/>
    </xf>
    <xf numFmtId="0" fontId="15" fillId="5" borderId="2" xfId="2" applyFont="1" applyFill="1" applyBorder="1" applyAlignment="1">
      <alignment horizontal="center"/>
    </xf>
    <xf numFmtId="0" fontId="6" fillId="3" borderId="0" xfId="2" applyFont="1" applyFill="1" applyAlignment="1">
      <alignment horizontal="center"/>
    </xf>
    <xf numFmtId="0" fontId="12" fillId="3" borderId="0" xfId="2" applyFont="1" applyFill="1" applyAlignment="1">
      <alignment horizontal="center" wrapText="1"/>
    </xf>
    <xf numFmtId="0" fontId="53" fillId="3" borderId="0" xfId="2" applyFont="1" applyFill="1" applyAlignment="1">
      <alignment horizontal="center" wrapText="1"/>
    </xf>
    <xf numFmtId="0" fontId="52" fillId="3" borderId="0" xfId="2" applyFont="1" applyFill="1" applyAlignment="1">
      <alignment horizontal="center" wrapText="1"/>
    </xf>
    <xf numFmtId="0" fontId="27" fillId="3" borderId="0" xfId="2" applyFont="1" applyFill="1" applyAlignment="1">
      <alignment horizontal="center" wrapText="1"/>
    </xf>
    <xf numFmtId="0" fontId="44" fillId="3" borderId="0" xfId="2" applyFont="1" applyFill="1" applyAlignment="1">
      <alignment horizontal="center" wrapText="1"/>
    </xf>
    <xf numFmtId="0" fontId="42" fillId="7" borderId="0" xfId="2" applyFont="1" applyFill="1" applyAlignment="1">
      <alignment horizontal="center" wrapText="1"/>
    </xf>
    <xf numFmtId="0" fontId="54" fillId="3" borderId="0" xfId="2" applyFont="1" applyFill="1" applyAlignment="1">
      <alignment horizontal="center" wrapText="1"/>
    </xf>
    <xf numFmtId="0" fontId="55" fillId="3" borderId="0" xfId="2" applyFont="1" applyFill="1" applyAlignment="1">
      <alignment horizontal="center" wrapText="1"/>
    </xf>
    <xf numFmtId="0" fontId="56" fillId="3" borderId="0" xfId="0" applyFont="1" applyFill="1" applyAlignment="1">
      <alignment horizontal="center"/>
    </xf>
    <xf numFmtId="0" fontId="57" fillId="3" borderId="0" xfId="0" applyFont="1" applyFill="1" applyAlignment="1">
      <alignment horizontal="center"/>
    </xf>
    <xf numFmtId="0" fontId="0" fillId="3" borderId="0" xfId="0" applyFill="1"/>
    <xf numFmtId="0" fontId="5" fillId="3" borderId="0" xfId="0" applyFont="1" applyFill="1"/>
    <xf numFmtId="0" fontId="6" fillId="3" borderId="0" xfId="0" applyFont="1" applyFill="1"/>
    <xf numFmtId="0" fontId="42" fillId="11" borderId="0" xfId="2" applyFont="1" applyFill="1" applyAlignment="1">
      <alignment horizontal="center" wrapText="1"/>
    </xf>
    <xf numFmtId="0" fontId="51" fillId="11" borderId="0" xfId="2" applyFont="1" applyFill="1" applyAlignment="1">
      <alignment horizontal="center" wrapText="1"/>
    </xf>
    <xf numFmtId="0" fontId="8" fillId="5" borderId="0" xfId="0" applyFont="1" applyFill="1"/>
    <xf numFmtId="0" fontId="0" fillId="11" borderId="0" xfId="0" applyFill="1"/>
    <xf numFmtId="0" fontId="7" fillId="11" borderId="0" xfId="0" applyFont="1" applyFill="1"/>
    <xf numFmtId="0" fontId="2" fillId="11" borderId="0" xfId="0" applyFont="1" applyFill="1"/>
    <xf numFmtId="0" fontId="17" fillId="0" borderId="0" xfId="2"/>
    <xf numFmtId="0" fontId="0" fillId="0" borderId="0" xfId="0" applyAlignment="1">
      <alignment wrapText="1"/>
    </xf>
    <xf numFmtId="0" fontId="0" fillId="0" borderId="0" xfId="0" applyAlignment="1">
      <alignment horizontal="left" vertical="top" wrapText="1"/>
    </xf>
    <xf numFmtId="0" fontId="58" fillId="6" borderId="0" xfId="2" applyFont="1" applyFill="1" applyAlignment="1">
      <alignment vertical="center"/>
    </xf>
    <xf numFmtId="0" fontId="21" fillId="6" borderId="0" xfId="2" applyFont="1" applyFill="1" applyAlignment="1">
      <alignment horizontal="left" vertical="top" wrapText="1"/>
    </xf>
    <xf numFmtId="0" fontId="7" fillId="6" borderId="1" xfId="0" applyFont="1" applyFill="1" applyBorder="1"/>
    <xf numFmtId="0" fontId="21" fillId="6" borderId="0" xfId="0" applyFont="1" applyFill="1" applyAlignment="1">
      <alignment horizontal="left" vertical="top" wrapText="1"/>
    </xf>
    <xf numFmtId="0" fontId="21" fillId="6" borderId="0" xfId="2" applyFont="1" applyFill="1"/>
    <xf numFmtId="0" fontId="59" fillId="6" borderId="0" xfId="0" applyFont="1" applyFill="1"/>
    <xf numFmtId="0" fontId="0" fillId="0" borderId="0" xfId="0" applyAlignment="1">
      <alignment horizontal="left" vertical="top"/>
    </xf>
    <xf numFmtId="0" fontId="17" fillId="2" borderId="0" xfId="2" applyFill="1" applyAlignment="1">
      <alignment horizontal="left" vertical="top" wrapText="1"/>
    </xf>
    <xf numFmtId="0" fontId="58" fillId="6" borderId="0" xfId="2" applyFont="1" applyFill="1" applyAlignment="1">
      <alignment horizontal="left" vertical="top" wrapText="1"/>
    </xf>
    <xf numFmtId="0" fontId="58" fillId="6" borderId="0" xfId="2" applyFont="1" applyFill="1"/>
    <xf numFmtId="0" fontId="46" fillId="4" borderId="1" xfId="0" applyFont="1" applyFill="1" applyBorder="1" applyAlignment="1">
      <alignment horizontal="left" vertical="top" wrapText="1"/>
    </xf>
    <xf numFmtId="0" fontId="17" fillId="3" borderId="0" xfId="2" applyFill="1"/>
    <xf numFmtId="0" fontId="60" fillId="6" borderId="1" xfId="0" applyFont="1" applyFill="1" applyBorder="1" applyAlignment="1">
      <alignment horizontal="left" vertical="top" wrapText="1"/>
    </xf>
    <xf numFmtId="0" fontId="24" fillId="4" borderId="1" xfId="0" applyFont="1" applyFill="1" applyBorder="1" applyAlignment="1">
      <alignment horizontal="left" vertical="center"/>
    </xf>
    <xf numFmtId="0" fontId="24" fillId="6" borderId="1" xfId="0" applyFont="1" applyFill="1" applyBorder="1" applyAlignment="1">
      <alignment horizontal="left" vertical="center" wrapText="1"/>
    </xf>
    <xf numFmtId="0" fontId="27" fillId="3" borderId="0" xfId="2" applyFont="1" applyFill="1" applyAlignment="1">
      <alignment horizontal="left" vertical="center"/>
    </xf>
    <xf numFmtId="0" fontId="17" fillId="3" borderId="0" xfId="2" applyFill="1" applyAlignment="1">
      <alignment horizontal="left" vertical="top" wrapText="1"/>
    </xf>
    <xf numFmtId="0" fontId="1" fillId="12" borderId="2" xfId="3" applyBorder="1"/>
    <xf numFmtId="0" fontId="1" fillId="12" borderId="2" xfId="3" quotePrefix="1" applyBorder="1"/>
    <xf numFmtId="0" fontId="1" fillId="13" borderId="2" xfId="4" applyBorder="1"/>
    <xf numFmtId="0" fontId="1" fillId="12" borderId="2" xfId="3" applyBorder="1" applyAlignment="1">
      <alignment wrapText="1"/>
    </xf>
    <xf numFmtId="0" fontId="8" fillId="5" borderId="0" xfId="0" applyFont="1" applyFill="1" applyAlignment="1">
      <alignment wrapText="1"/>
    </xf>
    <xf numFmtId="0" fontId="17" fillId="0" borderId="0" xfId="2" applyAlignment="1">
      <alignment wrapText="1"/>
    </xf>
    <xf numFmtId="0" fontId="61" fillId="3" borderId="0" xfId="2" applyFont="1" applyFill="1" applyAlignment="1">
      <alignment horizontal="center" wrapText="1"/>
    </xf>
    <xf numFmtId="0" fontId="21" fillId="14" borderId="0" xfId="2" applyFont="1" applyFill="1" applyAlignment="1">
      <alignment horizontal="center"/>
    </xf>
    <xf numFmtId="0" fontId="21" fillId="14" borderId="0" xfId="0" applyFont="1" applyFill="1" applyAlignment="1">
      <alignment horizontal="center"/>
    </xf>
    <xf numFmtId="0" fontId="30" fillId="15" borderId="1" xfId="0" applyFont="1" applyFill="1" applyBorder="1" applyAlignment="1">
      <alignment horizontal="center" wrapText="1"/>
    </xf>
    <xf numFmtId="0" fontId="30" fillId="16" borderId="1" xfId="0" applyFont="1" applyFill="1" applyBorder="1" applyAlignment="1">
      <alignment horizontal="center"/>
    </xf>
    <xf numFmtId="0" fontId="62" fillId="3" borderId="0" xfId="0" applyFont="1" applyFill="1" applyAlignment="1">
      <alignment horizontal="center" vertical="top" wrapText="1"/>
    </xf>
    <xf numFmtId="0" fontId="62" fillId="3" borderId="0" xfId="2" applyFont="1" applyFill="1" applyAlignment="1">
      <alignment horizontal="center" vertical="top" wrapText="1"/>
    </xf>
    <xf numFmtId="0" fontId="51" fillId="3" borderId="1" xfId="2" applyFont="1" applyFill="1" applyBorder="1" applyAlignment="1">
      <alignment horizontal="center" wrapText="1"/>
    </xf>
    <xf numFmtId="0" fontId="8" fillId="3" borderId="2" xfId="0" applyFont="1" applyFill="1" applyBorder="1"/>
    <xf numFmtId="0" fontId="8" fillId="3" borderId="9" xfId="0" applyFont="1" applyFill="1" applyBorder="1"/>
    <xf numFmtId="0" fontId="8" fillId="3" borderId="0" xfId="0" applyFont="1" applyFill="1"/>
    <xf numFmtId="0" fontId="7" fillId="3" borderId="0" xfId="0" applyFont="1" applyFill="1"/>
    <xf numFmtId="0" fontId="8" fillId="3" borderId="2" xfId="0" applyFont="1" applyFill="1" applyBorder="1" applyAlignment="1">
      <alignment horizontal="right"/>
    </xf>
    <xf numFmtId="0" fontId="8" fillId="3" borderId="2" xfId="0" quotePrefix="1" applyFont="1" applyFill="1" applyBorder="1" applyAlignment="1">
      <alignment horizontal="right"/>
    </xf>
    <xf numFmtId="0" fontId="58" fillId="14" borderId="0" xfId="2" applyFont="1" applyFill="1" applyAlignment="1">
      <alignment horizontal="left" vertical="center" wrapText="1"/>
    </xf>
    <xf numFmtId="0" fontId="0" fillId="17" borderId="0" xfId="0" applyFill="1"/>
    <xf numFmtId="0" fontId="6" fillId="17" borderId="0" xfId="0" applyFont="1" applyFill="1" applyAlignment="1">
      <alignment wrapText="1"/>
    </xf>
    <xf numFmtId="0" fontId="21" fillId="17" borderId="0" xfId="2" applyFont="1" applyFill="1" applyAlignment="1">
      <alignment horizontal="left" vertical="top" wrapText="1"/>
    </xf>
    <xf numFmtId="0" fontId="17" fillId="17" borderId="0" xfId="2" applyFill="1"/>
    <xf numFmtId="0" fontId="8" fillId="17" borderId="2" xfId="0" applyFont="1" applyFill="1" applyBorder="1"/>
    <xf numFmtId="0" fontId="8" fillId="17" borderId="0" xfId="0" applyFont="1" applyFill="1"/>
    <xf numFmtId="0" fontId="9" fillId="17" borderId="2" xfId="0" applyFont="1" applyFill="1" applyBorder="1" applyAlignment="1">
      <alignment wrapText="1"/>
    </xf>
    <xf numFmtId="0" fontId="5" fillId="17" borderId="0" xfId="0" applyFont="1" applyFill="1" applyAlignment="1">
      <alignment wrapText="1"/>
    </xf>
    <xf numFmtId="0" fontId="15" fillId="17" borderId="0" xfId="0" applyFont="1" applyFill="1" applyAlignment="1">
      <alignment horizontal="center"/>
    </xf>
    <xf numFmtId="0" fontId="6" fillId="17" borderId="0" xfId="0" applyFont="1" applyFill="1" applyAlignment="1">
      <alignment horizontal="center"/>
    </xf>
    <xf numFmtId="0" fontId="17" fillId="3" borderId="0" xfId="2" applyFill="1" applyAlignment="1">
      <alignment wrapText="1"/>
    </xf>
  </cellXfs>
  <cellStyles count="5">
    <cellStyle name="20% - 1. jelölőszín" xfId="3" builtinId="30"/>
    <cellStyle name="20% - 4. jelölőszín" xfId="4" builtinId="42"/>
    <cellStyle name="Hivatkozás" xfId="1" builtinId="8"/>
    <cellStyle name="Normál" xfId="0" builtinId="0"/>
    <cellStyle name="Normal 2" xfId="2" xr:uid="{F9A0D59E-65E6-4730-AFA6-18BEC8BF482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miau.my-x.hu/myx-free/coco/test/564377420240403091157.htm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miau.my-x.hu/myx-free/coco/test/630709220240403125728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C00E42-29D3-4026-A07E-90DC9E7512C2}">
  <dimension ref="A1:AM94"/>
  <sheetViews>
    <sheetView zoomScale="80" zoomScaleNormal="80" workbookViewId="0"/>
  </sheetViews>
  <sheetFormatPr defaultRowHeight="13.2" x14ac:dyDescent="0.25"/>
  <cols>
    <col min="1" max="1" width="19.44140625" bestFit="1" customWidth="1"/>
    <col min="2" max="2" width="12" style="139" customWidth="1"/>
    <col min="3" max="3" width="11.88671875" style="139" customWidth="1"/>
    <col min="4" max="4" width="11.88671875" style="139" bestFit="1" customWidth="1"/>
    <col min="5" max="6" width="11.88671875" bestFit="1" customWidth="1"/>
    <col min="7" max="7" width="13.77734375" bestFit="1" customWidth="1"/>
    <col min="8" max="8" width="11.88671875" style="139" bestFit="1" customWidth="1"/>
    <col min="9" max="9" width="12.44140625" bestFit="1" customWidth="1"/>
    <col min="10" max="13" width="13.77734375" bestFit="1" customWidth="1"/>
    <col min="14" max="14" width="11.88671875" style="139" bestFit="1" customWidth="1"/>
    <col min="15" max="15" width="14.77734375" bestFit="1" customWidth="1"/>
    <col min="16" max="16" width="12.88671875" bestFit="1" customWidth="1"/>
    <col min="17" max="17" width="13.77734375" bestFit="1" customWidth="1"/>
    <col min="18" max="18" width="12.5546875" style="139" bestFit="1" customWidth="1"/>
    <col min="19" max="19" width="10.88671875" bestFit="1" customWidth="1"/>
    <col min="20" max="20" width="10.21875" bestFit="1" customWidth="1"/>
    <col min="21" max="21" width="9.88671875" bestFit="1" customWidth="1"/>
    <col min="22" max="22" width="17.21875" bestFit="1" customWidth="1"/>
    <col min="23" max="23" width="12.109375" bestFit="1" customWidth="1"/>
    <col min="24" max="24" width="14.5546875" bestFit="1" customWidth="1"/>
    <col min="25" max="25" width="14.77734375" bestFit="1" customWidth="1"/>
    <col min="26" max="26" width="8.5546875" bestFit="1" customWidth="1"/>
    <col min="27" max="27" width="7.33203125" bestFit="1" customWidth="1"/>
    <col min="28" max="28" width="8" bestFit="1" customWidth="1"/>
    <col min="29" max="29" width="8.5546875" bestFit="1" customWidth="1"/>
    <col min="30" max="31" width="10.6640625" bestFit="1" customWidth="1"/>
    <col min="32" max="32" width="8.6640625" bestFit="1" customWidth="1"/>
    <col min="33" max="33" width="8.5546875" bestFit="1" customWidth="1"/>
    <col min="34" max="34" width="10.6640625" bestFit="1" customWidth="1"/>
    <col min="35" max="35" width="10.33203125" bestFit="1" customWidth="1"/>
    <col min="36" max="37" width="10.6640625" bestFit="1" customWidth="1"/>
    <col min="38" max="38" width="9.6640625" bestFit="1" customWidth="1"/>
    <col min="39" max="39" width="10.6640625" bestFit="1" customWidth="1"/>
    <col min="40" max="40" width="24.88671875" bestFit="1" customWidth="1"/>
  </cols>
  <sheetData>
    <row r="1" spans="1:39" x14ac:dyDescent="0.25">
      <c r="A1" s="95"/>
    </row>
    <row r="2" spans="1:39" ht="18" x14ac:dyDescent="0.35">
      <c r="A2" s="1"/>
    </row>
    <row r="3" spans="1:39" ht="22.2" x14ac:dyDescent="0.35">
      <c r="A3" s="2" t="s">
        <v>43</v>
      </c>
      <c r="B3" s="140">
        <v>5643774</v>
      </c>
      <c r="C3" s="146" t="s">
        <v>44</v>
      </c>
      <c r="D3" s="140">
        <v>16</v>
      </c>
      <c r="E3" s="2" t="s">
        <v>45</v>
      </c>
      <c r="F3" s="3">
        <v>17</v>
      </c>
      <c r="G3" s="2" t="s">
        <v>46</v>
      </c>
      <c r="H3" s="140">
        <v>16</v>
      </c>
      <c r="I3" s="2" t="s">
        <v>47</v>
      </c>
      <c r="J3" s="3">
        <v>0</v>
      </c>
      <c r="K3" s="2" t="s">
        <v>48</v>
      </c>
      <c r="L3" s="3" t="s">
        <v>49</v>
      </c>
      <c r="V3" s="106" t="s">
        <v>429</v>
      </c>
    </row>
    <row r="4" spans="1:39" s="100" customFormat="1" ht="92.4" x14ac:dyDescent="0.25">
      <c r="A4" s="138"/>
      <c r="B4" s="141" t="s">
        <v>1</v>
      </c>
      <c r="C4" s="141" t="s">
        <v>2</v>
      </c>
      <c r="D4" s="141" t="s">
        <v>3</v>
      </c>
      <c r="E4" s="102" t="s">
        <v>4</v>
      </c>
      <c r="F4" s="102" t="s">
        <v>5</v>
      </c>
      <c r="G4" s="102" t="s">
        <v>6</v>
      </c>
      <c r="H4" s="141" t="s">
        <v>7</v>
      </c>
      <c r="I4" s="102" t="s">
        <v>8</v>
      </c>
      <c r="J4" s="102" t="s">
        <v>8</v>
      </c>
      <c r="K4" s="102" t="s">
        <v>9</v>
      </c>
      <c r="L4" s="102" t="s">
        <v>10</v>
      </c>
      <c r="M4" s="102" t="s">
        <v>11</v>
      </c>
      <c r="N4" s="141" t="s">
        <v>12</v>
      </c>
      <c r="O4" s="102" t="s">
        <v>13</v>
      </c>
      <c r="P4" s="102" t="s">
        <v>14</v>
      </c>
      <c r="Q4" s="102" t="s">
        <v>15</v>
      </c>
      <c r="R4" s="141" t="s">
        <v>16</v>
      </c>
      <c r="S4" s="104" t="s">
        <v>439</v>
      </c>
    </row>
    <row r="5" spans="1:39" ht="115.8" customHeight="1" x14ac:dyDescent="0.25">
      <c r="A5" s="101" t="s">
        <v>430</v>
      </c>
      <c r="B5" s="149" t="s">
        <v>444</v>
      </c>
      <c r="C5" s="149" t="s">
        <v>444</v>
      </c>
      <c r="D5" s="149" t="s">
        <v>444</v>
      </c>
      <c r="E5" s="149" t="s">
        <v>444</v>
      </c>
      <c r="F5" s="149" t="s">
        <v>444</v>
      </c>
      <c r="G5" s="149" t="s">
        <v>444</v>
      </c>
      <c r="H5" s="149" t="s">
        <v>444</v>
      </c>
      <c r="I5" s="149" t="s">
        <v>444</v>
      </c>
      <c r="J5" s="149" t="s">
        <v>444</v>
      </c>
      <c r="K5" s="149" t="s">
        <v>444</v>
      </c>
      <c r="L5" s="149" t="s">
        <v>444</v>
      </c>
      <c r="M5" s="149" t="s">
        <v>444</v>
      </c>
      <c r="N5" s="149" t="s">
        <v>444</v>
      </c>
      <c r="O5" s="149" t="s">
        <v>444</v>
      </c>
      <c r="P5" s="149" t="s">
        <v>444</v>
      </c>
      <c r="Q5" s="149" t="s">
        <v>444</v>
      </c>
      <c r="R5" s="149" t="s">
        <v>444</v>
      </c>
      <c r="S5" s="149" t="s">
        <v>243</v>
      </c>
      <c r="V5" s="105" t="s">
        <v>0</v>
      </c>
      <c r="W5" s="102" t="s">
        <v>1</v>
      </c>
      <c r="X5" s="102" t="s">
        <v>2</v>
      </c>
      <c r="Y5" s="102" t="s">
        <v>3</v>
      </c>
      <c r="Z5" s="102" t="s">
        <v>4</v>
      </c>
      <c r="AA5" s="102" t="s">
        <v>5</v>
      </c>
      <c r="AB5" s="102" t="s">
        <v>6</v>
      </c>
      <c r="AC5" s="102" t="s">
        <v>7</v>
      </c>
      <c r="AD5" s="102" t="s">
        <v>8</v>
      </c>
      <c r="AE5" s="102" t="s">
        <v>8</v>
      </c>
      <c r="AF5" s="102" t="s">
        <v>9</v>
      </c>
      <c r="AG5" s="102" t="s">
        <v>10</v>
      </c>
      <c r="AH5" s="102" t="s">
        <v>11</v>
      </c>
      <c r="AI5" s="102" t="s">
        <v>12</v>
      </c>
      <c r="AJ5" s="102" t="s">
        <v>13</v>
      </c>
      <c r="AK5" s="102" t="s">
        <v>14</v>
      </c>
      <c r="AL5" s="102" t="s">
        <v>15</v>
      </c>
      <c r="AM5" s="102" t="s">
        <v>16</v>
      </c>
    </row>
    <row r="6" spans="1:39" x14ac:dyDescent="0.25">
      <c r="A6" s="103" t="s">
        <v>50</v>
      </c>
      <c r="B6" s="143">
        <v>11</v>
      </c>
      <c r="C6" s="143">
        <v>14</v>
      </c>
      <c r="D6" s="143">
        <v>15</v>
      </c>
      <c r="E6" s="132">
        <v>7</v>
      </c>
      <c r="F6" s="132">
        <v>15</v>
      </c>
      <c r="G6" s="132">
        <v>7</v>
      </c>
      <c r="H6" s="143">
        <v>12</v>
      </c>
      <c r="I6" s="132">
        <v>8</v>
      </c>
      <c r="J6" s="132">
        <v>9</v>
      </c>
      <c r="K6" s="132">
        <v>11</v>
      </c>
      <c r="L6" s="132">
        <v>1</v>
      </c>
      <c r="M6" s="132">
        <v>2</v>
      </c>
      <c r="N6" s="143">
        <v>6</v>
      </c>
      <c r="O6" s="132">
        <v>2</v>
      </c>
      <c r="P6" s="132">
        <v>16</v>
      </c>
      <c r="Q6" s="132">
        <v>2</v>
      </c>
      <c r="R6" s="143">
        <v>7</v>
      </c>
      <c r="S6" s="132">
        <v>1000</v>
      </c>
      <c r="V6" s="105" t="s">
        <v>17</v>
      </c>
      <c r="W6" s="112" t="s">
        <v>255</v>
      </c>
      <c r="X6" s="112" t="s">
        <v>255</v>
      </c>
      <c r="Y6" s="112" t="s">
        <v>443</v>
      </c>
      <c r="Z6" s="112" t="s">
        <v>18</v>
      </c>
      <c r="AA6" s="112" t="s">
        <v>19</v>
      </c>
      <c r="AB6" s="112" t="s">
        <v>19</v>
      </c>
      <c r="AC6" s="112" t="s">
        <v>20</v>
      </c>
      <c r="AD6" s="112" t="s">
        <v>441</v>
      </c>
      <c r="AE6" s="112" t="s">
        <v>441</v>
      </c>
      <c r="AF6" s="112" t="s">
        <v>21</v>
      </c>
      <c r="AG6" s="112" t="s">
        <v>22</v>
      </c>
      <c r="AH6" s="112" t="s">
        <v>441</v>
      </c>
      <c r="AI6" s="112" t="s">
        <v>23</v>
      </c>
      <c r="AJ6" s="112" t="s">
        <v>441</v>
      </c>
      <c r="AK6" s="112" t="s">
        <v>441</v>
      </c>
      <c r="AL6" s="112" t="s">
        <v>24</v>
      </c>
      <c r="AM6" s="112" t="s">
        <v>441</v>
      </c>
    </row>
    <row r="7" spans="1:39" x14ac:dyDescent="0.25">
      <c r="A7" s="103" t="s">
        <v>51</v>
      </c>
      <c r="B7" s="143">
        <v>1</v>
      </c>
      <c r="C7" s="143">
        <v>13</v>
      </c>
      <c r="D7" s="143">
        <v>15</v>
      </c>
      <c r="E7" s="132">
        <v>4</v>
      </c>
      <c r="F7" s="132">
        <v>14</v>
      </c>
      <c r="G7" s="132">
        <v>3</v>
      </c>
      <c r="H7" s="143">
        <v>11</v>
      </c>
      <c r="I7" s="132">
        <v>16</v>
      </c>
      <c r="J7" s="132">
        <v>1</v>
      </c>
      <c r="K7" s="132">
        <v>7</v>
      </c>
      <c r="L7" s="132">
        <v>5</v>
      </c>
      <c r="M7" s="132">
        <v>15</v>
      </c>
      <c r="N7" s="143">
        <v>14</v>
      </c>
      <c r="O7" s="132">
        <v>11</v>
      </c>
      <c r="P7" s="132">
        <v>14</v>
      </c>
      <c r="Q7" s="132">
        <v>15</v>
      </c>
      <c r="R7" s="143">
        <v>9</v>
      </c>
      <c r="S7" s="132">
        <v>1000</v>
      </c>
      <c r="V7" s="105" t="s">
        <v>25</v>
      </c>
      <c r="W7" s="69">
        <v>0</v>
      </c>
      <c r="X7" s="69">
        <v>1</v>
      </c>
      <c r="Y7" s="69">
        <v>0</v>
      </c>
      <c r="Z7" s="69">
        <v>0</v>
      </c>
      <c r="AA7" s="69">
        <v>0</v>
      </c>
      <c r="AB7" s="69">
        <v>0</v>
      </c>
      <c r="AC7" s="69">
        <v>1</v>
      </c>
      <c r="AD7" s="69">
        <v>1</v>
      </c>
      <c r="AE7" s="69">
        <v>0</v>
      </c>
      <c r="AF7" s="69">
        <v>1</v>
      </c>
      <c r="AG7" s="69">
        <v>1</v>
      </c>
      <c r="AH7" s="69">
        <v>1</v>
      </c>
      <c r="AI7" s="69">
        <v>0</v>
      </c>
      <c r="AJ7" s="69">
        <v>1</v>
      </c>
      <c r="AK7" s="69">
        <v>1</v>
      </c>
      <c r="AL7" s="69">
        <v>1</v>
      </c>
      <c r="AM7" s="69">
        <v>1</v>
      </c>
    </row>
    <row r="8" spans="1:39" x14ac:dyDescent="0.25">
      <c r="A8" s="103" t="s">
        <v>52</v>
      </c>
      <c r="B8" s="143">
        <v>8</v>
      </c>
      <c r="C8" s="143">
        <v>1</v>
      </c>
      <c r="D8" s="143">
        <v>1</v>
      </c>
      <c r="E8" s="132">
        <v>1</v>
      </c>
      <c r="F8" s="132">
        <v>1</v>
      </c>
      <c r="G8" s="132">
        <v>15</v>
      </c>
      <c r="H8" s="143">
        <v>9</v>
      </c>
      <c r="I8" s="132">
        <v>5</v>
      </c>
      <c r="J8" s="132">
        <v>12</v>
      </c>
      <c r="K8" s="132">
        <v>2</v>
      </c>
      <c r="L8" s="132">
        <v>3</v>
      </c>
      <c r="M8" s="132">
        <v>10</v>
      </c>
      <c r="N8" s="143">
        <v>16</v>
      </c>
      <c r="O8" s="132">
        <v>14</v>
      </c>
      <c r="P8" s="132">
        <v>14</v>
      </c>
      <c r="Q8" s="132">
        <v>3</v>
      </c>
      <c r="R8" s="143">
        <v>14</v>
      </c>
      <c r="S8" s="132">
        <v>1000</v>
      </c>
      <c r="V8" s="105" t="s">
        <v>26</v>
      </c>
      <c r="W8" s="69">
        <v>5</v>
      </c>
      <c r="X8" s="69">
        <v>9</v>
      </c>
      <c r="Y8" s="69">
        <v>0</v>
      </c>
      <c r="Z8" s="69">
        <v>128</v>
      </c>
      <c r="AA8" s="69">
        <v>2014</v>
      </c>
      <c r="AB8" s="69">
        <v>2018</v>
      </c>
      <c r="AC8" s="69">
        <v>78</v>
      </c>
      <c r="AD8" s="69">
        <v>45</v>
      </c>
      <c r="AE8" s="69">
        <v>45</v>
      </c>
      <c r="AF8" s="69">
        <v>50</v>
      </c>
      <c r="AG8" s="69">
        <v>15</v>
      </c>
      <c r="AH8" s="69">
        <v>59</v>
      </c>
      <c r="AI8" s="69">
        <v>76</v>
      </c>
      <c r="AJ8" s="69">
        <v>5</v>
      </c>
      <c r="AK8" s="69">
        <v>12</v>
      </c>
      <c r="AL8" s="69">
        <v>3</v>
      </c>
      <c r="AM8" s="69">
        <v>4</v>
      </c>
    </row>
    <row r="9" spans="1:39" x14ac:dyDescent="0.25">
      <c r="A9" s="103" t="s">
        <v>53</v>
      </c>
      <c r="B9" s="143">
        <v>13</v>
      </c>
      <c r="C9" s="143">
        <v>9</v>
      </c>
      <c r="D9" s="143">
        <v>12</v>
      </c>
      <c r="E9" s="132">
        <v>4</v>
      </c>
      <c r="F9" s="132">
        <v>7</v>
      </c>
      <c r="G9" s="132">
        <v>11</v>
      </c>
      <c r="H9" s="143">
        <v>7</v>
      </c>
      <c r="I9" s="132">
        <v>9</v>
      </c>
      <c r="J9" s="132">
        <v>8</v>
      </c>
      <c r="K9" s="132">
        <v>13</v>
      </c>
      <c r="L9" s="132">
        <v>12</v>
      </c>
      <c r="M9" s="132">
        <v>7</v>
      </c>
      <c r="N9" s="143">
        <v>13</v>
      </c>
      <c r="O9" s="132">
        <v>5</v>
      </c>
      <c r="P9" s="132">
        <v>13</v>
      </c>
      <c r="Q9" s="132">
        <v>16</v>
      </c>
      <c r="R9" s="143">
        <v>16</v>
      </c>
      <c r="S9" s="132">
        <v>1000</v>
      </c>
      <c r="V9" s="105" t="s">
        <v>27</v>
      </c>
      <c r="W9" s="69">
        <v>9</v>
      </c>
      <c r="X9" s="69">
        <v>8</v>
      </c>
      <c r="Y9" s="69">
        <v>0</v>
      </c>
      <c r="Z9" s="69">
        <v>192</v>
      </c>
      <c r="AA9" s="69">
        <v>2015</v>
      </c>
      <c r="AB9" s="69">
        <v>2019</v>
      </c>
      <c r="AC9" s="69">
        <v>76</v>
      </c>
      <c r="AD9" s="69">
        <v>99</v>
      </c>
      <c r="AE9" s="69">
        <v>99</v>
      </c>
      <c r="AF9" s="69">
        <v>31</v>
      </c>
      <c r="AG9" s="69">
        <v>158</v>
      </c>
      <c r="AH9" s="69">
        <v>454</v>
      </c>
      <c r="AI9" s="69">
        <v>27</v>
      </c>
      <c r="AJ9" s="69">
        <v>123</v>
      </c>
      <c r="AK9" s="69">
        <v>10</v>
      </c>
      <c r="AL9" s="69">
        <v>25</v>
      </c>
      <c r="AM9" s="69">
        <v>5</v>
      </c>
    </row>
    <row r="10" spans="1:39" x14ac:dyDescent="0.25">
      <c r="A10" s="103" t="s">
        <v>54</v>
      </c>
      <c r="B10" s="143">
        <v>9</v>
      </c>
      <c r="C10" s="143">
        <v>1</v>
      </c>
      <c r="D10" s="143">
        <v>1</v>
      </c>
      <c r="E10" s="132">
        <v>7</v>
      </c>
      <c r="F10" s="132">
        <v>15</v>
      </c>
      <c r="G10" s="132">
        <v>11</v>
      </c>
      <c r="H10" s="143">
        <v>10</v>
      </c>
      <c r="I10" s="132">
        <v>3</v>
      </c>
      <c r="J10" s="132">
        <v>14</v>
      </c>
      <c r="K10" s="132">
        <v>16</v>
      </c>
      <c r="L10" s="132">
        <v>2</v>
      </c>
      <c r="M10" s="132">
        <v>3</v>
      </c>
      <c r="N10" s="143">
        <v>11</v>
      </c>
      <c r="O10" s="132">
        <v>13</v>
      </c>
      <c r="P10" s="132">
        <v>4</v>
      </c>
      <c r="Q10" s="132">
        <v>1</v>
      </c>
      <c r="R10" s="143">
        <v>1</v>
      </c>
      <c r="S10" s="132">
        <v>1000</v>
      </c>
      <c r="V10" s="105" t="s">
        <v>28</v>
      </c>
      <c r="W10" s="69">
        <v>7</v>
      </c>
      <c r="X10" s="69">
        <v>2</v>
      </c>
      <c r="Y10" s="69">
        <v>5</v>
      </c>
      <c r="Z10" s="69">
        <v>256</v>
      </c>
      <c r="AA10" s="69">
        <v>2024</v>
      </c>
      <c r="AB10" s="69">
        <v>2015</v>
      </c>
      <c r="AC10" s="69">
        <v>68</v>
      </c>
      <c r="AD10" s="69">
        <v>24</v>
      </c>
      <c r="AE10" s="69">
        <v>24</v>
      </c>
      <c r="AF10" s="69">
        <v>5</v>
      </c>
      <c r="AG10" s="69">
        <v>59</v>
      </c>
      <c r="AH10" s="69">
        <v>209</v>
      </c>
      <c r="AI10" s="69">
        <v>10</v>
      </c>
      <c r="AJ10" s="69">
        <v>151</v>
      </c>
      <c r="AK10" s="69">
        <v>10</v>
      </c>
      <c r="AL10" s="69">
        <v>5</v>
      </c>
      <c r="AM10" s="69">
        <v>8</v>
      </c>
    </row>
    <row r="11" spans="1:39" x14ac:dyDescent="0.25">
      <c r="A11" s="103" t="s">
        <v>55</v>
      </c>
      <c r="B11" s="143">
        <v>13</v>
      </c>
      <c r="C11" s="143">
        <v>10</v>
      </c>
      <c r="D11" s="143">
        <v>1</v>
      </c>
      <c r="E11" s="132">
        <v>7</v>
      </c>
      <c r="F11" s="132">
        <v>3</v>
      </c>
      <c r="G11" s="132">
        <v>7</v>
      </c>
      <c r="H11" s="143">
        <v>16</v>
      </c>
      <c r="I11" s="132">
        <v>13</v>
      </c>
      <c r="J11" s="132">
        <v>4</v>
      </c>
      <c r="K11" s="132">
        <v>5</v>
      </c>
      <c r="L11" s="132">
        <v>13</v>
      </c>
      <c r="M11" s="132">
        <v>16</v>
      </c>
      <c r="N11" s="143">
        <v>10</v>
      </c>
      <c r="O11" s="132">
        <v>9</v>
      </c>
      <c r="P11" s="132">
        <v>9</v>
      </c>
      <c r="Q11" s="132">
        <v>6</v>
      </c>
      <c r="R11" s="143">
        <v>12</v>
      </c>
      <c r="S11" s="132">
        <v>1000</v>
      </c>
      <c r="V11" s="105" t="s">
        <v>29</v>
      </c>
      <c r="W11" s="69">
        <v>4</v>
      </c>
      <c r="X11" s="69">
        <v>6</v>
      </c>
      <c r="Y11" s="69">
        <v>1</v>
      </c>
      <c r="Z11" s="69">
        <v>192</v>
      </c>
      <c r="AA11" s="69">
        <v>2021</v>
      </c>
      <c r="AB11" s="69">
        <v>2016</v>
      </c>
      <c r="AC11" s="69">
        <v>59</v>
      </c>
      <c r="AD11" s="69">
        <v>50</v>
      </c>
      <c r="AE11" s="69">
        <v>50</v>
      </c>
      <c r="AF11" s="69">
        <v>61</v>
      </c>
      <c r="AG11" s="69">
        <v>603</v>
      </c>
      <c r="AH11" s="69">
        <v>150</v>
      </c>
      <c r="AI11" s="69">
        <v>29</v>
      </c>
      <c r="AJ11" s="69">
        <v>53</v>
      </c>
      <c r="AK11" s="69">
        <v>9</v>
      </c>
      <c r="AL11" s="69">
        <v>30</v>
      </c>
      <c r="AM11" s="69">
        <v>10</v>
      </c>
    </row>
    <row r="12" spans="1:39" x14ac:dyDescent="0.25">
      <c r="A12" s="103" t="s">
        <v>56</v>
      </c>
      <c r="B12" s="143">
        <v>5</v>
      </c>
      <c r="C12" s="143">
        <v>5</v>
      </c>
      <c r="D12" s="143">
        <v>7</v>
      </c>
      <c r="E12" s="132">
        <v>7</v>
      </c>
      <c r="F12" s="132">
        <v>3</v>
      </c>
      <c r="G12" s="132">
        <v>1</v>
      </c>
      <c r="H12" s="143">
        <v>14</v>
      </c>
      <c r="I12" s="132">
        <v>4</v>
      </c>
      <c r="J12" s="132">
        <v>13</v>
      </c>
      <c r="K12" s="132">
        <v>1</v>
      </c>
      <c r="L12" s="132">
        <v>16</v>
      </c>
      <c r="M12" s="132">
        <v>13</v>
      </c>
      <c r="N12" s="143">
        <v>9</v>
      </c>
      <c r="O12" s="132">
        <v>7</v>
      </c>
      <c r="P12" s="132">
        <v>12</v>
      </c>
      <c r="Q12" s="132">
        <v>8</v>
      </c>
      <c r="R12" s="143">
        <v>14</v>
      </c>
      <c r="S12" s="132">
        <v>1000</v>
      </c>
      <c r="V12" s="105" t="s">
        <v>30</v>
      </c>
      <c r="W12" s="69">
        <v>6</v>
      </c>
      <c r="X12" s="69">
        <v>2</v>
      </c>
      <c r="Y12" s="69">
        <v>5</v>
      </c>
      <c r="Z12" s="69">
        <v>128</v>
      </c>
      <c r="AA12" s="69">
        <v>2014</v>
      </c>
      <c r="AB12" s="69">
        <v>2016</v>
      </c>
      <c r="AC12" s="69">
        <v>69</v>
      </c>
      <c r="AD12" s="69">
        <v>16</v>
      </c>
      <c r="AE12" s="69">
        <v>16</v>
      </c>
      <c r="AF12" s="69">
        <v>78</v>
      </c>
      <c r="AG12" s="69">
        <v>34</v>
      </c>
      <c r="AH12" s="69">
        <v>61</v>
      </c>
      <c r="AI12" s="69">
        <v>48</v>
      </c>
      <c r="AJ12" s="69">
        <v>144</v>
      </c>
      <c r="AK12" s="69">
        <v>2</v>
      </c>
      <c r="AL12" s="69">
        <v>1</v>
      </c>
      <c r="AM12" s="69">
        <v>0</v>
      </c>
    </row>
    <row r="13" spans="1:39" x14ac:dyDescent="0.25">
      <c r="A13" s="103" t="s">
        <v>57</v>
      </c>
      <c r="B13" s="143">
        <v>9</v>
      </c>
      <c r="C13" s="143">
        <v>4</v>
      </c>
      <c r="D13" s="143">
        <v>6</v>
      </c>
      <c r="E13" s="132">
        <v>7</v>
      </c>
      <c r="F13" s="132">
        <v>2</v>
      </c>
      <c r="G13" s="132">
        <v>2</v>
      </c>
      <c r="H13" s="143">
        <v>5</v>
      </c>
      <c r="I13" s="132">
        <v>2</v>
      </c>
      <c r="J13" s="132">
        <v>15</v>
      </c>
      <c r="K13" s="132">
        <v>8</v>
      </c>
      <c r="L13" s="132">
        <v>4</v>
      </c>
      <c r="M13" s="132">
        <v>12</v>
      </c>
      <c r="N13" s="143">
        <v>8</v>
      </c>
      <c r="O13" s="132">
        <v>10</v>
      </c>
      <c r="P13" s="132">
        <v>4</v>
      </c>
      <c r="Q13" s="132">
        <v>8</v>
      </c>
      <c r="R13" s="143">
        <v>1</v>
      </c>
      <c r="S13" s="132">
        <v>1000</v>
      </c>
      <c r="V13" s="105" t="s">
        <v>31</v>
      </c>
      <c r="W13" s="69">
        <v>4</v>
      </c>
      <c r="X13" s="69">
        <v>7</v>
      </c>
      <c r="Y13" s="69">
        <v>5</v>
      </c>
      <c r="Z13" s="69">
        <v>128</v>
      </c>
      <c r="AA13" s="69">
        <v>2022</v>
      </c>
      <c r="AB13" s="69">
        <v>2018</v>
      </c>
      <c r="AC13" s="69">
        <v>86</v>
      </c>
      <c r="AD13" s="69">
        <v>74</v>
      </c>
      <c r="AE13" s="69">
        <v>74</v>
      </c>
      <c r="AF13" s="69">
        <v>22</v>
      </c>
      <c r="AG13" s="69">
        <v>837</v>
      </c>
      <c r="AH13" s="69">
        <v>480</v>
      </c>
      <c r="AI13" s="69">
        <v>50</v>
      </c>
      <c r="AJ13" s="69">
        <v>112</v>
      </c>
      <c r="AK13" s="69">
        <v>5</v>
      </c>
      <c r="AL13" s="69">
        <v>7</v>
      </c>
      <c r="AM13" s="69">
        <v>7</v>
      </c>
    </row>
    <row r="14" spans="1:39" x14ac:dyDescent="0.25">
      <c r="A14" s="103" t="s">
        <v>58</v>
      </c>
      <c r="B14" s="143">
        <v>5</v>
      </c>
      <c r="C14" s="143">
        <v>5</v>
      </c>
      <c r="D14" s="143">
        <v>1</v>
      </c>
      <c r="E14" s="132">
        <v>1</v>
      </c>
      <c r="F14" s="132">
        <v>3</v>
      </c>
      <c r="G14" s="132">
        <v>3</v>
      </c>
      <c r="H14" s="143">
        <v>15</v>
      </c>
      <c r="I14" s="132">
        <v>7</v>
      </c>
      <c r="J14" s="132">
        <v>10</v>
      </c>
      <c r="K14" s="132">
        <v>6</v>
      </c>
      <c r="L14" s="132">
        <v>15</v>
      </c>
      <c r="M14" s="132">
        <v>6</v>
      </c>
      <c r="N14" s="143">
        <v>7</v>
      </c>
      <c r="O14" s="132">
        <v>16</v>
      </c>
      <c r="P14" s="132">
        <v>6</v>
      </c>
      <c r="Q14" s="132">
        <v>3</v>
      </c>
      <c r="R14" s="143">
        <v>4</v>
      </c>
      <c r="S14" s="132">
        <v>1000</v>
      </c>
      <c r="V14" s="105" t="s">
        <v>32</v>
      </c>
      <c r="W14" s="69">
        <v>8</v>
      </c>
      <c r="X14" s="69">
        <v>5</v>
      </c>
      <c r="Y14" s="69">
        <v>3</v>
      </c>
      <c r="Z14" s="69">
        <v>128</v>
      </c>
      <c r="AA14" s="69">
        <v>2022</v>
      </c>
      <c r="AB14" s="69">
        <v>2024</v>
      </c>
      <c r="AC14" s="69">
        <v>80</v>
      </c>
      <c r="AD14" s="69">
        <v>23</v>
      </c>
      <c r="AE14" s="69">
        <v>23</v>
      </c>
      <c r="AF14" s="69">
        <v>1</v>
      </c>
      <c r="AG14" s="69">
        <v>985</v>
      </c>
      <c r="AH14" s="69">
        <v>296</v>
      </c>
      <c r="AI14" s="69">
        <v>70</v>
      </c>
      <c r="AJ14" s="69">
        <v>58</v>
      </c>
      <c r="AK14" s="69">
        <v>8</v>
      </c>
      <c r="AL14" s="69">
        <v>14</v>
      </c>
      <c r="AM14" s="69">
        <v>8</v>
      </c>
    </row>
    <row r="15" spans="1:39" x14ac:dyDescent="0.25">
      <c r="A15" s="103" t="s">
        <v>59</v>
      </c>
      <c r="B15" s="143">
        <v>13</v>
      </c>
      <c r="C15" s="143">
        <v>14</v>
      </c>
      <c r="D15" s="143">
        <v>1</v>
      </c>
      <c r="E15" s="132">
        <v>7</v>
      </c>
      <c r="F15" s="132">
        <v>10</v>
      </c>
      <c r="G15" s="132">
        <v>3</v>
      </c>
      <c r="H15" s="143">
        <v>4</v>
      </c>
      <c r="I15" s="132">
        <v>12</v>
      </c>
      <c r="J15" s="132">
        <v>5</v>
      </c>
      <c r="K15" s="132">
        <v>10</v>
      </c>
      <c r="L15" s="132">
        <v>6</v>
      </c>
      <c r="M15" s="132">
        <v>14</v>
      </c>
      <c r="N15" s="143">
        <v>4</v>
      </c>
      <c r="O15" s="132">
        <v>3</v>
      </c>
      <c r="P15" s="132">
        <v>9</v>
      </c>
      <c r="Q15" s="132">
        <v>12</v>
      </c>
      <c r="R15" s="143">
        <v>9</v>
      </c>
      <c r="S15" s="132">
        <v>1000</v>
      </c>
      <c r="V15" s="105" t="s">
        <v>33</v>
      </c>
      <c r="W15" s="69">
        <v>6</v>
      </c>
      <c r="X15" s="69">
        <v>3</v>
      </c>
      <c r="Y15" s="69">
        <v>4</v>
      </c>
      <c r="Z15" s="69">
        <v>128</v>
      </c>
      <c r="AA15" s="69">
        <v>2023</v>
      </c>
      <c r="AB15" s="69">
        <v>2020</v>
      </c>
      <c r="AC15" s="69">
        <v>42</v>
      </c>
      <c r="AD15" s="69">
        <v>12</v>
      </c>
      <c r="AE15" s="69">
        <v>12</v>
      </c>
      <c r="AF15" s="69">
        <v>38</v>
      </c>
      <c r="AG15" s="69">
        <v>121</v>
      </c>
      <c r="AH15" s="69">
        <v>286</v>
      </c>
      <c r="AI15" s="69">
        <v>73</v>
      </c>
      <c r="AJ15" s="69">
        <v>117</v>
      </c>
      <c r="AK15" s="69">
        <v>2</v>
      </c>
      <c r="AL15" s="69">
        <v>14</v>
      </c>
      <c r="AM15" s="69">
        <v>0</v>
      </c>
    </row>
    <row r="16" spans="1:39" x14ac:dyDescent="0.25">
      <c r="A16" s="103" t="s">
        <v>60</v>
      </c>
      <c r="B16" s="143">
        <v>1</v>
      </c>
      <c r="C16" s="143">
        <v>10</v>
      </c>
      <c r="D16" s="143">
        <v>12</v>
      </c>
      <c r="E16" s="132">
        <v>4</v>
      </c>
      <c r="F16" s="132">
        <v>10</v>
      </c>
      <c r="G16" s="132">
        <v>7</v>
      </c>
      <c r="H16" s="143">
        <v>8</v>
      </c>
      <c r="I16" s="132">
        <v>14</v>
      </c>
      <c r="J16" s="132">
        <v>3</v>
      </c>
      <c r="K16" s="132">
        <v>9</v>
      </c>
      <c r="L16" s="132">
        <v>9</v>
      </c>
      <c r="M16" s="132">
        <v>11</v>
      </c>
      <c r="N16" s="143">
        <v>2</v>
      </c>
      <c r="O16" s="132">
        <v>4</v>
      </c>
      <c r="P16" s="132">
        <v>7</v>
      </c>
      <c r="Q16" s="132">
        <v>12</v>
      </c>
      <c r="R16" s="143">
        <v>9</v>
      </c>
      <c r="S16" s="132">
        <v>1000</v>
      </c>
      <c r="V16" s="105" t="s">
        <v>34</v>
      </c>
      <c r="W16" s="69">
        <v>8</v>
      </c>
      <c r="X16" s="69">
        <v>5</v>
      </c>
      <c r="Y16" s="69">
        <v>5</v>
      </c>
      <c r="Z16" s="69">
        <v>256</v>
      </c>
      <c r="AA16" s="69">
        <v>2022</v>
      </c>
      <c r="AB16" s="69">
        <v>2019</v>
      </c>
      <c r="AC16" s="69">
        <v>81</v>
      </c>
      <c r="AD16" s="69">
        <v>32</v>
      </c>
      <c r="AE16" s="69">
        <v>32</v>
      </c>
      <c r="AF16" s="69">
        <v>25</v>
      </c>
      <c r="AG16" s="69">
        <v>939</v>
      </c>
      <c r="AH16" s="69">
        <v>138</v>
      </c>
      <c r="AI16" s="69">
        <v>75</v>
      </c>
      <c r="AJ16" s="69">
        <v>186</v>
      </c>
      <c r="AK16" s="69">
        <v>3</v>
      </c>
      <c r="AL16" s="69">
        <v>5</v>
      </c>
      <c r="AM16" s="69">
        <v>1</v>
      </c>
    </row>
    <row r="17" spans="1:39" x14ac:dyDescent="0.25">
      <c r="A17" s="103" t="s">
        <v>61</v>
      </c>
      <c r="B17" s="143">
        <v>1</v>
      </c>
      <c r="C17" s="143">
        <v>5</v>
      </c>
      <c r="D17" s="143">
        <v>7</v>
      </c>
      <c r="E17" s="132">
        <v>7</v>
      </c>
      <c r="F17" s="132">
        <v>10</v>
      </c>
      <c r="G17" s="132">
        <v>10</v>
      </c>
      <c r="H17" s="143">
        <v>1</v>
      </c>
      <c r="I17" s="132">
        <v>1</v>
      </c>
      <c r="J17" s="132">
        <v>16</v>
      </c>
      <c r="K17" s="132">
        <v>4</v>
      </c>
      <c r="L17" s="132">
        <v>8</v>
      </c>
      <c r="M17" s="132">
        <v>5</v>
      </c>
      <c r="N17" s="143">
        <v>15</v>
      </c>
      <c r="O17" s="132">
        <v>15</v>
      </c>
      <c r="P17" s="132">
        <v>1</v>
      </c>
      <c r="Q17" s="132">
        <v>5</v>
      </c>
      <c r="R17" s="143">
        <v>5</v>
      </c>
      <c r="S17" s="132">
        <v>1000</v>
      </c>
      <c r="V17" s="105" t="s">
        <v>35</v>
      </c>
      <c r="W17" s="69">
        <v>4</v>
      </c>
      <c r="X17" s="69">
        <v>9</v>
      </c>
      <c r="Y17" s="69">
        <v>5</v>
      </c>
      <c r="Z17" s="69">
        <v>128</v>
      </c>
      <c r="AA17" s="69">
        <v>2019</v>
      </c>
      <c r="AB17" s="69">
        <v>2019</v>
      </c>
      <c r="AC17" s="69">
        <v>35</v>
      </c>
      <c r="AD17" s="69">
        <v>72</v>
      </c>
      <c r="AE17" s="69">
        <v>72</v>
      </c>
      <c r="AF17" s="69">
        <v>49</v>
      </c>
      <c r="AG17" s="69">
        <v>204</v>
      </c>
      <c r="AH17" s="69">
        <v>417</v>
      </c>
      <c r="AI17" s="69">
        <v>86</v>
      </c>
      <c r="AJ17" s="69">
        <v>35</v>
      </c>
      <c r="AK17" s="69">
        <v>5</v>
      </c>
      <c r="AL17" s="69">
        <v>20</v>
      </c>
      <c r="AM17" s="69">
        <v>5</v>
      </c>
    </row>
    <row r="18" spans="1:39" x14ac:dyDescent="0.25">
      <c r="A18" s="103" t="s">
        <v>62</v>
      </c>
      <c r="B18" s="143">
        <v>16</v>
      </c>
      <c r="C18" s="143">
        <v>1</v>
      </c>
      <c r="D18" s="143">
        <v>11</v>
      </c>
      <c r="E18" s="132">
        <v>7</v>
      </c>
      <c r="F18" s="132">
        <v>7</v>
      </c>
      <c r="G18" s="132">
        <v>11</v>
      </c>
      <c r="H18" s="143">
        <v>3</v>
      </c>
      <c r="I18" s="132">
        <v>15</v>
      </c>
      <c r="J18" s="132">
        <v>2</v>
      </c>
      <c r="K18" s="132">
        <v>3</v>
      </c>
      <c r="L18" s="132">
        <v>10</v>
      </c>
      <c r="M18" s="132">
        <v>8</v>
      </c>
      <c r="N18" s="143">
        <v>2</v>
      </c>
      <c r="O18" s="132">
        <v>12</v>
      </c>
      <c r="P18" s="132">
        <v>1</v>
      </c>
      <c r="Q18" s="132">
        <v>7</v>
      </c>
      <c r="R18" s="143">
        <v>7</v>
      </c>
      <c r="S18" s="132">
        <v>1000</v>
      </c>
      <c r="V18" s="105" t="s">
        <v>36</v>
      </c>
      <c r="W18" s="69">
        <v>9</v>
      </c>
      <c r="X18" s="69">
        <v>7</v>
      </c>
      <c r="Y18" s="69">
        <v>1</v>
      </c>
      <c r="Z18" s="69">
        <v>192</v>
      </c>
      <c r="AA18" s="69">
        <v>2019</v>
      </c>
      <c r="AB18" s="69">
        <v>2018</v>
      </c>
      <c r="AC18" s="69">
        <v>64</v>
      </c>
      <c r="AD18" s="69">
        <v>82</v>
      </c>
      <c r="AE18" s="69">
        <v>82</v>
      </c>
      <c r="AF18" s="69">
        <v>40</v>
      </c>
      <c r="AG18" s="69">
        <v>409</v>
      </c>
      <c r="AH18" s="69">
        <v>231</v>
      </c>
      <c r="AI18" s="69">
        <v>97</v>
      </c>
      <c r="AJ18" s="69">
        <v>39</v>
      </c>
      <c r="AK18" s="69">
        <v>4</v>
      </c>
      <c r="AL18" s="69">
        <v>20</v>
      </c>
      <c r="AM18" s="69">
        <v>5</v>
      </c>
    </row>
    <row r="19" spans="1:39" x14ac:dyDescent="0.25">
      <c r="A19" s="103" t="s">
        <v>63</v>
      </c>
      <c r="B19" s="143">
        <v>1</v>
      </c>
      <c r="C19" s="143">
        <v>5</v>
      </c>
      <c r="D19" s="143">
        <v>12</v>
      </c>
      <c r="E19" s="132">
        <v>7</v>
      </c>
      <c r="F19" s="132">
        <v>3</v>
      </c>
      <c r="G19" s="132">
        <v>3</v>
      </c>
      <c r="H19" s="143">
        <v>6</v>
      </c>
      <c r="I19" s="132">
        <v>10</v>
      </c>
      <c r="J19" s="132">
        <v>7</v>
      </c>
      <c r="K19" s="132">
        <v>15</v>
      </c>
      <c r="L19" s="132">
        <v>11</v>
      </c>
      <c r="M19" s="132">
        <v>1</v>
      </c>
      <c r="N19" s="143">
        <v>12</v>
      </c>
      <c r="O19" s="132">
        <v>8</v>
      </c>
      <c r="P19" s="132">
        <v>7</v>
      </c>
      <c r="Q19" s="132">
        <v>12</v>
      </c>
      <c r="R19" s="143">
        <v>5</v>
      </c>
      <c r="S19" s="132">
        <v>1000</v>
      </c>
      <c r="V19" s="105" t="s">
        <v>37</v>
      </c>
      <c r="W19" s="69">
        <v>9</v>
      </c>
      <c r="X19" s="69">
        <v>5</v>
      </c>
      <c r="Y19" s="69">
        <v>3</v>
      </c>
      <c r="Z19" s="69">
        <v>128</v>
      </c>
      <c r="AA19" s="69">
        <v>2019</v>
      </c>
      <c r="AB19" s="69">
        <v>2017</v>
      </c>
      <c r="AC19" s="69">
        <v>10</v>
      </c>
      <c r="AD19" s="69">
        <v>2</v>
      </c>
      <c r="AE19" s="69">
        <v>2</v>
      </c>
      <c r="AF19" s="69">
        <v>19</v>
      </c>
      <c r="AG19" s="69">
        <v>309</v>
      </c>
      <c r="AH19" s="69">
        <v>67</v>
      </c>
      <c r="AI19" s="69">
        <v>24</v>
      </c>
      <c r="AJ19" s="69">
        <v>168</v>
      </c>
      <c r="AK19" s="69">
        <v>0</v>
      </c>
      <c r="AL19" s="69">
        <v>6</v>
      </c>
      <c r="AM19" s="69">
        <v>3</v>
      </c>
    </row>
    <row r="20" spans="1:39" x14ac:dyDescent="0.25">
      <c r="A20" s="103" t="s">
        <v>64</v>
      </c>
      <c r="B20" s="143">
        <v>5</v>
      </c>
      <c r="C20" s="143">
        <v>14</v>
      </c>
      <c r="D20" s="143">
        <v>7</v>
      </c>
      <c r="E20" s="132">
        <v>7</v>
      </c>
      <c r="F20" s="132">
        <v>7</v>
      </c>
      <c r="G20" s="132">
        <v>16</v>
      </c>
      <c r="H20" s="143">
        <v>2</v>
      </c>
      <c r="I20" s="132">
        <v>6</v>
      </c>
      <c r="J20" s="132">
        <v>11</v>
      </c>
      <c r="K20" s="132">
        <v>14</v>
      </c>
      <c r="L20" s="132">
        <v>7</v>
      </c>
      <c r="M20" s="132">
        <v>4</v>
      </c>
      <c r="N20" s="143">
        <v>1</v>
      </c>
      <c r="O20" s="132">
        <v>1</v>
      </c>
      <c r="P20" s="132">
        <v>9</v>
      </c>
      <c r="Q20" s="132">
        <v>11</v>
      </c>
      <c r="R20" s="143">
        <v>1</v>
      </c>
      <c r="S20" s="132">
        <v>1000</v>
      </c>
      <c r="V20" s="105" t="s">
        <v>38</v>
      </c>
      <c r="W20" s="69">
        <v>3</v>
      </c>
      <c r="X20" s="69">
        <v>2</v>
      </c>
      <c r="Y20" s="69">
        <v>2</v>
      </c>
      <c r="Z20" s="69">
        <v>128</v>
      </c>
      <c r="AA20" s="69">
        <v>2021</v>
      </c>
      <c r="AB20" s="69">
        <v>2016</v>
      </c>
      <c r="AC20" s="69">
        <v>33</v>
      </c>
      <c r="AD20" s="69">
        <v>83</v>
      </c>
      <c r="AE20" s="69">
        <v>83</v>
      </c>
      <c r="AF20" s="69">
        <v>8</v>
      </c>
      <c r="AG20" s="69">
        <v>447</v>
      </c>
      <c r="AH20" s="69">
        <v>151</v>
      </c>
      <c r="AI20" s="69">
        <v>97</v>
      </c>
      <c r="AJ20" s="69">
        <v>134</v>
      </c>
      <c r="AK20" s="69">
        <v>0</v>
      </c>
      <c r="AL20" s="69">
        <v>12</v>
      </c>
      <c r="AM20" s="69">
        <v>4</v>
      </c>
    </row>
    <row r="21" spans="1:39" x14ac:dyDescent="0.25">
      <c r="A21" s="103" t="s">
        <v>65</v>
      </c>
      <c r="B21" s="143">
        <v>11</v>
      </c>
      <c r="C21" s="143">
        <v>10</v>
      </c>
      <c r="D21" s="143">
        <v>7</v>
      </c>
      <c r="E21" s="132">
        <v>1</v>
      </c>
      <c r="F21" s="132">
        <v>13</v>
      </c>
      <c r="G21" s="132">
        <v>11</v>
      </c>
      <c r="H21" s="143">
        <v>12</v>
      </c>
      <c r="I21" s="132">
        <v>11</v>
      </c>
      <c r="J21" s="132">
        <v>6</v>
      </c>
      <c r="K21" s="132">
        <v>12</v>
      </c>
      <c r="L21" s="132">
        <v>14</v>
      </c>
      <c r="M21" s="132">
        <v>9</v>
      </c>
      <c r="N21" s="143">
        <v>5</v>
      </c>
      <c r="O21" s="132">
        <v>6</v>
      </c>
      <c r="P21" s="132">
        <v>1</v>
      </c>
      <c r="Q21" s="132">
        <v>10</v>
      </c>
      <c r="R21" s="143">
        <v>12</v>
      </c>
      <c r="S21" s="133">
        <v>1000</v>
      </c>
      <c r="V21" s="105" t="s">
        <v>39</v>
      </c>
      <c r="W21" s="69">
        <v>9</v>
      </c>
      <c r="X21" s="69">
        <v>5</v>
      </c>
      <c r="Y21" s="69">
        <v>1</v>
      </c>
      <c r="Z21" s="69">
        <v>128</v>
      </c>
      <c r="AA21" s="69">
        <v>2022</v>
      </c>
      <c r="AB21" s="69">
        <v>2019</v>
      </c>
      <c r="AC21" s="69">
        <v>50</v>
      </c>
      <c r="AD21" s="69">
        <v>54</v>
      </c>
      <c r="AE21" s="69">
        <v>54</v>
      </c>
      <c r="AF21" s="69">
        <v>72</v>
      </c>
      <c r="AG21" s="69">
        <v>463</v>
      </c>
      <c r="AH21" s="69">
        <v>2</v>
      </c>
      <c r="AI21" s="69">
        <v>31</v>
      </c>
      <c r="AJ21" s="69">
        <v>91</v>
      </c>
      <c r="AK21" s="69">
        <v>4</v>
      </c>
      <c r="AL21" s="69">
        <v>20</v>
      </c>
      <c r="AM21" s="69">
        <v>3</v>
      </c>
    </row>
    <row r="22" spans="1:39" x14ac:dyDescent="0.25">
      <c r="A22" s="95"/>
      <c r="B22" s="144"/>
      <c r="C22" s="144"/>
      <c r="D22" s="144"/>
      <c r="E22" s="134"/>
      <c r="F22" s="134"/>
      <c r="G22" s="134"/>
      <c r="H22" s="144"/>
      <c r="I22" s="134"/>
      <c r="J22" s="134"/>
      <c r="K22" s="134"/>
      <c r="L22" s="134"/>
      <c r="M22" s="134"/>
      <c r="N22" s="144"/>
      <c r="O22" s="134"/>
      <c r="P22" s="134"/>
      <c r="Q22" s="135"/>
      <c r="R22" s="144"/>
      <c r="S22" s="89"/>
      <c r="V22" s="105" t="s">
        <v>40</v>
      </c>
      <c r="W22" s="69">
        <v>8</v>
      </c>
      <c r="X22" s="69">
        <v>9</v>
      </c>
      <c r="Y22" s="69">
        <v>3</v>
      </c>
      <c r="Z22" s="69">
        <v>128</v>
      </c>
      <c r="AA22" s="69">
        <v>2021</v>
      </c>
      <c r="AB22" s="69">
        <v>2014</v>
      </c>
      <c r="AC22" s="69">
        <v>14</v>
      </c>
      <c r="AD22" s="69">
        <v>25</v>
      </c>
      <c r="AE22" s="69">
        <v>25</v>
      </c>
      <c r="AF22" s="69">
        <v>62</v>
      </c>
      <c r="AG22" s="69">
        <v>264</v>
      </c>
      <c r="AH22" s="69">
        <v>66</v>
      </c>
      <c r="AI22" s="69">
        <v>100</v>
      </c>
      <c r="AJ22" s="69">
        <v>4</v>
      </c>
      <c r="AK22" s="69">
        <v>5</v>
      </c>
      <c r="AL22" s="69">
        <v>19</v>
      </c>
      <c r="AM22" s="69">
        <v>0</v>
      </c>
    </row>
    <row r="23" spans="1:39" s="100" customFormat="1" ht="92.4" x14ac:dyDescent="0.25">
      <c r="A23" s="109" t="s">
        <v>66</v>
      </c>
      <c r="B23" s="141" t="s">
        <v>1</v>
      </c>
      <c r="C23" s="141" t="s">
        <v>2</v>
      </c>
      <c r="D23" s="141" t="s">
        <v>3</v>
      </c>
      <c r="E23" s="102" t="s">
        <v>4</v>
      </c>
      <c r="F23" s="102" t="s">
        <v>5</v>
      </c>
      <c r="G23" s="102" t="s">
        <v>6</v>
      </c>
      <c r="H23" s="141" t="s">
        <v>7</v>
      </c>
      <c r="I23" s="102" t="s">
        <v>8</v>
      </c>
      <c r="J23" s="102" t="s">
        <v>8</v>
      </c>
      <c r="K23" s="102" t="s">
        <v>9</v>
      </c>
      <c r="L23" s="102" t="s">
        <v>10</v>
      </c>
      <c r="M23" s="102" t="s">
        <v>11</v>
      </c>
      <c r="N23" s="141" t="s">
        <v>12</v>
      </c>
      <c r="O23" s="102" t="s">
        <v>13</v>
      </c>
      <c r="P23" s="102" t="s">
        <v>14</v>
      </c>
      <c r="Q23" s="102" t="s">
        <v>15</v>
      </c>
      <c r="R23" s="141" t="s">
        <v>16</v>
      </c>
      <c r="V23" s="102"/>
      <c r="W23" s="108"/>
      <c r="X23" s="108"/>
      <c r="Y23" s="108"/>
      <c r="Z23" s="108"/>
      <c r="AA23" s="108"/>
      <c r="AB23" s="108"/>
      <c r="AC23" s="108"/>
      <c r="AD23" s="108"/>
      <c r="AE23" s="108"/>
      <c r="AF23" s="108"/>
      <c r="AG23" s="108"/>
      <c r="AH23" s="108"/>
      <c r="AI23" s="108"/>
      <c r="AJ23" s="108"/>
      <c r="AK23" s="108"/>
      <c r="AL23" s="108"/>
      <c r="AM23" s="108"/>
    </row>
    <row r="24" spans="1:39" x14ac:dyDescent="0.25">
      <c r="A24" s="110" t="s">
        <v>430</v>
      </c>
      <c r="B24" s="142" t="s">
        <v>243</v>
      </c>
      <c r="C24" s="142" t="s">
        <v>243</v>
      </c>
      <c r="D24" s="142" t="s">
        <v>243</v>
      </c>
      <c r="E24" s="112" t="s">
        <v>243</v>
      </c>
      <c r="F24" s="112" t="s">
        <v>243</v>
      </c>
      <c r="G24" s="112" t="s">
        <v>243</v>
      </c>
      <c r="H24" s="142" t="s">
        <v>243</v>
      </c>
      <c r="I24" s="112" t="s">
        <v>243</v>
      </c>
      <c r="J24" s="112" t="s">
        <v>243</v>
      </c>
      <c r="K24" s="112" t="s">
        <v>243</v>
      </c>
      <c r="L24" s="112" t="s">
        <v>243</v>
      </c>
      <c r="M24" s="112" t="s">
        <v>243</v>
      </c>
      <c r="N24" s="142" t="s">
        <v>243</v>
      </c>
      <c r="O24" s="112" t="s">
        <v>243</v>
      </c>
      <c r="P24" s="112" t="s">
        <v>243</v>
      </c>
      <c r="Q24" s="112" t="s">
        <v>243</v>
      </c>
      <c r="R24" s="142" t="s">
        <v>243</v>
      </c>
      <c r="V24" s="105" t="s">
        <v>41</v>
      </c>
      <c r="W24" s="69">
        <v>5</v>
      </c>
      <c r="X24" s="69">
        <v>7</v>
      </c>
      <c r="Y24" s="69">
        <v>3</v>
      </c>
      <c r="Z24" s="69">
        <v>256</v>
      </c>
      <c r="AA24" s="69">
        <v>2018</v>
      </c>
      <c r="AB24" s="69">
        <v>2016</v>
      </c>
      <c r="AC24" s="69">
        <v>78</v>
      </c>
      <c r="AD24" s="69">
        <v>62</v>
      </c>
      <c r="AE24" s="69">
        <v>62</v>
      </c>
      <c r="AF24" s="69">
        <v>51</v>
      </c>
      <c r="AG24" s="69">
        <v>912</v>
      </c>
      <c r="AH24" s="69">
        <v>201</v>
      </c>
      <c r="AI24" s="69">
        <v>82</v>
      </c>
      <c r="AJ24" s="69">
        <v>54</v>
      </c>
      <c r="AK24" s="69">
        <v>0</v>
      </c>
      <c r="AL24" s="69">
        <v>15</v>
      </c>
      <c r="AM24" s="69">
        <v>7</v>
      </c>
    </row>
    <row r="25" spans="1:39" x14ac:dyDescent="0.25">
      <c r="A25" s="4" t="s">
        <v>67</v>
      </c>
      <c r="B25" s="143" t="s">
        <v>68</v>
      </c>
      <c r="C25" s="143" t="s">
        <v>68</v>
      </c>
      <c r="D25" s="143" t="s">
        <v>68</v>
      </c>
      <c r="E25" s="132" t="s">
        <v>69</v>
      </c>
      <c r="F25" s="132" t="s">
        <v>68</v>
      </c>
      <c r="G25" s="132" t="s">
        <v>70</v>
      </c>
      <c r="H25" s="143" t="s">
        <v>68</v>
      </c>
      <c r="I25" s="132" t="s">
        <v>71</v>
      </c>
      <c r="J25" s="132" t="s">
        <v>72</v>
      </c>
      <c r="K25" s="132" t="s">
        <v>73</v>
      </c>
      <c r="L25" s="132" t="s">
        <v>74</v>
      </c>
      <c r="M25" s="132" t="s">
        <v>75</v>
      </c>
      <c r="N25" s="143" t="s">
        <v>68</v>
      </c>
      <c r="O25" s="132" t="s">
        <v>76</v>
      </c>
      <c r="P25" s="132" t="s">
        <v>77</v>
      </c>
      <c r="Q25" s="132" t="s">
        <v>78</v>
      </c>
      <c r="R25" s="143" t="s">
        <v>68</v>
      </c>
    </row>
    <row r="26" spans="1:39" x14ac:dyDescent="0.25">
      <c r="A26" s="4" t="s">
        <v>79</v>
      </c>
      <c r="B26" s="143" t="s">
        <v>80</v>
      </c>
      <c r="C26" s="143" t="s">
        <v>80</v>
      </c>
      <c r="D26" s="143" t="s">
        <v>80</v>
      </c>
      <c r="E26" s="132" t="s">
        <v>80</v>
      </c>
      <c r="F26" s="132" t="s">
        <v>80</v>
      </c>
      <c r="G26" s="132" t="s">
        <v>81</v>
      </c>
      <c r="H26" s="143" t="s">
        <v>80</v>
      </c>
      <c r="I26" s="132" t="s">
        <v>82</v>
      </c>
      <c r="J26" s="132" t="s">
        <v>83</v>
      </c>
      <c r="K26" s="132" t="s">
        <v>84</v>
      </c>
      <c r="L26" s="132" t="s">
        <v>70</v>
      </c>
      <c r="M26" s="132" t="s">
        <v>85</v>
      </c>
      <c r="N26" s="143" t="s">
        <v>80</v>
      </c>
      <c r="O26" s="132" t="s">
        <v>86</v>
      </c>
      <c r="P26" s="132" t="s">
        <v>68</v>
      </c>
      <c r="Q26" s="132" t="s">
        <v>80</v>
      </c>
      <c r="R26" s="143" t="s">
        <v>80</v>
      </c>
    </row>
    <row r="27" spans="1:39" x14ac:dyDescent="0.25">
      <c r="A27" s="4" t="s">
        <v>87</v>
      </c>
      <c r="B27" s="143" t="s">
        <v>88</v>
      </c>
      <c r="C27" s="143" t="s">
        <v>88</v>
      </c>
      <c r="D27" s="143" t="s">
        <v>88</v>
      </c>
      <c r="E27" s="132" t="s">
        <v>88</v>
      </c>
      <c r="F27" s="132" t="s">
        <v>88</v>
      </c>
      <c r="G27" s="132" t="s">
        <v>80</v>
      </c>
      <c r="H27" s="143" t="s">
        <v>88</v>
      </c>
      <c r="I27" s="132" t="s">
        <v>89</v>
      </c>
      <c r="J27" s="132" t="s">
        <v>90</v>
      </c>
      <c r="K27" s="132" t="s">
        <v>74</v>
      </c>
      <c r="L27" s="132" t="s">
        <v>81</v>
      </c>
      <c r="M27" s="132" t="s">
        <v>91</v>
      </c>
      <c r="N27" s="143" t="s">
        <v>88</v>
      </c>
      <c r="O27" s="132" t="s">
        <v>92</v>
      </c>
      <c r="P27" s="132" t="s">
        <v>80</v>
      </c>
      <c r="Q27" s="132" t="s">
        <v>88</v>
      </c>
      <c r="R27" s="143" t="s">
        <v>88</v>
      </c>
    </row>
    <row r="28" spans="1:39" x14ac:dyDescent="0.25">
      <c r="A28" s="4" t="s">
        <v>93</v>
      </c>
      <c r="B28" s="143" t="s">
        <v>94</v>
      </c>
      <c r="C28" s="143" t="s">
        <v>94</v>
      </c>
      <c r="D28" s="143" t="s">
        <v>94</v>
      </c>
      <c r="E28" s="132" t="s">
        <v>94</v>
      </c>
      <c r="F28" s="132" t="s">
        <v>94</v>
      </c>
      <c r="G28" s="132" t="s">
        <v>88</v>
      </c>
      <c r="H28" s="143" t="s">
        <v>94</v>
      </c>
      <c r="I28" s="132" t="s">
        <v>95</v>
      </c>
      <c r="J28" s="132" t="s">
        <v>96</v>
      </c>
      <c r="K28" s="132" t="s">
        <v>70</v>
      </c>
      <c r="L28" s="132" t="s">
        <v>97</v>
      </c>
      <c r="M28" s="132" t="s">
        <v>98</v>
      </c>
      <c r="N28" s="143" t="s">
        <v>94</v>
      </c>
      <c r="O28" s="132" t="s">
        <v>99</v>
      </c>
      <c r="P28" s="132" t="s">
        <v>88</v>
      </c>
      <c r="Q28" s="132" t="s">
        <v>94</v>
      </c>
      <c r="R28" s="143" t="s">
        <v>94</v>
      </c>
    </row>
    <row r="29" spans="1:39" x14ac:dyDescent="0.25">
      <c r="A29" s="4" t="s">
        <v>100</v>
      </c>
      <c r="B29" s="143" t="s">
        <v>101</v>
      </c>
      <c r="C29" s="143" t="s">
        <v>101</v>
      </c>
      <c r="D29" s="143" t="s">
        <v>101</v>
      </c>
      <c r="E29" s="132" t="s">
        <v>101</v>
      </c>
      <c r="F29" s="132" t="s">
        <v>101</v>
      </c>
      <c r="G29" s="132" t="s">
        <v>94</v>
      </c>
      <c r="H29" s="143" t="s">
        <v>101</v>
      </c>
      <c r="I29" s="132" t="s">
        <v>102</v>
      </c>
      <c r="J29" s="132" t="s">
        <v>103</v>
      </c>
      <c r="K29" s="132" t="s">
        <v>81</v>
      </c>
      <c r="L29" s="132" t="s">
        <v>104</v>
      </c>
      <c r="M29" s="132" t="s">
        <v>105</v>
      </c>
      <c r="N29" s="143" t="s">
        <v>101</v>
      </c>
      <c r="O29" s="132" t="s">
        <v>106</v>
      </c>
      <c r="P29" s="132" t="s">
        <v>94</v>
      </c>
      <c r="Q29" s="132" t="s">
        <v>101</v>
      </c>
      <c r="R29" s="143" t="s">
        <v>101</v>
      </c>
    </row>
    <row r="30" spans="1:39" x14ac:dyDescent="0.25">
      <c r="A30" s="4" t="s">
        <v>107</v>
      </c>
      <c r="B30" s="143" t="s">
        <v>108</v>
      </c>
      <c r="C30" s="143" t="s">
        <v>108</v>
      </c>
      <c r="D30" s="143" t="s">
        <v>108</v>
      </c>
      <c r="E30" s="132" t="s">
        <v>108</v>
      </c>
      <c r="F30" s="132" t="s">
        <v>108</v>
      </c>
      <c r="G30" s="132" t="s">
        <v>101</v>
      </c>
      <c r="H30" s="143" t="s">
        <v>108</v>
      </c>
      <c r="I30" s="132" t="s">
        <v>109</v>
      </c>
      <c r="J30" s="132" t="s">
        <v>110</v>
      </c>
      <c r="K30" s="132" t="s">
        <v>97</v>
      </c>
      <c r="L30" s="132" t="s">
        <v>111</v>
      </c>
      <c r="M30" s="132" t="s">
        <v>112</v>
      </c>
      <c r="N30" s="143" t="s">
        <v>108</v>
      </c>
      <c r="O30" s="132" t="s">
        <v>113</v>
      </c>
      <c r="P30" s="132" t="s">
        <v>108</v>
      </c>
      <c r="Q30" s="132" t="s">
        <v>108</v>
      </c>
      <c r="R30" s="143" t="s">
        <v>108</v>
      </c>
    </row>
    <row r="31" spans="1:39" x14ac:dyDescent="0.25">
      <c r="A31" s="4" t="s">
        <v>114</v>
      </c>
      <c r="B31" s="143" t="s">
        <v>115</v>
      </c>
      <c r="C31" s="143" t="s">
        <v>115</v>
      </c>
      <c r="D31" s="143" t="s">
        <v>115</v>
      </c>
      <c r="E31" s="132" t="s">
        <v>115</v>
      </c>
      <c r="F31" s="132" t="s">
        <v>115</v>
      </c>
      <c r="G31" s="132" t="s">
        <v>108</v>
      </c>
      <c r="H31" s="143" t="s">
        <v>115</v>
      </c>
      <c r="I31" s="132" t="s">
        <v>115</v>
      </c>
      <c r="J31" s="132" t="s">
        <v>116</v>
      </c>
      <c r="K31" s="132" t="s">
        <v>115</v>
      </c>
      <c r="L31" s="132" t="s">
        <v>117</v>
      </c>
      <c r="M31" s="132" t="s">
        <v>118</v>
      </c>
      <c r="N31" s="143" t="s">
        <v>115</v>
      </c>
      <c r="O31" s="132" t="s">
        <v>119</v>
      </c>
      <c r="P31" s="132" t="s">
        <v>115</v>
      </c>
      <c r="Q31" s="132" t="s">
        <v>115</v>
      </c>
      <c r="R31" s="143" t="s">
        <v>115</v>
      </c>
    </row>
    <row r="32" spans="1:39" x14ac:dyDescent="0.25">
      <c r="A32" s="4" t="s">
        <v>120</v>
      </c>
      <c r="B32" s="143" t="s">
        <v>121</v>
      </c>
      <c r="C32" s="143" t="s">
        <v>121</v>
      </c>
      <c r="D32" s="143" t="s">
        <v>121</v>
      </c>
      <c r="E32" s="132" t="s">
        <v>121</v>
      </c>
      <c r="F32" s="132" t="s">
        <v>121</v>
      </c>
      <c r="G32" s="132" t="s">
        <v>115</v>
      </c>
      <c r="H32" s="143" t="s">
        <v>121</v>
      </c>
      <c r="I32" s="132" t="s">
        <v>121</v>
      </c>
      <c r="J32" s="132" t="s">
        <v>122</v>
      </c>
      <c r="K32" s="132" t="s">
        <v>121</v>
      </c>
      <c r="L32" s="132" t="s">
        <v>123</v>
      </c>
      <c r="M32" s="132" t="s">
        <v>121</v>
      </c>
      <c r="N32" s="143" t="s">
        <v>121</v>
      </c>
      <c r="O32" s="132" t="s">
        <v>124</v>
      </c>
      <c r="P32" s="132" t="s">
        <v>121</v>
      </c>
      <c r="Q32" s="132" t="s">
        <v>121</v>
      </c>
      <c r="R32" s="143" t="s">
        <v>121</v>
      </c>
    </row>
    <row r="33" spans="1:18" x14ac:dyDescent="0.25">
      <c r="A33" s="4" t="s">
        <v>125</v>
      </c>
      <c r="B33" s="143" t="s">
        <v>126</v>
      </c>
      <c r="C33" s="143" t="s">
        <v>126</v>
      </c>
      <c r="D33" s="143" t="s">
        <v>126</v>
      </c>
      <c r="E33" s="132" t="s">
        <v>126</v>
      </c>
      <c r="F33" s="132" t="s">
        <v>126</v>
      </c>
      <c r="G33" s="132" t="s">
        <v>121</v>
      </c>
      <c r="H33" s="143" t="s">
        <v>126</v>
      </c>
      <c r="I33" s="132" t="s">
        <v>126</v>
      </c>
      <c r="J33" s="132" t="s">
        <v>126</v>
      </c>
      <c r="K33" s="132" t="s">
        <v>126</v>
      </c>
      <c r="L33" s="132" t="s">
        <v>127</v>
      </c>
      <c r="M33" s="132" t="s">
        <v>126</v>
      </c>
      <c r="N33" s="143" t="s">
        <v>126</v>
      </c>
      <c r="O33" s="132" t="s">
        <v>128</v>
      </c>
      <c r="P33" s="132" t="s">
        <v>126</v>
      </c>
      <c r="Q33" s="132" t="s">
        <v>126</v>
      </c>
      <c r="R33" s="143" t="s">
        <v>126</v>
      </c>
    </row>
    <row r="34" spans="1:18" x14ac:dyDescent="0.25">
      <c r="A34" s="4" t="s">
        <v>129</v>
      </c>
      <c r="B34" s="143" t="s">
        <v>130</v>
      </c>
      <c r="C34" s="143" t="s">
        <v>130</v>
      </c>
      <c r="D34" s="143" t="s">
        <v>130</v>
      </c>
      <c r="E34" s="132" t="s">
        <v>130</v>
      </c>
      <c r="F34" s="132" t="s">
        <v>130</v>
      </c>
      <c r="G34" s="132" t="s">
        <v>126</v>
      </c>
      <c r="H34" s="143" t="s">
        <v>130</v>
      </c>
      <c r="I34" s="132" t="s">
        <v>130</v>
      </c>
      <c r="J34" s="132" t="s">
        <v>130</v>
      </c>
      <c r="K34" s="132" t="s">
        <v>130</v>
      </c>
      <c r="L34" s="132" t="s">
        <v>131</v>
      </c>
      <c r="M34" s="132" t="s">
        <v>130</v>
      </c>
      <c r="N34" s="143" t="s">
        <v>130</v>
      </c>
      <c r="O34" s="132" t="s">
        <v>130</v>
      </c>
      <c r="P34" s="132" t="s">
        <v>130</v>
      </c>
      <c r="Q34" s="132" t="s">
        <v>130</v>
      </c>
      <c r="R34" s="143" t="s">
        <v>130</v>
      </c>
    </row>
    <row r="35" spans="1:18" x14ac:dyDescent="0.25">
      <c r="A35" s="4" t="s">
        <v>132</v>
      </c>
      <c r="B35" s="143" t="s">
        <v>133</v>
      </c>
      <c r="C35" s="143" t="s">
        <v>133</v>
      </c>
      <c r="D35" s="143" t="s">
        <v>133</v>
      </c>
      <c r="E35" s="132" t="s">
        <v>133</v>
      </c>
      <c r="F35" s="132" t="s">
        <v>133</v>
      </c>
      <c r="G35" s="132" t="s">
        <v>133</v>
      </c>
      <c r="H35" s="143" t="s">
        <v>133</v>
      </c>
      <c r="I35" s="132" t="s">
        <v>133</v>
      </c>
      <c r="J35" s="132" t="s">
        <v>133</v>
      </c>
      <c r="K35" s="132" t="s">
        <v>133</v>
      </c>
      <c r="L35" s="132" t="s">
        <v>134</v>
      </c>
      <c r="M35" s="132" t="s">
        <v>133</v>
      </c>
      <c r="N35" s="143" t="s">
        <v>133</v>
      </c>
      <c r="O35" s="132" t="s">
        <v>133</v>
      </c>
      <c r="P35" s="132" t="s">
        <v>133</v>
      </c>
      <c r="Q35" s="132" t="s">
        <v>133</v>
      </c>
      <c r="R35" s="143" t="s">
        <v>133</v>
      </c>
    </row>
    <row r="36" spans="1:18" x14ac:dyDescent="0.25">
      <c r="A36" s="4" t="s">
        <v>135</v>
      </c>
      <c r="B36" s="143" t="s">
        <v>136</v>
      </c>
      <c r="C36" s="143" t="s">
        <v>136</v>
      </c>
      <c r="D36" s="143" t="s">
        <v>136</v>
      </c>
      <c r="E36" s="132" t="s">
        <v>136</v>
      </c>
      <c r="F36" s="132" t="s">
        <v>136</v>
      </c>
      <c r="G36" s="132" t="s">
        <v>136</v>
      </c>
      <c r="H36" s="143" t="s">
        <v>136</v>
      </c>
      <c r="I36" s="132" t="s">
        <v>136</v>
      </c>
      <c r="J36" s="132" t="s">
        <v>136</v>
      </c>
      <c r="K36" s="132" t="s">
        <v>136</v>
      </c>
      <c r="L36" s="132" t="s">
        <v>137</v>
      </c>
      <c r="M36" s="132" t="s">
        <v>136</v>
      </c>
      <c r="N36" s="143" t="s">
        <v>136</v>
      </c>
      <c r="O36" s="132" t="s">
        <v>136</v>
      </c>
      <c r="P36" s="132" t="s">
        <v>136</v>
      </c>
      <c r="Q36" s="132" t="s">
        <v>136</v>
      </c>
      <c r="R36" s="143" t="s">
        <v>136</v>
      </c>
    </row>
    <row r="37" spans="1:18" x14ac:dyDescent="0.25">
      <c r="A37" s="4" t="s">
        <v>138</v>
      </c>
      <c r="B37" s="143" t="s">
        <v>139</v>
      </c>
      <c r="C37" s="143" t="s">
        <v>139</v>
      </c>
      <c r="D37" s="143" t="s">
        <v>139</v>
      </c>
      <c r="E37" s="132" t="s">
        <v>139</v>
      </c>
      <c r="F37" s="132" t="s">
        <v>139</v>
      </c>
      <c r="G37" s="132" t="s">
        <v>139</v>
      </c>
      <c r="H37" s="143" t="s">
        <v>139</v>
      </c>
      <c r="I37" s="132" t="s">
        <v>139</v>
      </c>
      <c r="J37" s="132" t="s">
        <v>139</v>
      </c>
      <c r="K37" s="132" t="s">
        <v>139</v>
      </c>
      <c r="L37" s="132" t="s">
        <v>140</v>
      </c>
      <c r="M37" s="132" t="s">
        <v>139</v>
      </c>
      <c r="N37" s="143" t="s">
        <v>139</v>
      </c>
      <c r="O37" s="132" t="s">
        <v>139</v>
      </c>
      <c r="P37" s="132" t="s">
        <v>139</v>
      </c>
      <c r="Q37" s="132" t="s">
        <v>139</v>
      </c>
      <c r="R37" s="143" t="s">
        <v>139</v>
      </c>
    </row>
    <row r="38" spans="1:18" x14ac:dyDescent="0.25">
      <c r="A38" s="4" t="s">
        <v>141</v>
      </c>
      <c r="B38" s="143" t="s">
        <v>142</v>
      </c>
      <c r="C38" s="143" t="s">
        <v>142</v>
      </c>
      <c r="D38" s="143" t="s">
        <v>142</v>
      </c>
      <c r="E38" s="132" t="s">
        <v>142</v>
      </c>
      <c r="F38" s="132" t="s">
        <v>142</v>
      </c>
      <c r="G38" s="132" t="s">
        <v>142</v>
      </c>
      <c r="H38" s="143" t="s">
        <v>142</v>
      </c>
      <c r="I38" s="132" t="s">
        <v>142</v>
      </c>
      <c r="J38" s="132" t="s">
        <v>142</v>
      </c>
      <c r="K38" s="132" t="s">
        <v>142</v>
      </c>
      <c r="L38" s="132" t="s">
        <v>143</v>
      </c>
      <c r="M38" s="132" t="s">
        <v>142</v>
      </c>
      <c r="N38" s="143" t="s">
        <v>142</v>
      </c>
      <c r="O38" s="132" t="s">
        <v>142</v>
      </c>
      <c r="P38" s="132" t="s">
        <v>142</v>
      </c>
      <c r="Q38" s="132" t="s">
        <v>142</v>
      </c>
      <c r="R38" s="143" t="s">
        <v>142</v>
      </c>
    </row>
    <row r="39" spans="1:18" x14ac:dyDescent="0.25">
      <c r="A39" s="4" t="s">
        <v>144</v>
      </c>
      <c r="B39" s="143" t="s">
        <v>145</v>
      </c>
      <c r="C39" s="143" t="s">
        <v>145</v>
      </c>
      <c r="D39" s="143" t="s">
        <v>145</v>
      </c>
      <c r="E39" s="132" t="s">
        <v>145</v>
      </c>
      <c r="F39" s="132" t="s">
        <v>145</v>
      </c>
      <c r="G39" s="132" t="s">
        <v>145</v>
      </c>
      <c r="H39" s="143" t="s">
        <v>145</v>
      </c>
      <c r="I39" s="132" t="s">
        <v>145</v>
      </c>
      <c r="J39" s="132" t="s">
        <v>145</v>
      </c>
      <c r="K39" s="132" t="s">
        <v>145</v>
      </c>
      <c r="L39" s="132" t="s">
        <v>146</v>
      </c>
      <c r="M39" s="132" t="s">
        <v>145</v>
      </c>
      <c r="N39" s="143" t="s">
        <v>145</v>
      </c>
      <c r="O39" s="132" t="s">
        <v>145</v>
      </c>
      <c r="P39" s="132" t="s">
        <v>145</v>
      </c>
      <c r="Q39" s="132" t="s">
        <v>145</v>
      </c>
      <c r="R39" s="143" t="s">
        <v>145</v>
      </c>
    </row>
    <row r="40" spans="1:18" x14ac:dyDescent="0.25">
      <c r="A40" s="4" t="s">
        <v>147</v>
      </c>
      <c r="B40" s="143" t="s">
        <v>148</v>
      </c>
      <c r="C40" s="143" t="s">
        <v>148</v>
      </c>
      <c r="D40" s="143" t="s">
        <v>148</v>
      </c>
      <c r="E40" s="132" t="s">
        <v>148</v>
      </c>
      <c r="F40" s="132" t="s">
        <v>148</v>
      </c>
      <c r="G40" s="132" t="s">
        <v>148</v>
      </c>
      <c r="H40" s="143" t="s">
        <v>148</v>
      </c>
      <c r="I40" s="132" t="s">
        <v>148</v>
      </c>
      <c r="J40" s="132" t="s">
        <v>148</v>
      </c>
      <c r="K40" s="132" t="s">
        <v>148</v>
      </c>
      <c r="L40" s="132" t="s">
        <v>148</v>
      </c>
      <c r="M40" s="132" t="s">
        <v>148</v>
      </c>
      <c r="N40" s="143" t="s">
        <v>148</v>
      </c>
      <c r="O40" s="132" t="s">
        <v>148</v>
      </c>
      <c r="P40" s="132" t="s">
        <v>148</v>
      </c>
      <c r="Q40" s="132" t="s">
        <v>148</v>
      </c>
      <c r="R40" s="143" t="s">
        <v>148</v>
      </c>
    </row>
    <row r="41" spans="1:18" x14ac:dyDescent="0.25">
      <c r="A41" s="96"/>
      <c r="B41" s="144"/>
      <c r="C41" s="144"/>
      <c r="D41" s="144"/>
      <c r="E41" s="134"/>
      <c r="F41" s="134"/>
      <c r="G41" s="134"/>
      <c r="H41" s="144"/>
      <c r="I41" s="134"/>
      <c r="J41" s="134"/>
      <c r="K41" s="134"/>
      <c r="L41" s="134"/>
      <c r="M41" s="134"/>
      <c r="N41" s="144"/>
      <c r="O41" s="134"/>
      <c r="P41" s="134"/>
      <c r="Q41" s="134"/>
      <c r="R41" s="144"/>
    </row>
    <row r="42" spans="1:18" s="107" customFormat="1" ht="92.4" x14ac:dyDescent="0.25">
      <c r="A42" s="109" t="s">
        <v>149</v>
      </c>
      <c r="B42" s="141" t="s">
        <v>1</v>
      </c>
      <c r="C42" s="141" t="s">
        <v>2</v>
      </c>
      <c r="D42" s="141" t="s">
        <v>3</v>
      </c>
      <c r="E42" s="102" t="s">
        <v>4</v>
      </c>
      <c r="F42" s="102" t="s">
        <v>5</v>
      </c>
      <c r="G42" s="102" t="s">
        <v>6</v>
      </c>
      <c r="H42" s="141" t="s">
        <v>7</v>
      </c>
      <c r="I42" s="102" t="s">
        <v>8</v>
      </c>
      <c r="J42" s="102" t="s">
        <v>8</v>
      </c>
      <c r="K42" s="102" t="s">
        <v>9</v>
      </c>
      <c r="L42" s="102" t="s">
        <v>10</v>
      </c>
      <c r="M42" s="102" t="s">
        <v>11</v>
      </c>
      <c r="N42" s="141" t="s">
        <v>12</v>
      </c>
      <c r="O42" s="102" t="s">
        <v>13</v>
      </c>
      <c r="P42" s="102" t="s">
        <v>14</v>
      </c>
      <c r="Q42" s="102" t="s">
        <v>15</v>
      </c>
      <c r="R42" s="141" t="s">
        <v>16</v>
      </c>
    </row>
    <row r="43" spans="1:18" x14ac:dyDescent="0.25">
      <c r="A43" s="110" t="s">
        <v>430</v>
      </c>
      <c r="B43" s="142" t="s">
        <v>243</v>
      </c>
      <c r="C43" s="142" t="s">
        <v>243</v>
      </c>
      <c r="D43" s="142" t="s">
        <v>243</v>
      </c>
      <c r="E43" s="112" t="s">
        <v>243</v>
      </c>
      <c r="F43" s="112" t="s">
        <v>243</v>
      </c>
      <c r="G43" s="112" t="s">
        <v>243</v>
      </c>
      <c r="H43" s="142" t="s">
        <v>243</v>
      </c>
      <c r="I43" s="112" t="s">
        <v>243</v>
      </c>
      <c r="J43" s="112" t="s">
        <v>243</v>
      </c>
      <c r="K43" s="112" t="s">
        <v>243</v>
      </c>
      <c r="L43" s="112" t="s">
        <v>243</v>
      </c>
      <c r="M43" s="112" t="s">
        <v>243</v>
      </c>
      <c r="N43" s="142" t="s">
        <v>243</v>
      </c>
      <c r="O43" s="112" t="s">
        <v>243</v>
      </c>
      <c r="P43" s="112" t="s">
        <v>243</v>
      </c>
      <c r="Q43" s="112" t="s">
        <v>243</v>
      </c>
      <c r="R43" s="142" t="s">
        <v>243</v>
      </c>
    </row>
    <row r="44" spans="1:18" x14ac:dyDescent="0.25">
      <c r="A44" s="4" t="s">
        <v>67</v>
      </c>
      <c r="B44" s="143">
        <v>15</v>
      </c>
      <c r="C44" s="143">
        <v>15</v>
      </c>
      <c r="D44" s="143">
        <v>15</v>
      </c>
      <c r="E44" s="132">
        <v>35</v>
      </c>
      <c r="F44" s="132">
        <v>15</v>
      </c>
      <c r="G44" s="132">
        <v>423</v>
      </c>
      <c r="H44" s="143">
        <v>15</v>
      </c>
      <c r="I44" s="132">
        <v>33</v>
      </c>
      <c r="J44" s="132">
        <v>540</v>
      </c>
      <c r="K44" s="132">
        <v>426</v>
      </c>
      <c r="L44" s="132">
        <v>424</v>
      </c>
      <c r="M44" s="132">
        <v>397</v>
      </c>
      <c r="N44" s="143">
        <v>15</v>
      </c>
      <c r="O44" s="132">
        <v>434</v>
      </c>
      <c r="P44" s="132">
        <v>16</v>
      </c>
      <c r="Q44" s="132">
        <v>394</v>
      </c>
      <c r="R44" s="143">
        <v>15</v>
      </c>
    </row>
    <row r="45" spans="1:18" x14ac:dyDescent="0.25">
      <c r="A45" s="4" t="s">
        <v>79</v>
      </c>
      <c r="B45" s="143">
        <v>14</v>
      </c>
      <c r="C45" s="143">
        <v>14</v>
      </c>
      <c r="D45" s="143">
        <v>14</v>
      </c>
      <c r="E45" s="132">
        <v>14</v>
      </c>
      <c r="F45" s="132">
        <v>14</v>
      </c>
      <c r="G45" s="132">
        <v>422</v>
      </c>
      <c r="H45" s="143">
        <v>14</v>
      </c>
      <c r="I45" s="132">
        <v>32</v>
      </c>
      <c r="J45" s="132">
        <v>88</v>
      </c>
      <c r="K45" s="132">
        <v>425</v>
      </c>
      <c r="L45" s="132">
        <v>423</v>
      </c>
      <c r="M45" s="132">
        <v>58</v>
      </c>
      <c r="N45" s="143">
        <v>14</v>
      </c>
      <c r="O45" s="132">
        <v>433</v>
      </c>
      <c r="P45" s="132">
        <v>15</v>
      </c>
      <c r="Q45" s="132">
        <v>14</v>
      </c>
      <c r="R45" s="143">
        <v>14</v>
      </c>
    </row>
    <row r="46" spans="1:18" x14ac:dyDescent="0.25">
      <c r="A46" s="4" t="s">
        <v>87</v>
      </c>
      <c r="B46" s="143">
        <v>13</v>
      </c>
      <c r="C46" s="143">
        <v>13</v>
      </c>
      <c r="D46" s="143">
        <v>13</v>
      </c>
      <c r="E46" s="132">
        <v>13</v>
      </c>
      <c r="F46" s="132">
        <v>13</v>
      </c>
      <c r="G46" s="132">
        <v>14</v>
      </c>
      <c r="H46" s="143">
        <v>13</v>
      </c>
      <c r="I46" s="132">
        <v>31</v>
      </c>
      <c r="J46" s="132">
        <v>87</v>
      </c>
      <c r="K46" s="132">
        <v>424</v>
      </c>
      <c r="L46" s="132">
        <v>422</v>
      </c>
      <c r="M46" s="132">
        <v>57</v>
      </c>
      <c r="N46" s="143">
        <v>13</v>
      </c>
      <c r="O46" s="132">
        <v>432</v>
      </c>
      <c r="P46" s="132">
        <v>14</v>
      </c>
      <c r="Q46" s="132">
        <v>13</v>
      </c>
      <c r="R46" s="143">
        <v>13</v>
      </c>
    </row>
    <row r="47" spans="1:18" x14ac:dyDescent="0.25">
      <c r="A47" s="4" t="s">
        <v>93</v>
      </c>
      <c r="B47" s="143">
        <v>12</v>
      </c>
      <c r="C47" s="143">
        <v>12</v>
      </c>
      <c r="D47" s="143">
        <v>12</v>
      </c>
      <c r="E47" s="132">
        <v>12</v>
      </c>
      <c r="F47" s="132">
        <v>12</v>
      </c>
      <c r="G47" s="132">
        <v>13</v>
      </c>
      <c r="H47" s="143">
        <v>12</v>
      </c>
      <c r="I47" s="132">
        <v>30</v>
      </c>
      <c r="J47" s="132">
        <v>86</v>
      </c>
      <c r="K47" s="132">
        <v>423</v>
      </c>
      <c r="L47" s="132">
        <v>421</v>
      </c>
      <c r="M47" s="132">
        <v>56</v>
      </c>
      <c r="N47" s="143">
        <v>12</v>
      </c>
      <c r="O47" s="132">
        <v>431</v>
      </c>
      <c r="P47" s="132">
        <v>13</v>
      </c>
      <c r="Q47" s="132">
        <v>12</v>
      </c>
      <c r="R47" s="143">
        <v>12</v>
      </c>
    </row>
    <row r="48" spans="1:18" x14ac:dyDescent="0.25">
      <c r="A48" s="4" t="s">
        <v>100</v>
      </c>
      <c r="B48" s="143">
        <v>11</v>
      </c>
      <c r="C48" s="143">
        <v>11</v>
      </c>
      <c r="D48" s="143">
        <v>11</v>
      </c>
      <c r="E48" s="132">
        <v>11</v>
      </c>
      <c r="F48" s="132">
        <v>11</v>
      </c>
      <c r="G48" s="132">
        <v>12</v>
      </c>
      <c r="H48" s="143">
        <v>11</v>
      </c>
      <c r="I48" s="132">
        <v>29</v>
      </c>
      <c r="J48" s="132">
        <v>85</v>
      </c>
      <c r="K48" s="132">
        <v>422</v>
      </c>
      <c r="L48" s="132">
        <v>381</v>
      </c>
      <c r="M48" s="132">
        <v>55</v>
      </c>
      <c r="N48" s="143">
        <v>11</v>
      </c>
      <c r="O48" s="132">
        <v>430</v>
      </c>
      <c r="P48" s="132">
        <v>12</v>
      </c>
      <c r="Q48" s="132">
        <v>11</v>
      </c>
      <c r="R48" s="143">
        <v>11</v>
      </c>
    </row>
    <row r="49" spans="1:22" x14ac:dyDescent="0.25">
      <c r="A49" s="4" t="s">
        <v>107</v>
      </c>
      <c r="B49" s="143">
        <v>10</v>
      </c>
      <c r="C49" s="143">
        <v>10</v>
      </c>
      <c r="D49" s="143">
        <v>10</v>
      </c>
      <c r="E49" s="132">
        <v>10</v>
      </c>
      <c r="F49" s="132">
        <v>10</v>
      </c>
      <c r="G49" s="132">
        <v>11</v>
      </c>
      <c r="H49" s="143">
        <v>10</v>
      </c>
      <c r="I49" s="132">
        <v>28</v>
      </c>
      <c r="J49" s="132">
        <v>84</v>
      </c>
      <c r="K49" s="132">
        <v>421</v>
      </c>
      <c r="L49" s="132">
        <v>380</v>
      </c>
      <c r="M49" s="132">
        <v>54</v>
      </c>
      <c r="N49" s="143">
        <v>10</v>
      </c>
      <c r="O49" s="132">
        <v>429</v>
      </c>
      <c r="P49" s="132">
        <v>10</v>
      </c>
      <c r="Q49" s="132">
        <v>10</v>
      </c>
      <c r="R49" s="143">
        <v>10</v>
      </c>
    </row>
    <row r="50" spans="1:22" x14ac:dyDescent="0.25">
      <c r="A50" s="4" t="s">
        <v>114</v>
      </c>
      <c r="B50" s="143">
        <v>9</v>
      </c>
      <c r="C50" s="143">
        <v>9</v>
      </c>
      <c r="D50" s="143">
        <v>9</v>
      </c>
      <c r="E50" s="132">
        <v>9</v>
      </c>
      <c r="F50" s="132">
        <v>9</v>
      </c>
      <c r="G50" s="132">
        <v>10</v>
      </c>
      <c r="H50" s="143">
        <v>9</v>
      </c>
      <c r="I50" s="132">
        <v>9</v>
      </c>
      <c r="J50" s="132">
        <v>83</v>
      </c>
      <c r="K50" s="132">
        <v>9</v>
      </c>
      <c r="L50" s="132">
        <v>379</v>
      </c>
      <c r="M50" s="132">
        <v>53</v>
      </c>
      <c r="N50" s="143">
        <v>9</v>
      </c>
      <c r="O50" s="132">
        <v>40</v>
      </c>
      <c r="P50" s="132">
        <v>9</v>
      </c>
      <c r="Q50" s="132">
        <v>9</v>
      </c>
      <c r="R50" s="143">
        <v>9</v>
      </c>
    </row>
    <row r="51" spans="1:22" x14ac:dyDescent="0.25">
      <c r="A51" s="4" t="s">
        <v>120</v>
      </c>
      <c r="B51" s="143">
        <v>8</v>
      </c>
      <c r="C51" s="143">
        <v>8</v>
      </c>
      <c r="D51" s="143">
        <v>8</v>
      </c>
      <c r="E51" s="132">
        <v>8</v>
      </c>
      <c r="F51" s="132">
        <v>8</v>
      </c>
      <c r="G51" s="132">
        <v>9</v>
      </c>
      <c r="H51" s="143">
        <v>8</v>
      </c>
      <c r="I51" s="132">
        <v>8</v>
      </c>
      <c r="J51" s="132">
        <v>82</v>
      </c>
      <c r="K51" s="132">
        <v>8</v>
      </c>
      <c r="L51" s="132">
        <v>378</v>
      </c>
      <c r="M51" s="132">
        <v>8</v>
      </c>
      <c r="N51" s="143">
        <v>8</v>
      </c>
      <c r="O51" s="132">
        <v>39</v>
      </c>
      <c r="P51" s="132">
        <v>8</v>
      </c>
      <c r="Q51" s="132">
        <v>8</v>
      </c>
      <c r="R51" s="143">
        <v>8</v>
      </c>
    </row>
    <row r="52" spans="1:22" x14ac:dyDescent="0.25">
      <c r="A52" s="4" t="s">
        <v>125</v>
      </c>
      <c r="B52" s="143">
        <v>7</v>
      </c>
      <c r="C52" s="143">
        <v>7</v>
      </c>
      <c r="D52" s="143">
        <v>7</v>
      </c>
      <c r="E52" s="132">
        <v>7</v>
      </c>
      <c r="F52" s="132">
        <v>7</v>
      </c>
      <c r="G52" s="132">
        <v>8</v>
      </c>
      <c r="H52" s="143">
        <v>7</v>
      </c>
      <c r="I52" s="132">
        <v>7</v>
      </c>
      <c r="J52" s="132">
        <v>7</v>
      </c>
      <c r="K52" s="132">
        <v>7</v>
      </c>
      <c r="L52" s="132">
        <v>373</v>
      </c>
      <c r="M52" s="132">
        <v>7</v>
      </c>
      <c r="N52" s="143">
        <v>7</v>
      </c>
      <c r="O52" s="132">
        <v>38</v>
      </c>
      <c r="P52" s="132">
        <v>7</v>
      </c>
      <c r="Q52" s="132">
        <v>7</v>
      </c>
      <c r="R52" s="143">
        <v>7</v>
      </c>
    </row>
    <row r="53" spans="1:22" x14ac:dyDescent="0.25">
      <c r="A53" s="4" t="s">
        <v>129</v>
      </c>
      <c r="B53" s="143">
        <v>6</v>
      </c>
      <c r="C53" s="143">
        <v>6</v>
      </c>
      <c r="D53" s="143">
        <v>6</v>
      </c>
      <c r="E53" s="132">
        <v>6</v>
      </c>
      <c r="F53" s="132">
        <v>6</v>
      </c>
      <c r="G53" s="132">
        <v>7</v>
      </c>
      <c r="H53" s="143">
        <v>6</v>
      </c>
      <c r="I53" s="132">
        <v>6</v>
      </c>
      <c r="J53" s="132">
        <v>6</v>
      </c>
      <c r="K53" s="132">
        <v>6</v>
      </c>
      <c r="L53" s="132">
        <v>372</v>
      </c>
      <c r="M53" s="132">
        <v>6</v>
      </c>
      <c r="N53" s="143">
        <v>6</v>
      </c>
      <c r="O53" s="132">
        <v>6</v>
      </c>
      <c r="P53" s="132">
        <v>6</v>
      </c>
      <c r="Q53" s="132">
        <v>6</v>
      </c>
      <c r="R53" s="143">
        <v>6</v>
      </c>
    </row>
    <row r="54" spans="1:22" x14ac:dyDescent="0.25">
      <c r="A54" s="4" t="s">
        <v>132</v>
      </c>
      <c r="B54" s="143">
        <v>5</v>
      </c>
      <c r="C54" s="143">
        <v>5</v>
      </c>
      <c r="D54" s="143">
        <v>5</v>
      </c>
      <c r="E54" s="132">
        <v>5</v>
      </c>
      <c r="F54" s="132">
        <v>5</v>
      </c>
      <c r="G54" s="132">
        <v>5</v>
      </c>
      <c r="H54" s="143">
        <v>5</v>
      </c>
      <c r="I54" s="132">
        <v>5</v>
      </c>
      <c r="J54" s="132">
        <v>5</v>
      </c>
      <c r="K54" s="132">
        <v>5</v>
      </c>
      <c r="L54" s="132">
        <v>371</v>
      </c>
      <c r="M54" s="132">
        <v>5</v>
      </c>
      <c r="N54" s="143">
        <v>5</v>
      </c>
      <c r="O54" s="132">
        <v>5</v>
      </c>
      <c r="P54" s="132">
        <v>5</v>
      </c>
      <c r="Q54" s="132">
        <v>5</v>
      </c>
      <c r="R54" s="143">
        <v>5</v>
      </c>
    </row>
    <row r="55" spans="1:22" x14ac:dyDescent="0.25">
      <c r="A55" s="4" t="s">
        <v>135</v>
      </c>
      <c r="B55" s="143">
        <v>4</v>
      </c>
      <c r="C55" s="143">
        <v>4</v>
      </c>
      <c r="D55" s="143">
        <v>4</v>
      </c>
      <c r="E55" s="132">
        <v>4</v>
      </c>
      <c r="F55" s="132">
        <v>4</v>
      </c>
      <c r="G55" s="132">
        <v>4</v>
      </c>
      <c r="H55" s="143">
        <v>4</v>
      </c>
      <c r="I55" s="132">
        <v>4</v>
      </c>
      <c r="J55" s="132">
        <v>4</v>
      </c>
      <c r="K55" s="132">
        <v>4</v>
      </c>
      <c r="L55" s="132">
        <v>370</v>
      </c>
      <c r="M55" s="132">
        <v>4</v>
      </c>
      <c r="N55" s="143">
        <v>4</v>
      </c>
      <c r="O55" s="132">
        <v>4</v>
      </c>
      <c r="P55" s="132">
        <v>4</v>
      </c>
      <c r="Q55" s="132">
        <v>4</v>
      </c>
      <c r="R55" s="143">
        <v>4</v>
      </c>
    </row>
    <row r="56" spans="1:22" x14ac:dyDescent="0.25">
      <c r="A56" s="4" t="s">
        <v>138</v>
      </c>
      <c r="B56" s="143">
        <v>3</v>
      </c>
      <c r="C56" s="143">
        <v>3</v>
      </c>
      <c r="D56" s="143">
        <v>3</v>
      </c>
      <c r="E56" s="132">
        <v>3</v>
      </c>
      <c r="F56" s="132">
        <v>3</v>
      </c>
      <c r="G56" s="132">
        <v>3</v>
      </c>
      <c r="H56" s="143">
        <v>3</v>
      </c>
      <c r="I56" s="132">
        <v>3</v>
      </c>
      <c r="J56" s="132">
        <v>3</v>
      </c>
      <c r="K56" s="132">
        <v>3</v>
      </c>
      <c r="L56" s="132">
        <v>369</v>
      </c>
      <c r="M56" s="132">
        <v>3</v>
      </c>
      <c r="N56" s="143">
        <v>3</v>
      </c>
      <c r="O56" s="132">
        <v>3</v>
      </c>
      <c r="P56" s="132">
        <v>3</v>
      </c>
      <c r="Q56" s="132">
        <v>3</v>
      </c>
      <c r="R56" s="143">
        <v>3</v>
      </c>
    </row>
    <row r="57" spans="1:22" x14ac:dyDescent="0.25">
      <c r="A57" s="4" t="s">
        <v>141</v>
      </c>
      <c r="B57" s="143">
        <v>2</v>
      </c>
      <c r="C57" s="143">
        <v>2</v>
      </c>
      <c r="D57" s="143">
        <v>2</v>
      </c>
      <c r="E57" s="132">
        <v>2</v>
      </c>
      <c r="F57" s="132">
        <v>2</v>
      </c>
      <c r="G57" s="132">
        <v>2</v>
      </c>
      <c r="H57" s="143">
        <v>2</v>
      </c>
      <c r="I57" s="132">
        <v>2</v>
      </c>
      <c r="J57" s="132">
        <v>2</v>
      </c>
      <c r="K57" s="132">
        <v>2</v>
      </c>
      <c r="L57" s="132">
        <v>368</v>
      </c>
      <c r="M57" s="132">
        <v>2</v>
      </c>
      <c r="N57" s="143">
        <v>2</v>
      </c>
      <c r="O57" s="132">
        <v>2</v>
      </c>
      <c r="P57" s="132">
        <v>2</v>
      </c>
      <c r="Q57" s="132">
        <v>2</v>
      </c>
      <c r="R57" s="143">
        <v>2</v>
      </c>
    </row>
    <row r="58" spans="1:22" x14ac:dyDescent="0.25">
      <c r="A58" s="4" t="s">
        <v>144</v>
      </c>
      <c r="B58" s="143">
        <v>1</v>
      </c>
      <c r="C58" s="143">
        <v>1</v>
      </c>
      <c r="D58" s="143">
        <v>1</v>
      </c>
      <c r="E58" s="132">
        <v>1</v>
      </c>
      <c r="F58" s="132">
        <v>1</v>
      </c>
      <c r="G58" s="132">
        <v>1</v>
      </c>
      <c r="H58" s="143">
        <v>1</v>
      </c>
      <c r="I58" s="132">
        <v>1</v>
      </c>
      <c r="J58" s="132">
        <v>1</v>
      </c>
      <c r="K58" s="132">
        <v>1</v>
      </c>
      <c r="L58" s="132">
        <v>367</v>
      </c>
      <c r="M58" s="132">
        <v>1</v>
      </c>
      <c r="N58" s="143">
        <v>1</v>
      </c>
      <c r="O58" s="132">
        <v>1</v>
      </c>
      <c r="P58" s="132">
        <v>1</v>
      </c>
      <c r="Q58" s="132">
        <v>1</v>
      </c>
      <c r="R58" s="143">
        <v>1</v>
      </c>
    </row>
    <row r="59" spans="1:22" x14ac:dyDescent="0.25">
      <c r="A59" s="4" t="s">
        <v>147</v>
      </c>
      <c r="B59" s="143">
        <v>0</v>
      </c>
      <c r="C59" s="143">
        <v>0</v>
      </c>
      <c r="D59" s="143">
        <v>0</v>
      </c>
      <c r="E59" s="132">
        <v>0</v>
      </c>
      <c r="F59" s="132">
        <v>0</v>
      </c>
      <c r="G59" s="132">
        <v>0</v>
      </c>
      <c r="H59" s="143">
        <v>0</v>
      </c>
      <c r="I59" s="132">
        <v>0</v>
      </c>
      <c r="J59" s="132">
        <v>0</v>
      </c>
      <c r="K59" s="132">
        <v>0</v>
      </c>
      <c r="L59" s="132">
        <v>0</v>
      </c>
      <c r="M59" s="132">
        <v>0</v>
      </c>
      <c r="N59" s="143">
        <v>0</v>
      </c>
      <c r="O59" s="132">
        <v>0</v>
      </c>
      <c r="P59" s="132">
        <v>0</v>
      </c>
      <c r="Q59" s="132">
        <v>0</v>
      </c>
      <c r="R59" s="143">
        <v>0</v>
      </c>
    </row>
    <row r="60" spans="1:22" x14ac:dyDescent="0.25">
      <c r="A60" s="96"/>
      <c r="B60" s="144"/>
      <c r="C60" s="144"/>
      <c r="D60" s="144"/>
      <c r="E60" s="134"/>
      <c r="F60" s="134"/>
      <c r="G60" s="134"/>
      <c r="H60" s="144"/>
      <c r="I60" s="134"/>
      <c r="J60" s="134"/>
      <c r="K60" s="134"/>
      <c r="L60" s="134"/>
      <c r="M60" s="134"/>
      <c r="N60" s="144"/>
      <c r="O60" s="134"/>
      <c r="P60" s="134"/>
      <c r="Q60" s="134"/>
      <c r="R60" s="144"/>
    </row>
    <row r="61" spans="1:22" ht="92.4" x14ac:dyDescent="0.25">
      <c r="A61" s="109" t="s">
        <v>150</v>
      </c>
      <c r="B61" s="141" t="s">
        <v>1</v>
      </c>
      <c r="C61" s="141" t="s">
        <v>2</v>
      </c>
      <c r="D61" s="141" t="s">
        <v>3</v>
      </c>
      <c r="E61" s="102" t="s">
        <v>4</v>
      </c>
      <c r="F61" s="102" t="s">
        <v>5</v>
      </c>
      <c r="G61" s="102" t="s">
        <v>6</v>
      </c>
      <c r="H61" s="141" t="s">
        <v>7</v>
      </c>
      <c r="I61" s="102" t="s">
        <v>8</v>
      </c>
      <c r="J61" s="102" t="s">
        <v>8</v>
      </c>
      <c r="K61" s="102" t="s">
        <v>9</v>
      </c>
      <c r="L61" s="102" t="s">
        <v>10</v>
      </c>
      <c r="M61" s="102" t="s">
        <v>11</v>
      </c>
      <c r="N61" s="141" t="s">
        <v>12</v>
      </c>
      <c r="O61" s="102" t="s">
        <v>13</v>
      </c>
      <c r="P61" s="102" t="s">
        <v>14</v>
      </c>
      <c r="Q61" s="102" t="s">
        <v>15</v>
      </c>
      <c r="R61" s="141" t="s">
        <v>16</v>
      </c>
      <c r="S61" s="111" t="s">
        <v>151</v>
      </c>
      <c r="T61" s="111" t="s">
        <v>152</v>
      </c>
      <c r="U61" s="111" t="s">
        <v>153</v>
      </c>
      <c r="V61" s="111" t="s">
        <v>154</v>
      </c>
    </row>
    <row r="62" spans="1:22" x14ac:dyDescent="0.25">
      <c r="A62" s="109" t="s">
        <v>430</v>
      </c>
      <c r="B62" s="142" t="s">
        <v>243</v>
      </c>
      <c r="C62" s="142" t="s">
        <v>243</v>
      </c>
      <c r="D62" s="142" t="s">
        <v>243</v>
      </c>
      <c r="E62" s="112" t="s">
        <v>243</v>
      </c>
      <c r="F62" s="112" t="s">
        <v>243</v>
      </c>
      <c r="G62" s="112" t="s">
        <v>243</v>
      </c>
      <c r="H62" s="142" t="s">
        <v>243</v>
      </c>
      <c r="I62" s="112" t="s">
        <v>243</v>
      </c>
      <c r="J62" s="112" t="s">
        <v>243</v>
      </c>
      <c r="K62" s="112" t="s">
        <v>243</v>
      </c>
      <c r="L62" s="112" t="s">
        <v>243</v>
      </c>
      <c r="M62" s="112" t="s">
        <v>243</v>
      </c>
      <c r="N62" s="142" t="s">
        <v>243</v>
      </c>
      <c r="O62" s="112" t="s">
        <v>243</v>
      </c>
      <c r="P62" s="112" t="s">
        <v>243</v>
      </c>
      <c r="Q62" s="112" t="s">
        <v>243</v>
      </c>
      <c r="R62" s="142" t="s">
        <v>243</v>
      </c>
      <c r="S62" s="112" t="s">
        <v>437</v>
      </c>
      <c r="T62" s="112" t="s">
        <v>437</v>
      </c>
      <c r="U62" s="112" t="s">
        <v>437</v>
      </c>
      <c r="V62" s="134" t="s">
        <v>261</v>
      </c>
    </row>
    <row r="63" spans="1:22" x14ac:dyDescent="0.25">
      <c r="A63" s="4" t="s">
        <v>50</v>
      </c>
      <c r="B63" s="143">
        <v>5</v>
      </c>
      <c r="C63" s="143">
        <v>2</v>
      </c>
      <c r="D63" s="143">
        <v>1</v>
      </c>
      <c r="E63" s="132">
        <v>9</v>
      </c>
      <c r="F63" s="132">
        <v>1</v>
      </c>
      <c r="G63" s="132">
        <v>10</v>
      </c>
      <c r="H63" s="143">
        <v>4</v>
      </c>
      <c r="I63" s="132">
        <v>8</v>
      </c>
      <c r="J63" s="132">
        <v>7</v>
      </c>
      <c r="K63" s="132">
        <v>5</v>
      </c>
      <c r="L63" s="132">
        <v>424</v>
      </c>
      <c r="M63" s="132">
        <v>58</v>
      </c>
      <c r="N63" s="143">
        <v>10</v>
      </c>
      <c r="O63" s="132">
        <v>433</v>
      </c>
      <c r="P63" s="132">
        <v>0</v>
      </c>
      <c r="Q63" s="132">
        <v>14</v>
      </c>
      <c r="R63" s="143">
        <v>9</v>
      </c>
      <c r="S63" s="132">
        <v>1000</v>
      </c>
      <c r="T63" s="132">
        <v>1000</v>
      </c>
      <c r="U63" s="132">
        <v>0</v>
      </c>
      <c r="V63" s="136">
        <v>0</v>
      </c>
    </row>
    <row r="64" spans="1:22" x14ac:dyDescent="0.25">
      <c r="A64" s="4" t="s">
        <v>51</v>
      </c>
      <c r="B64" s="143">
        <v>15</v>
      </c>
      <c r="C64" s="143">
        <v>3</v>
      </c>
      <c r="D64" s="143">
        <v>1</v>
      </c>
      <c r="E64" s="132">
        <v>12</v>
      </c>
      <c r="F64" s="132">
        <v>2</v>
      </c>
      <c r="G64" s="132">
        <v>14</v>
      </c>
      <c r="H64" s="143">
        <v>5</v>
      </c>
      <c r="I64" s="132">
        <v>0</v>
      </c>
      <c r="J64" s="132">
        <v>540</v>
      </c>
      <c r="K64" s="132">
        <v>9</v>
      </c>
      <c r="L64" s="132">
        <v>381</v>
      </c>
      <c r="M64" s="132">
        <v>1</v>
      </c>
      <c r="N64" s="143">
        <v>2</v>
      </c>
      <c r="O64" s="132">
        <v>5</v>
      </c>
      <c r="P64" s="132">
        <v>2</v>
      </c>
      <c r="Q64" s="132">
        <v>1</v>
      </c>
      <c r="R64" s="143">
        <v>7</v>
      </c>
      <c r="S64" s="132">
        <v>1000</v>
      </c>
      <c r="T64" s="132">
        <v>1000</v>
      </c>
      <c r="U64" s="132">
        <v>0</v>
      </c>
      <c r="V64" s="136">
        <v>0</v>
      </c>
    </row>
    <row r="65" spans="1:22" x14ac:dyDescent="0.25">
      <c r="A65" s="4" t="s">
        <v>52</v>
      </c>
      <c r="B65" s="143">
        <v>8</v>
      </c>
      <c r="C65" s="143">
        <v>15</v>
      </c>
      <c r="D65" s="143">
        <v>15</v>
      </c>
      <c r="E65" s="132">
        <v>35</v>
      </c>
      <c r="F65" s="132">
        <v>15</v>
      </c>
      <c r="G65" s="132">
        <v>1</v>
      </c>
      <c r="H65" s="143">
        <v>7</v>
      </c>
      <c r="I65" s="132">
        <v>29</v>
      </c>
      <c r="J65" s="132">
        <v>4</v>
      </c>
      <c r="K65" s="132">
        <v>425</v>
      </c>
      <c r="L65" s="132">
        <v>422</v>
      </c>
      <c r="M65" s="132">
        <v>6</v>
      </c>
      <c r="N65" s="143">
        <v>0</v>
      </c>
      <c r="O65" s="132">
        <v>2</v>
      </c>
      <c r="P65" s="132">
        <v>2</v>
      </c>
      <c r="Q65" s="132">
        <v>13</v>
      </c>
      <c r="R65" s="143">
        <v>2</v>
      </c>
      <c r="S65" s="132">
        <v>1001</v>
      </c>
      <c r="T65" s="132">
        <v>1000</v>
      </c>
      <c r="U65" s="132">
        <v>-1</v>
      </c>
      <c r="V65" s="137" t="s">
        <v>155</v>
      </c>
    </row>
    <row r="66" spans="1:22" x14ac:dyDescent="0.25">
      <c r="A66" s="4" t="s">
        <v>53</v>
      </c>
      <c r="B66" s="143">
        <v>3</v>
      </c>
      <c r="C66" s="143">
        <v>7</v>
      </c>
      <c r="D66" s="143">
        <v>4</v>
      </c>
      <c r="E66" s="132">
        <v>12</v>
      </c>
      <c r="F66" s="132">
        <v>9</v>
      </c>
      <c r="G66" s="132">
        <v>5</v>
      </c>
      <c r="H66" s="143">
        <v>9</v>
      </c>
      <c r="I66" s="132">
        <v>7</v>
      </c>
      <c r="J66" s="132">
        <v>82</v>
      </c>
      <c r="K66" s="132">
        <v>3</v>
      </c>
      <c r="L66" s="132">
        <v>370</v>
      </c>
      <c r="M66" s="132">
        <v>53</v>
      </c>
      <c r="N66" s="143">
        <v>3</v>
      </c>
      <c r="O66" s="132">
        <v>430</v>
      </c>
      <c r="P66" s="132">
        <v>3</v>
      </c>
      <c r="Q66" s="132">
        <v>0</v>
      </c>
      <c r="R66" s="143">
        <v>0</v>
      </c>
      <c r="S66" s="132">
        <v>1000</v>
      </c>
      <c r="T66" s="132">
        <v>1000</v>
      </c>
      <c r="U66" s="132">
        <v>0</v>
      </c>
      <c r="V66" s="136">
        <v>0</v>
      </c>
    </row>
    <row r="67" spans="1:22" x14ac:dyDescent="0.25">
      <c r="A67" s="4" t="s">
        <v>54</v>
      </c>
      <c r="B67" s="143">
        <v>7</v>
      </c>
      <c r="C67" s="143">
        <v>15</v>
      </c>
      <c r="D67" s="143">
        <v>15</v>
      </c>
      <c r="E67" s="132">
        <v>9</v>
      </c>
      <c r="F67" s="132">
        <v>1</v>
      </c>
      <c r="G67" s="132">
        <v>5</v>
      </c>
      <c r="H67" s="143">
        <v>6</v>
      </c>
      <c r="I67" s="132">
        <v>31</v>
      </c>
      <c r="J67" s="132">
        <v>2</v>
      </c>
      <c r="K67" s="132">
        <v>0</v>
      </c>
      <c r="L67" s="132">
        <v>423</v>
      </c>
      <c r="M67" s="132">
        <v>57</v>
      </c>
      <c r="N67" s="143">
        <v>5</v>
      </c>
      <c r="O67" s="132">
        <v>3</v>
      </c>
      <c r="P67" s="132">
        <v>13</v>
      </c>
      <c r="Q67" s="132">
        <v>394</v>
      </c>
      <c r="R67" s="143">
        <v>15</v>
      </c>
      <c r="S67" s="132">
        <v>1001</v>
      </c>
      <c r="T67" s="132">
        <v>1000</v>
      </c>
      <c r="U67" s="132">
        <v>-1</v>
      </c>
      <c r="V67" s="137" t="s">
        <v>155</v>
      </c>
    </row>
    <row r="68" spans="1:22" x14ac:dyDescent="0.25">
      <c r="A68" s="4" t="s">
        <v>55</v>
      </c>
      <c r="B68" s="143">
        <v>3</v>
      </c>
      <c r="C68" s="143">
        <v>6</v>
      </c>
      <c r="D68" s="143">
        <v>15</v>
      </c>
      <c r="E68" s="132">
        <v>9</v>
      </c>
      <c r="F68" s="132">
        <v>13</v>
      </c>
      <c r="G68" s="132">
        <v>10</v>
      </c>
      <c r="H68" s="143">
        <v>0</v>
      </c>
      <c r="I68" s="132">
        <v>3</v>
      </c>
      <c r="J68" s="132">
        <v>86</v>
      </c>
      <c r="K68" s="132">
        <v>422</v>
      </c>
      <c r="L68" s="132">
        <v>369</v>
      </c>
      <c r="M68" s="132">
        <v>0</v>
      </c>
      <c r="N68" s="143">
        <v>6</v>
      </c>
      <c r="O68" s="132">
        <v>38</v>
      </c>
      <c r="P68" s="132">
        <v>7</v>
      </c>
      <c r="Q68" s="132">
        <v>10</v>
      </c>
      <c r="R68" s="143">
        <v>4</v>
      </c>
      <c r="S68" s="132">
        <v>1001</v>
      </c>
      <c r="T68" s="132">
        <v>1000</v>
      </c>
      <c r="U68" s="132">
        <v>-1</v>
      </c>
      <c r="V68" s="137" t="s">
        <v>155</v>
      </c>
    </row>
    <row r="69" spans="1:22" x14ac:dyDescent="0.25">
      <c r="A69" s="4" t="s">
        <v>56</v>
      </c>
      <c r="B69" s="143">
        <v>11</v>
      </c>
      <c r="C69" s="143">
        <v>11</v>
      </c>
      <c r="D69" s="143">
        <v>9</v>
      </c>
      <c r="E69" s="132">
        <v>9</v>
      </c>
      <c r="F69" s="132">
        <v>13</v>
      </c>
      <c r="G69" s="132">
        <v>423</v>
      </c>
      <c r="H69" s="143">
        <v>2</v>
      </c>
      <c r="I69" s="132">
        <v>30</v>
      </c>
      <c r="J69" s="132">
        <v>3</v>
      </c>
      <c r="K69" s="132">
        <v>426</v>
      </c>
      <c r="L69" s="132">
        <v>0</v>
      </c>
      <c r="M69" s="132">
        <v>3</v>
      </c>
      <c r="N69" s="143">
        <v>7</v>
      </c>
      <c r="O69" s="132">
        <v>40</v>
      </c>
      <c r="P69" s="132">
        <v>4</v>
      </c>
      <c r="Q69" s="132">
        <v>8</v>
      </c>
      <c r="R69" s="143">
        <v>2</v>
      </c>
      <c r="S69" s="132">
        <v>1001</v>
      </c>
      <c r="T69" s="132">
        <v>1000</v>
      </c>
      <c r="U69" s="132">
        <v>-1</v>
      </c>
      <c r="V69" s="137" t="s">
        <v>155</v>
      </c>
    </row>
    <row r="70" spans="1:22" x14ac:dyDescent="0.25">
      <c r="A70" s="4" t="s">
        <v>57</v>
      </c>
      <c r="B70" s="143">
        <v>7</v>
      </c>
      <c r="C70" s="143">
        <v>12</v>
      </c>
      <c r="D70" s="143">
        <v>10</v>
      </c>
      <c r="E70" s="132">
        <v>9</v>
      </c>
      <c r="F70" s="132">
        <v>14</v>
      </c>
      <c r="G70" s="132">
        <v>422</v>
      </c>
      <c r="H70" s="143">
        <v>11</v>
      </c>
      <c r="I70" s="132">
        <v>32</v>
      </c>
      <c r="J70" s="132">
        <v>1</v>
      </c>
      <c r="K70" s="132">
        <v>8</v>
      </c>
      <c r="L70" s="132">
        <v>421</v>
      </c>
      <c r="M70" s="132">
        <v>4</v>
      </c>
      <c r="N70" s="143">
        <v>8</v>
      </c>
      <c r="O70" s="132">
        <v>6</v>
      </c>
      <c r="P70" s="132">
        <v>13</v>
      </c>
      <c r="Q70" s="132">
        <v>8</v>
      </c>
      <c r="R70" s="143">
        <v>15</v>
      </c>
      <c r="S70" s="132">
        <v>1001</v>
      </c>
      <c r="T70" s="132">
        <v>1000</v>
      </c>
      <c r="U70" s="132">
        <v>-1</v>
      </c>
      <c r="V70" s="137" t="s">
        <v>155</v>
      </c>
    </row>
    <row r="71" spans="1:22" x14ac:dyDescent="0.25">
      <c r="A71" s="4" t="s">
        <v>58</v>
      </c>
      <c r="B71" s="143">
        <v>11</v>
      </c>
      <c r="C71" s="143">
        <v>11</v>
      </c>
      <c r="D71" s="143">
        <v>15</v>
      </c>
      <c r="E71" s="132">
        <v>35</v>
      </c>
      <c r="F71" s="132">
        <v>13</v>
      </c>
      <c r="G71" s="132">
        <v>14</v>
      </c>
      <c r="H71" s="143">
        <v>1</v>
      </c>
      <c r="I71" s="132">
        <v>9</v>
      </c>
      <c r="J71" s="132">
        <v>6</v>
      </c>
      <c r="K71" s="132">
        <v>421</v>
      </c>
      <c r="L71" s="132">
        <v>367</v>
      </c>
      <c r="M71" s="132">
        <v>54</v>
      </c>
      <c r="N71" s="143">
        <v>9</v>
      </c>
      <c r="O71" s="132">
        <v>0</v>
      </c>
      <c r="P71" s="132">
        <v>10</v>
      </c>
      <c r="Q71" s="132">
        <v>13</v>
      </c>
      <c r="R71" s="143">
        <v>12</v>
      </c>
      <c r="S71" s="132">
        <v>1001</v>
      </c>
      <c r="T71" s="132">
        <v>1000</v>
      </c>
      <c r="U71" s="132">
        <v>-1</v>
      </c>
      <c r="V71" s="137" t="s">
        <v>155</v>
      </c>
    </row>
    <row r="72" spans="1:22" x14ac:dyDescent="0.25">
      <c r="A72" s="4" t="s">
        <v>59</v>
      </c>
      <c r="B72" s="143">
        <v>3</v>
      </c>
      <c r="C72" s="143">
        <v>2</v>
      </c>
      <c r="D72" s="143">
        <v>15</v>
      </c>
      <c r="E72" s="132">
        <v>9</v>
      </c>
      <c r="F72" s="132">
        <v>6</v>
      </c>
      <c r="G72" s="132">
        <v>14</v>
      </c>
      <c r="H72" s="143">
        <v>12</v>
      </c>
      <c r="I72" s="132">
        <v>4</v>
      </c>
      <c r="J72" s="132">
        <v>85</v>
      </c>
      <c r="K72" s="132">
        <v>6</v>
      </c>
      <c r="L72" s="132">
        <v>380</v>
      </c>
      <c r="M72" s="132">
        <v>2</v>
      </c>
      <c r="N72" s="143">
        <v>12</v>
      </c>
      <c r="O72" s="132">
        <v>432</v>
      </c>
      <c r="P72" s="132">
        <v>7</v>
      </c>
      <c r="Q72" s="132">
        <v>4</v>
      </c>
      <c r="R72" s="143">
        <v>7</v>
      </c>
      <c r="S72" s="132">
        <v>1000</v>
      </c>
      <c r="T72" s="132">
        <v>1000</v>
      </c>
      <c r="U72" s="132">
        <v>0</v>
      </c>
      <c r="V72" s="136">
        <v>0</v>
      </c>
    </row>
    <row r="73" spans="1:22" x14ac:dyDescent="0.25">
      <c r="A73" s="4" t="s">
        <v>60</v>
      </c>
      <c r="B73" s="143">
        <v>15</v>
      </c>
      <c r="C73" s="143">
        <v>6</v>
      </c>
      <c r="D73" s="143">
        <v>4</v>
      </c>
      <c r="E73" s="132">
        <v>12</v>
      </c>
      <c r="F73" s="132">
        <v>6</v>
      </c>
      <c r="G73" s="132">
        <v>10</v>
      </c>
      <c r="H73" s="143">
        <v>8</v>
      </c>
      <c r="I73" s="132">
        <v>2</v>
      </c>
      <c r="J73" s="132">
        <v>87</v>
      </c>
      <c r="K73" s="132">
        <v>7</v>
      </c>
      <c r="L73" s="132">
        <v>373</v>
      </c>
      <c r="M73" s="132">
        <v>5</v>
      </c>
      <c r="N73" s="143">
        <v>14</v>
      </c>
      <c r="O73" s="132">
        <v>431</v>
      </c>
      <c r="P73" s="132">
        <v>9</v>
      </c>
      <c r="Q73" s="132">
        <v>4</v>
      </c>
      <c r="R73" s="143">
        <v>7</v>
      </c>
      <c r="S73" s="132">
        <v>1000</v>
      </c>
      <c r="T73" s="132">
        <v>1000</v>
      </c>
      <c r="U73" s="132">
        <v>0</v>
      </c>
      <c r="V73" s="136">
        <v>0</v>
      </c>
    </row>
    <row r="74" spans="1:22" x14ac:dyDescent="0.25">
      <c r="A74" s="4" t="s">
        <v>61</v>
      </c>
      <c r="B74" s="143">
        <v>15</v>
      </c>
      <c r="C74" s="143">
        <v>11</v>
      </c>
      <c r="D74" s="143">
        <v>9</v>
      </c>
      <c r="E74" s="132">
        <v>9</v>
      </c>
      <c r="F74" s="132">
        <v>6</v>
      </c>
      <c r="G74" s="132">
        <v>7</v>
      </c>
      <c r="H74" s="143">
        <v>15</v>
      </c>
      <c r="I74" s="132">
        <v>33</v>
      </c>
      <c r="J74" s="132">
        <v>0</v>
      </c>
      <c r="K74" s="132">
        <v>423</v>
      </c>
      <c r="L74" s="132">
        <v>378</v>
      </c>
      <c r="M74" s="132">
        <v>55</v>
      </c>
      <c r="N74" s="143">
        <v>1</v>
      </c>
      <c r="O74" s="132">
        <v>1</v>
      </c>
      <c r="P74" s="132">
        <v>16</v>
      </c>
      <c r="Q74" s="132">
        <v>11</v>
      </c>
      <c r="R74" s="143">
        <v>11</v>
      </c>
      <c r="S74" s="132">
        <v>1001</v>
      </c>
      <c r="T74" s="132">
        <v>1000</v>
      </c>
      <c r="U74" s="132">
        <v>-1</v>
      </c>
      <c r="V74" s="137" t="s">
        <v>155</v>
      </c>
    </row>
    <row r="75" spans="1:22" x14ac:dyDescent="0.25">
      <c r="A75" s="4" t="s">
        <v>62</v>
      </c>
      <c r="B75" s="143">
        <v>0</v>
      </c>
      <c r="C75" s="143">
        <v>15</v>
      </c>
      <c r="D75" s="143">
        <v>5</v>
      </c>
      <c r="E75" s="132">
        <v>9</v>
      </c>
      <c r="F75" s="132">
        <v>9</v>
      </c>
      <c r="G75" s="132">
        <v>5</v>
      </c>
      <c r="H75" s="143">
        <v>13</v>
      </c>
      <c r="I75" s="132">
        <v>1</v>
      </c>
      <c r="J75" s="132">
        <v>88</v>
      </c>
      <c r="K75" s="132">
        <v>424</v>
      </c>
      <c r="L75" s="132">
        <v>372</v>
      </c>
      <c r="M75" s="132">
        <v>8</v>
      </c>
      <c r="N75" s="143">
        <v>14</v>
      </c>
      <c r="O75" s="132">
        <v>4</v>
      </c>
      <c r="P75" s="132">
        <v>16</v>
      </c>
      <c r="Q75" s="132">
        <v>9</v>
      </c>
      <c r="R75" s="143">
        <v>9</v>
      </c>
      <c r="S75" s="132">
        <v>1001</v>
      </c>
      <c r="T75" s="132">
        <v>1000</v>
      </c>
      <c r="U75" s="132">
        <v>-1</v>
      </c>
      <c r="V75" s="137" t="s">
        <v>155</v>
      </c>
    </row>
    <row r="76" spans="1:22" x14ac:dyDescent="0.25">
      <c r="A76" s="4" t="s">
        <v>63</v>
      </c>
      <c r="B76" s="143">
        <v>15</v>
      </c>
      <c r="C76" s="143">
        <v>11</v>
      </c>
      <c r="D76" s="143">
        <v>4</v>
      </c>
      <c r="E76" s="132">
        <v>9</v>
      </c>
      <c r="F76" s="132">
        <v>13</v>
      </c>
      <c r="G76" s="132">
        <v>14</v>
      </c>
      <c r="H76" s="143">
        <v>10</v>
      </c>
      <c r="I76" s="132">
        <v>6</v>
      </c>
      <c r="J76" s="132">
        <v>83</v>
      </c>
      <c r="K76" s="132">
        <v>1</v>
      </c>
      <c r="L76" s="132">
        <v>371</v>
      </c>
      <c r="M76" s="132">
        <v>397</v>
      </c>
      <c r="N76" s="143">
        <v>4</v>
      </c>
      <c r="O76" s="132">
        <v>39</v>
      </c>
      <c r="P76" s="132">
        <v>9</v>
      </c>
      <c r="Q76" s="132">
        <v>4</v>
      </c>
      <c r="R76" s="143">
        <v>11</v>
      </c>
      <c r="S76" s="132">
        <v>1001</v>
      </c>
      <c r="T76" s="132">
        <v>1000</v>
      </c>
      <c r="U76" s="132">
        <v>-1</v>
      </c>
      <c r="V76" s="137" t="s">
        <v>155</v>
      </c>
    </row>
    <row r="77" spans="1:22" x14ac:dyDescent="0.25">
      <c r="A77" s="4" t="s">
        <v>64</v>
      </c>
      <c r="B77" s="143">
        <v>11</v>
      </c>
      <c r="C77" s="143">
        <v>2</v>
      </c>
      <c r="D77" s="143">
        <v>9</v>
      </c>
      <c r="E77" s="132">
        <v>9</v>
      </c>
      <c r="F77" s="132">
        <v>9</v>
      </c>
      <c r="G77" s="132">
        <v>0</v>
      </c>
      <c r="H77" s="143">
        <v>14</v>
      </c>
      <c r="I77" s="132">
        <v>28</v>
      </c>
      <c r="J77" s="132">
        <v>5</v>
      </c>
      <c r="K77" s="132">
        <v>2</v>
      </c>
      <c r="L77" s="132">
        <v>379</v>
      </c>
      <c r="M77" s="132">
        <v>56</v>
      </c>
      <c r="N77" s="143">
        <v>15</v>
      </c>
      <c r="O77" s="132">
        <v>434</v>
      </c>
      <c r="P77" s="132">
        <v>7</v>
      </c>
      <c r="Q77" s="132">
        <v>5</v>
      </c>
      <c r="R77" s="143">
        <v>15</v>
      </c>
      <c r="S77" s="132">
        <v>1000</v>
      </c>
      <c r="T77" s="132">
        <v>1000</v>
      </c>
      <c r="U77" s="132">
        <v>0</v>
      </c>
      <c r="V77" s="136">
        <v>0</v>
      </c>
    </row>
    <row r="78" spans="1:22" x14ac:dyDescent="0.25">
      <c r="A78" s="4" t="s">
        <v>65</v>
      </c>
      <c r="B78" s="143">
        <v>5</v>
      </c>
      <c r="C78" s="143">
        <v>6</v>
      </c>
      <c r="D78" s="143">
        <v>9</v>
      </c>
      <c r="E78" s="132">
        <v>35</v>
      </c>
      <c r="F78" s="132">
        <v>3</v>
      </c>
      <c r="G78" s="132">
        <v>5</v>
      </c>
      <c r="H78" s="143">
        <v>4</v>
      </c>
      <c r="I78" s="132">
        <v>5</v>
      </c>
      <c r="J78" s="132">
        <v>84</v>
      </c>
      <c r="K78" s="132">
        <v>4</v>
      </c>
      <c r="L78" s="132">
        <v>368</v>
      </c>
      <c r="M78" s="132">
        <v>7</v>
      </c>
      <c r="N78" s="143">
        <v>11</v>
      </c>
      <c r="O78" s="132">
        <v>429</v>
      </c>
      <c r="P78" s="132">
        <v>16</v>
      </c>
      <c r="Q78" s="132">
        <v>6</v>
      </c>
      <c r="R78" s="143">
        <v>4</v>
      </c>
      <c r="S78" s="132">
        <v>1001</v>
      </c>
      <c r="T78" s="132">
        <v>1000</v>
      </c>
      <c r="U78" s="132">
        <v>-1</v>
      </c>
      <c r="V78" s="137" t="s">
        <v>155</v>
      </c>
    </row>
    <row r="79" spans="1:22" x14ac:dyDescent="0.25">
      <c r="C79" s="147" t="s">
        <v>235</v>
      </c>
    </row>
    <row r="80" spans="1:22" x14ac:dyDescent="0.25">
      <c r="A80" s="5" t="s">
        <v>156</v>
      </c>
      <c r="B80" s="145">
        <v>3227</v>
      </c>
      <c r="C80" s="148" t="s">
        <v>437</v>
      </c>
    </row>
    <row r="81" spans="1:3" x14ac:dyDescent="0.25">
      <c r="A81" s="5" t="s">
        <v>157</v>
      </c>
      <c r="B81" s="145">
        <v>0</v>
      </c>
      <c r="C81" s="148" t="s">
        <v>437</v>
      </c>
    </row>
    <row r="82" spans="1:3" x14ac:dyDescent="0.25">
      <c r="A82" s="5" t="s">
        <v>158</v>
      </c>
      <c r="B82" s="145">
        <v>16010</v>
      </c>
      <c r="C82" s="148" t="s">
        <v>437</v>
      </c>
    </row>
    <row r="83" spans="1:3" x14ac:dyDescent="0.25">
      <c r="A83" s="5" t="s">
        <v>159</v>
      </c>
      <c r="B83" s="145">
        <v>16000</v>
      </c>
      <c r="C83" s="148" t="s">
        <v>437</v>
      </c>
    </row>
    <row r="84" spans="1:3" ht="19.2" x14ac:dyDescent="0.25">
      <c r="A84" s="5" t="s">
        <v>160</v>
      </c>
      <c r="B84" s="145">
        <v>10</v>
      </c>
      <c r="C84" s="148" t="s">
        <v>437</v>
      </c>
    </row>
    <row r="85" spans="1:3" x14ac:dyDescent="0.25">
      <c r="A85" s="5" t="s">
        <v>161</v>
      </c>
      <c r="B85" s="145"/>
      <c r="C85" s="148" t="s">
        <v>437</v>
      </c>
    </row>
    <row r="86" spans="1:3" ht="19.2" x14ac:dyDescent="0.25">
      <c r="A86" s="5" t="s">
        <v>162</v>
      </c>
      <c r="B86" s="145"/>
      <c r="C86" s="148" t="s">
        <v>437</v>
      </c>
    </row>
    <row r="87" spans="1:3" x14ac:dyDescent="0.25">
      <c r="A87" s="5" t="s">
        <v>163</v>
      </c>
      <c r="B87" s="145">
        <v>0</v>
      </c>
      <c r="C87" s="148" t="s">
        <v>437</v>
      </c>
    </row>
    <row r="88" spans="1:3" x14ac:dyDescent="0.25">
      <c r="C88" s="148"/>
    </row>
    <row r="89" spans="1:3" x14ac:dyDescent="0.25">
      <c r="A89" s="6" t="s">
        <v>164</v>
      </c>
      <c r="C89" s="148"/>
    </row>
    <row r="90" spans="1:3" x14ac:dyDescent="0.25">
      <c r="C90" s="148"/>
    </row>
    <row r="91" spans="1:3" ht="23.4" x14ac:dyDescent="0.25">
      <c r="A91" s="7" t="s">
        <v>165</v>
      </c>
      <c r="C91" s="148"/>
    </row>
    <row r="92" spans="1:3" ht="23.4" x14ac:dyDescent="0.25">
      <c r="A92" s="7" t="s">
        <v>166</v>
      </c>
      <c r="C92" s="148"/>
    </row>
    <row r="93" spans="1:3" x14ac:dyDescent="0.25">
      <c r="C93" s="148"/>
    </row>
    <row r="94" spans="1:3" x14ac:dyDescent="0.25">
      <c r="C94" s="148"/>
    </row>
  </sheetData>
  <hyperlinks>
    <hyperlink ref="A89" r:id="rId1" xr:uid="{8219F0C4-CD92-4E0A-9C1F-C3401FEDEC9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FB8F67-E44F-4D52-A00C-CA468A091DA2}">
  <dimension ref="A1:O96"/>
  <sheetViews>
    <sheetView zoomScale="73" zoomScaleNormal="73" workbookViewId="0"/>
  </sheetViews>
  <sheetFormatPr defaultRowHeight="13.2" x14ac:dyDescent="0.25"/>
  <cols>
    <col min="1" max="1" width="19.44140625" bestFit="1" customWidth="1"/>
    <col min="2" max="2" width="14.88671875" bestFit="1" customWidth="1"/>
    <col min="3" max="6" width="17.5546875" bestFit="1" customWidth="1"/>
    <col min="7" max="7" width="14.88671875" bestFit="1" customWidth="1"/>
    <col min="8" max="9" width="17.5546875" bestFit="1" customWidth="1"/>
    <col min="10" max="10" width="14.88671875" bestFit="1" customWidth="1"/>
    <col min="11" max="11" width="17.5546875" style="99" bestFit="1" customWidth="1"/>
    <col min="12" max="12" width="9.33203125" bestFit="1" customWidth="1"/>
    <col min="13" max="13" width="6.44140625" bestFit="1" customWidth="1"/>
    <col min="14" max="14" width="5.6640625" bestFit="1" customWidth="1"/>
    <col min="15" max="15" width="9.44140625" bestFit="1" customWidth="1"/>
  </cols>
  <sheetData>
    <row r="1" spans="1:12" x14ac:dyDescent="0.25">
      <c r="A1" s="97"/>
      <c r="B1" s="97"/>
    </row>
    <row r="2" spans="1:12" ht="18" x14ac:dyDescent="0.35">
      <c r="A2" s="1"/>
    </row>
    <row r="3" spans="1:12" ht="21" x14ac:dyDescent="0.25">
      <c r="A3" s="2" t="s">
        <v>43</v>
      </c>
      <c r="B3" s="3">
        <v>6307092</v>
      </c>
      <c r="C3" s="2" t="s">
        <v>44</v>
      </c>
      <c r="D3" s="3">
        <v>16</v>
      </c>
      <c r="E3" s="2" t="s">
        <v>45</v>
      </c>
      <c r="F3" s="3">
        <v>10</v>
      </c>
      <c r="G3" s="2" t="s">
        <v>46</v>
      </c>
      <c r="H3" s="3">
        <v>16</v>
      </c>
      <c r="I3" s="2" t="s">
        <v>47</v>
      </c>
      <c r="J3" s="3">
        <v>0</v>
      </c>
      <c r="K3" s="2" t="s">
        <v>48</v>
      </c>
      <c r="L3" s="3" t="s">
        <v>167</v>
      </c>
    </row>
    <row r="5" spans="1:12" s="100" customFormat="1" ht="26.4" x14ac:dyDescent="0.25">
      <c r="A5" s="117" t="s">
        <v>17</v>
      </c>
      <c r="B5" s="117" t="s">
        <v>440</v>
      </c>
      <c r="C5" s="117" t="s">
        <v>440</v>
      </c>
      <c r="D5" s="117" t="s">
        <v>440</v>
      </c>
      <c r="E5" s="117" t="s">
        <v>440</v>
      </c>
      <c r="F5" s="117" t="s">
        <v>440</v>
      </c>
      <c r="G5" s="117" t="s">
        <v>440</v>
      </c>
      <c r="H5" s="117" t="s">
        <v>440</v>
      </c>
      <c r="I5" s="117" t="s">
        <v>440</v>
      </c>
      <c r="J5" s="117" t="s">
        <v>440</v>
      </c>
      <c r="K5" s="117" t="s">
        <v>440</v>
      </c>
      <c r="L5" s="117" t="s">
        <v>437</v>
      </c>
    </row>
    <row r="6" spans="1:12" ht="63" x14ac:dyDescent="0.25">
      <c r="A6" s="115" t="s">
        <v>42</v>
      </c>
      <c r="B6" s="113" t="s">
        <v>1</v>
      </c>
      <c r="C6" s="113" t="s">
        <v>2</v>
      </c>
      <c r="D6" s="113" t="s">
        <v>3</v>
      </c>
      <c r="E6" s="113" t="s">
        <v>4</v>
      </c>
      <c r="F6" s="113" t="s">
        <v>5</v>
      </c>
      <c r="G6" s="102" t="s">
        <v>7</v>
      </c>
      <c r="H6" s="102" t="s">
        <v>8</v>
      </c>
      <c r="I6" s="102" t="s">
        <v>8</v>
      </c>
      <c r="J6" s="102" t="s">
        <v>9</v>
      </c>
      <c r="K6" s="102" t="s">
        <v>10</v>
      </c>
      <c r="L6" s="102" t="s">
        <v>439</v>
      </c>
    </row>
    <row r="7" spans="1:12" ht="15" x14ac:dyDescent="0.25">
      <c r="A7" s="4" t="s">
        <v>50</v>
      </c>
      <c r="B7" s="118">
        <v>7</v>
      </c>
      <c r="C7" s="118">
        <v>7</v>
      </c>
      <c r="D7" s="118">
        <v>8</v>
      </c>
      <c r="E7" s="118">
        <v>9</v>
      </c>
      <c r="F7" s="118">
        <v>11</v>
      </c>
      <c r="G7" s="118">
        <v>1</v>
      </c>
      <c r="H7" s="118">
        <v>2</v>
      </c>
      <c r="I7" s="118">
        <v>2</v>
      </c>
      <c r="J7" s="118">
        <v>16</v>
      </c>
      <c r="K7" s="121">
        <v>2</v>
      </c>
      <c r="L7" s="120">
        <v>1000</v>
      </c>
    </row>
    <row r="8" spans="1:12" ht="15" x14ac:dyDescent="0.25">
      <c r="A8" s="4" t="s">
        <v>51</v>
      </c>
      <c r="B8" s="118">
        <v>4</v>
      </c>
      <c r="C8" s="118">
        <v>3</v>
      </c>
      <c r="D8" s="118">
        <v>16</v>
      </c>
      <c r="E8" s="118">
        <v>1</v>
      </c>
      <c r="F8" s="118">
        <v>7</v>
      </c>
      <c r="G8" s="118">
        <v>5</v>
      </c>
      <c r="H8" s="118">
        <v>15</v>
      </c>
      <c r="I8" s="118">
        <v>11</v>
      </c>
      <c r="J8" s="118">
        <v>14</v>
      </c>
      <c r="K8" s="121">
        <v>15</v>
      </c>
      <c r="L8" s="120">
        <v>1000</v>
      </c>
    </row>
    <row r="9" spans="1:12" ht="15" x14ac:dyDescent="0.25">
      <c r="A9" s="4" t="s">
        <v>52</v>
      </c>
      <c r="B9" s="118">
        <v>1</v>
      </c>
      <c r="C9" s="118">
        <v>15</v>
      </c>
      <c r="D9" s="118">
        <v>5</v>
      </c>
      <c r="E9" s="118">
        <v>12</v>
      </c>
      <c r="F9" s="118">
        <v>2</v>
      </c>
      <c r="G9" s="118">
        <v>3</v>
      </c>
      <c r="H9" s="118">
        <v>10</v>
      </c>
      <c r="I9" s="118">
        <v>14</v>
      </c>
      <c r="J9" s="118">
        <v>14</v>
      </c>
      <c r="K9" s="121">
        <v>3</v>
      </c>
      <c r="L9" s="120">
        <v>1000</v>
      </c>
    </row>
    <row r="10" spans="1:12" ht="15" x14ac:dyDescent="0.25">
      <c r="A10" s="4" t="s">
        <v>53</v>
      </c>
      <c r="B10" s="118">
        <v>4</v>
      </c>
      <c r="C10" s="118">
        <v>11</v>
      </c>
      <c r="D10" s="118">
        <v>9</v>
      </c>
      <c r="E10" s="118">
        <v>8</v>
      </c>
      <c r="F10" s="118">
        <v>13</v>
      </c>
      <c r="G10" s="118">
        <v>12</v>
      </c>
      <c r="H10" s="118">
        <v>7</v>
      </c>
      <c r="I10" s="118">
        <v>5</v>
      </c>
      <c r="J10" s="118">
        <v>13</v>
      </c>
      <c r="K10" s="121">
        <v>16</v>
      </c>
      <c r="L10" s="120">
        <v>1000</v>
      </c>
    </row>
    <row r="11" spans="1:12" ht="15" x14ac:dyDescent="0.25">
      <c r="A11" s="4" t="s">
        <v>54</v>
      </c>
      <c r="B11" s="118">
        <v>7</v>
      </c>
      <c r="C11" s="118">
        <v>11</v>
      </c>
      <c r="D11" s="118">
        <v>3</v>
      </c>
      <c r="E11" s="118">
        <v>14</v>
      </c>
      <c r="F11" s="118">
        <v>16</v>
      </c>
      <c r="G11" s="118">
        <v>2</v>
      </c>
      <c r="H11" s="118">
        <v>3</v>
      </c>
      <c r="I11" s="118">
        <v>13</v>
      </c>
      <c r="J11" s="118">
        <v>4</v>
      </c>
      <c r="K11" s="121">
        <v>1</v>
      </c>
      <c r="L11" s="120">
        <v>1000</v>
      </c>
    </row>
    <row r="12" spans="1:12" ht="15" x14ac:dyDescent="0.25">
      <c r="A12" s="4" t="s">
        <v>55</v>
      </c>
      <c r="B12" s="118">
        <v>7</v>
      </c>
      <c r="C12" s="118">
        <v>7</v>
      </c>
      <c r="D12" s="118">
        <v>13</v>
      </c>
      <c r="E12" s="118">
        <v>4</v>
      </c>
      <c r="F12" s="118">
        <v>5</v>
      </c>
      <c r="G12" s="118">
        <v>13</v>
      </c>
      <c r="H12" s="118">
        <v>16</v>
      </c>
      <c r="I12" s="118">
        <v>9</v>
      </c>
      <c r="J12" s="118">
        <v>9</v>
      </c>
      <c r="K12" s="121">
        <v>6</v>
      </c>
      <c r="L12" s="120">
        <v>1000</v>
      </c>
    </row>
    <row r="13" spans="1:12" ht="15" x14ac:dyDescent="0.25">
      <c r="A13" s="4" t="s">
        <v>56</v>
      </c>
      <c r="B13" s="118">
        <v>7</v>
      </c>
      <c r="C13" s="118">
        <v>1</v>
      </c>
      <c r="D13" s="118">
        <v>4</v>
      </c>
      <c r="E13" s="118">
        <v>13</v>
      </c>
      <c r="F13" s="118">
        <v>1</v>
      </c>
      <c r="G13" s="118">
        <v>16</v>
      </c>
      <c r="H13" s="118">
        <v>13</v>
      </c>
      <c r="I13" s="118">
        <v>7</v>
      </c>
      <c r="J13" s="118">
        <v>12</v>
      </c>
      <c r="K13" s="121">
        <v>8</v>
      </c>
      <c r="L13" s="120">
        <v>1000</v>
      </c>
    </row>
    <row r="14" spans="1:12" ht="15" x14ac:dyDescent="0.25">
      <c r="A14" s="4" t="s">
        <v>57</v>
      </c>
      <c r="B14" s="118">
        <v>7</v>
      </c>
      <c r="C14" s="118">
        <v>2</v>
      </c>
      <c r="D14" s="118">
        <v>2</v>
      </c>
      <c r="E14" s="118">
        <v>15</v>
      </c>
      <c r="F14" s="118">
        <v>8</v>
      </c>
      <c r="G14" s="118">
        <v>4</v>
      </c>
      <c r="H14" s="118">
        <v>12</v>
      </c>
      <c r="I14" s="118">
        <v>10</v>
      </c>
      <c r="J14" s="118">
        <v>4</v>
      </c>
      <c r="K14" s="121">
        <v>8</v>
      </c>
      <c r="L14" s="120">
        <v>1000</v>
      </c>
    </row>
    <row r="15" spans="1:12" ht="15" x14ac:dyDescent="0.25">
      <c r="A15" s="4" t="s">
        <v>58</v>
      </c>
      <c r="B15" s="118">
        <v>1</v>
      </c>
      <c r="C15" s="118">
        <v>3</v>
      </c>
      <c r="D15" s="118">
        <v>7</v>
      </c>
      <c r="E15" s="118">
        <v>10</v>
      </c>
      <c r="F15" s="118">
        <v>6</v>
      </c>
      <c r="G15" s="118">
        <v>15</v>
      </c>
      <c r="H15" s="118">
        <v>6</v>
      </c>
      <c r="I15" s="118">
        <v>16</v>
      </c>
      <c r="J15" s="118">
        <v>6</v>
      </c>
      <c r="K15" s="121">
        <v>3</v>
      </c>
      <c r="L15" s="120">
        <v>1000</v>
      </c>
    </row>
    <row r="16" spans="1:12" ht="15" x14ac:dyDescent="0.25">
      <c r="A16" s="4" t="s">
        <v>59</v>
      </c>
      <c r="B16" s="118">
        <v>7</v>
      </c>
      <c r="C16" s="118">
        <v>3</v>
      </c>
      <c r="D16" s="118">
        <v>12</v>
      </c>
      <c r="E16" s="118">
        <v>5</v>
      </c>
      <c r="F16" s="118">
        <v>10</v>
      </c>
      <c r="G16" s="118">
        <v>6</v>
      </c>
      <c r="H16" s="118">
        <v>14</v>
      </c>
      <c r="I16" s="118">
        <v>3</v>
      </c>
      <c r="J16" s="118">
        <v>9</v>
      </c>
      <c r="K16" s="121">
        <v>12</v>
      </c>
      <c r="L16" s="120">
        <v>1000</v>
      </c>
    </row>
    <row r="17" spans="1:12" ht="15" x14ac:dyDescent="0.25">
      <c r="A17" s="4" t="s">
        <v>60</v>
      </c>
      <c r="B17" s="118">
        <v>4</v>
      </c>
      <c r="C17" s="118">
        <v>7</v>
      </c>
      <c r="D17" s="118">
        <v>14</v>
      </c>
      <c r="E17" s="118">
        <v>3</v>
      </c>
      <c r="F17" s="118">
        <v>9</v>
      </c>
      <c r="G17" s="118">
        <v>9</v>
      </c>
      <c r="H17" s="118">
        <v>11</v>
      </c>
      <c r="I17" s="118">
        <v>4</v>
      </c>
      <c r="J17" s="118">
        <v>7</v>
      </c>
      <c r="K17" s="121">
        <v>12</v>
      </c>
      <c r="L17" s="120">
        <v>1000</v>
      </c>
    </row>
    <row r="18" spans="1:12" ht="15" x14ac:dyDescent="0.25">
      <c r="A18" s="4" t="s">
        <v>61</v>
      </c>
      <c r="B18" s="118">
        <v>7</v>
      </c>
      <c r="C18" s="118">
        <v>10</v>
      </c>
      <c r="D18" s="118">
        <v>1</v>
      </c>
      <c r="E18" s="118">
        <v>16</v>
      </c>
      <c r="F18" s="118">
        <v>4</v>
      </c>
      <c r="G18" s="118">
        <v>8</v>
      </c>
      <c r="H18" s="118">
        <v>5</v>
      </c>
      <c r="I18" s="118">
        <v>15</v>
      </c>
      <c r="J18" s="118">
        <v>1</v>
      </c>
      <c r="K18" s="121">
        <v>5</v>
      </c>
      <c r="L18" s="120">
        <v>1000</v>
      </c>
    </row>
    <row r="19" spans="1:12" ht="15" x14ac:dyDescent="0.25">
      <c r="A19" s="4" t="s">
        <v>62</v>
      </c>
      <c r="B19" s="118">
        <v>7</v>
      </c>
      <c r="C19" s="118">
        <v>11</v>
      </c>
      <c r="D19" s="118">
        <v>15</v>
      </c>
      <c r="E19" s="118">
        <v>2</v>
      </c>
      <c r="F19" s="118">
        <v>3</v>
      </c>
      <c r="G19" s="118">
        <v>10</v>
      </c>
      <c r="H19" s="118">
        <v>8</v>
      </c>
      <c r="I19" s="118">
        <v>12</v>
      </c>
      <c r="J19" s="118">
        <v>1</v>
      </c>
      <c r="K19" s="121">
        <v>7</v>
      </c>
      <c r="L19" s="120">
        <v>1000</v>
      </c>
    </row>
    <row r="20" spans="1:12" ht="15" x14ac:dyDescent="0.25">
      <c r="A20" s="4" t="s">
        <v>63</v>
      </c>
      <c r="B20" s="118">
        <v>7</v>
      </c>
      <c r="C20" s="118">
        <v>3</v>
      </c>
      <c r="D20" s="118">
        <v>10</v>
      </c>
      <c r="E20" s="118">
        <v>7</v>
      </c>
      <c r="F20" s="118">
        <v>15</v>
      </c>
      <c r="G20" s="118">
        <v>11</v>
      </c>
      <c r="H20" s="118">
        <v>1</v>
      </c>
      <c r="I20" s="118">
        <v>8</v>
      </c>
      <c r="J20" s="118">
        <v>7</v>
      </c>
      <c r="K20" s="121">
        <v>12</v>
      </c>
      <c r="L20" s="120">
        <v>1000</v>
      </c>
    </row>
    <row r="21" spans="1:12" ht="15" x14ac:dyDescent="0.25">
      <c r="A21" s="4" t="s">
        <v>64</v>
      </c>
      <c r="B21" s="118">
        <v>7</v>
      </c>
      <c r="C21" s="118">
        <v>16</v>
      </c>
      <c r="D21" s="118">
        <v>6</v>
      </c>
      <c r="E21" s="118">
        <v>11</v>
      </c>
      <c r="F21" s="118">
        <v>14</v>
      </c>
      <c r="G21" s="118">
        <v>7</v>
      </c>
      <c r="H21" s="118">
        <v>4</v>
      </c>
      <c r="I21" s="118">
        <v>1</v>
      </c>
      <c r="J21" s="118">
        <v>9</v>
      </c>
      <c r="K21" s="121">
        <v>11</v>
      </c>
      <c r="L21" s="120">
        <v>1000</v>
      </c>
    </row>
    <row r="22" spans="1:12" ht="15" x14ac:dyDescent="0.25">
      <c r="A22" s="4" t="s">
        <v>65</v>
      </c>
      <c r="B22" s="118">
        <v>1</v>
      </c>
      <c r="C22" s="118">
        <v>11</v>
      </c>
      <c r="D22" s="118">
        <v>11</v>
      </c>
      <c r="E22" s="118">
        <v>6</v>
      </c>
      <c r="F22" s="118">
        <v>12</v>
      </c>
      <c r="G22" s="118">
        <v>14</v>
      </c>
      <c r="H22" s="118">
        <v>9</v>
      </c>
      <c r="I22" s="118">
        <v>6</v>
      </c>
      <c r="J22" s="118">
        <v>1</v>
      </c>
      <c r="K22" s="121">
        <v>10</v>
      </c>
      <c r="L22" s="120">
        <v>1000</v>
      </c>
    </row>
    <row r="23" spans="1:12" x14ac:dyDescent="0.25">
      <c r="A23" s="96"/>
      <c r="B23" s="94"/>
      <c r="C23" s="94"/>
      <c r="D23" s="94"/>
      <c r="E23" s="94"/>
      <c r="F23" s="94"/>
      <c r="G23" s="94"/>
      <c r="H23" s="94"/>
      <c r="I23" s="94"/>
      <c r="J23" s="94"/>
      <c r="K23" s="122"/>
      <c r="L23" s="94"/>
    </row>
    <row r="24" spans="1:12" x14ac:dyDescent="0.25">
      <c r="A24" s="98"/>
      <c r="B24" s="98"/>
      <c r="C24" s="98"/>
      <c r="D24" s="98"/>
      <c r="E24" s="98"/>
      <c r="F24" s="98"/>
      <c r="G24" s="98"/>
      <c r="H24" s="98"/>
      <c r="I24" s="98"/>
      <c r="J24" s="98"/>
      <c r="K24" s="123"/>
      <c r="L24" s="94"/>
    </row>
    <row r="25" spans="1:12" s="100" customFormat="1" x14ac:dyDescent="0.25">
      <c r="A25" s="117" t="s">
        <v>17</v>
      </c>
      <c r="B25" s="117" t="s">
        <v>437</v>
      </c>
      <c r="C25" s="117" t="s">
        <v>437</v>
      </c>
      <c r="D25" s="117" t="s">
        <v>437</v>
      </c>
      <c r="E25" s="117" t="s">
        <v>437</v>
      </c>
      <c r="F25" s="117" t="s">
        <v>437</v>
      </c>
      <c r="G25" s="117" t="s">
        <v>437</v>
      </c>
      <c r="H25" s="117" t="s">
        <v>437</v>
      </c>
      <c r="I25" s="117" t="s">
        <v>437</v>
      </c>
      <c r="J25" s="117" t="s">
        <v>437</v>
      </c>
      <c r="K25" s="117" t="s">
        <v>437</v>
      </c>
    </row>
    <row r="26" spans="1:12" ht="63" x14ac:dyDescent="0.25">
      <c r="A26" s="114" t="s">
        <v>66</v>
      </c>
      <c r="B26" s="113" t="s">
        <v>1</v>
      </c>
      <c r="C26" s="113" t="s">
        <v>2</v>
      </c>
      <c r="D26" s="113" t="s">
        <v>3</v>
      </c>
      <c r="E26" s="113" t="s">
        <v>4</v>
      </c>
      <c r="F26" s="113" t="s">
        <v>5</v>
      </c>
      <c r="G26" s="102" t="s">
        <v>7</v>
      </c>
      <c r="H26" s="102" t="s">
        <v>8</v>
      </c>
      <c r="I26" s="102" t="s">
        <v>8</v>
      </c>
      <c r="J26" s="102" t="s">
        <v>9</v>
      </c>
      <c r="K26" s="102" t="s">
        <v>10</v>
      </c>
    </row>
    <row r="27" spans="1:12" ht="15" x14ac:dyDescent="0.25">
      <c r="A27" s="4" t="s">
        <v>67</v>
      </c>
      <c r="B27" s="118" t="s">
        <v>168</v>
      </c>
      <c r="C27" s="118" t="s">
        <v>169</v>
      </c>
      <c r="D27" s="118" t="s">
        <v>170</v>
      </c>
      <c r="E27" s="118" t="s">
        <v>171</v>
      </c>
      <c r="F27" s="118" t="s">
        <v>172</v>
      </c>
      <c r="G27" s="118" t="s">
        <v>68</v>
      </c>
      <c r="H27" s="118" t="s">
        <v>173</v>
      </c>
      <c r="I27" s="118" t="s">
        <v>174</v>
      </c>
      <c r="J27" s="118" t="s">
        <v>68</v>
      </c>
      <c r="K27" s="121" t="s">
        <v>175</v>
      </c>
    </row>
    <row r="28" spans="1:12" ht="15" x14ac:dyDescent="0.25">
      <c r="A28" s="4" t="s">
        <v>79</v>
      </c>
      <c r="B28" s="118" t="s">
        <v>80</v>
      </c>
      <c r="C28" s="118" t="s">
        <v>176</v>
      </c>
      <c r="D28" s="118" t="s">
        <v>177</v>
      </c>
      <c r="E28" s="118" t="s">
        <v>178</v>
      </c>
      <c r="F28" s="118" t="s">
        <v>179</v>
      </c>
      <c r="G28" s="118" t="s">
        <v>80</v>
      </c>
      <c r="H28" s="118" t="s">
        <v>128</v>
      </c>
      <c r="I28" s="118" t="s">
        <v>180</v>
      </c>
      <c r="J28" s="118" t="s">
        <v>80</v>
      </c>
      <c r="K28" s="121" t="s">
        <v>181</v>
      </c>
    </row>
    <row r="29" spans="1:12" ht="15" x14ac:dyDescent="0.25">
      <c r="A29" s="4" t="s">
        <v>87</v>
      </c>
      <c r="B29" s="118" t="s">
        <v>88</v>
      </c>
      <c r="C29" s="118" t="s">
        <v>182</v>
      </c>
      <c r="D29" s="118" t="s">
        <v>88</v>
      </c>
      <c r="E29" s="118" t="s">
        <v>183</v>
      </c>
      <c r="F29" s="118" t="s">
        <v>180</v>
      </c>
      <c r="G29" s="118" t="s">
        <v>88</v>
      </c>
      <c r="H29" s="118" t="s">
        <v>184</v>
      </c>
      <c r="I29" s="118" t="s">
        <v>185</v>
      </c>
      <c r="J29" s="118" t="s">
        <v>88</v>
      </c>
      <c r="K29" s="121" t="s">
        <v>186</v>
      </c>
    </row>
    <row r="30" spans="1:12" ht="15" x14ac:dyDescent="0.25">
      <c r="A30" s="4" t="s">
        <v>93</v>
      </c>
      <c r="B30" s="118" t="s">
        <v>94</v>
      </c>
      <c r="C30" s="118" t="s">
        <v>187</v>
      </c>
      <c r="D30" s="118" t="s">
        <v>94</v>
      </c>
      <c r="E30" s="118" t="s">
        <v>188</v>
      </c>
      <c r="F30" s="118" t="s">
        <v>185</v>
      </c>
      <c r="G30" s="118" t="s">
        <v>94</v>
      </c>
      <c r="H30" s="118" t="s">
        <v>189</v>
      </c>
      <c r="I30" s="118" t="s">
        <v>190</v>
      </c>
      <c r="J30" s="118" t="s">
        <v>94</v>
      </c>
      <c r="K30" s="121" t="s">
        <v>94</v>
      </c>
    </row>
    <row r="31" spans="1:12" ht="15" x14ac:dyDescent="0.25">
      <c r="A31" s="4" t="s">
        <v>100</v>
      </c>
      <c r="B31" s="118" t="s">
        <v>101</v>
      </c>
      <c r="C31" s="118" t="s">
        <v>191</v>
      </c>
      <c r="D31" s="118" t="s">
        <v>101</v>
      </c>
      <c r="E31" s="118" t="s">
        <v>192</v>
      </c>
      <c r="F31" s="118" t="s">
        <v>193</v>
      </c>
      <c r="G31" s="118" t="s">
        <v>101</v>
      </c>
      <c r="H31" s="118" t="s">
        <v>69</v>
      </c>
      <c r="I31" s="118" t="s">
        <v>194</v>
      </c>
      <c r="J31" s="118" t="s">
        <v>101</v>
      </c>
      <c r="K31" s="121" t="s">
        <v>101</v>
      </c>
    </row>
    <row r="32" spans="1:12" ht="15" x14ac:dyDescent="0.25">
      <c r="A32" s="4" t="s">
        <v>107</v>
      </c>
      <c r="B32" s="118" t="s">
        <v>108</v>
      </c>
      <c r="C32" s="118" t="s">
        <v>77</v>
      </c>
      <c r="D32" s="118" t="s">
        <v>108</v>
      </c>
      <c r="E32" s="118" t="s">
        <v>195</v>
      </c>
      <c r="F32" s="118" t="s">
        <v>190</v>
      </c>
      <c r="G32" s="118" t="s">
        <v>108</v>
      </c>
      <c r="H32" s="118" t="s">
        <v>196</v>
      </c>
      <c r="I32" s="118" t="s">
        <v>197</v>
      </c>
      <c r="J32" s="118" t="s">
        <v>108</v>
      </c>
      <c r="K32" s="121" t="s">
        <v>108</v>
      </c>
    </row>
    <row r="33" spans="1:11" ht="15" x14ac:dyDescent="0.25">
      <c r="A33" s="4" t="s">
        <v>114</v>
      </c>
      <c r="B33" s="118" t="s">
        <v>115</v>
      </c>
      <c r="C33" s="118" t="s">
        <v>68</v>
      </c>
      <c r="D33" s="118" t="s">
        <v>115</v>
      </c>
      <c r="E33" s="118" t="s">
        <v>198</v>
      </c>
      <c r="F33" s="118" t="s">
        <v>115</v>
      </c>
      <c r="G33" s="118" t="s">
        <v>115</v>
      </c>
      <c r="H33" s="118" t="s">
        <v>71</v>
      </c>
      <c r="I33" s="118" t="s">
        <v>77</v>
      </c>
      <c r="J33" s="118" t="s">
        <v>115</v>
      </c>
      <c r="K33" s="121" t="s">
        <v>115</v>
      </c>
    </row>
    <row r="34" spans="1:11" ht="15" x14ac:dyDescent="0.25">
      <c r="A34" s="4" t="s">
        <v>120</v>
      </c>
      <c r="B34" s="118" t="s">
        <v>121</v>
      </c>
      <c r="C34" s="118" t="s">
        <v>80</v>
      </c>
      <c r="D34" s="118" t="s">
        <v>121</v>
      </c>
      <c r="E34" s="118" t="s">
        <v>199</v>
      </c>
      <c r="F34" s="118" t="s">
        <v>121</v>
      </c>
      <c r="G34" s="118" t="s">
        <v>121</v>
      </c>
      <c r="H34" s="118" t="s">
        <v>121</v>
      </c>
      <c r="I34" s="118" t="s">
        <v>68</v>
      </c>
      <c r="J34" s="118" t="s">
        <v>121</v>
      </c>
      <c r="K34" s="121" t="s">
        <v>121</v>
      </c>
    </row>
    <row r="35" spans="1:11" ht="15" x14ac:dyDescent="0.25">
      <c r="A35" s="4" t="s">
        <v>125</v>
      </c>
      <c r="B35" s="118" t="s">
        <v>126</v>
      </c>
      <c r="C35" s="118" t="s">
        <v>88</v>
      </c>
      <c r="D35" s="118" t="s">
        <v>126</v>
      </c>
      <c r="E35" s="118" t="s">
        <v>126</v>
      </c>
      <c r="F35" s="118" t="s">
        <v>126</v>
      </c>
      <c r="G35" s="118" t="s">
        <v>126</v>
      </c>
      <c r="H35" s="118" t="s">
        <v>126</v>
      </c>
      <c r="I35" s="118" t="s">
        <v>80</v>
      </c>
      <c r="J35" s="118" t="s">
        <v>126</v>
      </c>
      <c r="K35" s="121" t="s">
        <v>126</v>
      </c>
    </row>
    <row r="36" spans="1:11" ht="15" x14ac:dyDescent="0.25">
      <c r="A36" s="4" t="s">
        <v>129</v>
      </c>
      <c r="B36" s="118" t="s">
        <v>130</v>
      </c>
      <c r="C36" s="118" t="s">
        <v>130</v>
      </c>
      <c r="D36" s="118" t="s">
        <v>130</v>
      </c>
      <c r="E36" s="118" t="s">
        <v>130</v>
      </c>
      <c r="F36" s="118" t="s">
        <v>130</v>
      </c>
      <c r="G36" s="118" t="s">
        <v>130</v>
      </c>
      <c r="H36" s="118" t="s">
        <v>130</v>
      </c>
      <c r="I36" s="118" t="s">
        <v>130</v>
      </c>
      <c r="J36" s="118" t="s">
        <v>130</v>
      </c>
      <c r="K36" s="121" t="s">
        <v>130</v>
      </c>
    </row>
    <row r="37" spans="1:11" ht="15" x14ac:dyDescent="0.25">
      <c r="A37" s="4" t="s">
        <v>132</v>
      </c>
      <c r="B37" s="118" t="s">
        <v>133</v>
      </c>
      <c r="C37" s="118" t="s">
        <v>133</v>
      </c>
      <c r="D37" s="118" t="s">
        <v>133</v>
      </c>
      <c r="E37" s="118" t="s">
        <v>133</v>
      </c>
      <c r="F37" s="118" t="s">
        <v>133</v>
      </c>
      <c r="G37" s="118" t="s">
        <v>133</v>
      </c>
      <c r="H37" s="118" t="s">
        <v>133</v>
      </c>
      <c r="I37" s="118" t="s">
        <v>133</v>
      </c>
      <c r="J37" s="118" t="s">
        <v>133</v>
      </c>
      <c r="K37" s="121" t="s">
        <v>133</v>
      </c>
    </row>
    <row r="38" spans="1:11" ht="15" x14ac:dyDescent="0.25">
      <c r="A38" s="4" t="s">
        <v>135</v>
      </c>
      <c r="B38" s="118" t="s">
        <v>136</v>
      </c>
      <c r="C38" s="118" t="s">
        <v>136</v>
      </c>
      <c r="D38" s="118" t="s">
        <v>136</v>
      </c>
      <c r="E38" s="118" t="s">
        <v>136</v>
      </c>
      <c r="F38" s="118" t="s">
        <v>136</v>
      </c>
      <c r="G38" s="118" t="s">
        <v>136</v>
      </c>
      <c r="H38" s="118" t="s">
        <v>136</v>
      </c>
      <c r="I38" s="118" t="s">
        <v>136</v>
      </c>
      <c r="J38" s="118" t="s">
        <v>136</v>
      </c>
      <c r="K38" s="121" t="s">
        <v>136</v>
      </c>
    </row>
    <row r="39" spans="1:11" ht="15" x14ac:dyDescent="0.25">
      <c r="A39" s="4" t="s">
        <v>138</v>
      </c>
      <c r="B39" s="118" t="s">
        <v>139</v>
      </c>
      <c r="C39" s="118" t="s">
        <v>139</v>
      </c>
      <c r="D39" s="118" t="s">
        <v>139</v>
      </c>
      <c r="E39" s="118" t="s">
        <v>139</v>
      </c>
      <c r="F39" s="118" t="s">
        <v>139</v>
      </c>
      <c r="G39" s="118" t="s">
        <v>139</v>
      </c>
      <c r="H39" s="118" t="s">
        <v>139</v>
      </c>
      <c r="I39" s="118" t="s">
        <v>139</v>
      </c>
      <c r="J39" s="118" t="s">
        <v>139</v>
      </c>
      <c r="K39" s="121" t="s">
        <v>139</v>
      </c>
    </row>
    <row r="40" spans="1:11" ht="15" x14ac:dyDescent="0.25">
      <c r="A40" s="4" t="s">
        <v>141</v>
      </c>
      <c r="B40" s="118" t="s">
        <v>142</v>
      </c>
      <c r="C40" s="118" t="s">
        <v>142</v>
      </c>
      <c r="D40" s="118" t="s">
        <v>142</v>
      </c>
      <c r="E40" s="118" t="s">
        <v>142</v>
      </c>
      <c r="F40" s="118" t="s">
        <v>142</v>
      </c>
      <c r="G40" s="118" t="s">
        <v>142</v>
      </c>
      <c r="H40" s="118" t="s">
        <v>142</v>
      </c>
      <c r="I40" s="118" t="s">
        <v>142</v>
      </c>
      <c r="J40" s="118" t="s">
        <v>142</v>
      </c>
      <c r="K40" s="121" t="s">
        <v>142</v>
      </c>
    </row>
    <row r="41" spans="1:11" ht="15" x14ac:dyDescent="0.25">
      <c r="A41" s="4" t="s">
        <v>144</v>
      </c>
      <c r="B41" s="118" t="s">
        <v>145</v>
      </c>
      <c r="C41" s="118" t="s">
        <v>145</v>
      </c>
      <c r="D41" s="118" t="s">
        <v>145</v>
      </c>
      <c r="E41" s="118" t="s">
        <v>145</v>
      </c>
      <c r="F41" s="118" t="s">
        <v>145</v>
      </c>
      <c r="G41" s="118" t="s">
        <v>145</v>
      </c>
      <c r="H41" s="118" t="s">
        <v>145</v>
      </c>
      <c r="I41" s="118" t="s">
        <v>145</v>
      </c>
      <c r="J41" s="118" t="s">
        <v>145</v>
      </c>
      <c r="K41" s="121" t="s">
        <v>145</v>
      </c>
    </row>
    <row r="42" spans="1:11" ht="15" x14ac:dyDescent="0.25">
      <c r="A42" s="4" t="s">
        <v>147</v>
      </c>
      <c r="B42" s="118" t="s">
        <v>148</v>
      </c>
      <c r="C42" s="118" t="s">
        <v>148</v>
      </c>
      <c r="D42" s="118" t="s">
        <v>148</v>
      </c>
      <c r="E42" s="118" t="s">
        <v>148</v>
      </c>
      <c r="F42" s="118" t="s">
        <v>148</v>
      </c>
      <c r="G42" s="118" t="s">
        <v>148</v>
      </c>
      <c r="H42" s="118" t="s">
        <v>148</v>
      </c>
      <c r="I42" s="118" t="s">
        <v>148</v>
      </c>
      <c r="J42" s="118" t="s">
        <v>148</v>
      </c>
      <c r="K42" s="121" t="s">
        <v>148</v>
      </c>
    </row>
    <row r="43" spans="1:11" x14ac:dyDescent="0.25">
      <c r="A43" s="96"/>
      <c r="B43" s="94"/>
      <c r="C43" s="94"/>
      <c r="D43" s="94"/>
      <c r="E43" s="94"/>
      <c r="F43" s="94"/>
      <c r="G43" s="94"/>
      <c r="H43" s="94"/>
      <c r="I43" s="94"/>
      <c r="J43" s="94"/>
      <c r="K43" s="122"/>
    </row>
    <row r="44" spans="1:11" x14ac:dyDescent="0.25">
      <c r="A44" s="98"/>
      <c r="B44" s="98"/>
      <c r="C44" s="98"/>
      <c r="D44" s="98"/>
      <c r="E44" s="98"/>
      <c r="F44" s="98"/>
      <c r="G44" s="98"/>
      <c r="H44" s="98"/>
      <c r="I44" s="98"/>
      <c r="J44" s="98"/>
      <c r="K44" s="123"/>
    </row>
    <row r="45" spans="1:11" x14ac:dyDescent="0.25">
      <c r="A45" s="112" t="s">
        <v>17</v>
      </c>
      <c r="B45" s="117" t="s">
        <v>437</v>
      </c>
      <c r="C45" s="117" t="s">
        <v>437</v>
      </c>
      <c r="D45" s="117" t="s">
        <v>437</v>
      </c>
      <c r="E45" s="117" t="s">
        <v>437</v>
      </c>
      <c r="F45" s="117" t="s">
        <v>437</v>
      </c>
      <c r="G45" s="117" t="s">
        <v>437</v>
      </c>
      <c r="H45" s="117" t="s">
        <v>437</v>
      </c>
      <c r="I45" s="117" t="s">
        <v>437</v>
      </c>
      <c r="J45" s="117" t="s">
        <v>437</v>
      </c>
      <c r="K45" s="117" t="s">
        <v>437</v>
      </c>
    </row>
    <row r="46" spans="1:11" ht="63" x14ac:dyDescent="0.25">
      <c r="A46" s="114" t="s">
        <v>149</v>
      </c>
      <c r="B46" s="113" t="s">
        <v>1</v>
      </c>
      <c r="C46" s="113" t="s">
        <v>2</v>
      </c>
      <c r="D46" s="113" t="s">
        <v>3</v>
      </c>
      <c r="E46" s="113" t="s">
        <v>4</v>
      </c>
      <c r="F46" s="113" t="s">
        <v>5</v>
      </c>
      <c r="G46" s="102" t="s">
        <v>7</v>
      </c>
      <c r="H46" s="102" t="s">
        <v>8</v>
      </c>
      <c r="I46" s="102" t="s">
        <v>8</v>
      </c>
      <c r="J46" s="102" t="s">
        <v>9</v>
      </c>
      <c r="K46" s="102" t="s">
        <v>10</v>
      </c>
    </row>
    <row r="47" spans="1:11" ht="15" x14ac:dyDescent="0.25">
      <c r="A47" s="4" t="s">
        <v>67</v>
      </c>
      <c r="B47" s="118">
        <v>22</v>
      </c>
      <c r="C47" s="118">
        <v>467</v>
      </c>
      <c r="D47" s="118">
        <v>476</v>
      </c>
      <c r="E47" s="118">
        <v>940</v>
      </c>
      <c r="F47" s="118">
        <v>479</v>
      </c>
      <c r="G47" s="118">
        <v>15</v>
      </c>
      <c r="H47" s="118">
        <v>435</v>
      </c>
      <c r="I47" s="118">
        <v>917</v>
      </c>
      <c r="J47" s="118">
        <v>15</v>
      </c>
      <c r="K47" s="121">
        <v>905</v>
      </c>
    </row>
    <row r="48" spans="1:11" ht="15" x14ac:dyDescent="0.25">
      <c r="A48" s="4" t="s">
        <v>79</v>
      </c>
      <c r="B48" s="118">
        <v>14</v>
      </c>
      <c r="C48" s="118">
        <v>466</v>
      </c>
      <c r="D48" s="118">
        <v>475</v>
      </c>
      <c r="E48" s="118">
        <v>503</v>
      </c>
      <c r="F48" s="118">
        <v>478</v>
      </c>
      <c r="G48" s="118">
        <v>14</v>
      </c>
      <c r="H48" s="118">
        <v>38</v>
      </c>
      <c r="I48" s="118">
        <v>441</v>
      </c>
      <c r="J48" s="118">
        <v>14</v>
      </c>
      <c r="K48" s="121">
        <v>463</v>
      </c>
    </row>
    <row r="49" spans="1:11" ht="15" x14ac:dyDescent="0.25">
      <c r="A49" s="4" t="s">
        <v>87</v>
      </c>
      <c r="B49" s="118">
        <v>13</v>
      </c>
      <c r="C49" s="118">
        <v>19</v>
      </c>
      <c r="D49" s="118">
        <v>13</v>
      </c>
      <c r="E49" s="118">
        <v>502</v>
      </c>
      <c r="F49" s="118">
        <v>441</v>
      </c>
      <c r="G49" s="118">
        <v>13</v>
      </c>
      <c r="H49" s="118">
        <v>37</v>
      </c>
      <c r="I49" s="118">
        <v>440</v>
      </c>
      <c r="J49" s="118">
        <v>13</v>
      </c>
      <c r="K49" s="121">
        <v>462</v>
      </c>
    </row>
    <row r="50" spans="1:11" ht="15" x14ac:dyDescent="0.25">
      <c r="A50" s="4" t="s">
        <v>93</v>
      </c>
      <c r="B50" s="118">
        <v>12</v>
      </c>
      <c r="C50" s="118">
        <v>18</v>
      </c>
      <c r="D50" s="118">
        <v>12</v>
      </c>
      <c r="E50" s="118">
        <v>501</v>
      </c>
      <c r="F50" s="118">
        <v>440</v>
      </c>
      <c r="G50" s="118">
        <v>12</v>
      </c>
      <c r="H50" s="118">
        <v>36</v>
      </c>
      <c r="I50" s="118">
        <v>438</v>
      </c>
      <c r="J50" s="118">
        <v>12</v>
      </c>
      <c r="K50" s="121">
        <v>12</v>
      </c>
    </row>
    <row r="51" spans="1:11" ht="15" x14ac:dyDescent="0.25">
      <c r="A51" s="4" t="s">
        <v>100</v>
      </c>
      <c r="B51" s="118">
        <v>11</v>
      </c>
      <c r="C51" s="118">
        <v>17</v>
      </c>
      <c r="D51" s="118">
        <v>11</v>
      </c>
      <c r="E51" s="118">
        <v>500</v>
      </c>
      <c r="F51" s="118">
        <v>439</v>
      </c>
      <c r="G51" s="118">
        <v>11</v>
      </c>
      <c r="H51" s="118">
        <v>35</v>
      </c>
      <c r="I51" s="118">
        <v>437</v>
      </c>
      <c r="J51" s="118">
        <v>11</v>
      </c>
      <c r="K51" s="121">
        <v>11</v>
      </c>
    </row>
    <row r="52" spans="1:11" ht="15" x14ac:dyDescent="0.25">
      <c r="A52" s="4" t="s">
        <v>107</v>
      </c>
      <c r="B52" s="118">
        <v>10</v>
      </c>
      <c r="C52" s="118">
        <v>16</v>
      </c>
      <c r="D52" s="118">
        <v>10</v>
      </c>
      <c r="E52" s="118">
        <v>499</v>
      </c>
      <c r="F52" s="118">
        <v>438</v>
      </c>
      <c r="G52" s="118">
        <v>10</v>
      </c>
      <c r="H52" s="118">
        <v>34</v>
      </c>
      <c r="I52" s="118">
        <v>436</v>
      </c>
      <c r="J52" s="118">
        <v>10</v>
      </c>
      <c r="K52" s="121">
        <v>10</v>
      </c>
    </row>
    <row r="53" spans="1:11" ht="15" x14ac:dyDescent="0.25">
      <c r="A53" s="4" t="s">
        <v>114</v>
      </c>
      <c r="B53" s="118">
        <v>9</v>
      </c>
      <c r="C53" s="118">
        <v>15</v>
      </c>
      <c r="D53" s="118">
        <v>9</v>
      </c>
      <c r="E53" s="118">
        <v>498</v>
      </c>
      <c r="F53" s="118">
        <v>9</v>
      </c>
      <c r="G53" s="118">
        <v>9</v>
      </c>
      <c r="H53" s="118">
        <v>33</v>
      </c>
      <c r="I53" s="118">
        <v>16</v>
      </c>
      <c r="J53" s="118">
        <v>9</v>
      </c>
      <c r="K53" s="121">
        <v>9</v>
      </c>
    </row>
    <row r="54" spans="1:11" ht="15" x14ac:dyDescent="0.25">
      <c r="A54" s="4" t="s">
        <v>120</v>
      </c>
      <c r="B54" s="118">
        <v>8</v>
      </c>
      <c r="C54" s="118">
        <v>14</v>
      </c>
      <c r="D54" s="118">
        <v>8</v>
      </c>
      <c r="E54" s="118">
        <v>497</v>
      </c>
      <c r="F54" s="118">
        <v>8</v>
      </c>
      <c r="G54" s="118">
        <v>8</v>
      </c>
      <c r="H54" s="118">
        <v>8</v>
      </c>
      <c r="I54" s="118">
        <v>15</v>
      </c>
      <c r="J54" s="118">
        <v>8</v>
      </c>
      <c r="K54" s="121">
        <v>8</v>
      </c>
    </row>
    <row r="55" spans="1:11" ht="15" x14ac:dyDescent="0.25">
      <c r="A55" s="4" t="s">
        <v>125</v>
      </c>
      <c r="B55" s="118">
        <v>7</v>
      </c>
      <c r="C55" s="118">
        <v>13</v>
      </c>
      <c r="D55" s="118">
        <v>7</v>
      </c>
      <c r="E55" s="118">
        <v>7</v>
      </c>
      <c r="F55" s="118">
        <v>7</v>
      </c>
      <c r="G55" s="118">
        <v>7</v>
      </c>
      <c r="H55" s="118">
        <v>7</v>
      </c>
      <c r="I55" s="118">
        <v>14</v>
      </c>
      <c r="J55" s="118">
        <v>7</v>
      </c>
      <c r="K55" s="121">
        <v>7</v>
      </c>
    </row>
    <row r="56" spans="1:11" ht="15" x14ac:dyDescent="0.25">
      <c r="A56" s="4" t="s">
        <v>129</v>
      </c>
      <c r="B56" s="118">
        <v>6</v>
      </c>
      <c r="C56" s="118">
        <v>6</v>
      </c>
      <c r="D56" s="118">
        <v>6</v>
      </c>
      <c r="E56" s="118">
        <v>6</v>
      </c>
      <c r="F56" s="118">
        <v>6</v>
      </c>
      <c r="G56" s="118">
        <v>6</v>
      </c>
      <c r="H56" s="118">
        <v>6</v>
      </c>
      <c r="I56" s="118">
        <v>6</v>
      </c>
      <c r="J56" s="118">
        <v>6</v>
      </c>
      <c r="K56" s="121">
        <v>6</v>
      </c>
    </row>
    <row r="57" spans="1:11" ht="15" x14ac:dyDescent="0.25">
      <c r="A57" s="4" t="s">
        <v>132</v>
      </c>
      <c r="B57" s="118">
        <v>5</v>
      </c>
      <c r="C57" s="118">
        <v>5</v>
      </c>
      <c r="D57" s="118">
        <v>5</v>
      </c>
      <c r="E57" s="118">
        <v>5</v>
      </c>
      <c r="F57" s="118">
        <v>5</v>
      </c>
      <c r="G57" s="118">
        <v>5</v>
      </c>
      <c r="H57" s="118">
        <v>5</v>
      </c>
      <c r="I57" s="118">
        <v>5</v>
      </c>
      <c r="J57" s="118">
        <v>5</v>
      </c>
      <c r="K57" s="121">
        <v>5</v>
      </c>
    </row>
    <row r="58" spans="1:11" ht="15" x14ac:dyDescent="0.25">
      <c r="A58" s="4" t="s">
        <v>135</v>
      </c>
      <c r="B58" s="118">
        <v>4</v>
      </c>
      <c r="C58" s="118">
        <v>4</v>
      </c>
      <c r="D58" s="118">
        <v>4</v>
      </c>
      <c r="E58" s="118">
        <v>4</v>
      </c>
      <c r="F58" s="118">
        <v>4</v>
      </c>
      <c r="G58" s="118">
        <v>4</v>
      </c>
      <c r="H58" s="118">
        <v>4</v>
      </c>
      <c r="I58" s="118">
        <v>4</v>
      </c>
      <c r="J58" s="118">
        <v>4</v>
      </c>
      <c r="K58" s="121">
        <v>4</v>
      </c>
    </row>
    <row r="59" spans="1:11" ht="15" x14ac:dyDescent="0.25">
      <c r="A59" s="4" t="s">
        <v>138</v>
      </c>
      <c r="B59" s="118">
        <v>3</v>
      </c>
      <c r="C59" s="118">
        <v>3</v>
      </c>
      <c r="D59" s="118">
        <v>3</v>
      </c>
      <c r="E59" s="118">
        <v>3</v>
      </c>
      <c r="F59" s="118">
        <v>3</v>
      </c>
      <c r="G59" s="118">
        <v>3</v>
      </c>
      <c r="H59" s="118">
        <v>3</v>
      </c>
      <c r="I59" s="118">
        <v>3</v>
      </c>
      <c r="J59" s="118">
        <v>3</v>
      </c>
      <c r="K59" s="121">
        <v>3</v>
      </c>
    </row>
    <row r="60" spans="1:11" ht="15" x14ac:dyDescent="0.25">
      <c r="A60" s="4" t="s">
        <v>141</v>
      </c>
      <c r="B60" s="118">
        <v>2</v>
      </c>
      <c r="C60" s="118">
        <v>2</v>
      </c>
      <c r="D60" s="118">
        <v>2</v>
      </c>
      <c r="E60" s="118">
        <v>2</v>
      </c>
      <c r="F60" s="118">
        <v>2</v>
      </c>
      <c r="G60" s="118">
        <v>2</v>
      </c>
      <c r="H60" s="118">
        <v>2</v>
      </c>
      <c r="I60" s="118">
        <v>2</v>
      </c>
      <c r="J60" s="118">
        <v>2</v>
      </c>
      <c r="K60" s="121">
        <v>2</v>
      </c>
    </row>
    <row r="61" spans="1:11" ht="15" x14ac:dyDescent="0.25">
      <c r="A61" s="4" t="s">
        <v>144</v>
      </c>
      <c r="B61" s="118">
        <v>1</v>
      </c>
      <c r="C61" s="118">
        <v>1</v>
      </c>
      <c r="D61" s="118">
        <v>1</v>
      </c>
      <c r="E61" s="118">
        <v>1</v>
      </c>
      <c r="F61" s="118">
        <v>1</v>
      </c>
      <c r="G61" s="118">
        <v>1</v>
      </c>
      <c r="H61" s="118">
        <v>1</v>
      </c>
      <c r="I61" s="118">
        <v>1</v>
      </c>
      <c r="J61" s="118">
        <v>1</v>
      </c>
      <c r="K61" s="121">
        <v>1</v>
      </c>
    </row>
    <row r="62" spans="1:11" ht="15" x14ac:dyDescent="0.25">
      <c r="A62" s="4" t="s">
        <v>147</v>
      </c>
      <c r="B62" s="118">
        <v>0</v>
      </c>
      <c r="C62" s="118">
        <v>0</v>
      </c>
      <c r="D62" s="118">
        <v>0</v>
      </c>
      <c r="E62" s="118">
        <v>0</v>
      </c>
      <c r="F62" s="118">
        <v>0</v>
      </c>
      <c r="G62" s="118">
        <v>0</v>
      </c>
      <c r="H62" s="118">
        <v>0</v>
      </c>
      <c r="I62" s="118">
        <v>0</v>
      </c>
      <c r="J62" s="118">
        <v>0</v>
      </c>
      <c r="K62" s="121">
        <v>0</v>
      </c>
    </row>
    <row r="63" spans="1:11" x14ac:dyDescent="0.25">
      <c r="A63" s="96"/>
      <c r="B63" s="94"/>
      <c r="C63" s="94"/>
      <c r="D63" s="94"/>
      <c r="E63" s="94"/>
      <c r="F63" s="94"/>
      <c r="G63" s="94"/>
      <c r="H63" s="94"/>
      <c r="I63" s="94"/>
      <c r="J63" s="94"/>
      <c r="K63" s="122"/>
    </row>
    <row r="64" spans="1:11" x14ac:dyDescent="0.25">
      <c r="A64" s="98"/>
      <c r="B64" s="98"/>
      <c r="C64" s="98"/>
      <c r="D64" s="98"/>
      <c r="E64" s="98"/>
      <c r="F64" s="98"/>
      <c r="G64" s="98"/>
      <c r="H64" s="98"/>
      <c r="I64" s="98"/>
      <c r="J64" s="98"/>
      <c r="K64" s="123"/>
    </row>
    <row r="65" spans="1:15" ht="39.6" x14ac:dyDescent="0.25">
      <c r="A65" s="116" t="s">
        <v>17</v>
      </c>
      <c r="B65" s="117" t="s">
        <v>437</v>
      </c>
      <c r="C65" s="117" t="s">
        <v>437</v>
      </c>
      <c r="D65" s="117" t="s">
        <v>437</v>
      </c>
      <c r="E65" s="117" t="s">
        <v>437</v>
      </c>
      <c r="F65" s="117" t="s">
        <v>437</v>
      </c>
      <c r="G65" s="117" t="s">
        <v>437</v>
      </c>
      <c r="H65" s="117" t="s">
        <v>437</v>
      </c>
      <c r="I65" s="117" t="s">
        <v>437</v>
      </c>
      <c r="J65" s="117" t="s">
        <v>437</v>
      </c>
      <c r="K65" s="117" t="s">
        <v>437</v>
      </c>
      <c r="L65" s="117" t="s">
        <v>437</v>
      </c>
      <c r="M65" s="117" t="s">
        <v>437</v>
      </c>
      <c r="N65" s="117" t="s">
        <v>437</v>
      </c>
      <c r="O65" s="117" t="s">
        <v>261</v>
      </c>
    </row>
    <row r="66" spans="1:15" ht="63" x14ac:dyDescent="0.25">
      <c r="A66" s="114" t="s">
        <v>150</v>
      </c>
      <c r="B66" s="113" t="s">
        <v>1</v>
      </c>
      <c r="C66" s="113" t="s">
        <v>2</v>
      </c>
      <c r="D66" s="113" t="s">
        <v>3</v>
      </c>
      <c r="E66" s="113" t="s">
        <v>4</v>
      </c>
      <c r="F66" s="113" t="s">
        <v>5</v>
      </c>
      <c r="G66" s="102" t="s">
        <v>7</v>
      </c>
      <c r="H66" s="102" t="s">
        <v>8</v>
      </c>
      <c r="I66" s="102" t="s">
        <v>8</v>
      </c>
      <c r="J66" s="102" t="s">
        <v>9</v>
      </c>
      <c r="K66" s="102" t="s">
        <v>10</v>
      </c>
      <c r="L66" s="4" t="s">
        <v>151</v>
      </c>
      <c r="M66" s="4" t="s">
        <v>152</v>
      </c>
      <c r="N66" s="4" t="s">
        <v>153</v>
      </c>
      <c r="O66" s="4" t="s">
        <v>154</v>
      </c>
    </row>
    <row r="67" spans="1:15" ht="15" x14ac:dyDescent="0.25">
      <c r="A67" s="4" t="s">
        <v>50</v>
      </c>
      <c r="B67" s="118">
        <v>9</v>
      </c>
      <c r="C67" s="118">
        <v>15</v>
      </c>
      <c r="D67" s="118">
        <v>8</v>
      </c>
      <c r="E67" s="118">
        <v>7</v>
      </c>
      <c r="F67" s="118">
        <v>5</v>
      </c>
      <c r="G67" s="118">
        <v>15</v>
      </c>
      <c r="H67" s="118">
        <v>38</v>
      </c>
      <c r="I67" s="118">
        <v>441</v>
      </c>
      <c r="J67" s="118">
        <v>0</v>
      </c>
      <c r="K67" s="121">
        <v>463</v>
      </c>
      <c r="L67" s="118">
        <v>1001</v>
      </c>
      <c r="M67" s="118">
        <v>1000</v>
      </c>
      <c r="N67" s="118">
        <v>-1</v>
      </c>
      <c r="O67" s="119" t="s">
        <v>155</v>
      </c>
    </row>
    <row r="68" spans="1:15" ht="15" x14ac:dyDescent="0.25">
      <c r="A68" s="4" t="s">
        <v>51</v>
      </c>
      <c r="B68" s="118">
        <v>12</v>
      </c>
      <c r="C68" s="118">
        <v>19</v>
      </c>
      <c r="D68" s="118">
        <v>0</v>
      </c>
      <c r="E68" s="118">
        <v>940</v>
      </c>
      <c r="F68" s="118">
        <v>9</v>
      </c>
      <c r="G68" s="118">
        <v>11</v>
      </c>
      <c r="H68" s="118">
        <v>1</v>
      </c>
      <c r="I68" s="118">
        <v>5</v>
      </c>
      <c r="J68" s="118">
        <v>2</v>
      </c>
      <c r="K68" s="121">
        <v>1</v>
      </c>
      <c r="L68" s="118">
        <v>1000</v>
      </c>
      <c r="M68" s="118">
        <v>1000</v>
      </c>
      <c r="N68" s="118">
        <v>0</v>
      </c>
      <c r="O68" s="118">
        <v>0</v>
      </c>
    </row>
    <row r="69" spans="1:15" ht="15" x14ac:dyDescent="0.25">
      <c r="A69" s="4" t="s">
        <v>52</v>
      </c>
      <c r="B69" s="118">
        <v>22</v>
      </c>
      <c r="C69" s="118">
        <v>1</v>
      </c>
      <c r="D69" s="118">
        <v>11</v>
      </c>
      <c r="E69" s="118">
        <v>4</v>
      </c>
      <c r="F69" s="118">
        <v>478</v>
      </c>
      <c r="G69" s="118">
        <v>13</v>
      </c>
      <c r="H69" s="118">
        <v>6</v>
      </c>
      <c r="I69" s="118">
        <v>2</v>
      </c>
      <c r="J69" s="118">
        <v>2</v>
      </c>
      <c r="K69" s="121">
        <v>462</v>
      </c>
      <c r="L69" s="118">
        <v>1001</v>
      </c>
      <c r="M69" s="118">
        <v>1000</v>
      </c>
      <c r="N69" s="118">
        <v>-1</v>
      </c>
      <c r="O69" s="119" t="s">
        <v>155</v>
      </c>
    </row>
    <row r="70" spans="1:15" ht="15" x14ac:dyDescent="0.25">
      <c r="A70" s="4" t="s">
        <v>53</v>
      </c>
      <c r="B70" s="118">
        <v>12</v>
      </c>
      <c r="C70" s="118">
        <v>5</v>
      </c>
      <c r="D70" s="118">
        <v>7</v>
      </c>
      <c r="E70" s="118">
        <v>497</v>
      </c>
      <c r="F70" s="118">
        <v>3</v>
      </c>
      <c r="G70" s="118">
        <v>4</v>
      </c>
      <c r="H70" s="118">
        <v>33</v>
      </c>
      <c r="I70" s="118">
        <v>437</v>
      </c>
      <c r="J70" s="118">
        <v>3</v>
      </c>
      <c r="K70" s="121">
        <v>0</v>
      </c>
      <c r="L70" s="118">
        <v>1001</v>
      </c>
      <c r="M70" s="118">
        <v>1000</v>
      </c>
      <c r="N70" s="118">
        <v>-1</v>
      </c>
      <c r="O70" s="119" t="s">
        <v>155</v>
      </c>
    </row>
    <row r="71" spans="1:15" ht="15" x14ac:dyDescent="0.25">
      <c r="A71" s="4" t="s">
        <v>54</v>
      </c>
      <c r="B71" s="118">
        <v>9</v>
      </c>
      <c r="C71" s="118">
        <v>5</v>
      </c>
      <c r="D71" s="118">
        <v>13</v>
      </c>
      <c r="E71" s="118">
        <v>2</v>
      </c>
      <c r="F71" s="118">
        <v>0</v>
      </c>
      <c r="G71" s="118">
        <v>14</v>
      </c>
      <c r="H71" s="118">
        <v>37</v>
      </c>
      <c r="I71" s="118">
        <v>3</v>
      </c>
      <c r="J71" s="118">
        <v>12</v>
      </c>
      <c r="K71" s="121">
        <v>905</v>
      </c>
      <c r="L71" s="118">
        <v>1000</v>
      </c>
      <c r="M71" s="118">
        <v>1000</v>
      </c>
      <c r="N71" s="118">
        <v>0</v>
      </c>
      <c r="O71" s="118">
        <v>0</v>
      </c>
    </row>
    <row r="72" spans="1:15" ht="15" x14ac:dyDescent="0.25">
      <c r="A72" s="4" t="s">
        <v>55</v>
      </c>
      <c r="B72" s="118">
        <v>9</v>
      </c>
      <c r="C72" s="118">
        <v>15</v>
      </c>
      <c r="D72" s="118">
        <v>3</v>
      </c>
      <c r="E72" s="118">
        <v>501</v>
      </c>
      <c r="F72" s="118">
        <v>439</v>
      </c>
      <c r="G72" s="118">
        <v>3</v>
      </c>
      <c r="H72" s="118">
        <v>0</v>
      </c>
      <c r="I72" s="118">
        <v>14</v>
      </c>
      <c r="J72" s="118">
        <v>7</v>
      </c>
      <c r="K72" s="121">
        <v>10</v>
      </c>
      <c r="L72" s="118">
        <v>1001</v>
      </c>
      <c r="M72" s="118">
        <v>1000</v>
      </c>
      <c r="N72" s="118">
        <v>-1</v>
      </c>
      <c r="O72" s="119" t="s">
        <v>155</v>
      </c>
    </row>
    <row r="73" spans="1:15" ht="15" x14ac:dyDescent="0.25">
      <c r="A73" s="4" t="s">
        <v>56</v>
      </c>
      <c r="B73" s="118">
        <v>9</v>
      </c>
      <c r="C73" s="118">
        <v>467</v>
      </c>
      <c r="D73" s="118">
        <v>12</v>
      </c>
      <c r="E73" s="118">
        <v>3</v>
      </c>
      <c r="F73" s="118">
        <v>479</v>
      </c>
      <c r="G73" s="118">
        <v>0</v>
      </c>
      <c r="H73" s="118">
        <v>3</v>
      </c>
      <c r="I73" s="118">
        <v>16</v>
      </c>
      <c r="J73" s="118">
        <v>4</v>
      </c>
      <c r="K73" s="121">
        <v>8</v>
      </c>
      <c r="L73" s="118">
        <v>1001</v>
      </c>
      <c r="M73" s="118">
        <v>1000</v>
      </c>
      <c r="N73" s="118">
        <v>-1</v>
      </c>
      <c r="O73" s="119" t="s">
        <v>155</v>
      </c>
    </row>
    <row r="74" spans="1:15" ht="15" x14ac:dyDescent="0.25">
      <c r="A74" s="4" t="s">
        <v>57</v>
      </c>
      <c r="B74" s="118">
        <v>9</v>
      </c>
      <c r="C74" s="118">
        <v>466</v>
      </c>
      <c r="D74" s="118">
        <v>475</v>
      </c>
      <c r="E74" s="118">
        <v>1</v>
      </c>
      <c r="F74" s="118">
        <v>8</v>
      </c>
      <c r="G74" s="118">
        <v>12</v>
      </c>
      <c r="H74" s="118">
        <v>4</v>
      </c>
      <c r="I74" s="118">
        <v>6</v>
      </c>
      <c r="J74" s="118">
        <v>12</v>
      </c>
      <c r="K74" s="121">
        <v>8</v>
      </c>
      <c r="L74" s="118">
        <v>1001</v>
      </c>
      <c r="M74" s="118">
        <v>1000</v>
      </c>
      <c r="N74" s="118">
        <v>-1</v>
      </c>
      <c r="O74" s="119" t="s">
        <v>155</v>
      </c>
    </row>
    <row r="75" spans="1:15" ht="15" x14ac:dyDescent="0.25">
      <c r="A75" s="4" t="s">
        <v>58</v>
      </c>
      <c r="B75" s="118">
        <v>22</v>
      </c>
      <c r="C75" s="118">
        <v>19</v>
      </c>
      <c r="D75" s="118">
        <v>9</v>
      </c>
      <c r="E75" s="118">
        <v>6</v>
      </c>
      <c r="F75" s="118">
        <v>438</v>
      </c>
      <c r="G75" s="118">
        <v>1</v>
      </c>
      <c r="H75" s="118">
        <v>34</v>
      </c>
      <c r="I75" s="118">
        <v>0</v>
      </c>
      <c r="J75" s="118">
        <v>10</v>
      </c>
      <c r="K75" s="121">
        <v>462</v>
      </c>
      <c r="L75" s="118">
        <v>1001</v>
      </c>
      <c r="M75" s="118">
        <v>1000</v>
      </c>
      <c r="N75" s="118">
        <v>-1</v>
      </c>
      <c r="O75" s="119" t="s">
        <v>155</v>
      </c>
    </row>
    <row r="76" spans="1:15" ht="15" x14ac:dyDescent="0.25">
      <c r="A76" s="4" t="s">
        <v>59</v>
      </c>
      <c r="B76" s="118">
        <v>9</v>
      </c>
      <c r="C76" s="118">
        <v>19</v>
      </c>
      <c r="D76" s="118">
        <v>4</v>
      </c>
      <c r="E76" s="118">
        <v>500</v>
      </c>
      <c r="F76" s="118">
        <v>6</v>
      </c>
      <c r="G76" s="118">
        <v>10</v>
      </c>
      <c r="H76" s="118">
        <v>2</v>
      </c>
      <c r="I76" s="118">
        <v>440</v>
      </c>
      <c r="J76" s="118">
        <v>7</v>
      </c>
      <c r="K76" s="121">
        <v>4</v>
      </c>
      <c r="L76" s="118">
        <v>1001</v>
      </c>
      <c r="M76" s="118">
        <v>1000</v>
      </c>
      <c r="N76" s="118">
        <v>-1</v>
      </c>
      <c r="O76" s="119" t="s">
        <v>155</v>
      </c>
    </row>
    <row r="77" spans="1:15" ht="15" x14ac:dyDescent="0.25">
      <c r="A77" s="4" t="s">
        <v>60</v>
      </c>
      <c r="B77" s="118">
        <v>12</v>
      </c>
      <c r="C77" s="118">
        <v>15</v>
      </c>
      <c r="D77" s="118">
        <v>2</v>
      </c>
      <c r="E77" s="118">
        <v>502</v>
      </c>
      <c r="F77" s="118">
        <v>7</v>
      </c>
      <c r="G77" s="118">
        <v>7</v>
      </c>
      <c r="H77" s="118">
        <v>5</v>
      </c>
      <c r="I77" s="118">
        <v>438</v>
      </c>
      <c r="J77" s="118">
        <v>9</v>
      </c>
      <c r="K77" s="121">
        <v>4</v>
      </c>
      <c r="L77" s="118">
        <v>1001</v>
      </c>
      <c r="M77" s="118">
        <v>1000</v>
      </c>
      <c r="N77" s="118">
        <v>-1</v>
      </c>
      <c r="O77" s="119" t="s">
        <v>155</v>
      </c>
    </row>
    <row r="78" spans="1:15" ht="15" x14ac:dyDescent="0.25">
      <c r="A78" s="4" t="s">
        <v>61</v>
      </c>
      <c r="B78" s="118">
        <v>9</v>
      </c>
      <c r="C78" s="118">
        <v>6</v>
      </c>
      <c r="D78" s="118">
        <v>476</v>
      </c>
      <c r="E78" s="118">
        <v>0</v>
      </c>
      <c r="F78" s="118">
        <v>440</v>
      </c>
      <c r="G78" s="118">
        <v>8</v>
      </c>
      <c r="H78" s="118">
        <v>35</v>
      </c>
      <c r="I78" s="118">
        <v>1</v>
      </c>
      <c r="J78" s="118">
        <v>15</v>
      </c>
      <c r="K78" s="121">
        <v>11</v>
      </c>
      <c r="L78" s="118">
        <v>1001</v>
      </c>
      <c r="M78" s="118">
        <v>1000</v>
      </c>
      <c r="N78" s="118">
        <v>-1</v>
      </c>
      <c r="O78" s="119" t="s">
        <v>155</v>
      </c>
    </row>
    <row r="79" spans="1:15" ht="15" x14ac:dyDescent="0.25">
      <c r="A79" s="4" t="s">
        <v>62</v>
      </c>
      <c r="B79" s="118">
        <v>9</v>
      </c>
      <c r="C79" s="118">
        <v>5</v>
      </c>
      <c r="D79" s="118">
        <v>1</v>
      </c>
      <c r="E79" s="118">
        <v>503</v>
      </c>
      <c r="F79" s="118">
        <v>441</v>
      </c>
      <c r="G79" s="118">
        <v>6</v>
      </c>
      <c r="H79" s="118">
        <v>8</v>
      </c>
      <c r="I79" s="118">
        <v>4</v>
      </c>
      <c r="J79" s="118">
        <v>15</v>
      </c>
      <c r="K79" s="121">
        <v>9</v>
      </c>
      <c r="L79" s="118">
        <v>1001</v>
      </c>
      <c r="M79" s="118">
        <v>1000</v>
      </c>
      <c r="N79" s="118">
        <v>-1</v>
      </c>
      <c r="O79" s="119" t="s">
        <v>155</v>
      </c>
    </row>
    <row r="80" spans="1:15" ht="15" x14ac:dyDescent="0.25">
      <c r="A80" s="4" t="s">
        <v>63</v>
      </c>
      <c r="B80" s="118">
        <v>9</v>
      </c>
      <c r="C80" s="118">
        <v>19</v>
      </c>
      <c r="D80" s="118">
        <v>6</v>
      </c>
      <c r="E80" s="118">
        <v>498</v>
      </c>
      <c r="F80" s="118">
        <v>1</v>
      </c>
      <c r="G80" s="118">
        <v>5</v>
      </c>
      <c r="H80" s="118">
        <v>435</v>
      </c>
      <c r="I80" s="118">
        <v>15</v>
      </c>
      <c r="J80" s="118">
        <v>9</v>
      </c>
      <c r="K80" s="121">
        <v>4</v>
      </c>
      <c r="L80" s="118">
        <v>1001</v>
      </c>
      <c r="M80" s="118">
        <v>1000</v>
      </c>
      <c r="N80" s="118">
        <v>-1</v>
      </c>
      <c r="O80" s="119" t="s">
        <v>155</v>
      </c>
    </row>
    <row r="81" spans="1:15" ht="15" x14ac:dyDescent="0.25">
      <c r="A81" s="4" t="s">
        <v>64</v>
      </c>
      <c r="B81" s="118">
        <v>9</v>
      </c>
      <c r="C81" s="118">
        <v>0</v>
      </c>
      <c r="D81" s="118">
        <v>10</v>
      </c>
      <c r="E81" s="118">
        <v>5</v>
      </c>
      <c r="F81" s="118">
        <v>2</v>
      </c>
      <c r="G81" s="118">
        <v>9</v>
      </c>
      <c r="H81" s="118">
        <v>36</v>
      </c>
      <c r="I81" s="118">
        <v>917</v>
      </c>
      <c r="J81" s="118">
        <v>7</v>
      </c>
      <c r="K81" s="121">
        <v>5</v>
      </c>
      <c r="L81" s="118">
        <v>1000</v>
      </c>
      <c r="M81" s="118">
        <v>1000</v>
      </c>
      <c r="N81" s="118">
        <v>0</v>
      </c>
      <c r="O81" s="118">
        <v>0</v>
      </c>
    </row>
    <row r="82" spans="1:15" ht="15" x14ac:dyDescent="0.25">
      <c r="A82" s="4" t="s">
        <v>65</v>
      </c>
      <c r="B82" s="118">
        <v>22</v>
      </c>
      <c r="C82" s="118">
        <v>5</v>
      </c>
      <c r="D82" s="118">
        <v>5</v>
      </c>
      <c r="E82" s="118">
        <v>499</v>
      </c>
      <c r="F82" s="118">
        <v>4</v>
      </c>
      <c r="G82" s="118">
        <v>2</v>
      </c>
      <c r="H82" s="118">
        <v>7</v>
      </c>
      <c r="I82" s="118">
        <v>436</v>
      </c>
      <c r="J82" s="118">
        <v>15</v>
      </c>
      <c r="K82" s="121">
        <v>6</v>
      </c>
      <c r="L82" s="118">
        <v>1001</v>
      </c>
      <c r="M82" s="118">
        <v>1000</v>
      </c>
      <c r="N82" s="118">
        <v>-1</v>
      </c>
      <c r="O82" s="119" t="s">
        <v>155</v>
      </c>
    </row>
    <row r="83" spans="1:15" x14ac:dyDescent="0.25">
      <c r="C83" s="89" t="s">
        <v>235</v>
      </c>
    </row>
    <row r="84" spans="1:15" ht="15" x14ac:dyDescent="0.25">
      <c r="A84" s="5" t="s">
        <v>156</v>
      </c>
      <c r="B84" s="121">
        <v>4671</v>
      </c>
      <c r="C84" s="89" t="s">
        <v>428</v>
      </c>
    </row>
    <row r="85" spans="1:15" ht="15" x14ac:dyDescent="0.25">
      <c r="A85" s="5" t="s">
        <v>157</v>
      </c>
      <c r="B85" s="121">
        <v>0</v>
      </c>
      <c r="C85" s="89" t="s">
        <v>428</v>
      </c>
    </row>
    <row r="86" spans="1:15" ht="15" x14ac:dyDescent="0.25">
      <c r="A86" s="5" t="s">
        <v>158</v>
      </c>
      <c r="B86" s="121">
        <v>16013</v>
      </c>
      <c r="C86" s="89" t="s">
        <v>428</v>
      </c>
    </row>
    <row r="87" spans="1:15" ht="15" x14ac:dyDescent="0.25">
      <c r="A87" s="5" t="s">
        <v>159</v>
      </c>
      <c r="B87" s="121">
        <v>16000</v>
      </c>
      <c r="C87" s="89" t="s">
        <v>428</v>
      </c>
    </row>
    <row r="88" spans="1:15" ht="19.2" x14ac:dyDescent="0.25">
      <c r="A88" s="5" t="s">
        <v>160</v>
      </c>
      <c r="B88" s="121">
        <v>13</v>
      </c>
      <c r="C88" s="89" t="s">
        <v>428</v>
      </c>
    </row>
    <row r="89" spans="1:15" ht="15" x14ac:dyDescent="0.25">
      <c r="A89" s="5" t="s">
        <v>161</v>
      </c>
      <c r="B89" s="121"/>
      <c r="C89" s="89" t="s">
        <v>428</v>
      </c>
    </row>
    <row r="90" spans="1:15" ht="19.2" x14ac:dyDescent="0.25">
      <c r="A90" s="5" t="s">
        <v>162</v>
      </c>
      <c r="B90" s="121"/>
      <c r="C90" s="89" t="s">
        <v>428</v>
      </c>
    </row>
    <row r="91" spans="1:15" ht="15" x14ac:dyDescent="0.25">
      <c r="A91" s="5" t="s">
        <v>163</v>
      </c>
      <c r="B91" s="121">
        <v>0</v>
      </c>
      <c r="C91" s="89" t="s">
        <v>428</v>
      </c>
    </row>
    <row r="93" spans="1:15" x14ac:dyDescent="0.25">
      <c r="A93" s="6" t="s">
        <v>164</v>
      </c>
    </row>
    <row r="95" spans="1:15" ht="23.4" x14ac:dyDescent="0.25">
      <c r="A95" s="7" t="s">
        <v>200</v>
      </c>
    </row>
    <row r="96" spans="1:15" ht="23.4" x14ac:dyDescent="0.25">
      <c r="A96" s="7" t="s">
        <v>201</v>
      </c>
    </row>
  </sheetData>
  <hyperlinks>
    <hyperlink ref="A93" r:id="rId1" xr:uid="{EA768937-335A-4347-A2FC-3CA175820EDC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065C22-CC6C-4E64-BD4A-22E4124080DB}">
  <dimension ref="A1:AA162"/>
  <sheetViews>
    <sheetView tabSelected="1" zoomScale="53" zoomScaleNormal="75" workbookViewId="0">
      <selection activeCell="B4" sqref="B4"/>
    </sheetView>
  </sheetViews>
  <sheetFormatPr defaultRowHeight="13.2" x14ac:dyDescent="0.25"/>
  <cols>
    <col min="1" max="1" width="3.5546875" style="9" bestFit="1" customWidth="1"/>
    <col min="2" max="2" width="21.33203125" style="9" customWidth="1"/>
    <col min="3" max="3" width="19.88671875" style="9" bestFit="1" customWidth="1"/>
    <col min="4" max="4" width="33.6640625" style="9" bestFit="1" customWidth="1"/>
    <col min="5" max="5" width="43.21875" style="9" bestFit="1" customWidth="1"/>
    <col min="6" max="6" width="22.6640625" style="9" bestFit="1" customWidth="1"/>
    <col min="7" max="8" width="35.5546875" style="9" bestFit="1" customWidth="1"/>
    <col min="9" max="9" width="54.21875" style="9" bestFit="1" customWidth="1"/>
    <col min="10" max="10" width="17.77734375" style="9" bestFit="1" customWidth="1"/>
    <col min="11" max="11" width="14.5546875" style="9" bestFit="1" customWidth="1"/>
    <col min="12" max="12" width="12.5546875" style="9" bestFit="1" customWidth="1"/>
    <col min="13" max="13" width="16.88671875" style="9" bestFit="1" customWidth="1"/>
    <col min="14" max="14" width="24.33203125" style="9" bestFit="1" customWidth="1"/>
    <col min="15" max="15" width="3.5546875" style="9" bestFit="1" customWidth="1"/>
    <col min="16" max="16" width="17.44140625" style="9" bestFit="1" customWidth="1"/>
    <col min="17" max="17" width="15.21875" style="9" bestFit="1" customWidth="1"/>
    <col min="18" max="18" width="20.44140625" style="9" bestFit="1" customWidth="1"/>
    <col min="19" max="19" width="22.6640625" style="9" bestFit="1" customWidth="1"/>
    <col min="20" max="20" width="22.44140625" style="9" bestFit="1" customWidth="1"/>
    <col min="21" max="21" width="16.33203125" style="9" customWidth="1"/>
    <col min="22" max="22" width="21.109375" style="9" bestFit="1" customWidth="1"/>
    <col min="23" max="23" width="17.77734375" style="9" bestFit="1" customWidth="1"/>
    <col min="24" max="24" width="16.44140625" style="9" customWidth="1"/>
    <col min="25" max="25" width="6.21875" style="9" bestFit="1" customWidth="1"/>
    <col min="26" max="26" width="8.5546875" style="9" bestFit="1" customWidth="1"/>
    <col min="27" max="27" width="9" style="9" bestFit="1" customWidth="1"/>
    <col min="28" max="16384" width="8.88671875" style="9"/>
  </cols>
  <sheetData>
    <row r="1" spans="1:24" s="22" customFormat="1" ht="13.8" x14ac:dyDescent="0.25">
      <c r="B1" s="92"/>
      <c r="C1" s="93"/>
      <c r="D1" s="93"/>
      <c r="E1" s="93"/>
      <c r="F1" s="93"/>
      <c r="G1" s="93"/>
      <c r="H1" s="93"/>
      <c r="I1" s="93"/>
      <c r="J1" s="92"/>
      <c r="O1" s="9"/>
      <c r="P1" s="9"/>
      <c r="Q1" s="9"/>
      <c r="R1" s="23" t="s">
        <v>352</v>
      </c>
      <c r="S1" s="9"/>
      <c r="T1" s="9"/>
      <c r="U1" s="9"/>
      <c r="V1" s="9"/>
      <c r="W1" s="9"/>
      <c r="X1" s="9"/>
    </row>
    <row r="2" spans="1:24" s="25" customFormat="1" ht="60" x14ac:dyDescent="0.3">
      <c r="A2" s="24"/>
      <c r="B2" s="80" t="s">
        <v>256</v>
      </c>
      <c r="C2" s="81" t="s">
        <v>21</v>
      </c>
      <c r="D2" s="81" t="s">
        <v>21</v>
      </c>
      <c r="E2" s="81" t="s">
        <v>21</v>
      </c>
      <c r="F2" s="81" t="s">
        <v>21</v>
      </c>
      <c r="G2" s="81" t="s">
        <v>21</v>
      </c>
      <c r="H2" s="81" t="s">
        <v>21</v>
      </c>
      <c r="I2" s="81" t="s">
        <v>21</v>
      </c>
      <c r="J2" s="81" t="s">
        <v>21</v>
      </c>
      <c r="O2" s="9" t="s">
        <v>351</v>
      </c>
      <c r="P2" s="13" t="s">
        <v>262</v>
      </c>
      <c r="Q2" s="129" t="s">
        <v>1</v>
      </c>
      <c r="R2" s="129" t="s">
        <v>2</v>
      </c>
      <c r="S2" s="129" t="s">
        <v>3</v>
      </c>
      <c r="T2" s="129" t="s">
        <v>5</v>
      </c>
      <c r="U2" s="129" t="s">
        <v>7</v>
      </c>
      <c r="V2" s="129" t="s">
        <v>7</v>
      </c>
      <c r="W2" s="130" t="s">
        <v>16</v>
      </c>
      <c r="X2" s="28" t="s">
        <v>242</v>
      </c>
    </row>
    <row r="3" spans="1:24" s="22" customFormat="1" ht="14.4" x14ac:dyDescent="0.3">
      <c r="A3" s="70"/>
      <c r="B3" s="80" t="s">
        <v>258</v>
      </c>
      <c r="C3" s="83" t="s">
        <v>255</v>
      </c>
      <c r="D3" s="83" t="s">
        <v>255</v>
      </c>
      <c r="E3" s="86" t="s">
        <v>432</v>
      </c>
      <c r="F3" s="82" t="s">
        <v>18</v>
      </c>
      <c r="G3" s="82" t="s">
        <v>20</v>
      </c>
      <c r="H3" s="82" t="s">
        <v>20</v>
      </c>
      <c r="I3" s="83" t="s">
        <v>260</v>
      </c>
      <c r="J3" s="82" t="s">
        <v>243</v>
      </c>
      <c r="O3" s="9"/>
      <c r="P3" s="80" t="s">
        <v>258</v>
      </c>
      <c r="Q3" s="83" t="s">
        <v>255</v>
      </c>
      <c r="R3" s="83" t="s">
        <v>255</v>
      </c>
      <c r="S3" s="86" t="s">
        <v>432</v>
      </c>
      <c r="T3" s="82" t="s">
        <v>18</v>
      </c>
      <c r="U3" s="82" t="s">
        <v>244</v>
      </c>
      <c r="V3" s="82" t="s">
        <v>20</v>
      </c>
      <c r="W3" s="83" t="s">
        <v>260</v>
      </c>
      <c r="X3" s="82" t="s">
        <v>243</v>
      </c>
    </row>
    <row r="4" spans="1:24" s="22" customFormat="1" ht="51" customHeight="1" x14ac:dyDescent="0.25">
      <c r="A4" s="70"/>
      <c r="B4" s="131" t="s">
        <v>442</v>
      </c>
      <c r="C4" s="124" t="s">
        <v>1</v>
      </c>
      <c r="D4" s="124" t="s">
        <v>2</v>
      </c>
      <c r="E4" s="124" t="s">
        <v>3</v>
      </c>
      <c r="F4" s="124" t="s">
        <v>5</v>
      </c>
      <c r="G4" s="124" t="s">
        <v>7</v>
      </c>
      <c r="H4" s="124" t="s">
        <v>7</v>
      </c>
      <c r="I4" s="124" t="s">
        <v>16</v>
      </c>
      <c r="J4" s="84" t="s">
        <v>242</v>
      </c>
      <c r="O4" s="9"/>
      <c r="P4" s="90" t="s">
        <v>436</v>
      </c>
      <c r="Q4" s="91" t="s">
        <v>259</v>
      </c>
      <c r="R4" s="91" t="s">
        <v>259</v>
      </c>
      <c r="S4" s="91" t="s">
        <v>259</v>
      </c>
      <c r="T4" s="91" t="s">
        <v>259</v>
      </c>
      <c r="U4" s="91" t="s">
        <v>259</v>
      </c>
      <c r="V4" s="91" t="s">
        <v>259</v>
      </c>
      <c r="W4" s="91" t="s">
        <v>259</v>
      </c>
      <c r="X4" s="89" t="s">
        <v>243</v>
      </c>
    </row>
    <row r="5" spans="1:24" s="25" customFormat="1" x14ac:dyDescent="0.25">
      <c r="B5" s="125"/>
      <c r="C5" s="126"/>
      <c r="D5" s="126"/>
      <c r="E5" s="126"/>
      <c r="F5" s="125"/>
      <c r="G5" s="125"/>
      <c r="H5" s="126"/>
      <c r="I5" s="125"/>
      <c r="J5" s="125"/>
      <c r="O5" s="22"/>
      <c r="P5" s="29" t="s">
        <v>25</v>
      </c>
      <c r="Q5" s="24">
        <v>1</v>
      </c>
      <c r="R5" s="24">
        <v>0</v>
      </c>
      <c r="S5" s="24">
        <v>1</v>
      </c>
      <c r="T5" s="29">
        <v>1</v>
      </c>
      <c r="U5" s="29">
        <v>0</v>
      </c>
      <c r="V5" s="24">
        <v>0</v>
      </c>
      <c r="W5" s="29">
        <v>0</v>
      </c>
      <c r="X5" s="22"/>
    </row>
    <row r="6" spans="1:24" x14ac:dyDescent="0.25">
      <c r="A6" s="30"/>
      <c r="B6" s="31" t="s">
        <v>236</v>
      </c>
      <c r="C6" s="9">
        <v>5</v>
      </c>
      <c r="D6" s="9">
        <v>9</v>
      </c>
      <c r="E6" s="9">
        <v>0</v>
      </c>
      <c r="F6" s="9">
        <v>2014</v>
      </c>
      <c r="G6" s="9">
        <v>78</v>
      </c>
      <c r="H6" s="9">
        <v>76</v>
      </c>
      <c r="I6" s="32">
        <v>4</v>
      </c>
      <c r="J6" s="77" t="s">
        <v>214</v>
      </c>
      <c r="O6" s="9">
        <v>1</v>
      </c>
      <c r="P6" s="33" t="s">
        <v>236</v>
      </c>
      <c r="Q6" s="12">
        <f t="shared" ref="Q6:Q21" si="0">RANK(C6,C$6:C$21,Q$5)</f>
        <v>5</v>
      </c>
      <c r="R6" s="12">
        <f t="shared" ref="R6:R21" si="1">RANK(D6,D$6:D$21,R$5)</f>
        <v>1</v>
      </c>
      <c r="S6" s="12">
        <f t="shared" ref="S6:S21" si="2">RANK(E6,E$6:E$21,S$5)</f>
        <v>1</v>
      </c>
      <c r="T6" s="12">
        <f t="shared" ref="T6:T21" si="3">RANK(F6,F$6:F$21,T$5)</f>
        <v>1</v>
      </c>
      <c r="U6" s="12">
        <f t="shared" ref="U6:U21" si="4">RANK(G6,G$6:G$21,U$5)</f>
        <v>4</v>
      </c>
      <c r="V6" s="12">
        <f t="shared" ref="V6:V21" si="5">RANK(H6,H$6:H$21,V$5)</f>
        <v>6</v>
      </c>
      <c r="W6" s="12">
        <f t="shared" ref="W6:W21" si="6">RANK(I6,I$6:I$21,W$5)</f>
        <v>9</v>
      </c>
      <c r="X6" s="12" t="s">
        <v>214</v>
      </c>
    </row>
    <row r="7" spans="1:24" x14ac:dyDescent="0.25">
      <c r="A7" s="30"/>
      <c r="B7" s="31" t="s">
        <v>237</v>
      </c>
      <c r="C7" s="9">
        <v>9</v>
      </c>
      <c r="D7" s="9">
        <v>8</v>
      </c>
      <c r="E7" s="9">
        <v>0</v>
      </c>
      <c r="F7" s="9">
        <v>2015</v>
      </c>
      <c r="G7" s="9">
        <v>76</v>
      </c>
      <c r="H7" s="9">
        <v>27</v>
      </c>
      <c r="I7" s="32">
        <v>5</v>
      </c>
      <c r="J7" s="77" t="s">
        <v>214</v>
      </c>
      <c r="O7" s="9">
        <v>2</v>
      </c>
      <c r="P7" s="34" t="s">
        <v>237</v>
      </c>
      <c r="Q7" s="12">
        <f t="shared" si="0"/>
        <v>13</v>
      </c>
      <c r="R7" s="12">
        <f t="shared" si="1"/>
        <v>4</v>
      </c>
      <c r="S7" s="12">
        <f t="shared" si="2"/>
        <v>1</v>
      </c>
      <c r="T7" s="12">
        <f t="shared" si="3"/>
        <v>3</v>
      </c>
      <c r="U7" s="12">
        <f t="shared" si="4"/>
        <v>6</v>
      </c>
      <c r="V7" s="12">
        <f t="shared" si="5"/>
        <v>14</v>
      </c>
      <c r="W7" s="12">
        <f t="shared" si="6"/>
        <v>6</v>
      </c>
      <c r="X7" s="12" t="s">
        <v>214</v>
      </c>
    </row>
    <row r="8" spans="1:24" x14ac:dyDescent="0.25">
      <c r="A8" s="30"/>
      <c r="B8" s="31" t="s">
        <v>238</v>
      </c>
      <c r="C8" s="9">
        <v>7</v>
      </c>
      <c r="D8" s="9">
        <v>2</v>
      </c>
      <c r="E8" s="9">
        <v>5</v>
      </c>
      <c r="F8" s="9">
        <v>2024</v>
      </c>
      <c r="G8" s="9">
        <v>68</v>
      </c>
      <c r="H8" s="9">
        <v>10</v>
      </c>
      <c r="I8" s="32">
        <v>8</v>
      </c>
      <c r="J8" s="77" t="s">
        <v>214</v>
      </c>
      <c r="O8" s="9">
        <v>3</v>
      </c>
      <c r="P8" s="31" t="s">
        <v>238</v>
      </c>
      <c r="Q8" s="12">
        <f t="shared" si="0"/>
        <v>9</v>
      </c>
      <c r="R8" s="12">
        <f t="shared" si="1"/>
        <v>14</v>
      </c>
      <c r="S8" s="12">
        <f t="shared" si="2"/>
        <v>12</v>
      </c>
      <c r="T8" s="12">
        <f t="shared" si="3"/>
        <v>16</v>
      </c>
      <c r="U8" s="12">
        <f t="shared" si="4"/>
        <v>8</v>
      </c>
      <c r="V8" s="12">
        <f t="shared" si="5"/>
        <v>16</v>
      </c>
      <c r="W8" s="12">
        <f t="shared" si="6"/>
        <v>2</v>
      </c>
      <c r="X8" s="8" t="s">
        <v>214</v>
      </c>
    </row>
    <row r="9" spans="1:24" x14ac:dyDescent="0.25">
      <c r="A9" s="30"/>
      <c r="B9" s="31" t="s">
        <v>239</v>
      </c>
      <c r="C9" s="9">
        <v>4</v>
      </c>
      <c r="D9" s="9">
        <v>6</v>
      </c>
      <c r="E9" s="9">
        <v>1</v>
      </c>
      <c r="F9" s="9">
        <v>2021</v>
      </c>
      <c r="G9" s="9">
        <v>59</v>
      </c>
      <c r="H9" s="9">
        <v>29</v>
      </c>
      <c r="I9" s="32">
        <v>10</v>
      </c>
      <c r="J9" s="77" t="s">
        <v>214</v>
      </c>
      <c r="O9" s="9">
        <v>4</v>
      </c>
      <c r="P9" s="31" t="s">
        <v>239</v>
      </c>
      <c r="Q9" s="12">
        <f t="shared" si="0"/>
        <v>2</v>
      </c>
      <c r="R9" s="12">
        <f t="shared" si="1"/>
        <v>8</v>
      </c>
      <c r="S9" s="12">
        <f t="shared" si="2"/>
        <v>3</v>
      </c>
      <c r="T9" s="12">
        <f t="shared" si="3"/>
        <v>8</v>
      </c>
      <c r="U9" s="12">
        <f t="shared" si="4"/>
        <v>10</v>
      </c>
      <c r="V9" s="12">
        <f t="shared" si="5"/>
        <v>13</v>
      </c>
      <c r="W9" s="12">
        <f t="shared" si="6"/>
        <v>1</v>
      </c>
      <c r="X9" s="8" t="s">
        <v>214</v>
      </c>
    </row>
    <row r="10" spans="1:24" x14ac:dyDescent="0.25">
      <c r="A10" s="30"/>
      <c r="B10" s="31" t="s">
        <v>240</v>
      </c>
      <c r="C10" s="9">
        <v>6</v>
      </c>
      <c r="D10" s="9">
        <v>2</v>
      </c>
      <c r="E10" s="9">
        <v>5</v>
      </c>
      <c r="F10" s="9">
        <v>2014</v>
      </c>
      <c r="G10" s="9">
        <v>69</v>
      </c>
      <c r="H10" s="9">
        <v>48</v>
      </c>
      <c r="I10" s="32">
        <v>0</v>
      </c>
      <c r="J10" s="77" t="s">
        <v>214</v>
      </c>
      <c r="O10" s="9">
        <v>5</v>
      </c>
      <c r="P10" s="31" t="s">
        <v>240</v>
      </c>
      <c r="Q10" s="12">
        <f t="shared" si="0"/>
        <v>7</v>
      </c>
      <c r="R10" s="12">
        <f t="shared" si="1"/>
        <v>14</v>
      </c>
      <c r="S10" s="12">
        <f t="shared" si="2"/>
        <v>12</v>
      </c>
      <c r="T10" s="12">
        <f t="shared" si="3"/>
        <v>1</v>
      </c>
      <c r="U10" s="12">
        <f t="shared" si="4"/>
        <v>7</v>
      </c>
      <c r="V10" s="12">
        <f t="shared" si="5"/>
        <v>11</v>
      </c>
      <c r="W10" s="12">
        <f t="shared" si="6"/>
        <v>14</v>
      </c>
      <c r="X10" s="8" t="s">
        <v>214</v>
      </c>
    </row>
    <row r="11" spans="1:24" x14ac:dyDescent="0.25">
      <c r="A11" s="30"/>
      <c r="B11" s="31" t="s">
        <v>241</v>
      </c>
      <c r="C11" s="9">
        <v>4</v>
      </c>
      <c r="D11" s="9">
        <v>7</v>
      </c>
      <c r="E11" s="9">
        <v>5</v>
      </c>
      <c r="F11" s="9">
        <v>2022</v>
      </c>
      <c r="G11" s="9">
        <v>86</v>
      </c>
      <c r="H11" s="9">
        <v>50</v>
      </c>
      <c r="I11" s="32">
        <v>7</v>
      </c>
      <c r="J11" s="77" t="s">
        <v>214</v>
      </c>
      <c r="O11" s="9">
        <v>6</v>
      </c>
      <c r="P11" s="31" t="s">
        <v>241</v>
      </c>
      <c r="Q11" s="12">
        <f t="shared" si="0"/>
        <v>2</v>
      </c>
      <c r="R11" s="12">
        <f t="shared" si="1"/>
        <v>5</v>
      </c>
      <c r="S11" s="12">
        <f t="shared" si="2"/>
        <v>12</v>
      </c>
      <c r="T11" s="12">
        <f t="shared" si="3"/>
        <v>11</v>
      </c>
      <c r="U11" s="12">
        <f t="shared" si="4"/>
        <v>1</v>
      </c>
      <c r="V11" s="12">
        <f t="shared" si="5"/>
        <v>10</v>
      </c>
      <c r="W11" s="12">
        <f t="shared" si="6"/>
        <v>4</v>
      </c>
      <c r="X11" s="8" t="s">
        <v>214</v>
      </c>
    </row>
    <row r="12" spans="1:24" x14ac:dyDescent="0.25">
      <c r="A12" s="30"/>
      <c r="B12" s="31" t="s">
        <v>254</v>
      </c>
      <c r="C12" s="9">
        <v>8</v>
      </c>
      <c r="D12" s="9">
        <v>5</v>
      </c>
      <c r="E12" s="9">
        <v>3</v>
      </c>
      <c r="F12" s="9">
        <v>2022</v>
      </c>
      <c r="G12" s="9">
        <v>80</v>
      </c>
      <c r="H12" s="9">
        <v>70</v>
      </c>
      <c r="I12" s="32">
        <v>8</v>
      </c>
      <c r="J12" s="77" t="s">
        <v>214</v>
      </c>
      <c r="O12" s="9">
        <v>7</v>
      </c>
      <c r="P12" s="31" t="s">
        <v>254</v>
      </c>
      <c r="Q12" s="12">
        <f t="shared" si="0"/>
        <v>10</v>
      </c>
      <c r="R12" s="12">
        <f t="shared" si="1"/>
        <v>9</v>
      </c>
      <c r="S12" s="12">
        <f t="shared" si="2"/>
        <v>7</v>
      </c>
      <c r="T12" s="12">
        <f t="shared" si="3"/>
        <v>11</v>
      </c>
      <c r="U12" s="12">
        <f t="shared" si="4"/>
        <v>3</v>
      </c>
      <c r="V12" s="12">
        <f t="shared" si="5"/>
        <v>9</v>
      </c>
      <c r="W12" s="12">
        <f t="shared" si="6"/>
        <v>2</v>
      </c>
      <c r="X12" s="8" t="s">
        <v>214</v>
      </c>
    </row>
    <row r="13" spans="1:24" x14ac:dyDescent="0.25">
      <c r="A13" s="30"/>
      <c r="B13" s="31" t="s">
        <v>245</v>
      </c>
      <c r="C13" s="9">
        <v>6</v>
      </c>
      <c r="D13" s="9">
        <v>3</v>
      </c>
      <c r="E13" s="9">
        <v>4</v>
      </c>
      <c r="F13" s="9">
        <v>2023</v>
      </c>
      <c r="G13" s="9">
        <v>42</v>
      </c>
      <c r="H13" s="9">
        <v>73</v>
      </c>
      <c r="I13" s="32">
        <v>0</v>
      </c>
      <c r="J13" s="77" t="s">
        <v>214</v>
      </c>
      <c r="O13" s="9">
        <v>8</v>
      </c>
      <c r="P13" s="31" t="s">
        <v>245</v>
      </c>
      <c r="Q13" s="12">
        <f t="shared" si="0"/>
        <v>7</v>
      </c>
      <c r="R13" s="12">
        <f t="shared" si="1"/>
        <v>13</v>
      </c>
      <c r="S13" s="12">
        <f t="shared" si="2"/>
        <v>11</v>
      </c>
      <c r="T13" s="12">
        <f t="shared" si="3"/>
        <v>15</v>
      </c>
      <c r="U13" s="12">
        <f t="shared" si="4"/>
        <v>12</v>
      </c>
      <c r="V13" s="12">
        <f t="shared" si="5"/>
        <v>8</v>
      </c>
      <c r="W13" s="12">
        <f t="shared" si="6"/>
        <v>14</v>
      </c>
      <c r="X13" s="8" t="s">
        <v>214</v>
      </c>
    </row>
    <row r="14" spans="1:24" x14ac:dyDescent="0.25">
      <c r="A14" s="30"/>
      <c r="B14" s="31" t="s">
        <v>246</v>
      </c>
      <c r="C14" s="9">
        <v>8</v>
      </c>
      <c r="D14" s="9">
        <v>5</v>
      </c>
      <c r="E14" s="9">
        <v>5</v>
      </c>
      <c r="F14" s="9">
        <v>2022</v>
      </c>
      <c r="G14" s="9">
        <v>81</v>
      </c>
      <c r="H14" s="9">
        <v>75</v>
      </c>
      <c r="I14" s="32">
        <v>1</v>
      </c>
      <c r="J14" s="77" t="s">
        <v>214</v>
      </c>
      <c r="O14" s="9">
        <v>9</v>
      </c>
      <c r="P14" s="31" t="s">
        <v>246</v>
      </c>
      <c r="Q14" s="12">
        <f t="shared" si="0"/>
        <v>10</v>
      </c>
      <c r="R14" s="12">
        <f t="shared" si="1"/>
        <v>9</v>
      </c>
      <c r="S14" s="12">
        <f t="shared" si="2"/>
        <v>12</v>
      </c>
      <c r="T14" s="12">
        <f t="shared" si="3"/>
        <v>11</v>
      </c>
      <c r="U14" s="12">
        <f t="shared" si="4"/>
        <v>2</v>
      </c>
      <c r="V14" s="12">
        <f t="shared" si="5"/>
        <v>7</v>
      </c>
      <c r="W14" s="12">
        <f t="shared" si="6"/>
        <v>13</v>
      </c>
      <c r="X14" s="8" t="s">
        <v>214</v>
      </c>
    </row>
    <row r="15" spans="1:24" x14ac:dyDescent="0.25">
      <c r="A15" s="30"/>
      <c r="B15" s="31" t="s">
        <v>247</v>
      </c>
      <c r="C15" s="9">
        <v>4</v>
      </c>
      <c r="D15" s="9">
        <v>9</v>
      </c>
      <c r="E15" s="9">
        <v>5</v>
      </c>
      <c r="F15" s="9">
        <v>2019</v>
      </c>
      <c r="G15" s="9">
        <v>35</v>
      </c>
      <c r="H15" s="9">
        <v>86</v>
      </c>
      <c r="I15" s="32">
        <v>5</v>
      </c>
      <c r="J15" s="77" t="s">
        <v>214</v>
      </c>
      <c r="O15" s="9">
        <v>10</v>
      </c>
      <c r="P15" s="31" t="s">
        <v>247</v>
      </c>
      <c r="Q15" s="12">
        <f t="shared" si="0"/>
        <v>2</v>
      </c>
      <c r="R15" s="12">
        <f t="shared" si="1"/>
        <v>1</v>
      </c>
      <c r="S15" s="12">
        <f t="shared" si="2"/>
        <v>12</v>
      </c>
      <c r="T15" s="12">
        <f t="shared" si="3"/>
        <v>5</v>
      </c>
      <c r="U15" s="12">
        <f t="shared" si="4"/>
        <v>13</v>
      </c>
      <c r="V15" s="12">
        <f t="shared" si="5"/>
        <v>4</v>
      </c>
      <c r="W15" s="12">
        <f t="shared" si="6"/>
        <v>6</v>
      </c>
      <c r="X15" s="8" t="s">
        <v>214</v>
      </c>
    </row>
    <row r="16" spans="1:24" x14ac:dyDescent="0.25">
      <c r="A16" s="30"/>
      <c r="B16" s="31" t="s">
        <v>248</v>
      </c>
      <c r="C16" s="9">
        <v>9</v>
      </c>
      <c r="D16" s="9">
        <v>7</v>
      </c>
      <c r="E16" s="9">
        <v>1</v>
      </c>
      <c r="F16" s="9">
        <v>2019</v>
      </c>
      <c r="G16" s="9">
        <v>64</v>
      </c>
      <c r="H16" s="9">
        <v>97</v>
      </c>
      <c r="I16" s="32">
        <v>5</v>
      </c>
      <c r="J16" s="77" t="s">
        <v>214</v>
      </c>
      <c r="O16" s="9">
        <v>11</v>
      </c>
      <c r="P16" s="31" t="s">
        <v>248</v>
      </c>
      <c r="Q16" s="12">
        <f t="shared" si="0"/>
        <v>13</v>
      </c>
      <c r="R16" s="12">
        <f t="shared" si="1"/>
        <v>5</v>
      </c>
      <c r="S16" s="12">
        <f t="shared" si="2"/>
        <v>3</v>
      </c>
      <c r="T16" s="12">
        <f t="shared" si="3"/>
        <v>5</v>
      </c>
      <c r="U16" s="12">
        <f t="shared" si="4"/>
        <v>9</v>
      </c>
      <c r="V16" s="12">
        <f t="shared" si="5"/>
        <v>2</v>
      </c>
      <c r="W16" s="12">
        <f t="shared" si="6"/>
        <v>6</v>
      </c>
      <c r="X16" s="8" t="s">
        <v>214</v>
      </c>
    </row>
    <row r="17" spans="1:27" x14ac:dyDescent="0.25">
      <c r="A17" s="30"/>
      <c r="B17" s="31" t="s">
        <v>249</v>
      </c>
      <c r="C17" s="9">
        <v>9</v>
      </c>
      <c r="D17" s="9">
        <v>5</v>
      </c>
      <c r="E17" s="9">
        <v>3</v>
      </c>
      <c r="F17" s="9">
        <v>2019</v>
      </c>
      <c r="G17" s="9">
        <v>10</v>
      </c>
      <c r="H17" s="9">
        <v>24</v>
      </c>
      <c r="I17" s="32">
        <v>3</v>
      </c>
      <c r="J17" s="77" t="s">
        <v>214</v>
      </c>
      <c r="O17" s="9">
        <v>12</v>
      </c>
      <c r="P17" s="31" t="s">
        <v>249</v>
      </c>
      <c r="Q17" s="12">
        <f t="shared" si="0"/>
        <v>13</v>
      </c>
      <c r="R17" s="12">
        <f t="shared" si="1"/>
        <v>9</v>
      </c>
      <c r="S17" s="12">
        <f t="shared" si="2"/>
        <v>7</v>
      </c>
      <c r="T17" s="12">
        <f t="shared" si="3"/>
        <v>5</v>
      </c>
      <c r="U17" s="12">
        <f t="shared" si="4"/>
        <v>16</v>
      </c>
      <c r="V17" s="12">
        <f t="shared" si="5"/>
        <v>15</v>
      </c>
      <c r="W17" s="12">
        <f t="shared" si="6"/>
        <v>11</v>
      </c>
      <c r="X17" s="8" t="s">
        <v>214</v>
      </c>
    </row>
    <row r="18" spans="1:27" x14ac:dyDescent="0.25">
      <c r="A18" s="30"/>
      <c r="B18" s="31" t="s">
        <v>250</v>
      </c>
      <c r="C18" s="9">
        <v>3</v>
      </c>
      <c r="D18" s="9">
        <v>2</v>
      </c>
      <c r="E18" s="9">
        <v>2</v>
      </c>
      <c r="F18" s="9">
        <v>2021</v>
      </c>
      <c r="G18" s="9">
        <v>33</v>
      </c>
      <c r="H18" s="9">
        <v>97</v>
      </c>
      <c r="I18" s="32">
        <v>4</v>
      </c>
      <c r="J18" s="77" t="s">
        <v>214</v>
      </c>
      <c r="O18" s="9">
        <v>13</v>
      </c>
      <c r="P18" s="31" t="s">
        <v>250</v>
      </c>
      <c r="Q18" s="12">
        <f t="shared" si="0"/>
        <v>1</v>
      </c>
      <c r="R18" s="12">
        <f t="shared" si="1"/>
        <v>14</v>
      </c>
      <c r="S18" s="12">
        <f t="shared" si="2"/>
        <v>6</v>
      </c>
      <c r="T18" s="12">
        <f t="shared" si="3"/>
        <v>8</v>
      </c>
      <c r="U18" s="12">
        <f t="shared" si="4"/>
        <v>14</v>
      </c>
      <c r="V18" s="12">
        <f t="shared" si="5"/>
        <v>2</v>
      </c>
      <c r="W18" s="12">
        <f t="shared" si="6"/>
        <v>9</v>
      </c>
      <c r="X18" s="8" t="s">
        <v>214</v>
      </c>
    </row>
    <row r="19" spans="1:27" x14ac:dyDescent="0.25">
      <c r="A19" s="30"/>
      <c r="B19" s="31" t="s">
        <v>251</v>
      </c>
      <c r="C19" s="9">
        <v>9</v>
      </c>
      <c r="D19" s="9">
        <v>5</v>
      </c>
      <c r="E19" s="9">
        <v>1</v>
      </c>
      <c r="F19" s="9">
        <v>2022</v>
      </c>
      <c r="G19" s="9">
        <v>50</v>
      </c>
      <c r="H19" s="9">
        <v>31</v>
      </c>
      <c r="I19" s="32">
        <v>3</v>
      </c>
      <c r="J19" s="77" t="s">
        <v>214</v>
      </c>
      <c r="O19" s="9">
        <v>14</v>
      </c>
      <c r="P19" s="31" t="s">
        <v>251</v>
      </c>
      <c r="Q19" s="12">
        <f t="shared" si="0"/>
        <v>13</v>
      </c>
      <c r="R19" s="12">
        <f t="shared" si="1"/>
        <v>9</v>
      </c>
      <c r="S19" s="12">
        <f t="shared" si="2"/>
        <v>3</v>
      </c>
      <c r="T19" s="12">
        <f t="shared" si="3"/>
        <v>11</v>
      </c>
      <c r="U19" s="12">
        <f t="shared" si="4"/>
        <v>11</v>
      </c>
      <c r="V19" s="12">
        <f t="shared" si="5"/>
        <v>12</v>
      </c>
      <c r="W19" s="12">
        <f t="shared" si="6"/>
        <v>11</v>
      </c>
      <c r="X19" s="8" t="s">
        <v>214</v>
      </c>
    </row>
    <row r="20" spans="1:27" x14ac:dyDescent="0.25">
      <c r="A20" s="30"/>
      <c r="B20" s="31" t="s">
        <v>252</v>
      </c>
      <c r="C20" s="9">
        <v>8</v>
      </c>
      <c r="D20" s="9">
        <v>9</v>
      </c>
      <c r="E20" s="9">
        <v>3</v>
      </c>
      <c r="F20" s="9">
        <v>2021</v>
      </c>
      <c r="G20" s="9">
        <v>14</v>
      </c>
      <c r="H20" s="9">
        <v>100</v>
      </c>
      <c r="I20" s="32">
        <v>0</v>
      </c>
      <c r="J20" s="77" t="s">
        <v>214</v>
      </c>
      <c r="O20" s="9">
        <v>15</v>
      </c>
      <c r="P20" s="31" t="s">
        <v>252</v>
      </c>
      <c r="Q20" s="12">
        <f t="shared" si="0"/>
        <v>10</v>
      </c>
      <c r="R20" s="12">
        <f t="shared" si="1"/>
        <v>1</v>
      </c>
      <c r="S20" s="12">
        <f t="shared" si="2"/>
        <v>7</v>
      </c>
      <c r="T20" s="12">
        <f t="shared" si="3"/>
        <v>8</v>
      </c>
      <c r="U20" s="12">
        <f t="shared" si="4"/>
        <v>15</v>
      </c>
      <c r="V20" s="12">
        <f t="shared" si="5"/>
        <v>1</v>
      </c>
      <c r="W20" s="12">
        <f t="shared" si="6"/>
        <v>14</v>
      </c>
      <c r="X20" s="8" t="s">
        <v>214</v>
      </c>
    </row>
    <row r="21" spans="1:27" x14ac:dyDescent="0.25">
      <c r="A21" s="30"/>
      <c r="B21" s="31" t="s">
        <v>253</v>
      </c>
      <c r="C21" s="9">
        <v>5</v>
      </c>
      <c r="D21" s="9">
        <v>7</v>
      </c>
      <c r="E21" s="9">
        <v>3</v>
      </c>
      <c r="F21" s="9">
        <v>2018</v>
      </c>
      <c r="G21" s="9">
        <v>78</v>
      </c>
      <c r="H21" s="9">
        <v>82</v>
      </c>
      <c r="I21" s="32">
        <v>7</v>
      </c>
      <c r="J21" s="77" t="s">
        <v>214</v>
      </c>
      <c r="O21" s="9">
        <v>16</v>
      </c>
      <c r="P21" s="31" t="s">
        <v>253</v>
      </c>
      <c r="Q21" s="12">
        <f t="shared" si="0"/>
        <v>5</v>
      </c>
      <c r="R21" s="12">
        <f t="shared" si="1"/>
        <v>5</v>
      </c>
      <c r="S21" s="12">
        <f t="shared" si="2"/>
        <v>7</v>
      </c>
      <c r="T21" s="12">
        <f t="shared" si="3"/>
        <v>4</v>
      </c>
      <c r="U21" s="12">
        <f t="shared" si="4"/>
        <v>4</v>
      </c>
      <c r="V21" s="12">
        <f t="shared" si="5"/>
        <v>5</v>
      </c>
      <c r="W21" s="12">
        <f t="shared" si="6"/>
        <v>4</v>
      </c>
      <c r="X21" s="8" t="s">
        <v>214</v>
      </c>
    </row>
    <row r="22" spans="1:27" ht="15.6" x14ac:dyDescent="0.3">
      <c r="B22" s="35"/>
      <c r="C22" s="36"/>
      <c r="D22" s="36"/>
      <c r="E22" s="36"/>
    </row>
    <row r="23" spans="1:27" ht="15.6" x14ac:dyDescent="0.3">
      <c r="B23" s="35"/>
    </row>
    <row r="24" spans="1:27" ht="15.6" x14ac:dyDescent="0.3">
      <c r="B24" s="35"/>
    </row>
    <row r="25" spans="1:27" ht="15.6" x14ac:dyDescent="0.3">
      <c r="B25" s="35"/>
    </row>
    <row r="26" spans="1:27" ht="15.6" x14ac:dyDescent="0.3">
      <c r="B26" s="35"/>
    </row>
    <row r="27" spans="1:27" x14ac:dyDescent="0.25">
      <c r="B27" s="37" t="s">
        <v>203</v>
      </c>
      <c r="C27" s="38" t="s">
        <v>204</v>
      </c>
      <c r="D27" s="37" t="s">
        <v>205</v>
      </c>
      <c r="E27" s="38" t="s">
        <v>206</v>
      </c>
      <c r="F27" s="37" t="s">
        <v>207</v>
      </c>
      <c r="G27" s="38" t="s">
        <v>208</v>
      </c>
      <c r="H27" s="37" t="s">
        <v>209</v>
      </c>
      <c r="I27" s="38" t="s">
        <v>206</v>
      </c>
      <c r="J27" s="37" t="s">
        <v>210</v>
      </c>
      <c r="K27" s="38" t="s">
        <v>211</v>
      </c>
      <c r="L27" s="37" t="s">
        <v>212</v>
      </c>
      <c r="M27" s="38" t="s">
        <v>213</v>
      </c>
    </row>
    <row r="28" spans="1:27" x14ac:dyDescent="0.25">
      <c r="B28" s="37"/>
      <c r="C28" s="38"/>
      <c r="D28" s="38"/>
      <c r="E28" s="38"/>
      <c r="F28" s="38"/>
      <c r="G28" s="38"/>
      <c r="H28" s="38"/>
      <c r="I28" s="38"/>
      <c r="J28" s="38"/>
      <c r="K28" s="38"/>
      <c r="L28" s="37"/>
      <c r="M28" s="38"/>
    </row>
    <row r="29" spans="1:27" x14ac:dyDescent="0.25">
      <c r="B29" s="37"/>
      <c r="C29" s="38"/>
      <c r="D29" s="38"/>
      <c r="E29" s="38"/>
      <c r="F29" s="38"/>
      <c r="G29" s="38"/>
      <c r="H29" s="38"/>
      <c r="I29" s="38"/>
      <c r="J29" s="38"/>
      <c r="K29" s="38"/>
      <c r="L29" s="37"/>
      <c r="M29" s="38"/>
    </row>
    <row r="30" spans="1:27" x14ac:dyDescent="0.25">
      <c r="B30" s="37"/>
      <c r="C30" s="38"/>
      <c r="D30" s="38"/>
      <c r="E30" s="38"/>
      <c r="F30" s="38"/>
      <c r="G30" s="38"/>
      <c r="H30" s="38"/>
      <c r="I30" s="38"/>
      <c r="K30" s="38"/>
      <c r="L30" s="37"/>
      <c r="M30" s="38"/>
    </row>
    <row r="31" spans="1:27" ht="18" x14ac:dyDescent="0.3">
      <c r="B31" s="35"/>
      <c r="C31" s="38"/>
      <c r="D31" s="38"/>
      <c r="E31" s="38"/>
      <c r="F31" s="38"/>
      <c r="G31" s="38"/>
      <c r="H31" s="38"/>
      <c r="I31" s="38"/>
      <c r="J31" s="38"/>
      <c r="P31" s="41" t="s">
        <v>43</v>
      </c>
      <c r="Q31" s="42">
        <v>2231413</v>
      </c>
      <c r="R31" s="41" t="s">
        <v>44</v>
      </c>
      <c r="S31" s="42">
        <v>16</v>
      </c>
      <c r="T31" s="41" t="s">
        <v>45</v>
      </c>
      <c r="U31" s="42">
        <v>7</v>
      </c>
      <c r="V31" s="41" t="s">
        <v>46</v>
      </c>
      <c r="W31" s="42">
        <v>16</v>
      </c>
      <c r="X31" s="41" t="s">
        <v>47</v>
      </c>
      <c r="Y31" s="42">
        <v>0</v>
      </c>
      <c r="Z31" s="41" t="s">
        <v>48</v>
      </c>
      <c r="AA31" s="42" t="s">
        <v>353</v>
      </c>
    </row>
    <row r="32" spans="1:27" ht="28.8" thickBot="1" x14ac:dyDescent="0.35">
      <c r="A32" s="36"/>
      <c r="B32" s="90" t="s">
        <v>436</v>
      </c>
      <c r="C32" s="91" t="s">
        <v>259</v>
      </c>
      <c r="D32" s="91" t="s">
        <v>259</v>
      </c>
      <c r="E32" s="91" t="s">
        <v>259</v>
      </c>
      <c r="F32" s="91" t="s">
        <v>259</v>
      </c>
      <c r="G32" s="91" t="s">
        <v>259</v>
      </c>
      <c r="H32" s="91" t="s">
        <v>259</v>
      </c>
      <c r="I32" s="91" t="s">
        <v>259</v>
      </c>
      <c r="J32" s="89" t="s">
        <v>243</v>
      </c>
      <c r="P32" s="85" t="s">
        <v>235</v>
      </c>
      <c r="Q32" s="81" t="s">
        <v>259</v>
      </c>
      <c r="R32" s="81" t="s">
        <v>259</v>
      </c>
      <c r="S32" s="81" t="s">
        <v>259</v>
      </c>
      <c r="T32" s="81" t="s">
        <v>259</v>
      </c>
      <c r="U32" s="81" t="s">
        <v>259</v>
      </c>
      <c r="V32" s="81" t="s">
        <v>259</v>
      </c>
      <c r="W32" s="81" t="s">
        <v>259</v>
      </c>
      <c r="X32" s="82" t="s">
        <v>243</v>
      </c>
      <c r="Y32" s="35"/>
      <c r="Z32" s="35"/>
    </row>
    <row r="33" spans="1:24" s="49" customFormat="1" ht="51.6" customHeight="1" thickBot="1" x14ac:dyDescent="0.25">
      <c r="A33" s="45" t="s">
        <v>257</v>
      </c>
      <c r="B33" s="46" t="s">
        <v>424</v>
      </c>
      <c r="C33" s="47" t="s">
        <v>1</v>
      </c>
      <c r="D33" s="47" t="s">
        <v>2</v>
      </c>
      <c r="E33" s="47" t="s">
        <v>433</v>
      </c>
      <c r="F33" s="47" t="s">
        <v>5</v>
      </c>
      <c r="G33" s="47" t="s">
        <v>7</v>
      </c>
      <c r="H33" s="47" t="s">
        <v>7</v>
      </c>
      <c r="I33" s="48" t="s">
        <v>16</v>
      </c>
      <c r="J33" s="47" t="s">
        <v>242</v>
      </c>
      <c r="P33" s="50" t="s">
        <v>42</v>
      </c>
      <c r="Q33" s="26" t="s">
        <v>1</v>
      </c>
      <c r="R33" s="26" t="s">
        <v>2</v>
      </c>
      <c r="S33" s="26" t="s">
        <v>3</v>
      </c>
      <c r="T33" s="26" t="s">
        <v>5</v>
      </c>
      <c r="U33" s="26" t="s">
        <v>7</v>
      </c>
      <c r="V33" s="26" t="s">
        <v>7</v>
      </c>
      <c r="W33" s="27" t="s">
        <v>16</v>
      </c>
      <c r="X33" s="28" t="s">
        <v>242</v>
      </c>
    </row>
    <row r="34" spans="1:24" ht="13.8" thickBot="1" x14ac:dyDescent="0.3">
      <c r="A34" s="9">
        <v>1</v>
      </c>
      <c r="B34" s="31" t="s">
        <v>236</v>
      </c>
      <c r="C34" s="8">
        <f t="shared" ref="C34:I43" si="7">RANK(C6,C$6:C$21,C$5)</f>
        <v>11</v>
      </c>
      <c r="D34" s="8">
        <f t="shared" si="7"/>
        <v>1</v>
      </c>
      <c r="E34" s="8">
        <f t="shared" si="7"/>
        <v>15</v>
      </c>
      <c r="F34" s="8">
        <f t="shared" si="7"/>
        <v>15</v>
      </c>
      <c r="G34" s="8">
        <f t="shared" si="7"/>
        <v>4</v>
      </c>
      <c r="H34" s="8">
        <f t="shared" si="7"/>
        <v>6</v>
      </c>
      <c r="I34" s="8">
        <f t="shared" si="7"/>
        <v>9</v>
      </c>
      <c r="J34" s="8" t="s">
        <v>214</v>
      </c>
      <c r="P34" s="31" t="s">
        <v>236</v>
      </c>
      <c r="Q34" s="11">
        <v>5</v>
      </c>
      <c r="R34" s="11">
        <v>1</v>
      </c>
      <c r="S34" s="11">
        <v>1</v>
      </c>
      <c r="T34" s="11">
        <v>1</v>
      </c>
      <c r="U34" s="11">
        <v>4</v>
      </c>
      <c r="V34" s="11">
        <v>6</v>
      </c>
      <c r="W34" s="11">
        <v>9</v>
      </c>
      <c r="X34" s="11" t="s">
        <v>214</v>
      </c>
    </row>
    <row r="35" spans="1:24" ht="13.8" thickBot="1" x14ac:dyDescent="0.3">
      <c r="A35" s="9">
        <v>2</v>
      </c>
      <c r="B35" s="31" t="s">
        <v>237</v>
      </c>
      <c r="C35" s="8">
        <f t="shared" si="7"/>
        <v>1</v>
      </c>
      <c r="D35" s="8">
        <f t="shared" si="7"/>
        <v>4</v>
      </c>
      <c r="E35" s="8">
        <f t="shared" si="7"/>
        <v>15</v>
      </c>
      <c r="F35" s="8">
        <f t="shared" si="7"/>
        <v>14</v>
      </c>
      <c r="G35" s="8">
        <f t="shared" si="7"/>
        <v>6</v>
      </c>
      <c r="H35" s="8">
        <f t="shared" si="7"/>
        <v>14</v>
      </c>
      <c r="I35" s="8">
        <f t="shared" si="7"/>
        <v>6</v>
      </c>
      <c r="J35" s="8" t="s">
        <v>214</v>
      </c>
      <c r="P35" s="31" t="s">
        <v>237</v>
      </c>
      <c r="Q35" s="11">
        <v>13</v>
      </c>
      <c r="R35" s="11">
        <v>4</v>
      </c>
      <c r="S35" s="11">
        <v>1</v>
      </c>
      <c r="T35" s="11">
        <v>3</v>
      </c>
      <c r="U35" s="11">
        <v>6</v>
      </c>
      <c r="V35" s="11">
        <v>14</v>
      </c>
      <c r="W35" s="11">
        <v>6</v>
      </c>
      <c r="X35" s="11" t="s">
        <v>214</v>
      </c>
    </row>
    <row r="36" spans="1:24" ht="13.8" thickBot="1" x14ac:dyDescent="0.3">
      <c r="A36" s="9">
        <v>3</v>
      </c>
      <c r="B36" s="31" t="s">
        <v>238</v>
      </c>
      <c r="C36" s="8">
        <f t="shared" si="7"/>
        <v>8</v>
      </c>
      <c r="D36" s="8">
        <f t="shared" si="7"/>
        <v>14</v>
      </c>
      <c r="E36" s="8">
        <f t="shared" si="7"/>
        <v>1</v>
      </c>
      <c r="F36" s="8">
        <f t="shared" si="7"/>
        <v>1</v>
      </c>
      <c r="G36" s="8">
        <f t="shared" si="7"/>
        <v>8</v>
      </c>
      <c r="H36" s="8">
        <f t="shared" si="7"/>
        <v>16</v>
      </c>
      <c r="I36" s="8">
        <f t="shared" si="7"/>
        <v>2</v>
      </c>
      <c r="J36" s="8" t="s">
        <v>214</v>
      </c>
      <c r="P36" s="31" t="s">
        <v>238</v>
      </c>
      <c r="Q36" s="11">
        <v>9</v>
      </c>
      <c r="R36" s="11">
        <v>14</v>
      </c>
      <c r="S36" s="11">
        <v>12</v>
      </c>
      <c r="T36" s="11">
        <v>16</v>
      </c>
      <c r="U36" s="11">
        <v>8</v>
      </c>
      <c r="V36" s="11">
        <v>16</v>
      </c>
      <c r="W36" s="11">
        <v>2</v>
      </c>
      <c r="X36" s="11" t="s">
        <v>214</v>
      </c>
    </row>
    <row r="37" spans="1:24" ht="13.8" thickBot="1" x14ac:dyDescent="0.3">
      <c r="A37" s="9">
        <v>4</v>
      </c>
      <c r="B37" s="31" t="s">
        <v>239</v>
      </c>
      <c r="C37" s="8">
        <f t="shared" si="7"/>
        <v>13</v>
      </c>
      <c r="D37" s="8">
        <f t="shared" si="7"/>
        <v>8</v>
      </c>
      <c r="E37" s="8">
        <f t="shared" si="7"/>
        <v>12</v>
      </c>
      <c r="F37" s="8">
        <f t="shared" si="7"/>
        <v>7</v>
      </c>
      <c r="G37" s="8">
        <f t="shared" si="7"/>
        <v>10</v>
      </c>
      <c r="H37" s="8">
        <f t="shared" si="7"/>
        <v>13</v>
      </c>
      <c r="I37" s="8">
        <f t="shared" si="7"/>
        <v>1</v>
      </c>
      <c r="J37" s="8" t="s">
        <v>214</v>
      </c>
      <c r="P37" s="31" t="s">
        <v>239</v>
      </c>
      <c r="Q37" s="11">
        <v>2</v>
      </c>
      <c r="R37" s="11">
        <v>8</v>
      </c>
      <c r="S37" s="11">
        <v>3</v>
      </c>
      <c r="T37" s="11">
        <v>8</v>
      </c>
      <c r="U37" s="11">
        <v>10</v>
      </c>
      <c r="V37" s="11">
        <v>13</v>
      </c>
      <c r="W37" s="11">
        <v>1</v>
      </c>
      <c r="X37" s="11" t="s">
        <v>214</v>
      </c>
    </row>
    <row r="38" spans="1:24" ht="13.8" thickBot="1" x14ac:dyDescent="0.3">
      <c r="A38" s="9">
        <v>5</v>
      </c>
      <c r="B38" s="31" t="s">
        <v>240</v>
      </c>
      <c r="C38" s="8">
        <f t="shared" si="7"/>
        <v>9</v>
      </c>
      <c r="D38" s="8">
        <f t="shared" si="7"/>
        <v>14</v>
      </c>
      <c r="E38" s="8">
        <f t="shared" si="7"/>
        <v>1</v>
      </c>
      <c r="F38" s="8">
        <f t="shared" si="7"/>
        <v>15</v>
      </c>
      <c r="G38" s="8">
        <f t="shared" si="7"/>
        <v>7</v>
      </c>
      <c r="H38" s="8">
        <f t="shared" si="7"/>
        <v>11</v>
      </c>
      <c r="I38" s="8">
        <f t="shared" si="7"/>
        <v>14</v>
      </c>
      <c r="J38" s="8" t="s">
        <v>214</v>
      </c>
      <c r="P38" s="31" t="s">
        <v>240</v>
      </c>
      <c r="Q38" s="11">
        <v>7</v>
      </c>
      <c r="R38" s="11">
        <v>14</v>
      </c>
      <c r="S38" s="11">
        <v>12</v>
      </c>
      <c r="T38" s="11">
        <v>1</v>
      </c>
      <c r="U38" s="11">
        <v>7</v>
      </c>
      <c r="V38" s="11">
        <v>11</v>
      </c>
      <c r="W38" s="11">
        <v>14</v>
      </c>
      <c r="X38" s="11" t="s">
        <v>214</v>
      </c>
    </row>
    <row r="39" spans="1:24" ht="13.8" thickBot="1" x14ac:dyDescent="0.3">
      <c r="A39" s="9">
        <v>6</v>
      </c>
      <c r="B39" s="31" t="s">
        <v>241</v>
      </c>
      <c r="C39" s="8">
        <f t="shared" si="7"/>
        <v>13</v>
      </c>
      <c r="D39" s="8">
        <f t="shared" si="7"/>
        <v>5</v>
      </c>
      <c r="E39" s="8">
        <f t="shared" si="7"/>
        <v>1</v>
      </c>
      <c r="F39" s="8">
        <f t="shared" si="7"/>
        <v>3</v>
      </c>
      <c r="G39" s="8">
        <f t="shared" si="7"/>
        <v>1</v>
      </c>
      <c r="H39" s="8">
        <f t="shared" si="7"/>
        <v>10</v>
      </c>
      <c r="I39" s="8">
        <f t="shared" si="7"/>
        <v>4</v>
      </c>
      <c r="J39" s="8" t="s">
        <v>214</v>
      </c>
      <c r="P39" s="31" t="s">
        <v>241</v>
      </c>
      <c r="Q39" s="11">
        <v>2</v>
      </c>
      <c r="R39" s="11">
        <v>5</v>
      </c>
      <c r="S39" s="11">
        <v>12</v>
      </c>
      <c r="T39" s="11">
        <v>11</v>
      </c>
      <c r="U39" s="11">
        <v>1</v>
      </c>
      <c r="V39" s="11">
        <v>10</v>
      </c>
      <c r="W39" s="11">
        <v>4</v>
      </c>
      <c r="X39" s="11" t="s">
        <v>214</v>
      </c>
    </row>
    <row r="40" spans="1:24" ht="13.8" thickBot="1" x14ac:dyDescent="0.3">
      <c r="A40" s="9">
        <v>7</v>
      </c>
      <c r="B40" s="31" t="s">
        <v>254</v>
      </c>
      <c r="C40" s="8">
        <f t="shared" si="7"/>
        <v>5</v>
      </c>
      <c r="D40" s="8">
        <f t="shared" si="7"/>
        <v>9</v>
      </c>
      <c r="E40" s="8">
        <f t="shared" si="7"/>
        <v>7</v>
      </c>
      <c r="F40" s="8">
        <f t="shared" si="7"/>
        <v>3</v>
      </c>
      <c r="G40" s="8">
        <f t="shared" si="7"/>
        <v>3</v>
      </c>
      <c r="H40" s="8">
        <f t="shared" si="7"/>
        <v>9</v>
      </c>
      <c r="I40" s="8">
        <f t="shared" si="7"/>
        <v>2</v>
      </c>
      <c r="J40" s="8" t="s">
        <v>214</v>
      </c>
      <c r="P40" s="31" t="s">
        <v>254</v>
      </c>
      <c r="Q40" s="11">
        <v>10</v>
      </c>
      <c r="R40" s="11">
        <v>9</v>
      </c>
      <c r="S40" s="11">
        <v>7</v>
      </c>
      <c r="T40" s="11">
        <v>11</v>
      </c>
      <c r="U40" s="11">
        <v>3</v>
      </c>
      <c r="V40" s="11">
        <v>9</v>
      </c>
      <c r="W40" s="11">
        <v>2</v>
      </c>
      <c r="X40" s="11" t="s">
        <v>214</v>
      </c>
    </row>
    <row r="41" spans="1:24" ht="13.8" thickBot="1" x14ac:dyDescent="0.3">
      <c r="A41" s="9">
        <v>8</v>
      </c>
      <c r="B41" s="31" t="s">
        <v>245</v>
      </c>
      <c r="C41" s="8">
        <f t="shared" si="7"/>
        <v>9</v>
      </c>
      <c r="D41" s="8">
        <f t="shared" si="7"/>
        <v>13</v>
      </c>
      <c r="E41" s="8">
        <f t="shared" si="7"/>
        <v>6</v>
      </c>
      <c r="F41" s="8">
        <f t="shared" si="7"/>
        <v>2</v>
      </c>
      <c r="G41" s="8">
        <f t="shared" si="7"/>
        <v>12</v>
      </c>
      <c r="H41" s="8">
        <f t="shared" si="7"/>
        <v>8</v>
      </c>
      <c r="I41" s="8">
        <f t="shared" si="7"/>
        <v>14</v>
      </c>
      <c r="J41" s="8" t="s">
        <v>214</v>
      </c>
      <c r="P41" s="31" t="s">
        <v>245</v>
      </c>
      <c r="Q41" s="11">
        <v>7</v>
      </c>
      <c r="R41" s="11">
        <v>13</v>
      </c>
      <c r="S41" s="11">
        <v>11</v>
      </c>
      <c r="T41" s="11">
        <v>15</v>
      </c>
      <c r="U41" s="11">
        <v>12</v>
      </c>
      <c r="V41" s="11">
        <v>8</v>
      </c>
      <c r="W41" s="11">
        <v>14</v>
      </c>
      <c r="X41" s="11" t="s">
        <v>214</v>
      </c>
    </row>
    <row r="42" spans="1:24" ht="13.8" thickBot="1" x14ac:dyDescent="0.3">
      <c r="A42" s="9">
        <v>9</v>
      </c>
      <c r="B42" s="31" t="s">
        <v>246</v>
      </c>
      <c r="C42" s="8">
        <f t="shared" si="7"/>
        <v>5</v>
      </c>
      <c r="D42" s="8">
        <f t="shared" si="7"/>
        <v>9</v>
      </c>
      <c r="E42" s="8">
        <f t="shared" si="7"/>
        <v>1</v>
      </c>
      <c r="F42" s="8">
        <f t="shared" si="7"/>
        <v>3</v>
      </c>
      <c r="G42" s="8">
        <f t="shared" si="7"/>
        <v>2</v>
      </c>
      <c r="H42" s="8">
        <f t="shared" si="7"/>
        <v>7</v>
      </c>
      <c r="I42" s="8">
        <f t="shared" si="7"/>
        <v>13</v>
      </c>
      <c r="J42" s="8" t="s">
        <v>214</v>
      </c>
      <c r="P42" s="31" t="s">
        <v>246</v>
      </c>
      <c r="Q42" s="11">
        <v>10</v>
      </c>
      <c r="R42" s="11">
        <v>9</v>
      </c>
      <c r="S42" s="11">
        <v>12</v>
      </c>
      <c r="T42" s="11">
        <v>11</v>
      </c>
      <c r="U42" s="11">
        <v>2</v>
      </c>
      <c r="V42" s="11">
        <v>7</v>
      </c>
      <c r="W42" s="11">
        <v>13</v>
      </c>
      <c r="X42" s="11" t="s">
        <v>214</v>
      </c>
    </row>
    <row r="43" spans="1:24" ht="13.8" thickBot="1" x14ac:dyDescent="0.3">
      <c r="A43" s="9">
        <v>10</v>
      </c>
      <c r="B43" s="31" t="s">
        <v>247</v>
      </c>
      <c r="C43" s="8">
        <f t="shared" si="7"/>
        <v>13</v>
      </c>
      <c r="D43" s="8">
        <f t="shared" si="7"/>
        <v>1</v>
      </c>
      <c r="E43" s="8">
        <f t="shared" si="7"/>
        <v>1</v>
      </c>
      <c r="F43" s="8">
        <f t="shared" si="7"/>
        <v>10</v>
      </c>
      <c r="G43" s="8">
        <f t="shared" si="7"/>
        <v>13</v>
      </c>
      <c r="H43" s="8">
        <f t="shared" si="7"/>
        <v>4</v>
      </c>
      <c r="I43" s="8">
        <f t="shared" si="7"/>
        <v>6</v>
      </c>
      <c r="J43" s="8" t="s">
        <v>214</v>
      </c>
      <c r="P43" s="31" t="s">
        <v>247</v>
      </c>
      <c r="Q43" s="11">
        <v>2</v>
      </c>
      <c r="R43" s="11">
        <v>1</v>
      </c>
      <c r="S43" s="11">
        <v>12</v>
      </c>
      <c r="T43" s="11">
        <v>5</v>
      </c>
      <c r="U43" s="11">
        <v>13</v>
      </c>
      <c r="V43" s="11">
        <v>4</v>
      </c>
      <c r="W43" s="11">
        <v>6</v>
      </c>
      <c r="X43" s="11" t="s">
        <v>214</v>
      </c>
    </row>
    <row r="44" spans="1:24" ht="13.8" thickBot="1" x14ac:dyDescent="0.3">
      <c r="A44" s="9">
        <v>11</v>
      </c>
      <c r="B44" s="31" t="s">
        <v>248</v>
      </c>
      <c r="C44" s="8">
        <f t="shared" ref="C44:I49" si="8">RANK(C16,C$6:C$21,C$5)</f>
        <v>1</v>
      </c>
      <c r="D44" s="8">
        <f t="shared" si="8"/>
        <v>5</v>
      </c>
      <c r="E44" s="8">
        <f t="shared" si="8"/>
        <v>12</v>
      </c>
      <c r="F44" s="8">
        <f t="shared" si="8"/>
        <v>10</v>
      </c>
      <c r="G44" s="8">
        <f t="shared" si="8"/>
        <v>9</v>
      </c>
      <c r="H44" s="8">
        <f t="shared" si="8"/>
        <v>2</v>
      </c>
      <c r="I44" s="8">
        <f t="shared" si="8"/>
        <v>6</v>
      </c>
      <c r="J44" s="8" t="s">
        <v>214</v>
      </c>
      <c r="P44" s="31" t="s">
        <v>248</v>
      </c>
      <c r="Q44" s="11">
        <v>13</v>
      </c>
      <c r="R44" s="11">
        <v>5</v>
      </c>
      <c r="S44" s="11">
        <v>3</v>
      </c>
      <c r="T44" s="11">
        <v>5</v>
      </c>
      <c r="U44" s="11">
        <v>9</v>
      </c>
      <c r="V44" s="11">
        <v>2</v>
      </c>
      <c r="W44" s="11">
        <v>6</v>
      </c>
      <c r="X44" s="11" t="s">
        <v>214</v>
      </c>
    </row>
    <row r="45" spans="1:24" ht="13.8" thickBot="1" x14ac:dyDescent="0.3">
      <c r="A45" s="9">
        <v>12</v>
      </c>
      <c r="B45" s="31" t="s">
        <v>249</v>
      </c>
      <c r="C45" s="8">
        <f t="shared" si="8"/>
        <v>1</v>
      </c>
      <c r="D45" s="8">
        <f t="shared" si="8"/>
        <v>9</v>
      </c>
      <c r="E45" s="8">
        <f t="shared" si="8"/>
        <v>7</v>
      </c>
      <c r="F45" s="8">
        <f t="shared" si="8"/>
        <v>10</v>
      </c>
      <c r="G45" s="8">
        <f t="shared" si="8"/>
        <v>16</v>
      </c>
      <c r="H45" s="8">
        <f t="shared" si="8"/>
        <v>15</v>
      </c>
      <c r="I45" s="8">
        <f t="shared" si="8"/>
        <v>11</v>
      </c>
      <c r="J45" s="8" t="s">
        <v>214</v>
      </c>
      <c r="P45" s="31" t="s">
        <v>249</v>
      </c>
      <c r="Q45" s="11">
        <v>13</v>
      </c>
      <c r="R45" s="11">
        <v>9</v>
      </c>
      <c r="S45" s="11">
        <v>7</v>
      </c>
      <c r="T45" s="11">
        <v>5</v>
      </c>
      <c r="U45" s="11">
        <v>16</v>
      </c>
      <c r="V45" s="11">
        <v>15</v>
      </c>
      <c r="W45" s="11">
        <v>11</v>
      </c>
      <c r="X45" s="11" t="s">
        <v>214</v>
      </c>
    </row>
    <row r="46" spans="1:24" ht="13.8" thickBot="1" x14ac:dyDescent="0.3">
      <c r="A46" s="9">
        <v>13</v>
      </c>
      <c r="B46" s="31" t="s">
        <v>250</v>
      </c>
      <c r="C46" s="8">
        <f t="shared" si="8"/>
        <v>16</v>
      </c>
      <c r="D46" s="8">
        <f t="shared" si="8"/>
        <v>14</v>
      </c>
      <c r="E46" s="8">
        <f t="shared" si="8"/>
        <v>11</v>
      </c>
      <c r="F46" s="8">
        <f t="shared" si="8"/>
        <v>7</v>
      </c>
      <c r="G46" s="8">
        <f t="shared" si="8"/>
        <v>14</v>
      </c>
      <c r="H46" s="8">
        <f t="shared" si="8"/>
        <v>2</v>
      </c>
      <c r="I46" s="8">
        <f t="shared" si="8"/>
        <v>9</v>
      </c>
      <c r="J46" s="8" t="s">
        <v>214</v>
      </c>
      <c r="P46" s="31" t="s">
        <v>250</v>
      </c>
      <c r="Q46" s="11">
        <v>1</v>
      </c>
      <c r="R46" s="11">
        <v>14</v>
      </c>
      <c r="S46" s="11">
        <v>6</v>
      </c>
      <c r="T46" s="11">
        <v>8</v>
      </c>
      <c r="U46" s="11">
        <v>14</v>
      </c>
      <c r="V46" s="11">
        <v>2</v>
      </c>
      <c r="W46" s="11">
        <v>9</v>
      </c>
      <c r="X46" s="11" t="s">
        <v>214</v>
      </c>
    </row>
    <row r="47" spans="1:24" ht="13.8" thickBot="1" x14ac:dyDescent="0.3">
      <c r="A47" s="9">
        <v>14</v>
      </c>
      <c r="B47" s="31" t="s">
        <v>251</v>
      </c>
      <c r="C47" s="8">
        <f t="shared" si="8"/>
        <v>1</v>
      </c>
      <c r="D47" s="8">
        <f t="shared" si="8"/>
        <v>9</v>
      </c>
      <c r="E47" s="8">
        <f t="shared" si="8"/>
        <v>12</v>
      </c>
      <c r="F47" s="8">
        <f t="shared" si="8"/>
        <v>3</v>
      </c>
      <c r="G47" s="8">
        <f t="shared" si="8"/>
        <v>11</v>
      </c>
      <c r="H47" s="8">
        <f t="shared" si="8"/>
        <v>12</v>
      </c>
      <c r="I47" s="8">
        <f t="shared" si="8"/>
        <v>11</v>
      </c>
      <c r="J47" s="8" t="s">
        <v>214</v>
      </c>
      <c r="P47" s="31" t="s">
        <v>251</v>
      </c>
      <c r="Q47" s="11">
        <v>13</v>
      </c>
      <c r="R47" s="11">
        <v>9</v>
      </c>
      <c r="S47" s="11">
        <v>3</v>
      </c>
      <c r="T47" s="11">
        <v>11</v>
      </c>
      <c r="U47" s="11">
        <v>11</v>
      </c>
      <c r="V47" s="11">
        <v>12</v>
      </c>
      <c r="W47" s="11">
        <v>11</v>
      </c>
      <c r="X47" s="11" t="s">
        <v>214</v>
      </c>
    </row>
    <row r="48" spans="1:24" ht="13.8" thickBot="1" x14ac:dyDescent="0.3">
      <c r="A48" s="9">
        <v>15</v>
      </c>
      <c r="B48" s="31" t="s">
        <v>252</v>
      </c>
      <c r="C48" s="8">
        <f t="shared" si="8"/>
        <v>5</v>
      </c>
      <c r="D48" s="8">
        <f t="shared" si="8"/>
        <v>1</v>
      </c>
      <c r="E48" s="8">
        <f t="shared" si="8"/>
        <v>7</v>
      </c>
      <c r="F48" s="8">
        <f t="shared" si="8"/>
        <v>7</v>
      </c>
      <c r="G48" s="8">
        <f t="shared" si="8"/>
        <v>15</v>
      </c>
      <c r="H48" s="8">
        <f t="shared" si="8"/>
        <v>1</v>
      </c>
      <c r="I48" s="8">
        <f t="shared" si="8"/>
        <v>14</v>
      </c>
      <c r="J48" s="8" t="s">
        <v>214</v>
      </c>
      <c r="P48" s="31" t="s">
        <v>252</v>
      </c>
      <c r="Q48" s="11">
        <v>10</v>
      </c>
      <c r="R48" s="11">
        <v>1</v>
      </c>
      <c r="S48" s="11">
        <v>7</v>
      </c>
      <c r="T48" s="11">
        <v>8</v>
      </c>
      <c r="U48" s="11">
        <v>15</v>
      </c>
      <c r="V48" s="11">
        <v>1</v>
      </c>
      <c r="W48" s="11">
        <v>14</v>
      </c>
      <c r="X48" s="11" t="s">
        <v>214</v>
      </c>
    </row>
    <row r="49" spans="1:24" ht="13.8" thickBot="1" x14ac:dyDescent="0.3">
      <c r="A49" s="9">
        <v>16</v>
      </c>
      <c r="B49" s="31" t="s">
        <v>253</v>
      </c>
      <c r="C49" s="8">
        <f t="shared" si="8"/>
        <v>11</v>
      </c>
      <c r="D49" s="8">
        <f t="shared" si="8"/>
        <v>5</v>
      </c>
      <c r="E49" s="8">
        <f t="shared" si="8"/>
        <v>7</v>
      </c>
      <c r="F49" s="8">
        <f t="shared" si="8"/>
        <v>13</v>
      </c>
      <c r="G49" s="8">
        <f t="shared" si="8"/>
        <v>4</v>
      </c>
      <c r="H49" s="8">
        <f t="shared" si="8"/>
        <v>5</v>
      </c>
      <c r="I49" s="8">
        <f t="shared" si="8"/>
        <v>4</v>
      </c>
      <c r="J49" s="8" t="s">
        <v>214</v>
      </c>
      <c r="P49" s="31" t="s">
        <v>253</v>
      </c>
      <c r="Q49" s="11">
        <v>5</v>
      </c>
      <c r="R49" s="11">
        <v>5</v>
      </c>
      <c r="S49" s="11">
        <v>7</v>
      </c>
      <c r="T49" s="11">
        <v>4</v>
      </c>
      <c r="U49" s="11">
        <v>4</v>
      </c>
      <c r="V49" s="11">
        <v>5</v>
      </c>
      <c r="W49" s="11">
        <v>4</v>
      </c>
      <c r="X49" s="11" t="s">
        <v>214</v>
      </c>
    </row>
    <row r="50" spans="1:24" x14ac:dyDescent="0.25">
      <c r="B50" s="72"/>
      <c r="C50" s="51"/>
      <c r="D50" s="51"/>
      <c r="E50" s="51"/>
      <c r="F50" s="51"/>
      <c r="G50" s="51"/>
      <c r="H50" s="51"/>
      <c r="I50" s="51"/>
      <c r="J50" s="51"/>
      <c r="P50" s="74"/>
      <c r="Q50" s="73"/>
      <c r="R50" s="73"/>
      <c r="S50" s="73"/>
      <c r="T50" s="73"/>
      <c r="U50" s="73"/>
      <c r="V50" s="73"/>
      <c r="W50" s="73"/>
      <c r="X50" s="73"/>
    </row>
    <row r="51" spans="1:24" ht="18.600000000000001" thickBot="1" x14ac:dyDescent="0.35">
      <c r="B51" s="35" t="s">
        <v>202</v>
      </c>
      <c r="C51" s="38"/>
      <c r="D51" s="38"/>
      <c r="E51" s="38"/>
      <c r="F51" s="38"/>
      <c r="G51" s="38"/>
      <c r="H51" s="38"/>
      <c r="I51" s="38"/>
      <c r="J51" s="51"/>
      <c r="P51" s="76" t="s">
        <v>235</v>
      </c>
      <c r="Q51" s="40" t="s">
        <v>243</v>
      </c>
      <c r="R51" s="40" t="s">
        <v>243</v>
      </c>
      <c r="S51" s="40" t="s">
        <v>243</v>
      </c>
      <c r="T51" s="40" t="s">
        <v>243</v>
      </c>
      <c r="U51" s="40" t="s">
        <v>243</v>
      </c>
      <c r="V51" s="40" t="s">
        <v>243</v>
      </c>
      <c r="W51" s="40" t="s">
        <v>243</v>
      </c>
      <c r="X51" s="71"/>
    </row>
    <row r="52" spans="1:24" ht="60.6" thickBot="1" x14ac:dyDescent="0.35">
      <c r="B52" s="79" t="s">
        <v>235</v>
      </c>
      <c r="C52" s="78" t="s">
        <v>243</v>
      </c>
      <c r="D52" s="78" t="s">
        <v>243</v>
      </c>
      <c r="E52" s="78" t="s">
        <v>243</v>
      </c>
      <c r="F52" s="78" t="s">
        <v>243</v>
      </c>
      <c r="G52" s="78" t="s">
        <v>243</v>
      </c>
      <c r="H52" s="78" t="s">
        <v>243</v>
      </c>
      <c r="I52" s="78" t="s">
        <v>243</v>
      </c>
      <c r="P52" s="10" t="s">
        <v>354</v>
      </c>
      <c r="Q52" s="26" t="s">
        <v>1</v>
      </c>
      <c r="R52" s="26" t="s">
        <v>2</v>
      </c>
      <c r="S52" s="26" t="s">
        <v>3</v>
      </c>
      <c r="T52" s="26" t="s">
        <v>5</v>
      </c>
      <c r="U52" s="26" t="s">
        <v>7</v>
      </c>
      <c r="V52" s="26" t="s">
        <v>7</v>
      </c>
      <c r="W52" s="27" t="s">
        <v>16</v>
      </c>
      <c r="X52" s="68"/>
    </row>
    <row r="53" spans="1:24" ht="13.8" thickBot="1" x14ac:dyDescent="0.3">
      <c r="B53" s="31" t="s">
        <v>215</v>
      </c>
      <c r="C53" s="31" t="str">
        <f>C33</f>
        <v>Layers of the Firewall</v>
      </c>
      <c r="D53" s="31" t="str">
        <f t="shared" ref="D53:I53" si="9">D33</f>
        <v>No. of Devices connected to the wifi network</v>
      </c>
      <c r="E53" s="31" t="str">
        <f t="shared" si="9"/>
        <v>How many times is the Wifi password changed in a month</v>
      </c>
      <c r="F53" s="31" t="str">
        <f t="shared" si="9"/>
        <v xml:space="preserve">Year of the Router </v>
      </c>
      <c r="G53" s="31" t="str">
        <f t="shared" si="9"/>
        <v>Number of Days since the last Software Update</v>
      </c>
      <c r="H53" s="31" t="str">
        <f t="shared" si="9"/>
        <v>Number of Days since the last Software Update</v>
      </c>
      <c r="I53" s="31" t="str">
        <f t="shared" si="9"/>
        <v>How many times the user downloaded company Unauthorised Softwares</v>
      </c>
      <c r="P53" s="10" t="s">
        <v>67</v>
      </c>
      <c r="Q53" s="11" t="s">
        <v>355</v>
      </c>
      <c r="R53" s="11" t="s">
        <v>356</v>
      </c>
      <c r="S53" s="11" t="s">
        <v>357</v>
      </c>
      <c r="T53" s="11" t="s">
        <v>356</v>
      </c>
      <c r="U53" s="11" t="s">
        <v>358</v>
      </c>
      <c r="V53" s="11" t="s">
        <v>359</v>
      </c>
      <c r="W53" s="11" t="s">
        <v>360</v>
      </c>
    </row>
    <row r="54" spans="1:24" ht="13.8" thickBot="1" x14ac:dyDescent="0.3">
      <c r="B54" s="10" t="s">
        <v>67</v>
      </c>
      <c r="C54" s="11" t="s">
        <v>263</v>
      </c>
      <c r="D54" s="11" t="s">
        <v>264</v>
      </c>
      <c r="E54" s="11" t="s">
        <v>265</v>
      </c>
      <c r="F54" s="11" t="s">
        <v>266</v>
      </c>
      <c r="G54" s="11" t="s">
        <v>267</v>
      </c>
      <c r="H54" s="11" t="s">
        <v>268</v>
      </c>
      <c r="I54" s="11" t="s">
        <v>269</v>
      </c>
      <c r="P54" s="10" t="s">
        <v>79</v>
      </c>
      <c r="Q54" s="11" t="s">
        <v>361</v>
      </c>
      <c r="R54" s="11" t="s">
        <v>362</v>
      </c>
      <c r="S54" s="11" t="s">
        <v>363</v>
      </c>
      <c r="T54" s="11" t="s">
        <v>362</v>
      </c>
      <c r="U54" s="11" t="s">
        <v>364</v>
      </c>
      <c r="V54" s="11" t="s">
        <v>365</v>
      </c>
      <c r="W54" s="11" t="s">
        <v>366</v>
      </c>
    </row>
    <row r="55" spans="1:24" ht="13.8" thickBot="1" x14ac:dyDescent="0.3">
      <c r="B55" s="10" t="s">
        <v>79</v>
      </c>
      <c r="C55" s="11" t="s">
        <v>270</v>
      </c>
      <c r="D55" s="11" t="s">
        <v>271</v>
      </c>
      <c r="E55" s="11" t="s">
        <v>272</v>
      </c>
      <c r="F55" s="11" t="s">
        <v>273</v>
      </c>
      <c r="G55" s="11" t="s">
        <v>274</v>
      </c>
      <c r="H55" s="11" t="s">
        <v>275</v>
      </c>
      <c r="I55" s="11" t="s">
        <v>276</v>
      </c>
      <c r="L55" s="36"/>
      <c r="P55" s="10" t="s">
        <v>87</v>
      </c>
      <c r="Q55" s="11" t="s">
        <v>367</v>
      </c>
      <c r="R55" s="11" t="s">
        <v>368</v>
      </c>
      <c r="S55" s="11" t="s">
        <v>369</v>
      </c>
      <c r="T55" s="11" t="s">
        <v>368</v>
      </c>
      <c r="U55" s="11" t="s">
        <v>370</v>
      </c>
      <c r="V55" s="11" t="s">
        <v>371</v>
      </c>
      <c r="W55" s="11" t="s">
        <v>372</v>
      </c>
    </row>
    <row r="56" spans="1:24" ht="13.8" thickBot="1" x14ac:dyDescent="0.3">
      <c r="B56" s="10" t="s">
        <v>87</v>
      </c>
      <c r="C56" s="11" t="s">
        <v>277</v>
      </c>
      <c r="D56" s="11" t="s">
        <v>278</v>
      </c>
      <c r="E56" s="11" t="s">
        <v>279</v>
      </c>
      <c r="F56" s="11" t="s">
        <v>280</v>
      </c>
      <c r="G56" s="11" t="s">
        <v>281</v>
      </c>
      <c r="H56" s="11" t="s">
        <v>282</v>
      </c>
      <c r="I56" s="11" t="s">
        <v>283</v>
      </c>
      <c r="P56" s="10" t="s">
        <v>93</v>
      </c>
      <c r="Q56" s="11" t="s">
        <v>373</v>
      </c>
      <c r="R56" s="11" t="s">
        <v>374</v>
      </c>
      <c r="S56" s="11" t="s">
        <v>375</v>
      </c>
      <c r="T56" s="11" t="s">
        <v>374</v>
      </c>
      <c r="U56" s="11" t="s">
        <v>376</v>
      </c>
      <c r="V56" s="11" t="s">
        <v>377</v>
      </c>
      <c r="W56" s="11" t="s">
        <v>378</v>
      </c>
    </row>
    <row r="57" spans="1:24" ht="13.8" thickBot="1" x14ac:dyDescent="0.3">
      <c r="B57" s="10" t="s">
        <v>93</v>
      </c>
      <c r="C57" s="11" t="s">
        <v>284</v>
      </c>
      <c r="D57" s="11" t="s">
        <v>285</v>
      </c>
      <c r="E57" s="11" t="s">
        <v>286</v>
      </c>
      <c r="F57" s="11" t="s">
        <v>287</v>
      </c>
      <c r="G57" s="11" t="s">
        <v>288</v>
      </c>
      <c r="H57" s="11" t="s">
        <v>289</v>
      </c>
      <c r="I57" s="11" t="s">
        <v>290</v>
      </c>
      <c r="P57" s="10" t="s">
        <v>100</v>
      </c>
      <c r="Q57" s="11" t="s">
        <v>379</v>
      </c>
      <c r="R57" s="11" t="s">
        <v>380</v>
      </c>
      <c r="S57" s="11" t="s">
        <v>381</v>
      </c>
      <c r="T57" s="11" t="s">
        <v>380</v>
      </c>
      <c r="U57" s="11" t="s">
        <v>382</v>
      </c>
      <c r="V57" s="11" t="s">
        <v>383</v>
      </c>
      <c r="W57" s="11" t="s">
        <v>384</v>
      </c>
    </row>
    <row r="58" spans="1:24" ht="13.8" thickBot="1" x14ac:dyDescent="0.3">
      <c r="B58" s="10" t="s">
        <v>100</v>
      </c>
      <c r="C58" s="11" t="s">
        <v>291</v>
      </c>
      <c r="D58" s="11" t="s">
        <v>292</v>
      </c>
      <c r="E58" s="11" t="s">
        <v>293</v>
      </c>
      <c r="F58" s="11" t="s">
        <v>294</v>
      </c>
      <c r="G58" s="11" t="s">
        <v>295</v>
      </c>
      <c r="H58" s="11" t="s">
        <v>296</v>
      </c>
      <c r="I58" s="11" t="s">
        <v>297</v>
      </c>
      <c r="P58" s="10" t="s">
        <v>107</v>
      </c>
      <c r="Q58" s="11" t="s">
        <v>385</v>
      </c>
      <c r="R58" s="11" t="s">
        <v>386</v>
      </c>
      <c r="S58" s="11" t="s">
        <v>387</v>
      </c>
      <c r="T58" s="11" t="s">
        <v>386</v>
      </c>
      <c r="U58" s="11" t="s">
        <v>388</v>
      </c>
      <c r="V58" s="11" t="s">
        <v>389</v>
      </c>
      <c r="W58" s="11" t="s">
        <v>390</v>
      </c>
    </row>
    <row r="59" spans="1:24" ht="13.8" thickBot="1" x14ac:dyDescent="0.3">
      <c r="B59" s="10" t="s">
        <v>107</v>
      </c>
      <c r="C59" s="11" t="s">
        <v>298</v>
      </c>
      <c r="D59" s="11" t="s">
        <v>299</v>
      </c>
      <c r="E59" s="11" t="s">
        <v>299</v>
      </c>
      <c r="F59" s="11" t="s">
        <v>300</v>
      </c>
      <c r="G59" s="11" t="s">
        <v>301</v>
      </c>
      <c r="H59" s="11" t="s">
        <v>302</v>
      </c>
      <c r="I59" s="11" t="s">
        <v>303</v>
      </c>
      <c r="P59" s="10" t="s">
        <v>114</v>
      </c>
      <c r="Q59" s="11" t="s">
        <v>391</v>
      </c>
      <c r="R59" s="11" t="s">
        <v>305</v>
      </c>
      <c r="S59" s="11" t="s">
        <v>392</v>
      </c>
      <c r="T59" s="11" t="s">
        <v>305</v>
      </c>
      <c r="U59" s="11" t="s">
        <v>393</v>
      </c>
      <c r="V59" s="11" t="s">
        <v>394</v>
      </c>
      <c r="W59" s="11" t="s">
        <v>395</v>
      </c>
    </row>
    <row r="60" spans="1:24" ht="13.8" thickBot="1" x14ac:dyDescent="0.3">
      <c r="B60" s="10" t="s">
        <v>114</v>
      </c>
      <c r="C60" s="11" t="s">
        <v>304</v>
      </c>
      <c r="D60" s="11" t="s">
        <v>305</v>
      </c>
      <c r="E60" s="11" t="s">
        <v>305</v>
      </c>
      <c r="F60" s="11" t="s">
        <v>306</v>
      </c>
      <c r="G60" s="11" t="s">
        <v>307</v>
      </c>
      <c r="H60" s="11" t="s">
        <v>308</v>
      </c>
      <c r="I60" s="11" t="s">
        <v>309</v>
      </c>
      <c r="P60" s="10" t="s">
        <v>120</v>
      </c>
      <c r="Q60" s="11" t="s">
        <v>396</v>
      </c>
      <c r="R60" s="11" t="s">
        <v>311</v>
      </c>
      <c r="S60" s="11" t="s">
        <v>397</v>
      </c>
      <c r="T60" s="11" t="s">
        <v>311</v>
      </c>
      <c r="U60" s="11" t="s">
        <v>398</v>
      </c>
      <c r="V60" s="11" t="s">
        <v>399</v>
      </c>
      <c r="W60" s="11" t="s">
        <v>400</v>
      </c>
    </row>
    <row r="61" spans="1:24" ht="13.8" thickBot="1" x14ac:dyDescent="0.3">
      <c r="B61" s="10" t="s">
        <v>120</v>
      </c>
      <c r="C61" s="11" t="s">
        <v>310</v>
      </c>
      <c r="D61" s="11" t="s">
        <v>311</v>
      </c>
      <c r="E61" s="11" t="s">
        <v>311</v>
      </c>
      <c r="F61" s="11" t="s">
        <v>311</v>
      </c>
      <c r="G61" s="11" t="s">
        <v>312</v>
      </c>
      <c r="H61" s="11" t="s">
        <v>313</v>
      </c>
      <c r="I61" s="11" t="s">
        <v>314</v>
      </c>
      <c r="P61" s="10" t="s">
        <v>125</v>
      </c>
      <c r="Q61" s="11" t="s">
        <v>401</v>
      </c>
      <c r="R61" s="11" t="s">
        <v>316</v>
      </c>
      <c r="S61" s="11" t="s">
        <v>402</v>
      </c>
      <c r="T61" s="11" t="s">
        <v>316</v>
      </c>
      <c r="U61" s="11" t="s">
        <v>403</v>
      </c>
      <c r="V61" s="11" t="s">
        <v>316</v>
      </c>
      <c r="W61" s="11" t="s">
        <v>316</v>
      </c>
    </row>
    <row r="62" spans="1:24" ht="13.8" thickBot="1" x14ac:dyDescent="0.3">
      <c r="B62" s="10" t="s">
        <v>125</v>
      </c>
      <c r="C62" s="11" t="s">
        <v>315</v>
      </c>
      <c r="D62" s="11" t="s">
        <v>316</v>
      </c>
      <c r="E62" s="11" t="s">
        <v>316</v>
      </c>
      <c r="F62" s="11" t="s">
        <v>316</v>
      </c>
      <c r="G62" s="11" t="s">
        <v>317</v>
      </c>
      <c r="H62" s="11" t="s">
        <v>318</v>
      </c>
      <c r="I62" s="11" t="s">
        <v>319</v>
      </c>
      <c r="P62" s="10" t="s">
        <v>129</v>
      </c>
      <c r="Q62" s="11" t="s">
        <v>321</v>
      </c>
      <c r="R62" s="11" t="s">
        <v>321</v>
      </c>
      <c r="S62" s="11" t="s">
        <v>404</v>
      </c>
      <c r="T62" s="11" t="s">
        <v>321</v>
      </c>
      <c r="U62" s="11" t="s">
        <v>405</v>
      </c>
      <c r="V62" s="11" t="s">
        <v>321</v>
      </c>
      <c r="W62" s="11" t="s">
        <v>321</v>
      </c>
    </row>
    <row r="63" spans="1:24" ht="13.8" thickBot="1" x14ac:dyDescent="0.3">
      <c r="B63" s="10" t="s">
        <v>129</v>
      </c>
      <c r="C63" s="11" t="s">
        <v>320</v>
      </c>
      <c r="D63" s="11" t="s">
        <v>321</v>
      </c>
      <c r="E63" s="11" t="s">
        <v>321</v>
      </c>
      <c r="F63" s="11" t="s">
        <v>321</v>
      </c>
      <c r="G63" s="11" t="s">
        <v>322</v>
      </c>
      <c r="H63" s="11" t="s">
        <v>323</v>
      </c>
      <c r="I63" s="11" t="s">
        <v>324</v>
      </c>
      <c r="P63" s="10" t="s">
        <v>132</v>
      </c>
      <c r="Q63" s="11" t="s">
        <v>326</v>
      </c>
      <c r="R63" s="11" t="s">
        <v>326</v>
      </c>
      <c r="S63" s="11" t="s">
        <v>406</v>
      </c>
      <c r="T63" s="11" t="s">
        <v>326</v>
      </c>
      <c r="U63" s="11" t="s">
        <v>407</v>
      </c>
      <c r="V63" s="11" t="s">
        <v>326</v>
      </c>
      <c r="W63" s="11" t="s">
        <v>326</v>
      </c>
    </row>
    <row r="64" spans="1:24" ht="13.8" thickBot="1" x14ac:dyDescent="0.3">
      <c r="B64" s="10" t="s">
        <v>132</v>
      </c>
      <c r="C64" s="11" t="s">
        <v>325</v>
      </c>
      <c r="D64" s="11" t="s">
        <v>326</v>
      </c>
      <c r="E64" s="11" t="s">
        <v>326</v>
      </c>
      <c r="F64" s="11" t="s">
        <v>326</v>
      </c>
      <c r="G64" s="11" t="s">
        <v>327</v>
      </c>
      <c r="H64" s="11" t="s">
        <v>328</v>
      </c>
      <c r="I64" s="11" t="s">
        <v>329</v>
      </c>
      <c r="P64" s="10" t="s">
        <v>135</v>
      </c>
      <c r="Q64" s="11" t="s">
        <v>331</v>
      </c>
      <c r="R64" s="11" t="s">
        <v>331</v>
      </c>
      <c r="S64" s="11" t="s">
        <v>331</v>
      </c>
      <c r="T64" s="11" t="s">
        <v>331</v>
      </c>
      <c r="U64" s="11" t="s">
        <v>408</v>
      </c>
      <c r="V64" s="11" t="s">
        <v>331</v>
      </c>
      <c r="W64" s="11" t="s">
        <v>331</v>
      </c>
    </row>
    <row r="65" spans="2:24" ht="13.8" thickBot="1" x14ac:dyDescent="0.3">
      <c r="B65" s="10" t="s">
        <v>135</v>
      </c>
      <c r="C65" s="11" t="s">
        <v>330</v>
      </c>
      <c r="D65" s="11" t="s">
        <v>331</v>
      </c>
      <c r="E65" s="11" t="s">
        <v>331</v>
      </c>
      <c r="F65" s="11" t="s">
        <v>331</v>
      </c>
      <c r="G65" s="11" t="s">
        <v>332</v>
      </c>
      <c r="H65" s="11" t="s">
        <v>333</v>
      </c>
      <c r="I65" s="11" t="s">
        <v>334</v>
      </c>
      <c r="P65" s="10" t="s">
        <v>138</v>
      </c>
      <c r="Q65" s="11" t="s">
        <v>336</v>
      </c>
      <c r="R65" s="11" t="s">
        <v>336</v>
      </c>
      <c r="S65" s="11" t="s">
        <v>336</v>
      </c>
      <c r="T65" s="11" t="s">
        <v>336</v>
      </c>
      <c r="U65" s="11" t="s">
        <v>409</v>
      </c>
      <c r="V65" s="11" t="s">
        <v>336</v>
      </c>
      <c r="W65" s="11" t="s">
        <v>336</v>
      </c>
    </row>
    <row r="66" spans="2:24" ht="13.8" thickBot="1" x14ac:dyDescent="0.3">
      <c r="B66" s="10" t="s">
        <v>138</v>
      </c>
      <c r="C66" s="11" t="s">
        <v>335</v>
      </c>
      <c r="D66" s="11" t="s">
        <v>336</v>
      </c>
      <c r="E66" s="11" t="s">
        <v>336</v>
      </c>
      <c r="F66" s="11" t="s">
        <v>336</v>
      </c>
      <c r="G66" s="11" t="s">
        <v>337</v>
      </c>
      <c r="H66" s="11" t="s">
        <v>338</v>
      </c>
      <c r="I66" s="11" t="s">
        <v>339</v>
      </c>
      <c r="P66" s="10" t="s">
        <v>141</v>
      </c>
      <c r="Q66" s="11" t="s">
        <v>341</v>
      </c>
      <c r="R66" s="11" t="s">
        <v>341</v>
      </c>
      <c r="S66" s="11" t="s">
        <v>341</v>
      </c>
      <c r="T66" s="11" t="s">
        <v>341</v>
      </c>
      <c r="U66" s="11" t="s">
        <v>410</v>
      </c>
      <c r="V66" s="11" t="s">
        <v>341</v>
      </c>
      <c r="W66" s="11" t="s">
        <v>341</v>
      </c>
    </row>
    <row r="67" spans="2:24" ht="13.8" thickBot="1" x14ac:dyDescent="0.3">
      <c r="B67" s="10" t="s">
        <v>141</v>
      </c>
      <c r="C67" s="11" t="s">
        <v>340</v>
      </c>
      <c r="D67" s="11" t="s">
        <v>341</v>
      </c>
      <c r="E67" s="11" t="s">
        <v>341</v>
      </c>
      <c r="F67" s="11" t="s">
        <v>341</v>
      </c>
      <c r="G67" s="11" t="s">
        <v>342</v>
      </c>
      <c r="H67" s="11" t="s">
        <v>343</v>
      </c>
      <c r="I67" s="11" t="s">
        <v>341</v>
      </c>
      <c r="P67" s="10" t="s">
        <v>144</v>
      </c>
      <c r="Q67" s="11" t="s">
        <v>345</v>
      </c>
      <c r="R67" s="11" t="s">
        <v>345</v>
      </c>
      <c r="S67" s="11" t="s">
        <v>345</v>
      </c>
      <c r="T67" s="11" t="s">
        <v>345</v>
      </c>
      <c r="U67" s="11" t="s">
        <v>411</v>
      </c>
      <c r="V67" s="11" t="s">
        <v>345</v>
      </c>
      <c r="W67" s="11" t="s">
        <v>345</v>
      </c>
    </row>
    <row r="68" spans="2:24" ht="13.8" thickBot="1" x14ac:dyDescent="0.3">
      <c r="B68" s="10" t="s">
        <v>144</v>
      </c>
      <c r="C68" s="11" t="s">
        <v>344</v>
      </c>
      <c r="D68" s="11" t="s">
        <v>345</v>
      </c>
      <c r="E68" s="11" t="s">
        <v>345</v>
      </c>
      <c r="F68" s="11" t="s">
        <v>345</v>
      </c>
      <c r="G68" s="11" t="s">
        <v>346</v>
      </c>
      <c r="H68" s="11" t="s">
        <v>347</v>
      </c>
      <c r="I68" s="11" t="s">
        <v>345</v>
      </c>
      <c r="P68" s="10" t="s">
        <v>147</v>
      </c>
      <c r="Q68" s="11" t="s">
        <v>349</v>
      </c>
      <c r="R68" s="11" t="s">
        <v>349</v>
      </c>
      <c r="S68" s="11" t="s">
        <v>349</v>
      </c>
      <c r="T68" s="11" t="s">
        <v>349</v>
      </c>
      <c r="U68" s="11" t="s">
        <v>412</v>
      </c>
      <c r="V68" s="11" t="s">
        <v>349</v>
      </c>
      <c r="W68" s="11" t="s">
        <v>349</v>
      </c>
    </row>
    <row r="69" spans="2:24" ht="13.8" thickBot="1" x14ac:dyDescent="0.3">
      <c r="B69" s="10"/>
      <c r="C69" s="11"/>
      <c r="D69" s="11"/>
      <c r="E69" s="11"/>
      <c r="F69" s="11"/>
      <c r="G69" s="11"/>
      <c r="H69" s="11"/>
      <c r="I69" s="11"/>
      <c r="P69" s="75"/>
      <c r="Q69" s="73"/>
      <c r="R69" s="73"/>
      <c r="S69" s="73"/>
      <c r="T69" s="73"/>
      <c r="U69" s="73"/>
      <c r="V69" s="73"/>
      <c r="W69" s="73"/>
    </row>
    <row r="70" spans="2:24" ht="18.600000000000001" thickBot="1" x14ac:dyDescent="0.35">
      <c r="B70" s="10" t="s">
        <v>147</v>
      </c>
      <c r="C70" s="11" t="s">
        <v>348</v>
      </c>
      <c r="D70" s="11" t="s">
        <v>349</v>
      </c>
      <c r="E70" s="11" t="s">
        <v>349</v>
      </c>
      <c r="F70" s="11" t="s">
        <v>349</v>
      </c>
      <c r="G70" s="11" t="s">
        <v>350</v>
      </c>
      <c r="H70" s="11" t="s">
        <v>349</v>
      </c>
      <c r="I70" s="11" t="s">
        <v>349</v>
      </c>
      <c r="P70" s="76" t="s">
        <v>235</v>
      </c>
      <c r="Q70" s="40" t="s">
        <v>243</v>
      </c>
      <c r="R70" s="40" t="s">
        <v>243</v>
      </c>
      <c r="S70" s="40" t="s">
        <v>243</v>
      </c>
      <c r="T70" s="40" t="s">
        <v>243</v>
      </c>
      <c r="U70" s="40" t="s">
        <v>243</v>
      </c>
      <c r="V70" s="40" t="s">
        <v>243</v>
      </c>
      <c r="W70" s="40" t="s">
        <v>243</v>
      </c>
    </row>
    <row r="71" spans="2:24" ht="60.6" thickBot="1" x14ac:dyDescent="0.35">
      <c r="B71" s="40" t="str">
        <f>B52</f>
        <v>Unit</v>
      </c>
      <c r="C71" s="40"/>
      <c r="D71" s="40" t="str">
        <f t="shared" ref="D71:J71" si="10">C52</f>
        <v>Risk Point</v>
      </c>
      <c r="E71" s="40" t="str">
        <f t="shared" si="10"/>
        <v>Risk Point</v>
      </c>
      <c r="F71" s="40" t="str">
        <f t="shared" si="10"/>
        <v>Risk Point</v>
      </c>
      <c r="G71" s="40" t="str">
        <f t="shared" si="10"/>
        <v>Risk Point</v>
      </c>
      <c r="H71" s="40" t="str">
        <f t="shared" si="10"/>
        <v>Risk Point</v>
      </c>
      <c r="I71" s="40" t="str">
        <f t="shared" si="10"/>
        <v>Risk Point</v>
      </c>
      <c r="J71" s="40" t="str">
        <f t="shared" si="10"/>
        <v>Risk Point</v>
      </c>
      <c r="P71" s="30" t="s">
        <v>431</v>
      </c>
      <c r="Q71" s="26" t="s">
        <v>1</v>
      </c>
      <c r="R71" s="26" t="s">
        <v>2</v>
      </c>
      <c r="S71" s="26" t="s">
        <v>3</v>
      </c>
      <c r="T71" s="26" t="s">
        <v>5</v>
      </c>
      <c r="U71" s="26" t="s">
        <v>7</v>
      </c>
      <c r="V71" s="26" t="s">
        <v>7</v>
      </c>
      <c r="W71" s="27" t="s">
        <v>16</v>
      </c>
      <c r="X71" s="68"/>
    </row>
    <row r="72" spans="2:24" ht="35.4" thickBot="1" x14ac:dyDescent="0.3">
      <c r="B72" s="31" t="s">
        <v>216</v>
      </c>
      <c r="C72" s="31" t="s">
        <v>257</v>
      </c>
      <c r="D72" s="127" t="s">
        <v>1</v>
      </c>
      <c r="E72" s="127" t="s">
        <v>2</v>
      </c>
      <c r="F72" s="127" t="s">
        <v>3</v>
      </c>
      <c r="G72" s="127" t="s">
        <v>5</v>
      </c>
      <c r="H72" s="127" t="s">
        <v>7</v>
      </c>
      <c r="I72" s="127" t="s">
        <v>7</v>
      </c>
      <c r="J72" s="127" t="s">
        <v>16</v>
      </c>
      <c r="P72" s="10" t="s">
        <v>67</v>
      </c>
      <c r="Q72" s="11">
        <v>25.4</v>
      </c>
      <c r="R72" s="11">
        <v>15</v>
      </c>
      <c r="S72" s="11">
        <v>21.4</v>
      </c>
      <c r="T72" s="11">
        <v>15</v>
      </c>
      <c r="U72" s="11">
        <v>951</v>
      </c>
      <c r="V72" s="11">
        <v>29.9</v>
      </c>
      <c r="W72" s="11">
        <v>29.4</v>
      </c>
    </row>
    <row r="73" spans="2:24" ht="13.8" thickBot="1" x14ac:dyDescent="0.3">
      <c r="B73" s="10" t="s">
        <v>67</v>
      </c>
      <c r="C73" s="19">
        <v>1</v>
      </c>
      <c r="D73" s="11">
        <v>468.9</v>
      </c>
      <c r="E73" s="11">
        <v>15</v>
      </c>
      <c r="F73" s="11">
        <v>21</v>
      </c>
      <c r="G73" s="11">
        <v>17.5</v>
      </c>
      <c r="H73" s="11">
        <v>477.4</v>
      </c>
      <c r="I73" s="11">
        <v>31.6</v>
      </c>
      <c r="J73" s="11">
        <v>30.1</v>
      </c>
      <c r="P73" s="10" t="s">
        <v>79</v>
      </c>
      <c r="Q73" s="11">
        <v>15.5</v>
      </c>
      <c r="R73" s="11">
        <v>14</v>
      </c>
      <c r="S73" s="11">
        <v>20.399999999999999</v>
      </c>
      <c r="T73" s="11">
        <v>14</v>
      </c>
      <c r="U73" s="11">
        <v>950</v>
      </c>
      <c r="V73" s="11">
        <v>18.899999999999999</v>
      </c>
      <c r="W73" s="11">
        <v>28.4</v>
      </c>
    </row>
    <row r="74" spans="2:24" ht="13.8" thickBot="1" x14ac:dyDescent="0.3">
      <c r="B74" s="10" t="s">
        <v>79</v>
      </c>
      <c r="C74" s="19">
        <v>2</v>
      </c>
      <c r="D74" s="11">
        <v>467.9</v>
      </c>
      <c r="E74" s="11">
        <v>14</v>
      </c>
      <c r="F74" s="11">
        <v>20</v>
      </c>
      <c r="G74" s="11">
        <v>16.5</v>
      </c>
      <c r="H74" s="11">
        <v>476.4</v>
      </c>
      <c r="I74" s="11">
        <v>30.6</v>
      </c>
      <c r="J74" s="11">
        <v>29.1</v>
      </c>
      <c r="P74" s="10" t="s">
        <v>87</v>
      </c>
      <c r="Q74" s="11">
        <v>14.5</v>
      </c>
      <c r="R74" s="11">
        <v>13</v>
      </c>
      <c r="S74" s="11">
        <v>19.399999999999999</v>
      </c>
      <c r="T74" s="11">
        <v>13</v>
      </c>
      <c r="U74" s="11">
        <v>946.5</v>
      </c>
      <c r="V74" s="11">
        <v>18</v>
      </c>
      <c r="W74" s="11">
        <v>16.5</v>
      </c>
    </row>
    <row r="75" spans="2:24" ht="13.8" thickBot="1" x14ac:dyDescent="0.3">
      <c r="B75" s="10" t="s">
        <v>87</v>
      </c>
      <c r="C75" s="19">
        <v>3</v>
      </c>
      <c r="D75" s="11">
        <v>466.9</v>
      </c>
      <c r="E75" s="11">
        <v>13</v>
      </c>
      <c r="F75" s="11">
        <v>19</v>
      </c>
      <c r="G75" s="11">
        <v>15.5</v>
      </c>
      <c r="H75" s="11">
        <v>475.4</v>
      </c>
      <c r="I75" s="11">
        <v>29.6</v>
      </c>
      <c r="J75" s="11">
        <v>28.1</v>
      </c>
      <c r="P75" s="10" t="s">
        <v>93</v>
      </c>
      <c r="Q75" s="11">
        <v>13.5</v>
      </c>
      <c r="R75" s="11">
        <v>12</v>
      </c>
      <c r="S75" s="11">
        <v>18.5</v>
      </c>
      <c r="T75" s="11">
        <v>12</v>
      </c>
      <c r="U75" s="11">
        <v>942.5</v>
      </c>
      <c r="V75" s="11">
        <v>17</v>
      </c>
      <c r="W75" s="11">
        <v>15.5</v>
      </c>
    </row>
    <row r="76" spans="2:24" ht="13.8" thickBot="1" x14ac:dyDescent="0.3">
      <c r="B76" s="10" t="s">
        <v>93</v>
      </c>
      <c r="C76" s="19">
        <v>4</v>
      </c>
      <c r="D76" s="11">
        <v>465.9</v>
      </c>
      <c r="E76" s="11">
        <v>12</v>
      </c>
      <c r="F76" s="11">
        <v>18</v>
      </c>
      <c r="G76" s="11">
        <v>14.5</v>
      </c>
      <c r="H76" s="11">
        <v>474.4</v>
      </c>
      <c r="I76" s="11">
        <v>28.6</v>
      </c>
      <c r="J76" s="11">
        <v>27.1</v>
      </c>
      <c r="P76" s="10" t="s">
        <v>100</v>
      </c>
      <c r="Q76" s="11">
        <v>12.5</v>
      </c>
      <c r="R76" s="11">
        <v>11</v>
      </c>
      <c r="S76" s="11">
        <v>17.5</v>
      </c>
      <c r="T76" s="11">
        <v>11</v>
      </c>
      <c r="U76" s="11">
        <v>941.5</v>
      </c>
      <c r="V76" s="11">
        <v>11.5</v>
      </c>
      <c r="W76" s="11">
        <v>14.5</v>
      </c>
    </row>
    <row r="77" spans="2:24" ht="13.8" thickBot="1" x14ac:dyDescent="0.3">
      <c r="B77" s="10" t="s">
        <v>100</v>
      </c>
      <c r="C77" s="19">
        <v>5</v>
      </c>
      <c r="D77" s="11">
        <v>464.9</v>
      </c>
      <c r="E77" s="11">
        <v>11</v>
      </c>
      <c r="F77" s="11">
        <v>17</v>
      </c>
      <c r="G77" s="11">
        <v>13.5</v>
      </c>
      <c r="H77" s="11">
        <v>473.4</v>
      </c>
      <c r="I77" s="11">
        <v>27.6</v>
      </c>
      <c r="J77" s="11">
        <v>26.1</v>
      </c>
      <c r="P77" s="10" t="s">
        <v>107</v>
      </c>
      <c r="Q77" s="11">
        <v>11.5</v>
      </c>
      <c r="R77" s="11">
        <v>10</v>
      </c>
      <c r="S77" s="11">
        <v>16.5</v>
      </c>
      <c r="T77" s="11">
        <v>10</v>
      </c>
      <c r="U77" s="11">
        <v>940.5</v>
      </c>
      <c r="V77" s="11">
        <v>10.5</v>
      </c>
      <c r="W77" s="11">
        <v>13.5</v>
      </c>
    </row>
    <row r="78" spans="2:24" ht="13.8" thickBot="1" x14ac:dyDescent="0.3">
      <c r="B78" s="10" t="s">
        <v>107</v>
      </c>
      <c r="C78" s="19">
        <v>6</v>
      </c>
      <c r="D78" s="11">
        <v>463.9</v>
      </c>
      <c r="E78" s="11">
        <v>10</v>
      </c>
      <c r="F78" s="11">
        <v>10</v>
      </c>
      <c r="G78" s="11">
        <v>12.5</v>
      </c>
      <c r="H78" s="11">
        <v>472.4</v>
      </c>
      <c r="I78" s="11">
        <v>26.6</v>
      </c>
      <c r="J78" s="11">
        <v>25</v>
      </c>
      <c r="P78" s="10" t="s">
        <v>114</v>
      </c>
      <c r="Q78" s="11">
        <v>10.5</v>
      </c>
      <c r="R78" s="11">
        <v>9</v>
      </c>
      <c r="S78" s="11">
        <v>15.5</v>
      </c>
      <c r="T78" s="11">
        <v>9</v>
      </c>
      <c r="U78" s="11">
        <v>939.5</v>
      </c>
      <c r="V78" s="11">
        <v>9.5</v>
      </c>
      <c r="W78" s="11">
        <v>12.5</v>
      </c>
    </row>
    <row r="79" spans="2:24" ht="13.8" thickBot="1" x14ac:dyDescent="0.3">
      <c r="B79" s="10" t="s">
        <v>114</v>
      </c>
      <c r="C79" s="19">
        <v>7</v>
      </c>
      <c r="D79" s="11">
        <v>462.9</v>
      </c>
      <c r="E79" s="11">
        <v>9</v>
      </c>
      <c r="F79" s="11">
        <v>9</v>
      </c>
      <c r="G79" s="11">
        <v>11.5</v>
      </c>
      <c r="H79" s="11">
        <v>471.4</v>
      </c>
      <c r="I79" s="11">
        <v>25.5</v>
      </c>
      <c r="J79" s="11">
        <v>24</v>
      </c>
      <c r="P79" s="10" t="s">
        <v>120</v>
      </c>
      <c r="Q79" s="11">
        <v>9.5</v>
      </c>
      <c r="R79" s="11">
        <v>8</v>
      </c>
      <c r="S79" s="11">
        <v>14.5</v>
      </c>
      <c r="T79" s="11">
        <v>8</v>
      </c>
      <c r="U79" s="11">
        <v>938.5</v>
      </c>
      <c r="V79" s="11">
        <v>8.5</v>
      </c>
      <c r="W79" s="11">
        <v>11.5</v>
      </c>
    </row>
    <row r="80" spans="2:24" ht="13.8" thickBot="1" x14ac:dyDescent="0.3">
      <c r="B80" s="10" t="s">
        <v>120</v>
      </c>
      <c r="C80" s="19">
        <v>8</v>
      </c>
      <c r="D80" s="11">
        <v>461.9</v>
      </c>
      <c r="E80" s="11">
        <v>8</v>
      </c>
      <c r="F80" s="11">
        <v>8</v>
      </c>
      <c r="G80" s="11">
        <v>8</v>
      </c>
      <c r="H80" s="11">
        <v>470.4</v>
      </c>
      <c r="I80" s="11">
        <v>24.5</v>
      </c>
      <c r="J80" s="11">
        <v>23</v>
      </c>
      <c r="P80" s="10" t="s">
        <v>125</v>
      </c>
      <c r="Q80" s="11">
        <v>8.5</v>
      </c>
      <c r="R80" s="11">
        <v>7</v>
      </c>
      <c r="S80" s="11">
        <v>13.5</v>
      </c>
      <c r="T80" s="11">
        <v>7</v>
      </c>
      <c r="U80" s="11">
        <v>937.5</v>
      </c>
      <c r="V80" s="11">
        <v>7</v>
      </c>
      <c r="W80" s="11">
        <v>7</v>
      </c>
    </row>
    <row r="81" spans="1:27" ht="13.8" thickBot="1" x14ac:dyDescent="0.3">
      <c r="B81" s="10" t="s">
        <v>125</v>
      </c>
      <c r="C81" s="19">
        <v>9</v>
      </c>
      <c r="D81" s="11">
        <v>460.9</v>
      </c>
      <c r="E81" s="11">
        <v>7</v>
      </c>
      <c r="F81" s="11">
        <v>7</v>
      </c>
      <c r="G81" s="11">
        <v>7</v>
      </c>
      <c r="H81" s="11">
        <v>469.4</v>
      </c>
      <c r="I81" s="11">
        <v>23.5</v>
      </c>
      <c r="J81" s="11">
        <v>22</v>
      </c>
      <c r="P81" s="10" t="s">
        <v>129</v>
      </c>
      <c r="Q81" s="11">
        <v>6</v>
      </c>
      <c r="R81" s="11">
        <v>6</v>
      </c>
      <c r="S81" s="11">
        <v>12.5</v>
      </c>
      <c r="T81" s="11">
        <v>6</v>
      </c>
      <c r="U81" s="11">
        <v>936.5</v>
      </c>
      <c r="V81" s="11">
        <v>6</v>
      </c>
      <c r="W81" s="11">
        <v>6</v>
      </c>
    </row>
    <row r="82" spans="1:27" ht="13.8" thickBot="1" x14ac:dyDescent="0.3">
      <c r="B82" s="10" t="s">
        <v>129</v>
      </c>
      <c r="C82" s="19">
        <v>10</v>
      </c>
      <c r="D82" s="11">
        <v>459.9</v>
      </c>
      <c r="E82" s="11">
        <v>6</v>
      </c>
      <c r="F82" s="11">
        <v>6</v>
      </c>
      <c r="G82" s="11">
        <v>6</v>
      </c>
      <c r="H82" s="11">
        <v>468.4</v>
      </c>
      <c r="I82" s="11">
        <v>22.5</v>
      </c>
      <c r="J82" s="11">
        <v>21</v>
      </c>
      <c r="P82" s="10" t="s">
        <v>132</v>
      </c>
      <c r="Q82" s="11">
        <v>5</v>
      </c>
      <c r="R82" s="11">
        <v>5</v>
      </c>
      <c r="S82" s="11">
        <v>11.5</v>
      </c>
      <c r="T82" s="11">
        <v>5</v>
      </c>
      <c r="U82" s="11">
        <v>935.5</v>
      </c>
      <c r="V82" s="11">
        <v>5</v>
      </c>
      <c r="W82" s="11">
        <v>5</v>
      </c>
    </row>
    <row r="83" spans="1:27" ht="13.8" thickBot="1" x14ac:dyDescent="0.3">
      <c r="B83" s="10" t="s">
        <v>132</v>
      </c>
      <c r="C83" s="19">
        <v>11</v>
      </c>
      <c r="D83" s="11">
        <v>458.9</v>
      </c>
      <c r="E83" s="11">
        <v>5</v>
      </c>
      <c r="F83" s="11">
        <v>5</v>
      </c>
      <c r="G83" s="11">
        <v>5</v>
      </c>
      <c r="H83" s="11">
        <v>467.4</v>
      </c>
      <c r="I83" s="11">
        <v>21.5</v>
      </c>
      <c r="J83" s="11">
        <v>20</v>
      </c>
      <c r="P83" s="10" t="s">
        <v>135</v>
      </c>
      <c r="Q83" s="11">
        <v>4</v>
      </c>
      <c r="R83" s="11">
        <v>4</v>
      </c>
      <c r="S83" s="11">
        <v>4</v>
      </c>
      <c r="T83" s="11">
        <v>4</v>
      </c>
      <c r="U83" s="11">
        <v>934.5</v>
      </c>
      <c r="V83" s="11">
        <v>4</v>
      </c>
      <c r="W83" s="11">
        <v>4</v>
      </c>
    </row>
    <row r="84" spans="1:27" ht="13.8" thickBot="1" x14ac:dyDescent="0.3">
      <c r="B84" s="10" t="s">
        <v>135</v>
      </c>
      <c r="C84" s="19">
        <v>12</v>
      </c>
      <c r="D84" s="11">
        <v>457.9</v>
      </c>
      <c r="E84" s="11">
        <v>4</v>
      </c>
      <c r="F84" s="11">
        <v>4</v>
      </c>
      <c r="G84" s="11">
        <v>4</v>
      </c>
      <c r="H84" s="11">
        <v>466.4</v>
      </c>
      <c r="I84" s="11">
        <v>16.5</v>
      </c>
      <c r="J84" s="11">
        <v>19</v>
      </c>
      <c r="P84" s="10" t="s">
        <v>138</v>
      </c>
      <c r="Q84" s="11">
        <v>3</v>
      </c>
      <c r="R84" s="11">
        <v>3</v>
      </c>
      <c r="S84" s="11">
        <v>3</v>
      </c>
      <c r="T84" s="11">
        <v>3</v>
      </c>
      <c r="U84" s="11">
        <v>933.5</v>
      </c>
      <c r="V84" s="11">
        <v>3</v>
      </c>
      <c r="W84" s="11">
        <v>3</v>
      </c>
    </row>
    <row r="85" spans="1:27" ht="13.8" thickBot="1" x14ac:dyDescent="0.3">
      <c r="B85" s="10" t="s">
        <v>138</v>
      </c>
      <c r="C85" s="19">
        <v>13</v>
      </c>
      <c r="D85" s="11">
        <v>456.9</v>
      </c>
      <c r="E85" s="11">
        <v>3</v>
      </c>
      <c r="F85" s="11">
        <v>3</v>
      </c>
      <c r="G85" s="11">
        <v>3</v>
      </c>
      <c r="H85" s="11">
        <v>465.4</v>
      </c>
      <c r="I85" s="11">
        <v>9</v>
      </c>
      <c r="J85" s="11">
        <v>9.5</v>
      </c>
      <c r="P85" s="10" t="s">
        <v>141</v>
      </c>
      <c r="Q85" s="11">
        <v>2</v>
      </c>
      <c r="R85" s="11">
        <v>2</v>
      </c>
      <c r="S85" s="11">
        <v>2</v>
      </c>
      <c r="T85" s="11">
        <v>2</v>
      </c>
      <c r="U85" s="11">
        <v>932.5</v>
      </c>
      <c r="V85" s="11">
        <v>2</v>
      </c>
      <c r="W85" s="11">
        <v>2</v>
      </c>
    </row>
    <row r="86" spans="1:27" ht="13.8" thickBot="1" x14ac:dyDescent="0.3">
      <c r="B86" s="10" t="s">
        <v>141</v>
      </c>
      <c r="C86" s="19">
        <v>14</v>
      </c>
      <c r="D86" s="11">
        <v>455.9</v>
      </c>
      <c r="E86" s="11">
        <v>2</v>
      </c>
      <c r="F86" s="11">
        <v>2</v>
      </c>
      <c r="G86" s="11">
        <v>2</v>
      </c>
      <c r="H86" s="11">
        <v>458.4</v>
      </c>
      <c r="I86" s="11">
        <v>8</v>
      </c>
      <c r="J86" s="11">
        <v>2</v>
      </c>
      <c r="P86" s="10" t="s">
        <v>144</v>
      </c>
      <c r="Q86" s="11">
        <v>1</v>
      </c>
      <c r="R86" s="11">
        <v>1</v>
      </c>
      <c r="S86" s="11">
        <v>1</v>
      </c>
      <c r="T86" s="11">
        <v>1</v>
      </c>
      <c r="U86" s="11">
        <v>931.5</v>
      </c>
      <c r="V86" s="11">
        <v>1</v>
      </c>
      <c r="W86" s="11">
        <v>1</v>
      </c>
    </row>
    <row r="87" spans="1:27" ht="13.8" thickBot="1" x14ac:dyDescent="0.3">
      <c r="B87" s="10" t="s">
        <v>144</v>
      </c>
      <c r="C87" s="19">
        <v>15</v>
      </c>
      <c r="D87" s="11">
        <v>454.9</v>
      </c>
      <c r="E87" s="11">
        <v>1</v>
      </c>
      <c r="F87" s="11">
        <v>1</v>
      </c>
      <c r="G87" s="11">
        <v>1</v>
      </c>
      <c r="H87" s="11">
        <v>449.4</v>
      </c>
      <c r="I87" s="11">
        <v>7</v>
      </c>
      <c r="J87" s="11">
        <v>1</v>
      </c>
      <c r="P87" s="10" t="s">
        <v>147</v>
      </c>
      <c r="Q87" s="11">
        <v>0</v>
      </c>
      <c r="R87" s="11">
        <v>0</v>
      </c>
      <c r="S87" s="11">
        <v>0</v>
      </c>
      <c r="T87" s="11">
        <v>0</v>
      </c>
      <c r="U87" s="11">
        <v>930.5</v>
      </c>
      <c r="V87" s="11">
        <v>0</v>
      </c>
      <c r="W87" s="11">
        <v>0</v>
      </c>
    </row>
    <row r="88" spans="1:27" ht="18.600000000000001" thickBot="1" x14ac:dyDescent="0.3">
      <c r="B88" s="10" t="s">
        <v>147</v>
      </c>
      <c r="C88" s="19">
        <v>16</v>
      </c>
      <c r="D88" s="11">
        <v>451.4</v>
      </c>
      <c r="E88" s="11">
        <v>0</v>
      </c>
      <c r="F88" s="11">
        <v>0</v>
      </c>
      <c r="G88" s="11">
        <v>0</v>
      </c>
      <c r="H88" s="11">
        <v>448.4</v>
      </c>
      <c r="I88" s="11">
        <v>0</v>
      </c>
      <c r="J88" s="11">
        <v>0</v>
      </c>
      <c r="P88" s="44"/>
    </row>
    <row r="89" spans="1:27" ht="31.2" x14ac:dyDescent="0.3">
      <c r="B89" s="19" t="s">
        <v>257</v>
      </c>
      <c r="C89" s="21">
        <v>1</v>
      </c>
      <c r="D89" s="21">
        <v>2</v>
      </c>
      <c r="E89" s="21">
        <v>3</v>
      </c>
      <c r="F89" s="21">
        <v>4</v>
      </c>
      <c r="G89" s="21">
        <v>5</v>
      </c>
      <c r="H89" s="21">
        <v>6</v>
      </c>
      <c r="I89" s="21">
        <v>7</v>
      </c>
      <c r="J89" s="21">
        <v>8</v>
      </c>
      <c r="P89" s="76" t="s">
        <v>235</v>
      </c>
      <c r="Q89" s="40" t="s">
        <v>243</v>
      </c>
      <c r="R89" s="40" t="s">
        <v>243</v>
      </c>
      <c r="S89" s="40" t="s">
        <v>243</v>
      </c>
      <c r="T89" s="40" t="s">
        <v>243</v>
      </c>
      <c r="U89" s="40" t="s">
        <v>243</v>
      </c>
      <c r="V89" s="40" t="s">
        <v>243</v>
      </c>
      <c r="W89" s="40" t="s">
        <v>243</v>
      </c>
      <c r="X89" s="40" t="s">
        <v>243</v>
      </c>
      <c r="Y89" s="40" t="s">
        <v>243</v>
      </c>
      <c r="Z89" s="40" t="s">
        <v>243</v>
      </c>
      <c r="AA89" s="40" t="s">
        <v>261</v>
      </c>
    </row>
    <row r="90" spans="1:27" ht="60.6" thickBot="1" x14ac:dyDescent="0.35">
      <c r="B90" s="40" t="str">
        <f>B71</f>
        <v>Unit</v>
      </c>
      <c r="C90" s="40" t="str">
        <f t="shared" ref="C90:I90" si="11">D71</f>
        <v>Risk Point</v>
      </c>
      <c r="D90" s="40" t="str">
        <f t="shared" si="11"/>
        <v>Risk Point</v>
      </c>
      <c r="E90" s="40" t="str">
        <f t="shared" si="11"/>
        <v>Risk Point</v>
      </c>
      <c r="F90" s="40" t="str">
        <f t="shared" si="11"/>
        <v>Risk Point</v>
      </c>
      <c r="G90" s="40" t="str">
        <f t="shared" si="11"/>
        <v>Risk Point</v>
      </c>
      <c r="H90" s="40" t="str">
        <f t="shared" si="11"/>
        <v>Risk Point</v>
      </c>
      <c r="I90" s="40" t="str">
        <f t="shared" si="11"/>
        <v>Risk Point</v>
      </c>
      <c r="J90" s="40" t="str">
        <f>I90</f>
        <v>Risk Point</v>
      </c>
      <c r="K90" s="40" t="str">
        <f t="shared" ref="K90:L90" si="12">J90</f>
        <v>Risk Point</v>
      </c>
      <c r="L90" s="40" t="str">
        <f t="shared" si="12"/>
        <v>Risk Point</v>
      </c>
      <c r="M90" s="40" t="s">
        <v>261</v>
      </c>
      <c r="P90" s="31" t="s">
        <v>218</v>
      </c>
      <c r="Q90" s="26" t="s">
        <v>1</v>
      </c>
      <c r="R90" s="26" t="s">
        <v>2</v>
      </c>
      <c r="S90" s="26" t="s">
        <v>3</v>
      </c>
      <c r="T90" s="26" t="s">
        <v>5</v>
      </c>
      <c r="U90" s="26" t="s">
        <v>7</v>
      </c>
      <c r="V90" s="26" t="s">
        <v>7</v>
      </c>
      <c r="W90" s="27" t="s">
        <v>16</v>
      </c>
      <c r="X90" s="31" t="s">
        <v>219</v>
      </c>
      <c r="Y90" s="31" t="s">
        <v>220</v>
      </c>
      <c r="Z90" s="31" t="s">
        <v>221</v>
      </c>
      <c r="AA90" s="31" t="s">
        <v>222</v>
      </c>
    </row>
    <row r="91" spans="1:27" ht="13.8" thickBot="1" x14ac:dyDescent="0.3">
      <c r="B91" s="31" t="s">
        <v>218</v>
      </c>
      <c r="C91" s="128" t="s">
        <v>1</v>
      </c>
      <c r="D91" s="128" t="s">
        <v>2</v>
      </c>
      <c r="E91" s="128" t="s">
        <v>3</v>
      </c>
      <c r="F91" s="128" t="s">
        <v>5</v>
      </c>
      <c r="G91" s="128" t="s">
        <v>7</v>
      </c>
      <c r="H91" s="128" t="s">
        <v>7</v>
      </c>
      <c r="I91" s="128" t="s">
        <v>16</v>
      </c>
      <c r="J91" s="31" t="s">
        <v>219</v>
      </c>
      <c r="K91" s="31" t="s">
        <v>220</v>
      </c>
      <c r="L91" s="31" t="s">
        <v>221</v>
      </c>
      <c r="M91" s="31" t="s">
        <v>222</v>
      </c>
      <c r="P91" s="31" t="s">
        <v>236</v>
      </c>
      <c r="Q91" s="11">
        <v>12.5</v>
      </c>
      <c r="R91" s="11">
        <v>15</v>
      </c>
      <c r="S91" s="11">
        <v>21.4</v>
      </c>
      <c r="T91" s="11">
        <v>15</v>
      </c>
      <c r="U91" s="11">
        <v>942.5</v>
      </c>
      <c r="V91" s="11">
        <v>10.5</v>
      </c>
      <c r="W91" s="11">
        <v>7</v>
      </c>
      <c r="X91" s="11">
        <v>1023.8</v>
      </c>
      <c r="Y91" s="11">
        <v>1000</v>
      </c>
      <c r="Z91" s="11">
        <v>-23.8</v>
      </c>
      <c r="AA91" s="11">
        <v>-2.38</v>
      </c>
    </row>
    <row r="92" spans="1:27" ht="13.8" thickBot="1" x14ac:dyDescent="0.3">
      <c r="A92" s="36"/>
      <c r="B92" s="31" t="s">
        <v>236</v>
      </c>
      <c r="C92" s="11">
        <v>458.9</v>
      </c>
      <c r="D92" s="11">
        <v>2</v>
      </c>
      <c r="E92" s="11">
        <v>1</v>
      </c>
      <c r="F92" s="11">
        <v>1</v>
      </c>
      <c r="G92" s="11">
        <v>466.4</v>
      </c>
      <c r="H92" s="11">
        <v>21.5</v>
      </c>
      <c r="I92" s="11">
        <v>24</v>
      </c>
      <c r="J92" s="11">
        <v>974.9</v>
      </c>
      <c r="K92" s="11">
        <v>1000</v>
      </c>
      <c r="L92" s="11">
        <v>25.1</v>
      </c>
      <c r="M92" s="11">
        <v>2.5099999999999998</v>
      </c>
      <c r="P92" s="31" t="s">
        <v>237</v>
      </c>
      <c r="Q92" s="11">
        <v>3</v>
      </c>
      <c r="R92" s="11">
        <v>12</v>
      </c>
      <c r="S92" s="11">
        <v>21.4</v>
      </c>
      <c r="T92" s="11">
        <v>13</v>
      </c>
      <c r="U92" s="11">
        <v>940.5</v>
      </c>
      <c r="V92" s="11">
        <v>2</v>
      </c>
      <c r="W92" s="11">
        <v>13.5</v>
      </c>
      <c r="X92" s="11">
        <v>1005.3</v>
      </c>
      <c r="Y92" s="11">
        <v>1000</v>
      </c>
      <c r="Z92" s="11">
        <v>-5.3</v>
      </c>
      <c r="AA92" s="11">
        <v>-0.53</v>
      </c>
    </row>
    <row r="93" spans="1:27" ht="13.8" thickBot="1" x14ac:dyDescent="0.3">
      <c r="A93" s="36"/>
      <c r="B93" s="31" t="s">
        <v>237</v>
      </c>
      <c r="C93" s="11">
        <v>468.9</v>
      </c>
      <c r="D93" s="11">
        <v>3</v>
      </c>
      <c r="E93" s="11">
        <v>1</v>
      </c>
      <c r="F93" s="11">
        <v>2</v>
      </c>
      <c r="G93" s="11">
        <v>467.4</v>
      </c>
      <c r="H93" s="11">
        <v>29.6</v>
      </c>
      <c r="I93" s="11">
        <v>22</v>
      </c>
      <c r="J93" s="11">
        <v>993.9</v>
      </c>
      <c r="K93" s="11">
        <v>1000</v>
      </c>
      <c r="L93" s="11">
        <v>6.1</v>
      </c>
      <c r="M93" s="11">
        <v>0.61</v>
      </c>
      <c r="P93" s="31" t="s">
        <v>238</v>
      </c>
      <c r="Q93" s="11">
        <v>8.5</v>
      </c>
      <c r="R93" s="11">
        <v>2</v>
      </c>
      <c r="S93" s="11">
        <v>4</v>
      </c>
      <c r="T93" s="11">
        <v>0</v>
      </c>
      <c r="U93" s="11">
        <v>938.5</v>
      </c>
      <c r="V93" s="11">
        <v>0</v>
      </c>
      <c r="W93" s="11">
        <v>28.4</v>
      </c>
      <c r="X93" s="11">
        <v>981.4</v>
      </c>
      <c r="Y93" s="11">
        <v>1000</v>
      </c>
      <c r="Z93" s="11">
        <v>18.600000000000001</v>
      </c>
      <c r="AA93" s="11">
        <v>1.86</v>
      </c>
    </row>
    <row r="94" spans="1:27" ht="13.8" thickBot="1" x14ac:dyDescent="0.3">
      <c r="A94" s="36"/>
      <c r="B94" s="31" t="s">
        <v>238</v>
      </c>
      <c r="C94" s="11">
        <v>461.9</v>
      </c>
      <c r="D94" s="11">
        <v>15</v>
      </c>
      <c r="E94" s="11">
        <v>21</v>
      </c>
      <c r="F94" s="11">
        <v>17.5</v>
      </c>
      <c r="G94" s="11">
        <v>469.4</v>
      </c>
      <c r="H94" s="11">
        <v>31.6</v>
      </c>
      <c r="I94" s="11">
        <v>2</v>
      </c>
      <c r="J94" s="11">
        <v>1018.5</v>
      </c>
      <c r="K94" s="11">
        <v>1000</v>
      </c>
      <c r="L94" s="11">
        <v>-18.5</v>
      </c>
      <c r="M94" s="11">
        <v>-1.85</v>
      </c>
      <c r="P94" s="31" t="s">
        <v>239</v>
      </c>
      <c r="Q94" s="11">
        <v>15.5</v>
      </c>
      <c r="R94" s="11">
        <v>8</v>
      </c>
      <c r="S94" s="11">
        <v>19.399999999999999</v>
      </c>
      <c r="T94" s="11">
        <v>8</v>
      </c>
      <c r="U94" s="11">
        <v>936.5</v>
      </c>
      <c r="V94" s="11">
        <v>3</v>
      </c>
      <c r="W94" s="11">
        <v>29.4</v>
      </c>
      <c r="X94" s="11">
        <v>1019.8</v>
      </c>
      <c r="Y94" s="11">
        <v>1000</v>
      </c>
      <c r="Z94" s="11">
        <v>-19.8</v>
      </c>
      <c r="AA94" s="11">
        <v>-1.98</v>
      </c>
    </row>
    <row r="95" spans="1:27" ht="13.8" thickBot="1" x14ac:dyDescent="0.3">
      <c r="A95" s="36"/>
      <c r="B95" s="31" t="s">
        <v>239</v>
      </c>
      <c r="C95" s="11">
        <v>456.9</v>
      </c>
      <c r="D95" s="11">
        <v>7</v>
      </c>
      <c r="E95" s="11">
        <v>4</v>
      </c>
      <c r="F95" s="11">
        <v>11.5</v>
      </c>
      <c r="G95" s="11">
        <v>471.4</v>
      </c>
      <c r="H95" s="11">
        <v>28.6</v>
      </c>
      <c r="I95" s="11">
        <v>0</v>
      </c>
      <c r="J95" s="11">
        <v>979.4</v>
      </c>
      <c r="K95" s="11">
        <v>1000</v>
      </c>
      <c r="L95" s="11">
        <v>20.6</v>
      </c>
      <c r="M95" s="11">
        <v>2.06</v>
      </c>
      <c r="P95" s="31" t="s">
        <v>240</v>
      </c>
      <c r="Q95" s="11">
        <v>10.5</v>
      </c>
      <c r="R95" s="11">
        <v>2</v>
      </c>
      <c r="S95" s="11">
        <v>4</v>
      </c>
      <c r="T95" s="11">
        <v>15</v>
      </c>
      <c r="U95" s="11">
        <v>939.5</v>
      </c>
      <c r="V95" s="11">
        <v>5</v>
      </c>
      <c r="W95" s="11">
        <v>2</v>
      </c>
      <c r="X95" s="11">
        <v>977.9</v>
      </c>
      <c r="Y95" s="11">
        <v>1000</v>
      </c>
      <c r="Z95" s="11">
        <v>22.1</v>
      </c>
      <c r="AA95" s="11">
        <v>2.21</v>
      </c>
    </row>
    <row r="96" spans="1:27" ht="13.8" thickBot="1" x14ac:dyDescent="0.3">
      <c r="A96" s="36"/>
      <c r="B96" s="31" t="s">
        <v>240</v>
      </c>
      <c r="C96" s="11">
        <v>460.9</v>
      </c>
      <c r="D96" s="11">
        <v>15</v>
      </c>
      <c r="E96" s="11">
        <v>21</v>
      </c>
      <c r="F96" s="11">
        <v>1</v>
      </c>
      <c r="G96" s="11">
        <v>468.4</v>
      </c>
      <c r="H96" s="11">
        <v>26.6</v>
      </c>
      <c r="I96" s="11">
        <v>30.1</v>
      </c>
      <c r="J96" s="11">
        <v>1023</v>
      </c>
      <c r="K96" s="11">
        <v>1000</v>
      </c>
      <c r="L96" s="11">
        <v>-23</v>
      </c>
      <c r="M96" s="11">
        <v>-2.2999999999999998</v>
      </c>
      <c r="P96" s="31" t="s">
        <v>241</v>
      </c>
      <c r="Q96" s="11">
        <v>15.5</v>
      </c>
      <c r="R96" s="11">
        <v>11</v>
      </c>
      <c r="S96" s="11">
        <v>4</v>
      </c>
      <c r="T96" s="11">
        <v>5</v>
      </c>
      <c r="U96" s="11">
        <v>951</v>
      </c>
      <c r="V96" s="11">
        <v>6</v>
      </c>
      <c r="W96" s="11">
        <v>15.5</v>
      </c>
      <c r="X96" s="11">
        <v>1007.8</v>
      </c>
      <c r="Y96" s="11">
        <v>1000</v>
      </c>
      <c r="Z96" s="11">
        <v>-7.8</v>
      </c>
      <c r="AA96" s="11">
        <v>-0.78</v>
      </c>
    </row>
    <row r="97" spans="1:27" ht="13.8" thickBot="1" x14ac:dyDescent="0.3">
      <c r="A97" s="36"/>
      <c r="B97" s="31" t="s">
        <v>241</v>
      </c>
      <c r="C97" s="11">
        <v>456.9</v>
      </c>
      <c r="D97" s="11">
        <v>6</v>
      </c>
      <c r="E97" s="11">
        <v>21</v>
      </c>
      <c r="F97" s="11">
        <v>15.5</v>
      </c>
      <c r="G97" s="11">
        <v>448.4</v>
      </c>
      <c r="H97" s="11">
        <v>25.5</v>
      </c>
      <c r="I97" s="11">
        <v>19</v>
      </c>
      <c r="J97" s="11">
        <v>992.4</v>
      </c>
      <c r="K97" s="11">
        <v>1000</v>
      </c>
      <c r="L97" s="11">
        <v>7.6</v>
      </c>
      <c r="M97" s="11">
        <v>0.76</v>
      </c>
      <c r="P97" s="31" t="s">
        <v>254</v>
      </c>
      <c r="Q97" s="11">
        <v>6</v>
      </c>
      <c r="R97" s="11">
        <v>7</v>
      </c>
      <c r="S97" s="11">
        <v>15.5</v>
      </c>
      <c r="T97" s="11">
        <v>5</v>
      </c>
      <c r="U97" s="11">
        <v>946.5</v>
      </c>
      <c r="V97" s="11">
        <v>7</v>
      </c>
      <c r="W97" s="11">
        <v>28.4</v>
      </c>
      <c r="X97" s="11">
        <v>1015.3</v>
      </c>
      <c r="Y97" s="11">
        <v>1000</v>
      </c>
      <c r="Z97" s="11">
        <v>-15.3</v>
      </c>
      <c r="AA97" s="11">
        <v>-1.53</v>
      </c>
    </row>
    <row r="98" spans="1:27" ht="13.8" thickBot="1" x14ac:dyDescent="0.3">
      <c r="A98" s="36"/>
      <c r="B98" s="31" t="s">
        <v>254</v>
      </c>
      <c r="C98" s="11">
        <v>464.9</v>
      </c>
      <c r="D98" s="11">
        <v>11</v>
      </c>
      <c r="E98" s="11">
        <v>9</v>
      </c>
      <c r="F98" s="11">
        <v>15.5</v>
      </c>
      <c r="G98" s="11">
        <v>458.4</v>
      </c>
      <c r="H98" s="11">
        <v>24.5</v>
      </c>
      <c r="I98" s="11">
        <v>2</v>
      </c>
      <c r="J98" s="11">
        <v>985.4</v>
      </c>
      <c r="K98" s="11">
        <v>1000</v>
      </c>
      <c r="L98" s="11">
        <v>14.6</v>
      </c>
      <c r="M98" s="11">
        <v>1.46</v>
      </c>
      <c r="P98" s="31" t="s">
        <v>245</v>
      </c>
      <c r="Q98" s="11">
        <v>10.5</v>
      </c>
      <c r="R98" s="11">
        <v>3</v>
      </c>
      <c r="S98" s="11">
        <v>11.5</v>
      </c>
      <c r="T98" s="11">
        <v>1</v>
      </c>
      <c r="U98" s="11">
        <v>934.5</v>
      </c>
      <c r="V98" s="11">
        <v>8.5</v>
      </c>
      <c r="W98" s="11">
        <v>2</v>
      </c>
      <c r="X98" s="11">
        <v>970.9</v>
      </c>
      <c r="Y98" s="11">
        <v>1000</v>
      </c>
      <c r="Z98" s="11">
        <v>29.1</v>
      </c>
      <c r="AA98" s="11">
        <v>2.91</v>
      </c>
    </row>
    <row r="99" spans="1:27" ht="13.8" thickBot="1" x14ac:dyDescent="0.3">
      <c r="A99" s="36"/>
      <c r="B99" s="31" t="s">
        <v>245</v>
      </c>
      <c r="C99" s="11">
        <v>460.9</v>
      </c>
      <c r="D99" s="11">
        <v>12</v>
      </c>
      <c r="E99" s="11">
        <v>10</v>
      </c>
      <c r="F99" s="11">
        <v>16.5</v>
      </c>
      <c r="G99" s="11">
        <v>473.4</v>
      </c>
      <c r="H99" s="11">
        <v>23.5</v>
      </c>
      <c r="I99" s="11">
        <v>30.1</v>
      </c>
      <c r="J99" s="11">
        <v>1026.5</v>
      </c>
      <c r="K99" s="11">
        <v>1000</v>
      </c>
      <c r="L99" s="11">
        <v>-26.5</v>
      </c>
      <c r="M99" s="11">
        <v>-2.65</v>
      </c>
      <c r="P99" s="31" t="s">
        <v>246</v>
      </c>
      <c r="Q99" s="11">
        <v>6</v>
      </c>
      <c r="R99" s="11">
        <v>7</v>
      </c>
      <c r="S99" s="11">
        <v>4</v>
      </c>
      <c r="T99" s="11">
        <v>5</v>
      </c>
      <c r="U99" s="11">
        <v>950</v>
      </c>
      <c r="V99" s="11">
        <v>9.5</v>
      </c>
      <c r="W99" s="11">
        <v>3</v>
      </c>
      <c r="X99" s="11">
        <v>984.4</v>
      </c>
      <c r="Y99" s="11">
        <v>1000</v>
      </c>
      <c r="Z99" s="11">
        <v>15.6</v>
      </c>
      <c r="AA99" s="11">
        <v>1.56</v>
      </c>
    </row>
    <row r="100" spans="1:27" ht="13.8" thickBot="1" x14ac:dyDescent="0.3">
      <c r="A100" s="36"/>
      <c r="B100" s="31" t="s">
        <v>246</v>
      </c>
      <c r="C100" s="11">
        <v>464.9</v>
      </c>
      <c r="D100" s="11">
        <v>11</v>
      </c>
      <c r="E100" s="11">
        <v>21</v>
      </c>
      <c r="F100" s="11">
        <v>15.5</v>
      </c>
      <c r="G100" s="11">
        <v>449.4</v>
      </c>
      <c r="H100" s="11">
        <v>22.5</v>
      </c>
      <c r="I100" s="11">
        <v>27.1</v>
      </c>
      <c r="J100" s="11">
        <v>1011.5</v>
      </c>
      <c r="K100" s="11">
        <v>1000</v>
      </c>
      <c r="L100" s="11">
        <v>-11.5</v>
      </c>
      <c r="M100" s="11">
        <v>-1.1499999999999999</v>
      </c>
      <c r="P100" s="31" t="s">
        <v>247</v>
      </c>
      <c r="Q100" s="11">
        <v>15.5</v>
      </c>
      <c r="R100" s="11">
        <v>15</v>
      </c>
      <c r="S100" s="11">
        <v>4</v>
      </c>
      <c r="T100" s="11">
        <v>11</v>
      </c>
      <c r="U100" s="11">
        <v>933.5</v>
      </c>
      <c r="V100" s="11">
        <v>17</v>
      </c>
      <c r="W100" s="11">
        <v>13.5</v>
      </c>
      <c r="X100" s="11">
        <v>1009.3</v>
      </c>
      <c r="Y100" s="11">
        <v>1000</v>
      </c>
      <c r="Z100" s="11">
        <v>-9.3000000000000007</v>
      </c>
      <c r="AA100" s="11">
        <v>-0.93</v>
      </c>
    </row>
    <row r="101" spans="1:27" ht="13.8" thickBot="1" x14ac:dyDescent="0.3">
      <c r="A101" s="36"/>
      <c r="B101" s="31" t="s">
        <v>247</v>
      </c>
      <c r="C101" s="11">
        <v>456.9</v>
      </c>
      <c r="D101" s="11">
        <v>2</v>
      </c>
      <c r="E101" s="11">
        <v>21</v>
      </c>
      <c r="F101" s="11">
        <v>6</v>
      </c>
      <c r="G101" s="11">
        <v>474.4</v>
      </c>
      <c r="H101" s="11">
        <v>9</v>
      </c>
      <c r="I101" s="11">
        <v>22</v>
      </c>
      <c r="J101" s="11">
        <v>991.4</v>
      </c>
      <c r="K101" s="11">
        <v>1000</v>
      </c>
      <c r="L101" s="11">
        <v>8.6</v>
      </c>
      <c r="M101" s="11">
        <v>0.86</v>
      </c>
      <c r="P101" s="31" t="s">
        <v>248</v>
      </c>
      <c r="Q101" s="11">
        <v>3</v>
      </c>
      <c r="R101" s="11">
        <v>11</v>
      </c>
      <c r="S101" s="11">
        <v>19.399999999999999</v>
      </c>
      <c r="T101" s="11">
        <v>11</v>
      </c>
      <c r="U101" s="11">
        <v>937.5</v>
      </c>
      <c r="V101" s="11">
        <v>18.899999999999999</v>
      </c>
      <c r="W101" s="11">
        <v>13.5</v>
      </c>
      <c r="X101" s="11">
        <v>1014.3</v>
      </c>
      <c r="Y101" s="11">
        <v>1000</v>
      </c>
      <c r="Z101" s="11">
        <v>-14.3</v>
      </c>
      <c r="AA101" s="11">
        <v>-1.43</v>
      </c>
    </row>
    <row r="102" spans="1:27" ht="13.8" thickBot="1" x14ac:dyDescent="0.3">
      <c r="A102" s="36"/>
      <c r="B102" s="31" t="s">
        <v>248</v>
      </c>
      <c r="C102" s="11">
        <v>468.9</v>
      </c>
      <c r="D102" s="11">
        <v>6</v>
      </c>
      <c r="E102" s="11">
        <v>4</v>
      </c>
      <c r="F102" s="11">
        <v>6</v>
      </c>
      <c r="G102" s="11">
        <v>470.4</v>
      </c>
      <c r="H102" s="11">
        <v>8</v>
      </c>
      <c r="I102" s="11">
        <v>22</v>
      </c>
      <c r="J102" s="11">
        <v>985.4</v>
      </c>
      <c r="K102" s="11">
        <v>1000</v>
      </c>
      <c r="L102" s="11">
        <v>14.6</v>
      </c>
      <c r="M102" s="11">
        <v>1.46</v>
      </c>
      <c r="P102" s="31" t="s">
        <v>249</v>
      </c>
      <c r="Q102" s="11">
        <v>3</v>
      </c>
      <c r="R102" s="11">
        <v>7</v>
      </c>
      <c r="S102" s="11">
        <v>15.5</v>
      </c>
      <c r="T102" s="11">
        <v>11</v>
      </c>
      <c r="U102" s="11">
        <v>930.5</v>
      </c>
      <c r="V102" s="11">
        <v>1</v>
      </c>
      <c r="W102" s="11">
        <v>5</v>
      </c>
      <c r="X102" s="11">
        <v>972.9</v>
      </c>
      <c r="Y102" s="11">
        <v>1000</v>
      </c>
      <c r="Z102" s="11">
        <v>27.1</v>
      </c>
      <c r="AA102" s="11">
        <v>2.71</v>
      </c>
    </row>
    <row r="103" spans="1:27" ht="13.8" thickBot="1" x14ac:dyDescent="0.3">
      <c r="A103" s="36"/>
      <c r="B103" s="31" t="s">
        <v>249</v>
      </c>
      <c r="C103" s="11">
        <v>468.9</v>
      </c>
      <c r="D103" s="11">
        <v>11</v>
      </c>
      <c r="E103" s="11">
        <v>9</v>
      </c>
      <c r="F103" s="11">
        <v>6</v>
      </c>
      <c r="G103" s="11">
        <v>477.4</v>
      </c>
      <c r="H103" s="11">
        <v>30.6</v>
      </c>
      <c r="I103" s="11">
        <v>26.1</v>
      </c>
      <c r="J103" s="11">
        <v>1029</v>
      </c>
      <c r="K103" s="11">
        <v>1000</v>
      </c>
      <c r="L103" s="11">
        <v>-29</v>
      </c>
      <c r="M103" s="11">
        <v>-2.9</v>
      </c>
      <c r="P103" s="31" t="s">
        <v>250</v>
      </c>
      <c r="Q103" s="11">
        <v>25.4</v>
      </c>
      <c r="R103" s="11">
        <v>2</v>
      </c>
      <c r="S103" s="11">
        <v>16.5</v>
      </c>
      <c r="T103" s="11">
        <v>8</v>
      </c>
      <c r="U103" s="11">
        <v>932.5</v>
      </c>
      <c r="V103" s="11">
        <v>18.899999999999999</v>
      </c>
      <c r="W103" s="11">
        <v>7</v>
      </c>
      <c r="X103" s="11">
        <v>1010.3</v>
      </c>
      <c r="Y103" s="11">
        <v>1000</v>
      </c>
      <c r="Z103" s="11">
        <v>-10.3</v>
      </c>
      <c r="AA103" s="11">
        <v>-1.03</v>
      </c>
    </row>
    <row r="104" spans="1:27" ht="13.8" thickBot="1" x14ac:dyDescent="0.3">
      <c r="A104" s="36"/>
      <c r="B104" s="31" t="s">
        <v>250</v>
      </c>
      <c r="C104" s="11">
        <v>451.4</v>
      </c>
      <c r="D104" s="11">
        <v>15</v>
      </c>
      <c r="E104" s="11">
        <v>5</v>
      </c>
      <c r="F104" s="11">
        <v>11.5</v>
      </c>
      <c r="G104" s="11">
        <v>475.4</v>
      </c>
      <c r="H104" s="11">
        <v>8</v>
      </c>
      <c r="I104" s="11">
        <v>24</v>
      </c>
      <c r="J104" s="11">
        <v>990.4</v>
      </c>
      <c r="K104" s="11">
        <v>1000</v>
      </c>
      <c r="L104" s="11">
        <v>9.6</v>
      </c>
      <c r="M104" s="11">
        <v>0.96</v>
      </c>
      <c r="P104" s="31" t="s">
        <v>251</v>
      </c>
      <c r="Q104" s="11">
        <v>3</v>
      </c>
      <c r="R104" s="11">
        <v>7</v>
      </c>
      <c r="S104" s="11">
        <v>19.399999999999999</v>
      </c>
      <c r="T104" s="11">
        <v>5</v>
      </c>
      <c r="U104" s="11">
        <v>935.5</v>
      </c>
      <c r="V104" s="11">
        <v>4</v>
      </c>
      <c r="W104" s="11">
        <v>5</v>
      </c>
      <c r="X104" s="11">
        <v>978.9</v>
      </c>
      <c r="Y104" s="11">
        <v>1000</v>
      </c>
      <c r="Z104" s="11">
        <v>21.1</v>
      </c>
      <c r="AA104" s="11">
        <v>2.11</v>
      </c>
    </row>
    <row r="105" spans="1:27" ht="13.8" thickBot="1" x14ac:dyDescent="0.3">
      <c r="A105" s="36"/>
      <c r="B105" s="31" t="s">
        <v>251</v>
      </c>
      <c r="C105" s="11">
        <v>468.9</v>
      </c>
      <c r="D105" s="11">
        <v>11</v>
      </c>
      <c r="E105" s="11">
        <v>4</v>
      </c>
      <c r="F105" s="11">
        <v>15.5</v>
      </c>
      <c r="G105" s="11">
        <v>472.4</v>
      </c>
      <c r="H105" s="11">
        <v>27.6</v>
      </c>
      <c r="I105" s="11">
        <v>26.1</v>
      </c>
      <c r="J105" s="11">
        <v>1025.5</v>
      </c>
      <c r="K105" s="11">
        <v>1000</v>
      </c>
      <c r="L105" s="11">
        <v>-25.5</v>
      </c>
      <c r="M105" s="11">
        <v>-2.5499999999999998</v>
      </c>
      <c r="P105" s="31" t="s">
        <v>252</v>
      </c>
      <c r="Q105" s="11">
        <v>6</v>
      </c>
      <c r="R105" s="11">
        <v>15</v>
      </c>
      <c r="S105" s="11">
        <v>15.5</v>
      </c>
      <c r="T105" s="11">
        <v>8</v>
      </c>
      <c r="U105" s="11">
        <v>931.5</v>
      </c>
      <c r="V105" s="11">
        <v>29.9</v>
      </c>
      <c r="W105" s="11">
        <v>2</v>
      </c>
      <c r="X105" s="11">
        <v>1007.8</v>
      </c>
      <c r="Y105" s="11">
        <v>1000</v>
      </c>
      <c r="Z105" s="11">
        <v>-7.8</v>
      </c>
      <c r="AA105" s="11">
        <v>-0.78</v>
      </c>
    </row>
    <row r="106" spans="1:27" ht="13.8" thickBot="1" x14ac:dyDescent="0.3">
      <c r="A106" s="36"/>
      <c r="B106" s="31" t="s">
        <v>252</v>
      </c>
      <c r="C106" s="11">
        <v>464.9</v>
      </c>
      <c r="D106" s="11">
        <v>2</v>
      </c>
      <c r="E106" s="11">
        <v>9</v>
      </c>
      <c r="F106" s="11">
        <v>11.5</v>
      </c>
      <c r="G106" s="11">
        <v>476.4</v>
      </c>
      <c r="H106" s="11">
        <v>0</v>
      </c>
      <c r="I106" s="11">
        <v>30.1</v>
      </c>
      <c r="J106" s="11">
        <v>993.9</v>
      </c>
      <c r="K106" s="11">
        <v>1000</v>
      </c>
      <c r="L106" s="11">
        <v>6.1</v>
      </c>
      <c r="M106" s="11">
        <v>0.61</v>
      </c>
      <c r="P106" s="31" t="s">
        <v>253</v>
      </c>
      <c r="Q106" s="11">
        <v>12.5</v>
      </c>
      <c r="R106" s="11">
        <v>11</v>
      </c>
      <c r="S106" s="11">
        <v>15.5</v>
      </c>
      <c r="T106" s="11">
        <v>12</v>
      </c>
      <c r="U106" s="11">
        <v>942.5</v>
      </c>
      <c r="V106" s="11">
        <v>11.5</v>
      </c>
      <c r="W106" s="11">
        <v>15.5</v>
      </c>
      <c r="X106" s="11">
        <v>1020.3</v>
      </c>
      <c r="Y106" s="11">
        <v>1000</v>
      </c>
      <c r="Z106" s="11">
        <v>-20.3</v>
      </c>
      <c r="AA106" s="11">
        <v>-2.0299999999999998</v>
      </c>
    </row>
    <row r="107" spans="1:27" ht="13.8" thickBot="1" x14ac:dyDescent="0.3">
      <c r="A107" s="36"/>
      <c r="B107" s="31" t="s">
        <v>253</v>
      </c>
      <c r="C107" s="11">
        <v>458.9</v>
      </c>
      <c r="D107" s="11">
        <v>6</v>
      </c>
      <c r="E107" s="11">
        <v>9</v>
      </c>
      <c r="F107" s="11">
        <v>3</v>
      </c>
      <c r="G107" s="11">
        <v>466.4</v>
      </c>
      <c r="H107" s="11">
        <v>16.5</v>
      </c>
      <c r="I107" s="11">
        <v>19</v>
      </c>
      <c r="J107" s="11">
        <v>978.9</v>
      </c>
      <c r="K107" s="11">
        <v>1000</v>
      </c>
      <c r="L107" s="11">
        <v>21.1</v>
      </c>
      <c r="M107" s="11">
        <v>2.11</v>
      </c>
      <c r="R107" s="43" t="s">
        <v>235</v>
      </c>
    </row>
    <row r="108" spans="1:27" ht="13.8" thickBot="1" x14ac:dyDescent="0.3">
      <c r="A108" s="36"/>
      <c r="B108" s="52"/>
      <c r="C108" s="8"/>
      <c r="D108" s="53" t="s">
        <v>235</v>
      </c>
      <c r="E108" s="51"/>
      <c r="F108" s="51"/>
      <c r="G108" s="51"/>
      <c r="H108" s="51"/>
      <c r="I108" s="51"/>
      <c r="J108" s="51"/>
      <c r="K108" s="51"/>
      <c r="L108" s="51"/>
      <c r="M108" s="51"/>
      <c r="P108" s="10" t="s">
        <v>413</v>
      </c>
      <c r="Q108" s="14">
        <v>1087.0999999999999</v>
      </c>
      <c r="R108" s="43" t="s">
        <v>428</v>
      </c>
    </row>
    <row r="109" spans="1:27" ht="16.2" thickBot="1" x14ac:dyDescent="0.35">
      <c r="B109" s="31" t="s">
        <v>223</v>
      </c>
      <c r="C109" s="54" t="s">
        <v>224</v>
      </c>
      <c r="D109" s="39" t="str">
        <f>$J$90</f>
        <v>Risk Point</v>
      </c>
      <c r="E109" s="51"/>
      <c r="G109" s="55"/>
      <c r="H109" s="56"/>
      <c r="I109" s="56"/>
      <c r="P109" s="10" t="s">
        <v>157</v>
      </c>
      <c r="Q109" s="14">
        <v>930.5</v>
      </c>
      <c r="R109" s="43" t="s">
        <v>428</v>
      </c>
    </row>
    <row r="110" spans="1:27" ht="16.2" thickBot="1" x14ac:dyDescent="0.35">
      <c r="B110" s="31" t="s">
        <v>225</v>
      </c>
      <c r="C110" s="54" t="s">
        <v>217</v>
      </c>
      <c r="D110" s="39" t="str">
        <f t="shared" ref="D110:D116" si="13">$J$90</f>
        <v>Risk Point</v>
      </c>
      <c r="G110" s="56"/>
      <c r="H110" s="56"/>
      <c r="I110" s="56"/>
      <c r="P110" s="10" t="s">
        <v>158</v>
      </c>
      <c r="Q110" s="14">
        <v>16000.4</v>
      </c>
      <c r="R110" s="43" t="s">
        <v>428</v>
      </c>
    </row>
    <row r="111" spans="1:27" ht="16.2" thickBot="1" x14ac:dyDescent="0.35">
      <c r="B111" s="31" t="s">
        <v>226</v>
      </c>
      <c r="C111" s="54" t="s">
        <v>227</v>
      </c>
      <c r="D111" s="39" t="str">
        <f t="shared" si="13"/>
        <v>Risk Point</v>
      </c>
      <c r="G111" s="55"/>
      <c r="H111" s="56"/>
      <c r="I111" s="56"/>
      <c r="P111" s="10" t="s">
        <v>159</v>
      </c>
      <c r="Q111" s="14">
        <v>16000</v>
      </c>
      <c r="R111" s="43" t="s">
        <v>428</v>
      </c>
    </row>
    <row r="112" spans="1:27" ht="16.2" thickBot="1" x14ac:dyDescent="0.35">
      <c r="B112" s="31" t="s">
        <v>228</v>
      </c>
      <c r="C112" s="54" t="s">
        <v>229</v>
      </c>
      <c r="D112" s="39" t="str">
        <f t="shared" si="13"/>
        <v>Risk Point</v>
      </c>
      <c r="G112" s="55"/>
      <c r="H112" s="56"/>
      <c r="I112" s="56"/>
      <c r="P112" s="10" t="s">
        <v>160</v>
      </c>
      <c r="Q112" s="14">
        <v>0.4</v>
      </c>
      <c r="R112" s="43" t="s">
        <v>428</v>
      </c>
    </row>
    <row r="113" spans="2:18" ht="16.2" thickBot="1" x14ac:dyDescent="0.35">
      <c r="B113" s="31" t="s">
        <v>230</v>
      </c>
      <c r="C113" s="54" t="s">
        <v>231</v>
      </c>
      <c r="D113" s="39" t="str">
        <f t="shared" si="13"/>
        <v>Risk Point</v>
      </c>
      <c r="G113" s="55"/>
      <c r="H113" s="56"/>
      <c r="I113" s="56"/>
      <c r="P113" s="10" t="s">
        <v>161</v>
      </c>
      <c r="Q113" s="14"/>
      <c r="R113" s="43" t="s">
        <v>428</v>
      </c>
    </row>
    <row r="114" spans="2:18" ht="16.2" thickBot="1" x14ac:dyDescent="0.35">
      <c r="B114" s="31" t="s">
        <v>232</v>
      </c>
      <c r="C114" s="57" t="s">
        <v>202</v>
      </c>
      <c r="D114" s="39" t="str">
        <f t="shared" si="13"/>
        <v>Risk Point</v>
      </c>
      <c r="G114" s="55"/>
      <c r="H114" s="56"/>
      <c r="I114" s="56"/>
      <c r="P114" s="10" t="s">
        <v>162</v>
      </c>
      <c r="Q114" s="14"/>
      <c r="R114" s="43" t="s">
        <v>428</v>
      </c>
    </row>
    <row r="115" spans="2:18" ht="16.2" thickBot="1" x14ac:dyDescent="0.35">
      <c r="B115" s="31" t="s">
        <v>233</v>
      </c>
      <c r="C115" s="57" t="s">
        <v>202</v>
      </c>
      <c r="D115" s="39" t="str">
        <f t="shared" si="13"/>
        <v>Risk Point</v>
      </c>
      <c r="P115" s="10" t="s">
        <v>163</v>
      </c>
      <c r="Q115" s="14">
        <v>0</v>
      </c>
      <c r="R115" s="43" t="s">
        <v>428</v>
      </c>
    </row>
    <row r="116" spans="2:18" x14ac:dyDescent="0.25">
      <c r="B116" s="31" t="s">
        <v>234</v>
      </c>
      <c r="C116" s="54" t="s">
        <v>211</v>
      </c>
      <c r="D116" s="39" t="str">
        <f t="shared" si="13"/>
        <v>Risk Point</v>
      </c>
    </row>
    <row r="117" spans="2:18" ht="15.6" x14ac:dyDescent="0.3">
      <c r="B117" s="35" t="s">
        <v>202</v>
      </c>
    </row>
    <row r="123" spans="2:18" ht="16.2" thickBot="1" x14ac:dyDescent="0.35">
      <c r="C123" s="40" t="s">
        <v>243</v>
      </c>
      <c r="D123" s="40" t="s">
        <v>243</v>
      </c>
      <c r="E123" s="40" t="s">
        <v>243</v>
      </c>
      <c r="F123" s="40" t="s">
        <v>243</v>
      </c>
      <c r="G123" s="40" t="s">
        <v>243</v>
      </c>
      <c r="H123" s="40" t="s">
        <v>434</v>
      </c>
      <c r="I123" s="40" t="s">
        <v>435</v>
      </c>
      <c r="J123" s="35"/>
      <c r="K123" s="35"/>
      <c r="L123" s="35"/>
      <c r="M123" s="35"/>
    </row>
    <row r="124" spans="2:18" ht="52.2" thickBot="1" x14ac:dyDescent="0.3">
      <c r="B124" s="16" t="s">
        <v>423</v>
      </c>
      <c r="C124" s="58" t="s">
        <v>414</v>
      </c>
      <c r="D124" s="59" t="s">
        <v>415</v>
      </c>
      <c r="E124" s="60" t="s">
        <v>416</v>
      </c>
      <c r="F124" s="60" t="s">
        <v>417</v>
      </c>
      <c r="G124" s="61" t="s">
        <v>418</v>
      </c>
      <c r="H124" s="60" t="s">
        <v>419</v>
      </c>
      <c r="I124" s="60" t="s">
        <v>420</v>
      </c>
    </row>
    <row r="125" spans="2:18" ht="29.4" thickBot="1" x14ac:dyDescent="0.3">
      <c r="B125" s="31" t="s">
        <v>236</v>
      </c>
      <c r="C125" s="17">
        <v>974.9</v>
      </c>
      <c r="D125" s="17">
        <v>25.1</v>
      </c>
      <c r="E125" s="18">
        <v>1000</v>
      </c>
      <c r="F125" s="17">
        <v>1023.8</v>
      </c>
      <c r="G125" s="17">
        <v>-23.8</v>
      </c>
      <c r="H125" s="15">
        <f>IF(D125*G125&lt;=0,1,0)</f>
        <v>1</v>
      </c>
      <c r="I125" s="62" t="s">
        <v>422</v>
      </c>
    </row>
    <row r="126" spans="2:18" ht="29.4" thickBot="1" x14ac:dyDescent="0.3">
      <c r="B126" s="31" t="s">
        <v>237</v>
      </c>
      <c r="C126" s="17">
        <v>993.9</v>
      </c>
      <c r="D126" s="17">
        <v>6.1</v>
      </c>
      <c r="E126" s="18">
        <v>1000</v>
      </c>
      <c r="F126" s="17">
        <v>1005.3</v>
      </c>
      <c r="G126" s="17">
        <v>-5.3</v>
      </c>
      <c r="H126" s="15">
        <f t="shared" ref="H126:H140" si="14">IF(D126*G126&lt;=0,1,0)</f>
        <v>1</v>
      </c>
      <c r="I126" s="62" t="s">
        <v>421</v>
      </c>
    </row>
    <row r="127" spans="2:18" ht="29.4" thickBot="1" x14ac:dyDescent="0.3">
      <c r="B127" s="31" t="s">
        <v>238</v>
      </c>
      <c r="C127" s="17">
        <v>1018.5</v>
      </c>
      <c r="D127" s="17">
        <v>-18.5</v>
      </c>
      <c r="E127" s="18">
        <v>1000</v>
      </c>
      <c r="F127" s="17">
        <v>981.4</v>
      </c>
      <c r="G127" s="17">
        <v>18.600000000000001</v>
      </c>
      <c r="H127" s="15">
        <f t="shared" si="14"/>
        <v>1</v>
      </c>
      <c r="I127" s="62" t="s">
        <v>421</v>
      </c>
    </row>
    <row r="128" spans="2:18" ht="29.4" thickBot="1" x14ac:dyDescent="0.3">
      <c r="B128" s="31" t="s">
        <v>239</v>
      </c>
      <c r="C128" s="17">
        <v>979.4</v>
      </c>
      <c r="D128" s="17">
        <v>20.6</v>
      </c>
      <c r="E128" s="18">
        <v>1000</v>
      </c>
      <c r="F128" s="17">
        <v>1019.8</v>
      </c>
      <c r="G128" s="17">
        <v>-19.8</v>
      </c>
      <c r="H128" s="15">
        <f t="shared" si="14"/>
        <v>1</v>
      </c>
      <c r="I128" s="62" t="s">
        <v>421</v>
      </c>
    </row>
    <row r="129" spans="2:9" ht="29.4" thickBot="1" x14ac:dyDescent="0.3">
      <c r="B129" s="31" t="s">
        <v>240</v>
      </c>
      <c r="C129" s="17">
        <v>1023</v>
      </c>
      <c r="D129" s="17">
        <v>-23</v>
      </c>
      <c r="E129" s="18">
        <v>1000</v>
      </c>
      <c r="F129" s="17">
        <v>977.9</v>
      </c>
      <c r="G129" s="17">
        <v>22.1</v>
      </c>
      <c r="H129" s="15">
        <f t="shared" si="14"/>
        <v>1</v>
      </c>
      <c r="I129" s="62" t="s">
        <v>422</v>
      </c>
    </row>
    <row r="130" spans="2:9" ht="29.4" thickBot="1" x14ac:dyDescent="0.3">
      <c r="B130" s="31" t="s">
        <v>241</v>
      </c>
      <c r="C130" s="17">
        <v>992.4</v>
      </c>
      <c r="D130" s="17">
        <v>7.6</v>
      </c>
      <c r="E130" s="18">
        <v>1000</v>
      </c>
      <c r="F130" s="17">
        <v>1007.8</v>
      </c>
      <c r="G130" s="17">
        <v>-7.8</v>
      </c>
      <c r="H130" s="15">
        <f t="shared" si="14"/>
        <v>1</v>
      </c>
      <c r="I130" s="62" t="s">
        <v>422</v>
      </c>
    </row>
    <row r="131" spans="2:9" ht="29.4" thickBot="1" x14ac:dyDescent="0.3">
      <c r="B131" s="31" t="s">
        <v>254</v>
      </c>
      <c r="C131" s="17">
        <v>985.4</v>
      </c>
      <c r="D131" s="17">
        <v>14.6</v>
      </c>
      <c r="E131" s="18">
        <v>1000</v>
      </c>
      <c r="F131" s="17">
        <v>1015.3</v>
      </c>
      <c r="G131" s="17">
        <v>-15.3</v>
      </c>
      <c r="H131" s="15">
        <f t="shared" si="14"/>
        <v>1</v>
      </c>
      <c r="I131" s="62" t="s">
        <v>422</v>
      </c>
    </row>
    <row r="132" spans="2:9" ht="29.4" thickBot="1" x14ac:dyDescent="0.3">
      <c r="B132" s="31" t="s">
        <v>245</v>
      </c>
      <c r="C132" s="17">
        <v>1026.5</v>
      </c>
      <c r="D132" s="17">
        <v>-26.5</v>
      </c>
      <c r="E132" s="18">
        <v>1000</v>
      </c>
      <c r="F132" s="17">
        <v>970.9</v>
      </c>
      <c r="G132" s="17">
        <v>29.1</v>
      </c>
      <c r="H132" s="15">
        <f t="shared" si="14"/>
        <v>1</v>
      </c>
      <c r="I132" s="62" t="s">
        <v>422</v>
      </c>
    </row>
    <row r="133" spans="2:9" ht="29.4" thickBot="1" x14ac:dyDescent="0.3">
      <c r="B133" s="31" t="s">
        <v>246</v>
      </c>
      <c r="C133" s="17">
        <v>1011.5</v>
      </c>
      <c r="D133" s="17">
        <v>-11.5</v>
      </c>
      <c r="E133" s="18">
        <v>1000</v>
      </c>
      <c r="F133" s="17">
        <v>984.4</v>
      </c>
      <c r="G133" s="17">
        <v>15.6</v>
      </c>
      <c r="H133" s="15">
        <f t="shared" si="14"/>
        <v>1</v>
      </c>
      <c r="I133" s="62" t="s">
        <v>422</v>
      </c>
    </row>
    <row r="134" spans="2:9" ht="29.4" thickBot="1" x14ac:dyDescent="0.3">
      <c r="B134" s="31" t="s">
        <v>247</v>
      </c>
      <c r="C134" s="17">
        <v>991.4</v>
      </c>
      <c r="D134" s="17">
        <v>8.6</v>
      </c>
      <c r="E134" s="18">
        <v>1000</v>
      </c>
      <c r="F134" s="17">
        <v>1009.3</v>
      </c>
      <c r="G134" s="17">
        <v>-9.3000000000000007</v>
      </c>
      <c r="H134" s="15">
        <f t="shared" si="14"/>
        <v>1</v>
      </c>
      <c r="I134" s="62" t="s">
        <v>422</v>
      </c>
    </row>
    <row r="135" spans="2:9" ht="29.4" thickBot="1" x14ac:dyDescent="0.3">
      <c r="B135" s="31" t="s">
        <v>248</v>
      </c>
      <c r="C135" s="17">
        <v>985.4</v>
      </c>
      <c r="D135" s="17">
        <v>14.6</v>
      </c>
      <c r="E135" s="18">
        <v>1000</v>
      </c>
      <c r="F135" s="17">
        <v>1014.3</v>
      </c>
      <c r="G135" s="17">
        <v>-14.3</v>
      </c>
      <c r="H135" s="15">
        <f t="shared" si="14"/>
        <v>1</v>
      </c>
      <c r="I135" s="62" t="s">
        <v>422</v>
      </c>
    </row>
    <row r="136" spans="2:9" ht="29.4" thickBot="1" x14ac:dyDescent="0.3">
      <c r="B136" s="31" t="s">
        <v>249</v>
      </c>
      <c r="C136" s="17">
        <v>1029</v>
      </c>
      <c r="D136" s="17">
        <v>-29</v>
      </c>
      <c r="E136" s="18">
        <v>1000</v>
      </c>
      <c r="F136" s="17">
        <v>972.9</v>
      </c>
      <c r="G136" s="17">
        <v>27.1</v>
      </c>
      <c r="H136" s="15">
        <f t="shared" si="14"/>
        <v>1</v>
      </c>
      <c r="I136" s="62" t="s">
        <v>422</v>
      </c>
    </row>
    <row r="137" spans="2:9" ht="29.4" thickBot="1" x14ac:dyDescent="0.3">
      <c r="B137" s="31" t="s">
        <v>250</v>
      </c>
      <c r="C137" s="17">
        <v>990.4</v>
      </c>
      <c r="D137" s="17">
        <v>9.6</v>
      </c>
      <c r="E137" s="18">
        <v>1000</v>
      </c>
      <c r="F137" s="17">
        <v>1010.3</v>
      </c>
      <c r="G137" s="17">
        <v>-10.3</v>
      </c>
      <c r="H137" s="15">
        <f t="shared" si="14"/>
        <v>1</v>
      </c>
      <c r="I137" s="62" t="s">
        <v>422</v>
      </c>
    </row>
    <row r="138" spans="2:9" ht="29.4" thickBot="1" x14ac:dyDescent="0.3">
      <c r="B138" s="31" t="s">
        <v>251</v>
      </c>
      <c r="C138" s="17">
        <v>1025.5</v>
      </c>
      <c r="D138" s="17">
        <v>-25.5</v>
      </c>
      <c r="E138" s="18">
        <v>1000</v>
      </c>
      <c r="F138" s="17">
        <v>978.9</v>
      </c>
      <c r="G138" s="17">
        <v>21.1</v>
      </c>
      <c r="H138" s="15">
        <f t="shared" si="14"/>
        <v>1</v>
      </c>
      <c r="I138" s="62" t="s">
        <v>422</v>
      </c>
    </row>
    <row r="139" spans="2:9" ht="29.4" thickBot="1" x14ac:dyDescent="0.3">
      <c r="B139" s="31" t="s">
        <v>252</v>
      </c>
      <c r="C139" s="17">
        <v>993.9</v>
      </c>
      <c r="D139" s="17">
        <v>6.1</v>
      </c>
      <c r="E139" s="18">
        <v>1000</v>
      </c>
      <c r="F139" s="17">
        <v>1007.8</v>
      </c>
      <c r="G139" s="17">
        <v>-7.8</v>
      </c>
      <c r="H139" s="15">
        <f t="shared" si="14"/>
        <v>1</v>
      </c>
      <c r="I139" s="62" t="s">
        <v>422</v>
      </c>
    </row>
    <row r="140" spans="2:9" ht="29.4" thickBot="1" x14ac:dyDescent="0.3">
      <c r="B140" s="31" t="s">
        <v>253</v>
      </c>
      <c r="C140" s="17">
        <v>978.9</v>
      </c>
      <c r="D140" s="17">
        <v>21.1</v>
      </c>
      <c r="E140" s="18">
        <v>1000</v>
      </c>
      <c r="F140" s="17">
        <v>1020.3</v>
      </c>
      <c r="G140" s="17">
        <v>-20.3</v>
      </c>
      <c r="H140" s="15">
        <f t="shared" si="14"/>
        <v>1</v>
      </c>
      <c r="I140" s="62" t="s">
        <v>422</v>
      </c>
    </row>
    <row r="145" spans="2:11" x14ac:dyDescent="0.25">
      <c r="B145" s="87" t="s">
        <v>430</v>
      </c>
      <c r="C145" s="88" t="s">
        <v>437</v>
      </c>
      <c r="D145" s="88" t="s">
        <v>437</v>
      </c>
      <c r="E145" s="88" t="s">
        <v>437</v>
      </c>
      <c r="F145" s="88" t="s">
        <v>437</v>
      </c>
      <c r="G145" s="88" t="s">
        <v>437</v>
      </c>
      <c r="H145" s="88" t="s">
        <v>437</v>
      </c>
      <c r="I145" s="88" t="s">
        <v>437</v>
      </c>
      <c r="J145" s="87" t="s">
        <v>438</v>
      </c>
      <c r="K145" s="87" t="s">
        <v>438</v>
      </c>
    </row>
    <row r="146" spans="2:11" s="65" customFormat="1" ht="31.2" x14ac:dyDescent="0.25">
      <c r="B146" s="20" t="s">
        <v>425</v>
      </c>
      <c r="C146" s="63" t="s">
        <v>1</v>
      </c>
      <c r="D146" s="63" t="s">
        <v>2</v>
      </c>
      <c r="E146" s="63" t="s">
        <v>3</v>
      </c>
      <c r="F146" s="63" t="s">
        <v>5</v>
      </c>
      <c r="G146" s="63" t="s">
        <v>7</v>
      </c>
      <c r="H146" s="63" t="s">
        <v>7</v>
      </c>
      <c r="I146" s="64" t="s">
        <v>16</v>
      </c>
      <c r="J146" s="65" t="s">
        <v>426</v>
      </c>
      <c r="K146" s="65" t="s">
        <v>427</v>
      </c>
    </row>
    <row r="147" spans="2:11" x14ac:dyDescent="0.25">
      <c r="B147" s="66" t="s">
        <v>236</v>
      </c>
      <c r="C147" s="9">
        <f t="shared" ref="C147:D162" si="15">VLOOKUP(C34,$C$73:$J$88,D$89,FALSE)</f>
        <v>458.9</v>
      </c>
      <c r="D147" s="9">
        <f t="shared" si="15"/>
        <v>15</v>
      </c>
      <c r="E147" s="9">
        <f t="shared" ref="E147:I147" si="16">VLOOKUP(E34,$C$73:$J$88,F$89,FALSE)</f>
        <v>1</v>
      </c>
      <c r="F147" s="9">
        <f t="shared" si="16"/>
        <v>1</v>
      </c>
      <c r="G147" s="9">
        <f t="shared" si="16"/>
        <v>474.4</v>
      </c>
      <c r="H147" s="9">
        <f t="shared" si="16"/>
        <v>26.6</v>
      </c>
      <c r="I147" s="9">
        <f t="shared" si="16"/>
        <v>22</v>
      </c>
      <c r="J147" s="67">
        <f>SUM(C147:I147)</f>
        <v>998.9</v>
      </c>
      <c r="K147" s="67">
        <f>J92</f>
        <v>974.9</v>
      </c>
    </row>
    <row r="148" spans="2:11" x14ac:dyDescent="0.25">
      <c r="B148" s="66" t="s">
        <v>237</v>
      </c>
      <c r="C148" s="9">
        <f t="shared" si="15"/>
        <v>468.9</v>
      </c>
      <c r="D148" s="9">
        <f t="shared" si="15"/>
        <v>12</v>
      </c>
      <c r="E148" s="9">
        <f t="shared" ref="E148:I162" si="17">VLOOKUP(E35,$C$73:$J$88,F$89,FALSE)</f>
        <v>1</v>
      </c>
      <c r="F148" s="9">
        <f t="shared" si="17"/>
        <v>2</v>
      </c>
      <c r="G148" s="9">
        <f t="shared" si="17"/>
        <v>472.4</v>
      </c>
      <c r="H148" s="9">
        <f t="shared" si="17"/>
        <v>8</v>
      </c>
      <c r="I148" s="9">
        <f t="shared" si="17"/>
        <v>25</v>
      </c>
      <c r="J148" s="67">
        <f t="shared" ref="J148:J162" si="18">SUM(C148:I148)</f>
        <v>989.3</v>
      </c>
      <c r="K148" s="67">
        <f t="shared" ref="K148:K162" si="19">J93</f>
        <v>993.9</v>
      </c>
    </row>
    <row r="149" spans="2:11" x14ac:dyDescent="0.25">
      <c r="B149" s="66" t="s">
        <v>238</v>
      </c>
      <c r="C149" s="9">
        <f t="shared" si="15"/>
        <v>461.9</v>
      </c>
      <c r="D149" s="9">
        <f t="shared" si="15"/>
        <v>2</v>
      </c>
      <c r="E149" s="9">
        <f t="shared" si="17"/>
        <v>21</v>
      </c>
      <c r="F149" s="9">
        <f t="shared" si="17"/>
        <v>17.5</v>
      </c>
      <c r="G149" s="9">
        <f t="shared" si="17"/>
        <v>470.4</v>
      </c>
      <c r="H149" s="9">
        <f t="shared" si="17"/>
        <v>0</v>
      </c>
      <c r="I149" s="9">
        <f t="shared" si="17"/>
        <v>29.1</v>
      </c>
      <c r="J149" s="67">
        <f t="shared" si="18"/>
        <v>1001.9</v>
      </c>
      <c r="K149" s="67">
        <f t="shared" si="19"/>
        <v>1018.5</v>
      </c>
    </row>
    <row r="150" spans="2:11" x14ac:dyDescent="0.25">
      <c r="B150" s="66" t="s">
        <v>239</v>
      </c>
      <c r="C150" s="9">
        <f t="shared" si="15"/>
        <v>456.9</v>
      </c>
      <c r="D150" s="9">
        <f t="shared" si="15"/>
        <v>8</v>
      </c>
      <c r="E150" s="9">
        <f t="shared" si="17"/>
        <v>4</v>
      </c>
      <c r="F150" s="9">
        <f t="shared" si="17"/>
        <v>11.5</v>
      </c>
      <c r="G150" s="9">
        <f t="shared" si="17"/>
        <v>468.4</v>
      </c>
      <c r="H150" s="9">
        <f t="shared" si="17"/>
        <v>9</v>
      </c>
      <c r="I150" s="9">
        <f t="shared" si="17"/>
        <v>30.1</v>
      </c>
      <c r="J150" s="67">
        <f t="shared" si="18"/>
        <v>987.9</v>
      </c>
      <c r="K150" s="67">
        <f t="shared" si="19"/>
        <v>979.4</v>
      </c>
    </row>
    <row r="151" spans="2:11" x14ac:dyDescent="0.25">
      <c r="B151" s="66" t="s">
        <v>240</v>
      </c>
      <c r="C151" s="9">
        <f t="shared" si="15"/>
        <v>460.9</v>
      </c>
      <c r="D151" s="9">
        <f t="shared" si="15"/>
        <v>2</v>
      </c>
      <c r="E151" s="9">
        <f t="shared" si="17"/>
        <v>21</v>
      </c>
      <c r="F151" s="9">
        <f t="shared" si="17"/>
        <v>1</v>
      </c>
      <c r="G151" s="9">
        <f t="shared" si="17"/>
        <v>471.4</v>
      </c>
      <c r="H151" s="9">
        <f t="shared" si="17"/>
        <v>21.5</v>
      </c>
      <c r="I151" s="9">
        <f t="shared" si="17"/>
        <v>2</v>
      </c>
      <c r="J151" s="67">
        <f t="shared" si="18"/>
        <v>979.8</v>
      </c>
      <c r="K151" s="67">
        <f t="shared" si="19"/>
        <v>1023</v>
      </c>
    </row>
    <row r="152" spans="2:11" x14ac:dyDescent="0.25">
      <c r="B152" s="66" t="s">
        <v>241</v>
      </c>
      <c r="C152" s="9">
        <f t="shared" si="15"/>
        <v>456.9</v>
      </c>
      <c r="D152" s="9">
        <f t="shared" si="15"/>
        <v>11</v>
      </c>
      <c r="E152" s="9">
        <f t="shared" si="17"/>
        <v>21</v>
      </c>
      <c r="F152" s="9">
        <f t="shared" si="17"/>
        <v>15.5</v>
      </c>
      <c r="G152" s="9">
        <f t="shared" si="17"/>
        <v>477.4</v>
      </c>
      <c r="H152" s="9">
        <f t="shared" si="17"/>
        <v>22.5</v>
      </c>
      <c r="I152" s="9">
        <f t="shared" si="17"/>
        <v>27.1</v>
      </c>
      <c r="J152" s="67">
        <f t="shared" si="18"/>
        <v>1031.3999999999999</v>
      </c>
      <c r="K152" s="67">
        <f t="shared" si="19"/>
        <v>992.4</v>
      </c>
    </row>
    <row r="153" spans="2:11" x14ac:dyDescent="0.25">
      <c r="B153" s="66" t="s">
        <v>254</v>
      </c>
      <c r="C153" s="9">
        <f t="shared" si="15"/>
        <v>464.9</v>
      </c>
      <c r="D153" s="9">
        <f t="shared" si="15"/>
        <v>7</v>
      </c>
      <c r="E153" s="9">
        <f t="shared" si="17"/>
        <v>9</v>
      </c>
      <c r="F153" s="9">
        <f t="shared" si="17"/>
        <v>15.5</v>
      </c>
      <c r="G153" s="9">
        <f t="shared" si="17"/>
        <v>475.4</v>
      </c>
      <c r="H153" s="9">
        <f t="shared" si="17"/>
        <v>23.5</v>
      </c>
      <c r="I153" s="9">
        <f t="shared" si="17"/>
        <v>29.1</v>
      </c>
      <c r="J153" s="67">
        <f t="shared" si="18"/>
        <v>1024.3999999999999</v>
      </c>
      <c r="K153" s="67">
        <f t="shared" si="19"/>
        <v>985.4</v>
      </c>
    </row>
    <row r="154" spans="2:11" x14ac:dyDescent="0.25">
      <c r="B154" s="66" t="s">
        <v>245</v>
      </c>
      <c r="C154" s="9">
        <f t="shared" si="15"/>
        <v>460.9</v>
      </c>
      <c r="D154" s="9">
        <f t="shared" si="15"/>
        <v>3</v>
      </c>
      <c r="E154" s="9">
        <f t="shared" si="17"/>
        <v>10</v>
      </c>
      <c r="F154" s="9">
        <f t="shared" si="17"/>
        <v>16.5</v>
      </c>
      <c r="G154" s="9">
        <f t="shared" si="17"/>
        <v>466.4</v>
      </c>
      <c r="H154" s="9">
        <f t="shared" si="17"/>
        <v>24.5</v>
      </c>
      <c r="I154" s="9">
        <f t="shared" si="17"/>
        <v>2</v>
      </c>
      <c r="J154" s="67">
        <f t="shared" si="18"/>
        <v>983.3</v>
      </c>
      <c r="K154" s="67">
        <f t="shared" si="19"/>
        <v>1026.5</v>
      </c>
    </row>
    <row r="155" spans="2:11" x14ac:dyDescent="0.25">
      <c r="B155" s="66" t="s">
        <v>246</v>
      </c>
      <c r="C155" s="9">
        <f t="shared" si="15"/>
        <v>464.9</v>
      </c>
      <c r="D155" s="9">
        <f t="shared" si="15"/>
        <v>7</v>
      </c>
      <c r="E155" s="9">
        <f t="shared" si="17"/>
        <v>21</v>
      </c>
      <c r="F155" s="9">
        <f t="shared" si="17"/>
        <v>15.5</v>
      </c>
      <c r="G155" s="9">
        <f t="shared" si="17"/>
        <v>476.4</v>
      </c>
      <c r="H155" s="9">
        <f t="shared" si="17"/>
        <v>25.5</v>
      </c>
      <c r="I155" s="9">
        <f t="shared" si="17"/>
        <v>9.5</v>
      </c>
      <c r="J155" s="67">
        <f t="shared" si="18"/>
        <v>1019.8</v>
      </c>
      <c r="K155" s="67">
        <f t="shared" si="19"/>
        <v>1011.5</v>
      </c>
    </row>
    <row r="156" spans="2:11" x14ac:dyDescent="0.25">
      <c r="B156" s="66" t="s">
        <v>247</v>
      </c>
      <c r="C156" s="9">
        <f t="shared" si="15"/>
        <v>456.9</v>
      </c>
      <c r="D156" s="9">
        <f t="shared" si="15"/>
        <v>15</v>
      </c>
      <c r="E156" s="9">
        <f t="shared" si="17"/>
        <v>21</v>
      </c>
      <c r="F156" s="9">
        <f t="shared" si="17"/>
        <v>6</v>
      </c>
      <c r="G156" s="9">
        <f t="shared" si="17"/>
        <v>465.4</v>
      </c>
      <c r="H156" s="9">
        <f t="shared" si="17"/>
        <v>28.6</v>
      </c>
      <c r="I156" s="9">
        <f t="shared" si="17"/>
        <v>25</v>
      </c>
      <c r="J156" s="67">
        <f t="shared" si="18"/>
        <v>1017.9</v>
      </c>
      <c r="K156" s="67">
        <f t="shared" si="19"/>
        <v>991.4</v>
      </c>
    </row>
    <row r="157" spans="2:11" x14ac:dyDescent="0.25">
      <c r="B157" s="66" t="s">
        <v>248</v>
      </c>
      <c r="C157" s="9">
        <f t="shared" si="15"/>
        <v>468.9</v>
      </c>
      <c r="D157" s="9">
        <f t="shared" si="15"/>
        <v>11</v>
      </c>
      <c r="E157" s="9">
        <f t="shared" si="17"/>
        <v>4</v>
      </c>
      <c r="F157" s="9">
        <f t="shared" si="17"/>
        <v>6</v>
      </c>
      <c r="G157" s="9">
        <f t="shared" si="17"/>
        <v>469.4</v>
      </c>
      <c r="H157" s="9">
        <f t="shared" si="17"/>
        <v>30.6</v>
      </c>
      <c r="I157" s="9">
        <f t="shared" si="17"/>
        <v>25</v>
      </c>
      <c r="J157" s="67">
        <f t="shared" si="18"/>
        <v>1014.9</v>
      </c>
      <c r="K157" s="67">
        <f t="shared" si="19"/>
        <v>985.4</v>
      </c>
    </row>
    <row r="158" spans="2:11" x14ac:dyDescent="0.25">
      <c r="B158" s="66" t="s">
        <v>249</v>
      </c>
      <c r="C158" s="9">
        <f t="shared" si="15"/>
        <v>468.9</v>
      </c>
      <c r="D158" s="9">
        <f t="shared" si="15"/>
        <v>7</v>
      </c>
      <c r="E158" s="9">
        <f t="shared" si="17"/>
        <v>9</v>
      </c>
      <c r="F158" s="9">
        <f t="shared" si="17"/>
        <v>6</v>
      </c>
      <c r="G158" s="9">
        <f t="shared" si="17"/>
        <v>448.4</v>
      </c>
      <c r="H158" s="9">
        <f t="shared" si="17"/>
        <v>7</v>
      </c>
      <c r="I158" s="9">
        <f t="shared" si="17"/>
        <v>20</v>
      </c>
      <c r="J158" s="67">
        <f t="shared" si="18"/>
        <v>966.3</v>
      </c>
      <c r="K158" s="67">
        <f t="shared" si="19"/>
        <v>1029</v>
      </c>
    </row>
    <row r="159" spans="2:11" x14ac:dyDescent="0.25">
      <c r="B159" s="66" t="s">
        <v>250</v>
      </c>
      <c r="C159" s="9">
        <f t="shared" si="15"/>
        <v>451.4</v>
      </c>
      <c r="D159" s="9">
        <f t="shared" si="15"/>
        <v>2</v>
      </c>
      <c r="E159" s="9">
        <f t="shared" si="17"/>
        <v>5</v>
      </c>
      <c r="F159" s="9">
        <f t="shared" si="17"/>
        <v>11.5</v>
      </c>
      <c r="G159" s="9">
        <f t="shared" si="17"/>
        <v>458.4</v>
      </c>
      <c r="H159" s="9">
        <f t="shared" si="17"/>
        <v>30.6</v>
      </c>
      <c r="I159" s="9">
        <f t="shared" si="17"/>
        <v>22</v>
      </c>
      <c r="J159" s="67">
        <f t="shared" si="18"/>
        <v>980.9</v>
      </c>
      <c r="K159" s="67">
        <f t="shared" si="19"/>
        <v>990.4</v>
      </c>
    </row>
    <row r="160" spans="2:11" x14ac:dyDescent="0.25">
      <c r="B160" s="66" t="s">
        <v>251</v>
      </c>
      <c r="C160" s="9">
        <f t="shared" si="15"/>
        <v>468.9</v>
      </c>
      <c r="D160" s="9">
        <f t="shared" si="15"/>
        <v>7</v>
      </c>
      <c r="E160" s="9">
        <f t="shared" si="17"/>
        <v>4</v>
      </c>
      <c r="F160" s="9">
        <f t="shared" si="17"/>
        <v>15.5</v>
      </c>
      <c r="G160" s="9">
        <f t="shared" si="17"/>
        <v>467.4</v>
      </c>
      <c r="H160" s="9">
        <f t="shared" si="17"/>
        <v>16.5</v>
      </c>
      <c r="I160" s="9">
        <f t="shared" si="17"/>
        <v>20</v>
      </c>
      <c r="J160" s="67">
        <f t="shared" si="18"/>
        <v>999.3</v>
      </c>
      <c r="K160" s="67">
        <f t="shared" si="19"/>
        <v>1025.5</v>
      </c>
    </row>
    <row r="161" spans="2:11" x14ac:dyDescent="0.25">
      <c r="B161" s="66" t="s">
        <v>252</v>
      </c>
      <c r="C161" s="9">
        <f t="shared" si="15"/>
        <v>464.9</v>
      </c>
      <c r="D161" s="9">
        <f t="shared" si="15"/>
        <v>15</v>
      </c>
      <c r="E161" s="9">
        <f t="shared" si="17"/>
        <v>9</v>
      </c>
      <c r="F161" s="9">
        <f t="shared" si="17"/>
        <v>11.5</v>
      </c>
      <c r="G161" s="9">
        <f t="shared" si="17"/>
        <v>449.4</v>
      </c>
      <c r="H161" s="9">
        <f t="shared" si="17"/>
        <v>31.6</v>
      </c>
      <c r="I161" s="9">
        <f t="shared" si="17"/>
        <v>2</v>
      </c>
      <c r="J161" s="67">
        <f t="shared" si="18"/>
        <v>983.4</v>
      </c>
      <c r="K161" s="67">
        <f t="shared" si="19"/>
        <v>993.9</v>
      </c>
    </row>
    <row r="162" spans="2:11" x14ac:dyDescent="0.25">
      <c r="B162" s="66" t="s">
        <v>253</v>
      </c>
      <c r="C162" s="9">
        <f t="shared" si="15"/>
        <v>458.9</v>
      </c>
      <c r="D162" s="9">
        <f t="shared" si="15"/>
        <v>11</v>
      </c>
      <c r="E162" s="9">
        <f t="shared" si="17"/>
        <v>9</v>
      </c>
      <c r="F162" s="9">
        <f t="shared" si="17"/>
        <v>3</v>
      </c>
      <c r="G162" s="9">
        <f t="shared" si="17"/>
        <v>474.4</v>
      </c>
      <c r="H162" s="9">
        <f t="shared" si="17"/>
        <v>27.6</v>
      </c>
      <c r="I162" s="9">
        <f t="shared" si="17"/>
        <v>27.1</v>
      </c>
      <c r="J162" s="67">
        <f t="shared" si="18"/>
        <v>1011</v>
      </c>
      <c r="K162" s="67">
        <f t="shared" si="19"/>
        <v>978.9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COCO</vt:lpstr>
      <vt:lpstr>Coco White</vt:lpstr>
      <vt:lpstr>Coco Colored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Latitude</dc:creator>
  <cp:keywords/>
  <dc:description/>
  <cp:lastModifiedBy>Lttd</cp:lastModifiedBy>
  <cp:revision/>
  <dcterms:created xsi:type="dcterms:W3CDTF">2024-02-14T05:03:48Z</dcterms:created>
  <dcterms:modified xsi:type="dcterms:W3CDTF">2025-04-19T18:10:34Z</dcterms:modified>
  <cp:category/>
  <cp:contentStatus/>
</cp:coreProperties>
</file>