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181E6BA-BBCA-474F-84F0-80200A03E15C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COCO Y0" sheetId="4" r:id="rId1"/>
    <sheet name="VLOOKUP" sheetId="5" r:id="rId2"/>
    <sheet name="Correlation" sheetId="6" r:id="rId3"/>
  </sheets>
  <definedNames>
    <definedName name="solver_eng" localSheetId="0" hidden="1">1</definedName>
    <definedName name="solver_lhs1" localSheetId="0" hidden="1">'COCO Y0'!$U$39:$AG$54</definedName>
    <definedName name="solver_neg" localSheetId="0" hidden="1">1</definedName>
    <definedName name="solver_num" localSheetId="0" hidden="1">1</definedName>
    <definedName name="solver_opt" localSheetId="0" hidden="1">'COCO Y0'!$AK$10</definedName>
    <definedName name="solver_rel1" localSheetId="0" hidden="1">1</definedName>
    <definedName name="solver_rhs1" localSheetId="0" hidden="1">'COCO Y0'!$U$39:$AG$54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8" i="4" l="1"/>
  <c r="AC30" i="6"/>
  <c r="AA30" i="6"/>
  <c r="Z30" i="6"/>
  <c r="X30" i="6"/>
  <c r="W30" i="6"/>
  <c r="V30" i="6"/>
  <c r="AC29" i="6"/>
  <c r="AA29" i="6"/>
  <c r="Z29" i="6"/>
  <c r="X29" i="6"/>
  <c r="W29" i="6"/>
  <c r="V29" i="6"/>
  <c r="AC28" i="6"/>
  <c r="AA28" i="6"/>
  <c r="Z28" i="6"/>
  <c r="X28" i="6"/>
  <c r="W28" i="6"/>
  <c r="V28" i="6"/>
  <c r="AC27" i="6"/>
  <c r="AA27" i="6"/>
  <c r="Z27" i="6"/>
  <c r="X27" i="6"/>
  <c r="W27" i="6"/>
  <c r="V27" i="6"/>
  <c r="AC26" i="6"/>
  <c r="AA26" i="6"/>
  <c r="Z26" i="6"/>
  <c r="X26" i="6"/>
  <c r="W26" i="6"/>
  <c r="V26" i="6"/>
  <c r="AC25" i="6"/>
  <c r="AA25" i="6"/>
  <c r="Z25" i="6"/>
  <c r="X25" i="6"/>
  <c r="W25" i="6"/>
  <c r="V25" i="6"/>
  <c r="AC24" i="6"/>
  <c r="AA24" i="6"/>
  <c r="Z24" i="6"/>
  <c r="X24" i="6"/>
  <c r="W24" i="6"/>
  <c r="V24" i="6"/>
  <c r="AC23" i="6"/>
  <c r="AA23" i="6"/>
  <c r="Z23" i="6"/>
  <c r="X23" i="6"/>
  <c r="W23" i="6"/>
  <c r="V23" i="6"/>
  <c r="M64" i="5"/>
  <c r="L64" i="5"/>
  <c r="K64" i="5"/>
  <c r="J64" i="5"/>
  <c r="I64" i="5"/>
  <c r="H64" i="5"/>
  <c r="G64" i="5"/>
  <c r="F64" i="5"/>
  <c r="E64" i="5"/>
  <c r="D64" i="5"/>
  <c r="C64" i="5"/>
  <c r="B64" i="5"/>
  <c r="M63" i="5"/>
  <c r="L63" i="5"/>
  <c r="K63" i="5"/>
  <c r="J63" i="5"/>
  <c r="I63" i="5"/>
  <c r="H63" i="5"/>
  <c r="G63" i="5"/>
  <c r="F63" i="5"/>
  <c r="E63" i="5"/>
  <c r="D63" i="5"/>
  <c r="C63" i="5"/>
  <c r="B63" i="5"/>
  <c r="M62" i="5"/>
  <c r="L62" i="5"/>
  <c r="K62" i="5"/>
  <c r="J62" i="5"/>
  <c r="I62" i="5"/>
  <c r="H62" i="5"/>
  <c r="G62" i="5"/>
  <c r="F62" i="5"/>
  <c r="E62" i="5"/>
  <c r="D62" i="5"/>
  <c r="C62" i="5"/>
  <c r="B62" i="5"/>
  <c r="M61" i="5"/>
  <c r="L61" i="5"/>
  <c r="K61" i="5"/>
  <c r="J61" i="5"/>
  <c r="I61" i="5"/>
  <c r="H61" i="5"/>
  <c r="G61" i="5"/>
  <c r="F61" i="5"/>
  <c r="E61" i="5"/>
  <c r="D61" i="5"/>
  <c r="C61" i="5"/>
  <c r="B61" i="5"/>
  <c r="M60" i="5"/>
  <c r="L60" i="5"/>
  <c r="K60" i="5"/>
  <c r="J60" i="5"/>
  <c r="I60" i="5"/>
  <c r="H60" i="5"/>
  <c r="G60" i="5"/>
  <c r="F60" i="5"/>
  <c r="E60" i="5"/>
  <c r="D60" i="5"/>
  <c r="C60" i="5"/>
  <c r="B60" i="5"/>
  <c r="M59" i="5"/>
  <c r="L59" i="5"/>
  <c r="K59" i="5"/>
  <c r="J59" i="5"/>
  <c r="I59" i="5"/>
  <c r="H59" i="5"/>
  <c r="G59" i="5"/>
  <c r="F59" i="5"/>
  <c r="E59" i="5"/>
  <c r="D59" i="5"/>
  <c r="C59" i="5"/>
  <c r="B59" i="5"/>
  <c r="M58" i="5"/>
  <c r="L58" i="5"/>
  <c r="K58" i="5"/>
  <c r="J58" i="5"/>
  <c r="I58" i="5"/>
  <c r="H58" i="5"/>
  <c r="G58" i="5"/>
  <c r="F58" i="5"/>
  <c r="E58" i="5"/>
  <c r="D58" i="5"/>
  <c r="C58" i="5"/>
  <c r="B58" i="5"/>
  <c r="M57" i="5"/>
  <c r="L57" i="5"/>
  <c r="K57" i="5"/>
  <c r="J57" i="5"/>
  <c r="I57" i="5"/>
  <c r="H57" i="5"/>
  <c r="G57" i="5"/>
  <c r="F57" i="5"/>
  <c r="E57" i="5"/>
  <c r="D57" i="5"/>
  <c r="C57" i="5"/>
  <c r="B57" i="5"/>
  <c r="M56" i="5"/>
  <c r="L56" i="5"/>
  <c r="K56" i="5"/>
  <c r="J56" i="5"/>
  <c r="I56" i="5"/>
  <c r="H56" i="5"/>
  <c r="G56" i="5"/>
  <c r="F56" i="5"/>
  <c r="E56" i="5"/>
  <c r="D56" i="5"/>
  <c r="C56" i="5"/>
  <c r="B56" i="5"/>
  <c r="M55" i="5"/>
  <c r="L55" i="5"/>
  <c r="K55" i="5"/>
  <c r="J55" i="5"/>
  <c r="I55" i="5"/>
  <c r="H55" i="5"/>
  <c r="G55" i="5"/>
  <c r="F55" i="5"/>
  <c r="E55" i="5"/>
  <c r="D55" i="5"/>
  <c r="C55" i="5"/>
  <c r="B55" i="5"/>
  <c r="M54" i="5"/>
  <c r="L54" i="5"/>
  <c r="K54" i="5"/>
  <c r="J54" i="5"/>
  <c r="I54" i="5"/>
  <c r="H54" i="5"/>
  <c r="G54" i="5"/>
  <c r="F54" i="5"/>
  <c r="E54" i="5"/>
  <c r="D54" i="5"/>
  <c r="C54" i="5"/>
  <c r="B54" i="5"/>
  <c r="M53" i="5"/>
  <c r="L53" i="5"/>
  <c r="K53" i="5"/>
  <c r="J53" i="5"/>
  <c r="I53" i="5"/>
  <c r="H53" i="5"/>
  <c r="G53" i="5"/>
  <c r="F53" i="5"/>
  <c r="E53" i="5"/>
  <c r="D53" i="5"/>
  <c r="C53" i="5"/>
  <c r="B53" i="5"/>
  <c r="M52" i="5"/>
  <c r="L52" i="5"/>
  <c r="K52" i="5"/>
  <c r="J52" i="5"/>
  <c r="I52" i="5"/>
  <c r="H52" i="5"/>
  <c r="G52" i="5"/>
  <c r="F52" i="5"/>
  <c r="E52" i="5"/>
  <c r="D52" i="5"/>
  <c r="C52" i="5"/>
  <c r="B52" i="5"/>
  <c r="M51" i="5"/>
  <c r="L51" i="5"/>
  <c r="K51" i="5"/>
  <c r="J51" i="5"/>
  <c r="I51" i="5"/>
  <c r="H51" i="5"/>
  <c r="G51" i="5"/>
  <c r="F51" i="5"/>
  <c r="E51" i="5"/>
  <c r="D51" i="5"/>
  <c r="C51" i="5"/>
  <c r="B51" i="5"/>
  <c r="M50" i="5"/>
  <c r="L50" i="5"/>
  <c r="K50" i="5"/>
  <c r="J50" i="5"/>
  <c r="I50" i="5"/>
  <c r="H50" i="5"/>
  <c r="G50" i="5"/>
  <c r="F50" i="5"/>
  <c r="E50" i="5"/>
  <c r="D50" i="5"/>
  <c r="C50" i="5"/>
  <c r="B50" i="5"/>
  <c r="M49" i="5"/>
  <c r="L49" i="5"/>
  <c r="K49" i="5"/>
  <c r="J49" i="5"/>
  <c r="I49" i="5"/>
  <c r="H49" i="5"/>
  <c r="G49" i="5"/>
  <c r="F49" i="5"/>
  <c r="E49" i="5"/>
  <c r="D49" i="5"/>
  <c r="C49" i="5"/>
  <c r="B49" i="5"/>
  <c r="Z153" i="4"/>
  <c r="X153" i="4"/>
  <c r="U153" i="4"/>
  <c r="T153" i="4"/>
  <c r="Z152" i="4"/>
  <c r="X152" i="4"/>
  <c r="U152" i="4"/>
  <c r="T152" i="4"/>
  <c r="Z151" i="4"/>
  <c r="X151" i="4"/>
  <c r="U151" i="4"/>
  <c r="T151" i="4"/>
  <c r="Z150" i="4"/>
  <c r="X150" i="4"/>
  <c r="U150" i="4"/>
  <c r="T150" i="4"/>
  <c r="Z149" i="4"/>
  <c r="X149" i="4"/>
  <c r="U149" i="4"/>
  <c r="T149" i="4"/>
  <c r="Z148" i="4"/>
  <c r="X148" i="4"/>
  <c r="U148" i="4"/>
  <c r="T148" i="4"/>
  <c r="Z147" i="4"/>
  <c r="X147" i="4"/>
  <c r="U147" i="4"/>
  <c r="T147" i="4"/>
  <c r="Z146" i="4"/>
  <c r="X146" i="4"/>
  <c r="U146" i="4"/>
  <c r="T146" i="4"/>
  <c r="Z145" i="4"/>
  <c r="X145" i="4"/>
  <c r="U145" i="4"/>
  <c r="T145" i="4"/>
  <c r="Z144" i="4"/>
  <c r="X144" i="4"/>
  <c r="U144" i="4"/>
  <c r="T144" i="4"/>
  <c r="Z143" i="4"/>
  <c r="X143" i="4"/>
  <c r="U143" i="4"/>
  <c r="T143" i="4"/>
  <c r="Z142" i="4"/>
  <c r="X142" i="4"/>
  <c r="U142" i="4"/>
  <c r="T142" i="4"/>
  <c r="Z141" i="4"/>
  <c r="X141" i="4"/>
  <c r="U141" i="4"/>
  <c r="T141" i="4"/>
  <c r="Z140" i="4"/>
  <c r="X140" i="4"/>
  <c r="U140" i="4"/>
  <c r="T140" i="4"/>
  <c r="Z139" i="4"/>
  <c r="X139" i="4"/>
  <c r="U139" i="4"/>
  <c r="T139" i="4"/>
  <c r="X138" i="4"/>
  <c r="U138" i="4"/>
  <c r="T138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M116" i="4"/>
  <c r="L116" i="4"/>
  <c r="K116" i="4"/>
  <c r="J116" i="4"/>
  <c r="I116" i="4"/>
  <c r="H116" i="4"/>
  <c r="G116" i="4"/>
  <c r="F116" i="4"/>
  <c r="E116" i="4"/>
  <c r="D116" i="4"/>
  <c r="C116" i="4"/>
  <c r="B116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AF98" i="4"/>
  <c r="AE98" i="4"/>
  <c r="AD98" i="4"/>
  <c r="AC98" i="4"/>
  <c r="AB98" i="4"/>
  <c r="AA98" i="4"/>
  <c r="Z98" i="4"/>
  <c r="Y98" i="4"/>
  <c r="X98" i="4"/>
  <c r="W98" i="4"/>
  <c r="V98" i="4"/>
  <c r="U98" i="4"/>
  <c r="M98" i="4"/>
  <c r="L98" i="4"/>
  <c r="K98" i="4"/>
  <c r="J98" i="4"/>
  <c r="I98" i="4"/>
  <c r="H98" i="4"/>
  <c r="G98" i="4"/>
  <c r="F98" i="4"/>
  <c r="E98" i="4"/>
  <c r="D98" i="4"/>
  <c r="C98" i="4"/>
  <c r="B98" i="4"/>
  <c r="AF79" i="4"/>
  <c r="AE79" i="4"/>
  <c r="AD79" i="4"/>
  <c r="AC79" i="4"/>
  <c r="AB79" i="4"/>
  <c r="AA79" i="4"/>
  <c r="Z79" i="4"/>
  <c r="Y79" i="4"/>
  <c r="X79" i="4"/>
  <c r="W79" i="4"/>
  <c r="V79" i="4"/>
  <c r="U79" i="4"/>
  <c r="M79" i="4"/>
  <c r="L79" i="4"/>
  <c r="K79" i="4"/>
  <c r="J79" i="4"/>
  <c r="I79" i="4"/>
  <c r="H79" i="4"/>
  <c r="G79" i="4"/>
  <c r="F79" i="4"/>
  <c r="E79" i="4"/>
  <c r="D79" i="4"/>
  <c r="C79" i="4"/>
  <c r="B79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F60" i="4"/>
  <c r="AE60" i="4"/>
  <c r="AD60" i="4"/>
  <c r="AC60" i="4"/>
  <c r="AB60" i="4"/>
  <c r="AA60" i="4"/>
  <c r="Z60" i="4"/>
  <c r="Y60" i="4"/>
  <c r="X60" i="4"/>
  <c r="W60" i="4"/>
  <c r="V60" i="4"/>
  <c r="U60" i="4"/>
  <c r="M60" i="4"/>
  <c r="L60" i="4"/>
  <c r="K60" i="4"/>
  <c r="J60" i="4"/>
  <c r="I60" i="4"/>
  <c r="H60" i="4"/>
  <c r="G60" i="4"/>
  <c r="F60" i="4"/>
  <c r="E60" i="4"/>
  <c r="D60" i="4"/>
  <c r="C60" i="4"/>
  <c r="B60" i="4"/>
  <c r="T54" i="4"/>
  <c r="Q54" i="4"/>
  <c r="M54" i="4"/>
  <c r="L54" i="4"/>
  <c r="K54" i="4"/>
  <c r="J54" i="4"/>
  <c r="I54" i="4"/>
  <c r="H54" i="4"/>
  <c r="G54" i="4"/>
  <c r="F54" i="4"/>
  <c r="E54" i="4"/>
  <c r="D54" i="4"/>
  <c r="C54" i="4"/>
  <c r="B54" i="4"/>
  <c r="A54" i="4"/>
  <c r="T53" i="4"/>
  <c r="Q53" i="4"/>
  <c r="M53" i="4"/>
  <c r="L53" i="4"/>
  <c r="K53" i="4"/>
  <c r="J53" i="4"/>
  <c r="I53" i="4"/>
  <c r="H53" i="4"/>
  <c r="G53" i="4"/>
  <c r="F53" i="4"/>
  <c r="E53" i="4"/>
  <c r="D53" i="4"/>
  <c r="C53" i="4"/>
  <c r="B53" i="4"/>
  <c r="A53" i="4"/>
  <c r="T52" i="4"/>
  <c r="Q52" i="4"/>
  <c r="M52" i="4"/>
  <c r="L52" i="4"/>
  <c r="K52" i="4"/>
  <c r="J52" i="4"/>
  <c r="I52" i="4"/>
  <c r="H52" i="4"/>
  <c r="G52" i="4"/>
  <c r="F52" i="4"/>
  <c r="E52" i="4"/>
  <c r="D52" i="4"/>
  <c r="C52" i="4"/>
  <c r="B52" i="4"/>
  <c r="A52" i="4"/>
  <c r="T51" i="4"/>
  <c r="Q51" i="4"/>
  <c r="M51" i="4"/>
  <c r="L51" i="4"/>
  <c r="K51" i="4"/>
  <c r="J51" i="4"/>
  <c r="I51" i="4"/>
  <c r="H51" i="4"/>
  <c r="G51" i="4"/>
  <c r="F51" i="4"/>
  <c r="E51" i="4"/>
  <c r="D51" i="4"/>
  <c r="C51" i="4"/>
  <c r="B51" i="4"/>
  <c r="A51" i="4"/>
  <c r="T50" i="4"/>
  <c r="Q50" i="4"/>
  <c r="M50" i="4"/>
  <c r="L50" i="4"/>
  <c r="K50" i="4"/>
  <c r="J50" i="4"/>
  <c r="I50" i="4"/>
  <c r="H50" i="4"/>
  <c r="G50" i="4"/>
  <c r="F50" i="4"/>
  <c r="E50" i="4"/>
  <c r="D50" i="4"/>
  <c r="C50" i="4"/>
  <c r="B50" i="4"/>
  <c r="A50" i="4"/>
  <c r="T49" i="4"/>
  <c r="Q49" i="4"/>
  <c r="M49" i="4"/>
  <c r="L49" i="4"/>
  <c r="K49" i="4"/>
  <c r="J49" i="4"/>
  <c r="I49" i="4"/>
  <c r="H49" i="4"/>
  <c r="G49" i="4"/>
  <c r="F49" i="4"/>
  <c r="E49" i="4"/>
  <c r="D49" i="4"/>
  <c r="C49" i="4"/>
  <c r="B49" i="4"/>
  <c r="A49" i="4"/>
  <c r="T48" i="4"/>
  <c r="Q48" i="4"/>
  <c r="M48" i="4"/>
  <c r="L48" i="4"/>
  <c r="K48" i="4"/>
  <c r="J48" i="4"/>
  <c r="I48" i="4"/>
  <c r="H48" i="4"/>
  <c r="G48" i="4"/>
  <c r="F48" i="4"/>
  <c r="E48" i="4"/>
  <c r="D48" i="4"/>
  <c r="C48" i="4"/>
  <c r="B48" i="4"/>
  <c r="A48" i="4"/>
  <c r="T47" i="4"/>
  <c r="Q47" i="4"/>
  <c r="M47" i="4"/>
  <c r="L47" i="4"/>
  <c r="K47" i="4"/>
  <c r="J47" i="4"/>
  <c r="I47" i="4"/>
  <c r="H47" i="4"/>
  <c r="G47" i="4"/>
  <c r="F47" i="4"/>
  <c r="E47" i="4"/>
  <c r="D47" i="4"/>
  <c r="C47" i="4"/>
  <c r="B47" i="4"/>
  <c r="A47" i="4"/>
  <c r="T46" i="4"/>
  <c r="Q46" i="4"/>
  <c r="M46" i="4"/>
  <c r="L46" i="4"/>
  <c r="K46" i="4"/>
  <c r="J46" i="4"/>
  <c r="I46" i="4"/>
  <c r="H46" i="4"/>
  <c r="G46" i="4"/>
  <c r="F46" i="4"/>
  <c r="E46" i="4"/>
  <c r="D46" i="4"/>
  <c r="C46" i="4"/>
  <c r="B46" i="4"/>
  <c r="A46" i="4"/>
  <c r="T45" i="4"/>
  <c r="Q45" i="4"/>
  <c r="M45" i="4"/>
  <c r="L45" i="4"/>
  <c r="K45" i="4"/>
  <c r="J45" i="4"/>
  <c r="I45" i="4"/>
  <c r="H45" i="4"/>
  <c r="G45" i="4"/>
  <c r="F45" i="4"/>
  <c r="E45" i="4"/>
  <c r="D45" i="4"/>
  <c r="C45" i="4"/>
  <c r="B45" i="4"/>
  <c r="A45" i="4"/>
  <c r="T44" i="4"/>
  <c r="Q44" i="4"/>
  <c r="M44" i="4"/>
  <c r="L44" i="4"/>
  <c r="K44" i="4"/>
  <c r="J44" i="4"/>
  <c r="I44" i="4"/>
  <c r="H44" i="4"/>
  <c r="G44" i="4"/>
  <c r="F44" i="4"/>
  <c r="E44" i="4"/>
  <c r="D44" i="4"/>
  <c r="C44" i="4"/>
  <c r="B44" i="4"/>
  <c r="A44" i="4"/>
  <c r="T43" i="4"/>
  <c r="Q43" i="4"/>
  <c r="M43" i="4"/>
  <c r="L43" i="4"/>
  <c r="K43" i="4"/>
  <c r="J43" i="4"/>
  <c r="I43" i="4"/>
  <c r="H43" i="4"/>
  <c r="G43" i="4"/>
  <c r="F43" i="4"/>
  <c r="E43" i="4"/>
  <c r="D43" i="4"/>
  <c r="C43" i="4"/>
  <c r="B43" i="4"/>
  <c r="A43" i="4"/>
  <c r="T42" i="4"/>
  <c r="Q42" i="4"/>
  <c r="M42" i="4"/>
  <c r="L42" i="4"/>
  <c r="K42" i="4"/>
  <c r="J42" i="4"/>
  <c r="I42" i="4"/>
  <c r="H42" i="4"/>
  <c r="G42" i="4"/>
  <c r="F42" i="4"/>
  <c r="E42" i="4"/>
  <c r="D42" i="4"/>
  <c r="C42" i="4"/>
  <c r="B42" i="4"/>
  <c r="A42" i="4"/>
  <c r="T41" i="4"/>
  <c r="Q41" i="4"/>
  <c r="M41" i="4"/>
  <c r="L41" i="4"/>
  <c r="K41" i="4"/>
  <c r="J41" i="4"/>
  <c r="I41" i="4"/>
  <c r="H41" i="4"/>
  <c r="G41" i="4"/>
  <c r="F41" i="4"/>
  <c r="E41" i="4"/>
  <c r="D41" i="4"/>
  <c r="C41" i="4"/>
  <c r="B41" i="4"/>
  <c r="A41" i="4"/>
  <c r="T40" i="4"/>
  <c r="Q40" i="4"/>
  <c r="M40" i="4"/>
  <c r="L40" i="4"/>
  <c r="K40" i="4"/>
  <c r="J40" i="4"/>
  <c r="I40" i="4"/>
  <c r="H40" i="4"/>
  <c r="G40" i="4"/>
  <c r="F40" i="4"/>
  <c r="E40" i="4"/>
  <c r="D40" i="4"/>
  <c r="C40" i="4"/>
  <c r="B40" i="4"/>
  <c r="A40" i="4"/>
  <c r="T39" i="4"/>
  <c r="Q39" i="4"/>
  <c r="M39" i="4"/>
  <c r="L39" i="4"/>
  <c r="K39" i="4"/>
  <c r="J39" i="4"/>
  <c r="I39" i="4"/>
  <c r="H39" i="4"/>
  <c r="G39" i="4"/>
  <c r="F39" i="4"/>
  <c r="E39" i="4"/>
  <c r="D39" i="4"/>
  <c r="C39" i="4"/>
  <c r="B39" i="4"/>
  <c r="A39" i="4"/>
  <c r="AF38" i="4"/>
  <c r="AE38" i="4"/>
  <c r="AD38" i="4"/>
  <c r="AC38" i="4"/>
  <c r="AB38" i="4"/>
  <c r="AA38" i="4"/>
  <c r="Z38" i="4"/>
  <c r="Y38" i="4"/>
  <c r="X38" i="4"/>
  <c r="W38" i="4"/>
  <c r="V38" i="4"/>
  <c r="U38" i="4"/>
  <c r="M38" i="4"/>
  <c r="L38" i="4"/>
  <c r="K38" i="4"/>
  <c r="J38" i="4"/>
  <c r="I38" i="4"/>
  <c r="H38" i="4"/>
  <c r="G38" i="4"/>
  <c r="F38" i="4"/>
  <c r="E38" i="4"/>
  <c r="D38" i="4"/>
  <c r="C38" i="4"/>
  <c r="B38" i="4"/>
  <c r="A38" i="4"/>
  <c r="M37" i="4"/>
  <c r="L37" i="4"/>
  <c r="K37" i="4"/>
  <c r="J37" i="4"/>
  <c r="I37" i="4"/>
  <c r="H37" i="4"/>
  <c r="G37" i="4"/>
  <c r="F37" i="4"/>
  <c r="E37" i="4"/>
  <c r="D37" i="4"/>
  <c r="C37" i="4"/>
  <c r="B37" i="4"/>
  <c r="A37" i="4"/>
  <c r="M36" i="4"/>
  <c r="L36" i="4"/>
  <c r="K36" i="4"/>
  <c r="J36" i="4"/>
  <c r="I36" i="4"/>
  <c r="H36" i="4"/>
  <c r="G36" i="4"/>
  <c r="F36" i="4"/>
  <c r="E36" i="4"/>
  <c r="D36" i="4"/>
  <c r="C36" i="4"/>
  <c r="B36" i="4"/>
  <c r="A36" i="4"/>
  <c r="A35" i="4"/>
  <c r="M34" i="4"/>
  <c r="L34" i="4"/>
  <c r="K34" i="4"/>
  <c r="J34" i="4"/>
  <c r="I34" i="4"/>
  <c r="H34" i="4"/>
  <c r="G34" i="4"/>
  <c r="F34" i="4"/>
  <c r="E34" i="4"/>
  <c r="D34" i="4"/>
  <c r="C34" i="4"/>
  <c r="B34" i="4"/>
  <c r="A3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T5" i="4"/>
  <c r="AF4" i="4"/>
  <c r="AE4" i="4"/>
  <c r="AD4" i="4"/>
  <c r="AC4" i="4"/>
  <c r="AB4" i="4"/>
  <c r="AA4" i="4"/>
  <c r="Z4" i="4"/>
  <c r="Y4" i="4"/>
  <c r="X4" i="4"/>
  <c r="W4" i="4"/>
  <c r="V4" i="4"/>
  <c r="U4" i="4"/>
  <c r="T4" i="4"/>
</calcChain>
</file>

<file path=xl/sharedStrings.xml><?xml version="1.0" encoding="utf-8"?>
<sst xmlns="http://schemas.openxmlformats.org/spreadsheetml/2006/main" count="1159" uniqueCount="367">
  <si>
    <t>Raw Data Table</t>
  </si>
  <si>
    <t>Inverse Ranking Table</t>
  </si>
  <si>
    <t>Direction rule</t>
  </si>
  <si>
    <t>The more is the traffic, the more is the risk</t>
  </si>
  <si>
    <t>The higher is the error rate, the more is the risk</t>
  </si>
  <si>
    <t>The more security logs, the higher is the risk</t>
  </si>
  <si>
    <t>The more authentication logs, the higher is the risk</t>
  </si>
  <si>
    <t>The shorter key length, the higher is the risk</t>
  </si>
  <si>
    <t>The longer response time, the higher is the risk</t>
  </si>
  <si>
    <t>The more malware infections, the higher is the risk</t>
  </si>
  <si>
    <t>The longer time to respond, the higher is the risk</t>
  </si>
  <si>
    <t>The more unauthorized access events, the higher is the risk</t>
  </si>
  <si>
    <t>The lower system availability, the higher is the risk</t>
  </si>
  <si>
    <t>The more intrusion attempts, the higher is the risk</t>
  </si>
  <si>
    <t>The longer system downtime, the higher is the risk</t>
  </si>
  <si>
    <t>Code</t>
  </si>
  <si>
    <t>MORE=1</t>
  </si>
  <si>
    <t>LESS=0</t>
  </si>
  <si>
    <t>LESS=1</t>
  </si>
  <si>
    <t>unit</t>
  </si>
  <si>
    <t>(GB)</t>
  </si>
  <si>
    <t>(%)</t>
  </si>
  <si>
    <t>(Count)</t>
  </si>
  <si>
    <t>(Bits)</t>
  </si>
  <si>
    <t>(Seconds)</t>
  </si>
  <si>
    <t>(Minutes)</t>
  </si>
  <si>
    <t>(hours)</t>
  </si>
  <si>
    <t>DIRECTION</t>
  </si>
  <si>
    <t>type(Numeric)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</si>
  <si>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</si>
  <si>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</si>
  <si>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</si>
  <si>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</si>
  <si>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</si>
  <si>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</si>
  <si>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</si>
  <si>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</si>
  <si>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</si>
  <si>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</si>
  <si>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</si>
  <si>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</si>
  <si>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id</t>
  </si>
  <si>
    <t>attribute1</t>
  </si>
  <si>
    <t>attribute2</t>
  </si>
  <si>
    <t>attribute3</t>
  </si>
  <si>
    <t>attribute4</t>
  </si>
  <si>
    <t>attribute5</t>
  </si>
  <si>
    <t>attribute6</t>
  </si>
  <si>
    <t>attribute7</t>
  </si>
  <si>
    <t>attribute8</t>
  </si>
  <si>
    <t>attribute9</t>
  </si>
  <si>
    <t>attribute10</t>
  </si>
  <si>
    <t>attribute11</t>
  </si>
  <si>
    <t>attribute12</t>
  </si>
  <si>
    <t>RANKING VALUE</t>
  </si>
  <si>
    <t>Risk point</t>
  </si>
  <si>
    <t>comparabele Remote Worke  (below) / attributes for comparing--&gt;</t>
  </si>
  <si>
    <t>Internet Traffic (GB/month)</t>
  </si>
  <si>
    <t>Packet Error Rate (%)</t>
  </si>
  <si>
    <t>Security Logs (per day)</t>
  </si>
  <si>
    <t>Authentication Logs (per day)</t>
  </si>
  <si>
    <t>Key Length (bits)</t>
  </si>
  <si>
    <t>Response Time (ms)</t>
  </si>
  <si>
    <t>Malware Infections (per month)</t>
  </si>
  <si>
    <t>Avg Time to Respond (hours)</t>
  </si>
  <si>
    <t>Unauthorized Access Events (per month)</t>
  </si>
  <si>
    <t>System Availability Percentage (%)</t>
  </si>
  <si>
    <t>Intrusion Attempts (per month)</t>
  </si>
  <si>
    <t>System Downtime (hours/month)</t>
  </si>
  <si>
    <t>Remote Worker 1</t>
  </si>
  <si>
    <t>Remote Worker 2</t>
  </si>
  <si>
    <t>Remote Worker 3</t>
  </si>
  <si>
    <t>Remote Worker 4</t>
  </si>
  <si>
    <t>Remote Worker 5</t>
  </si>
  <si>
    <t>Remote Worker 6</t>
  </si>
  <si>
    <t>Remote Worker 7</t>
  </si>
  <si>
    <t>Remote Worker 8</t>
  </si>
  <si>
    <t>Remote Worker 9</t>
  </si>
  <si>
    <t>Remote Worker 10</t>
  </si>
  <si>
    <t>Remote Worker 11</t>
  </si>
  <si>
    <t>Remote Worker 12</t>
  </si>
  <si>
    <t>Remote Worker 13</t>
  </si>
  <si>
    <t>Remote Worker 14</t>
  </si>
  <si>
    <t>Remote Worker 15</t>
  </si>
  <si>
    <t>Remote Worker 16</t>
  </si>
  <si>
    <t>Source</t>
  </si>
  <si>
    <t>https://chatgpt.com/share/6733bb80-c238-442b-a014-76687b21856c</t>
  </si>
  <si>
    <t>Ranking wise Table</t>
  </si>
  <si>
    <t>MORE=0</t>
  </si>
  <si>
    <t>Norm value</t>
  </si>
  <si>
    <t>The less the average ranking value, the higher the risk</t>
  </si>
  <si>
    <t>Risk points</t>
  </si>
  <si>
    <t>ranking value</t>
  </si>
  <si>
    <t>COCO:Y0 of inverse Ranking table</t>
  </si>
  <si>
    <t>Units</t>
  </si>
  <si>
    <t>Identifier:</t>
  </si>
  <si>
    <t>Objects:</t>
  </si>
  <si>
    <t>Attributes:</t>
  </si>
  <si>
    <t>Stairs:</t>
  </si>
  <si>
    <t>Offset:</t>
  </si>
  <si>
    <t>Description:</t>
  </si>
  <si>
    <t>COCO Y0: 8620181</t>
  </si>
  <si>
    <t>Expected Risk Level</t>
  </si>
  <si>
    <t>HYPOTHESIS</t>
  </si>
  <si>
    <t>Naiv risk assessment</t>
  </si>
  <si>
    <t>Ranking</t>
  </si>
  <si>
    <t>norm values</t>
  </si>
  <si>
    <t>each object have the different risk (seemingly)</t>
  </si>
  <si>
    <t>COCO Y0: 6514590</t>
  </si>
  <si>
    <t>UNITS</t>
  </si>
  <si>
    <t>Stairs(1)</t>
  </si>
  <si>
    <t>S1</t>
  </si>
  <si>
    <t>(15+19)/(2)=17</t>
  </si>
  <si>
    <t>(36+15)/(2)=25.5</t>
  </si>
  <si>
    <t>(15+35)/(2)=25</t>
  </si>
  <si>
    <t>(15+15)/(2)=15</t>
  </si>
  <si>
    <t>(18+15)/(2)=16.5</t>
  </si>
  <si>
    <t>(43+54)/(2)=48.55</t>
  </si>
  <si>
    <t>(15+888.8)/(2)=451.9</t>
  </si>
  <si>
    <t>(851.7+21)/(2)=436.4</t>
  </si>
  <si>
    <t>S2</t>
  </si>
  <si>
    <t>(14+18)/(2)=16</t>
  </si>
  <si>
    <t>(35+14)/(2)=24.5</t>
  </si>
  <si>
    <t>(14+34)/(2)=24</t>
  </si>
  <si>
    <t>(14+14)/(2)=14</t>
  </si>
  <si>
    <t>(17+14)/(2)=15.5</t>
  </si>
  <si>
    <t>(42+53)/(2)=47.55</t>
  </si>
  <si>
    <t>(14+887.8)/(2)=450.9</t>
  </si>
  <si>
    <t>(850.7+20)/(2)=435.4</t>
  </si>
  <si>
    <t>S3</t>
  </si>
  <si>
    <t>(13+17)/(2)=15</t>
  </si>
  <si>
    <t>(34+13)/(2)=23.5</t>
  </si>
  <si>
    <t>(13+33)/(2)=23</t>
  </si>
  <si>
    <t>(13+13)/(2)=13</t>
  </si>
  <si>
    <t>(16+13)/(2)=14.5</t>
  </si>
  <si>
    <t>(41+52)/(2)=46.55</t>
  </si>
  <si>
    <t>(13+886.8)/(2)=449.9</t>
  </si>
  <si>
    <t>(849.7+19)/(2)=434.4</t>
  </si>
  <si>
    <t>S4</t>
  </si>
  <si>
    <t>(12+16)/(2)=14</t>
  </si>
  <si>
    <t>(33+12)/(2)=22.5</t>
  </si>
  <si>
    <t>(12+32)/(2)=22</t>
  </si>
  <si>
    <t>(12+12)/(2)=12</t>
  </si>
  <si>
    <t>(15+12)/(2)=13.5</t>
  </si>
  <si>
    <t>(40+12)/(2)=26</t>
  </si>
  <si>
    <t>(12+885.8)/(2)=448.9</t>
  </si>
  <si>
    <t>(848.7+18)/(2)=433.4</t>
  </si>
  <si>
    <t>S5</t>
  </si>
  <si>
    <t>(11+15)/(2)=13</t>
  </si>
  <si>
    <t>(32+11)/(2)=21.5</t>
  </si>
  <si>
    <t>(11+31)/(2)=21</t>
  </si>
  <si>
    <t>(11+11)/(2)=11</t>
  </si>
  <si>
    <t>(14+11)/(2)=12.5</t>
  </si>
  <si>
    <t>(39+11)/(2)=25</t>
  </si>
  <si>
    <t>(11+884.8)/(2)=447.9</t>
  </si>
  <si>
    <t>(847.7+12)/(2)=429.9</t>
  </si>
  <si>
    <t>S6</t>
  </si>
  <si>
    <t>(10+14)/(2)=12</t>
  </si>
  <si>
    <t>(31+10)/(2)=20.5</t>
  </si>
  <si>
    <t>(10+30)/(2)=20</t>
  </si>
  <si>
    <t>(10+10)/(2)=10</t>
  </si>
  <si>
    <t>(28+10)/(2)=19</t>
  </si>
  <si>
    <t>(10+883.8)/(2)=446.9</t>
  </si>
  <si>
    <t>(846.7+11)/(2)=428.9</t>
  </si>
  <si>
    <t>S7</t>
  </si>
  <si>
    <t>(9+13)/(2)=11</t>
  </si>
  <si>
    <t>(30+9)/(2)=19.5</t>
  </si>
  <si>
    <t>(9+29)/(2)=19</t>
  </si>
  <si>
    <t>(9+9)/(2)=9</t>
  </si>
  <si>
    <t>(27+9)/(2)=18</t>
  </si>
  <si>
    <t>(9+882.8)/(2)=445.9</t>
  </si>
  <si>
    <t>(845.7+10)/(2)=427.85</t>
  </si>
  <si>
    <t>S8</t>
  </si>
  <si>
    <t>(8+12)/(2)=10</t>
  </si>
  <si>
    <t>(29+8)/(2)=18.5</t>
  </si>
  <si>
    <t>(8+8)/(2)=8</t>
  </si>
  <si>
    <t>(26+8)/(2)=17</t>
  </si>
  <si>
    <t>(8+881.8)/(2)=444.9</t>
  </si>
  <si>
    <t>(844.7+9)/(2)=426.85</t>
  </si>
  <si>
    <t>S9</t>
  </si>
  <si>
    <t>(7+11)/(2)=9</t>
  </si>
  <si>
    <t>(28+7)/(2)=17.5</t>
  </si>
  <si>
    <t>(7+7)/(2)=7</t>
  </si>
  <si>
    <t>(12+7)/(2)=9.5</t>
  </si>
  <si>
    <t>(7+880.8)/(2)=443.9</t>
  </si>
  <si>
    <t>(843.7+8)/(2)=425.85</t>
  </si>
  <si>
    <t>S10</t>
  </si>
  <si>
    <t>(6+10)/(2)=8</t>
  </si>
  <si>
    <t>(27+6)/(2)=16.5</t>
  </si>
  <si>
    <t>(6+6)/(2)=6</t>
  </si>
  <si>
    <t>(11+6)/(2)=8.5</t>
  </si>
  <si>
    <t>(6+870.8)/(2)=438.4</t>
  </si>
  <si>
    <t>(842.7+7)/(2)=424.85</t>
  </si>
  <si>
    <t>S11</t>
  </si>
  <si>
    <t>(5+9)/(2)=7</t>
  </si>
  <si>
    <t>(26+5)/(2)=15.5</t>
  </si>
  <si>
    <t>(5+5)/(2)=5</t>
  </si>
  <si>
    <t>(10+5)/(2)=7.5</t>
  </si>
  <si>
    <t>(5+869.8)/(2)=437.4</t>
  </si>
  <si>
    <t>(841.7+6)/(2)=423.85</t>
  </si>
  <si>
    <t>S12</t>
  </si>
  <si>
    <t>(4+4)/(2)=4</t>
  </si>
  <si>
    <t>(14+4)/(2)=9</t>
  </si>
  <si>
    <t>(4+868.8)/(2)=436.4</t>
  </si>
  <si>
    <t>(840.7+5)/(2)=422.85</t>
  </si>
  <si>
    <t>S13</t>
  </si>
  <si>
    <t>(3+3)/(2)=3</t>
  </si>
  <si>
    <t>(13+3)/(2)=8</t>
  </si>
  <si>
    <t>(3+867.8)/(2)=435.4</t>
  </si>
  <si>
    <t>(839.7+4)/(2)=421.85</t>
  </si>
  <si>
    <t>S14</t>
  </si>
  <si>
    <t>(2+2)/(2)=2</t>
  </si>
  <si>
    <t>(12+2)/(2)=7</t>
  </si>
  <si>
    <t>(2+866.8)/(2)=434.4</t>
  </si>
  <si>
    <t>(838.7+3)/(2)=420.85</t>
  </si>
  <si>
    <t>S15</t>
  </si>
  <si>
    <t>(1+1)/(2)=1</t>
  </si>
  <si>
    <t>(1+865.8)/(2)=433.4</t>
  </si>
  <si>
    <t>(837.7+2)/(2)=419.85</t>
  </si>
  <si>
    <t>S16</t>
  </si>
  <si>
    <t>(0+0)/(2)=0</t>
  </si>
  <si>
    <t>(836.7+0)/(2)=418.35</t>
  </si>
  <si>
    <t>Stairs(2)</t>
  </si>
  <si>
    <t>(21+15)/(2)=17.95</t>
  </si>
  <si>
    <t>(15+44.9)/(2)=29.95</t>
  </si>
  <si>
    <t>(25+15)/(2)=19.95</t>
  </si>
  <si>
    <t>(15+15)/(2)=14.95</t>
  </si>
  <si>
    <t>(15+21)/(2)=17.95</t>
  </si>
  <si>
    <t>(54.9+60.9)/(2)=57.9</t>
  </si>
  <si>
    <t>(866.5+881.5)/(2)=873.95</t>
  </si>
  <si>
    <t>(20+14)/(2)=16.95</t>
  </si>
  <si>
    <t>(14+39.9)/(2)=26.95</t>
  </si>
  <si>
    <t>(24+14)/(2)=18.95</t>
  </si>
  <si>
    <t>(14+20)/(2)=16.95</t>
  </si>
  <si>
    <t>(53.9+50.9)/(2)=52.4</t>
  </si>
  <si>
    <t>(854.5+880.5)/(2)=867.5</t>
  </si>
  <si>
    <t>(19+13)/(2)=15.95</t>
  </si>
  <si>
    <t>(13+38.9)/(2)=25.95</t>
  </si>
  <si>
    <t>(23+13)/(2)=17.95</t>
  </si>
  <si>
    <t>(13+19)/(2)=15.95</t>
  </si>
  <si>
    <t>(52.9+49.9)/(2)=51.4</t>
  </si>
  <si>
    <t>(853.5+879.5)/(2)=866.5</t>
  </si>
  <si>
    <t>(12+21)/(2)=16.45</t>
  </si>
  <si>
    <t>(22+12)/(2)=16.95</t>
  </si>
  <si>
    <t>(51.9+48.9)/(2)=50.4</t>
  </si>
  <si>
    <t>(852.5+878.5)/(2)=865.5</t>
  </si>
  <si>
    <t>(11+20)/(2)=15.45</t>
  </si>
  <si>
    <t>(21+11)/(2)=15.95</t>
  </si>
  <si>
    <t>(50.9+29.9)/(2)=40.45</t>
  </si>
  <si>
    <t>(851.5+877.5)/(2)=864.5</t>
  </si>
  <si>
    <t>(13+10)/(2)=11.5</t>
  </si>
  <si>
    <t>(10+19)/(2)=14.45</t>
  </si>
  <si>
    <t>(20+10)/(2)=14.95</t>
  </si>
  <si>
    <t>(49.9+28.9)/(2)=39.45</t>
  </si>
  <si>
    <t>(850.5+876.5)/(2)=863.5</t>
  </si>
  <si>
    <t>(12+9)/(2)=10.5</t>
  </si>
  <si>
    <t>(9+18)/(2)=13.5</t>
  </si>
  <si>
    <t>(19+9)/(2)=14</t>
  </si>
  <si>
    <t>(48.9+28)/(2)=38.45</t>
  </si>
  <si>
    <t>(849.5+875.5)/(2)=862.5</t>
  </si>
  <si>
    <t>(47.9+27)/(2)=37.45</t>
  </si>
  <si>
    <t>(848.5+874.5)/(2)=861.5</t>
  </si>
  <si>
    <t>(847.5+873.5)/(2)=860.5</t>
  </si>
  <si>
    <t>(846.5+872.5)/(2)=859.5</t>
  </si>
  <si>
    <t>(845.5+871.5)/(2)=858.5</t>
  </si>
  <si>
    <t>(844.5+870.5)/(2)=857.5</t>
  </si>
  <si>
    <t>(842.5+869.5)/(2)=856</t>
  </si>
  <si>
    <t>(841.5+868.5)/(2)=855</t>
  </si>
  <si>
    <t>(840.5+867.5)/(2)=854</t>
  </si>
  <si>
    <t>(839.5+866.5)/(2)=853</t>
  </si>
  <si>
    <t>COCO:Y0</t>
  </si>
  <si>
    <t>Estimation</t>
  </si>
  <si>
    <t>Fact+0</t>
  </si>
  <si>
    <t>Delta</t>
  </si>
  <si>
    <t>Delta/Fact</t>
  </si>
  <si>
    <t>S1 amount:</t>
  </si>
  <si>
    <t>risk points</t>
  </si>
  <si>
    <t>S16 amount:</t>
  </si>
  <si>
    <t>Estimated amount:</t>
  </si>
  <si>
    <t>Actual amount:</t>
  </si>
  <si>
    <t>Fact-estimate discrepancy:</t>
  </si>
  <si>
    <t>Actual sum of squares:</t>
  </si>
  <si>
    <t>Estimated sum of squares:</t>
  </si>
  <si>
    <t>Sum of squares error:</t>
  </si>
  <si>
    <t>Open url</t>
  </si>
  <si>
    <r>
      <rPr>
        <sz val="16"/>
        <color rgb="FF333333"/>
        <rFont val="Verdana"/>
        <family val="2"/>
      </rPr>
      <t>Maximum memory usage:聽</t>
    </r>
    <r>
      <rPr>
        <b/>
        <sz val="16"/>
        <color rgb="FF333333"/>
        <rFont val="Verdana"/>
        <family val="2"/>
      </rPr>
      <t>1.38 Mb</t>
    </r>
  </si>
  <si>
    <r>
      <rPr>
        <sz val="16"/>
        <color rgb="FF333333"/>
        <rFont val="Verdana"/>
        <family val="2"/>
      </rPr>
      <t>Execution time:聽</t>
    </r>
    <r>
      <rPr>
        <b/>
        <sz val="16"/>
        <color rgb="FF333333"/>
        <rFont val="Verdana"/>
        <family val="2"/>
      </rPr>
      <t>0.09 sec (0 min)</t>
    </r>
  </si>
  <si>
    <t>1107.8</t>
  </si>
  <si>
    <t>16000.1</t>
  </si>
  <si>
    <t>units</t>
  </si>
  <si>
    <t>Validation</t>
  </si>
  <si>
    <t>Direct Estimation</t>
  </si>
  <si>
    <t>Direct Delta</t>
  </si>
  <si>
    <t>NORM</t>
  </si>
  <si>
    <t>Inverse Estimation</t>
  </si>
  <si>
    <t>Inverse Delta</t>
  </si>
  <si>
    <t>VALIDATION</t>
  </si>
  <si>
    <t>Interpretations</t>
  </si>
  <si>
    <t>Correction</t>
  </si>
  <si>
    <t>Conclusion</t>
  </si>
  <si>
    <t>0.1</t>
  </si>
  <si>
    <t>Symmetry-error</t>
  </si>
  <si>
    <t>999 &lt; 1001.8 &gt; 1001</t>
  </si>
  <si>
    <t>Symmetry-OK</t>
  </si>
  <si>
    <t xml:space="preserve">Valid: Risk index evaluation possible </t>
  </si>
  <si>
    <t>Valid: Risk index evaluation possible</t>
  </si>
  <si>
    <t>999 &lt; 999.4 &gt;1001</t>
  </si>
  <si>
    <t>This person (object) may not be evaluated concerning the aggregated risk index.because both is lower than norm value.It is non-symmerty and direct value is suspicious.but inverse value is in the correction range so we take as valid and evalute risk index on base of it</t>
  </si>
  <si>
    <t>Symmetry-ok</t>
  </si>
  <si>
    <r>
      <rPr>
        <sz val="18"/>
        <color rgb="FF333333"/>
        <rFont val="Verdana"/>
        <family val="2"/>
      </rPr>
      <t>Maximális memória használat: </t>
    </r>
    <r>
      <rPr>
        <b/>
        <sz val="18"/>
        <color rgb="FF333333"/>
        <rFont val="Verdana"/>
        <family val="2"/>
      </rPr>
      <t>1.38 Mb</t>
    </r>
  </si>
  <si>
    <r>
      <rPr>
        <sz val="18"/>
        <color rgb="FF333333"/>
        <rFont val="Verdana"/>
        <family val="2"/>
      </rPr>
      <t>A futtatás idôtartama: </t>
    </r>
    <r>
      <rPr>
        <b/>
        <sz val="18"/>
        <color rgb="FF333333"/>
        <rFont val="Verdana"/>
        <family val="2"/>
      </rPr>
      <t>0.05 mp (0 p)</t>
    </r>
  </si>
  <si>
    <t>The question is: what is red and why? What is green and why?</t>
  </si>
  <si>
    <t>(c.f. definitions of the directions in the direct model)</t>
  </si>
  <si>
    <t xml:space="preserve">More=0 and Less=1 </t>
  </si>
  <si>
    <t>higher values shows higher risk</t>
  </si>
  <si>
    <t>Green  = Higher risk (because their value is high and delta is high).</t>
  </si>
  <si>
    <t>Red = Highest risk (because their value is low and delta is high).</t>
  </si>
  <si>
    <t>invalid=no interpretable estimation</t>
  </si>
  <si>
    <t>Remote worker 1</t>
  </si>
  <si>
    <t>VLOOKUP FUNCTION</t>
  </si>
  <si>
    <t>Correlation</t>
  </si>
  <si>
    <t>Binary</t>
  </si>
  <si>
    <t>Demo</t>
  </si>
  <si>
    <t>0 &amp;0 or 1&amp;1 =0</t>
  </si>
  <si>
    <t>0&amp;1oe 1&amp;0 =1</t>
  </si>
  <si>
    <t>direction vectors (binary)</t>
  </si>
  <si>
    <t>OAM raw</t>
  </si>
  <si>
    <t>x1 vs x2</t>
  </si>
  <si>
    <t>x1 vs x3</t>
  </si>
  <si>
    <t>x2 vs x3</t>
  </si>
  <si>
    <t>Y0</t>
  </si>
  <si>
    <t>Naiv/Average</t>
  </si>
  <si>
    <t>Average rank</t>
  </si>
  <si>
    <t xml:space="preserve"> rank</t>
  </si>
  <si>
    <t>Co</t>
  </si>
  <si>
    <t>same</t>
  </si>
  <si>
    <t>2^3= 8 rows</t>
  </si>
  <si>
    <t>0 = Direct proportionality</t>
  </si>
  <si>
    <t>1 = inverse proportionality</t>
  </si>
  <si>
    <t>0 = correlation sign +</t>
  </si>
  <si>
    <t>1 = correlation sign -</t>
  </si>
  <si>
    <t>3 under the 2 = 3*2/1*2=3</t>
  </si>
  <si>
    <t>If both inputs are same (0,0 or 1,1) and the correlation is positive, this is a match 0 alert = yes .If both inputs are different (0,1 or 1,0) and the correlation is negative, this is a match 1 Alert = Yes</t>
  </si>
  <si>
    <t>COCO Y0: 6596726</t>
  </si>
  <si>
    <t>X(A1)</t>
  </si>
  <si>
    <t>X(A2)</t>
  </si>
  <si>
    <t>X(A3)</t>
  </si>
  <si>
    <t>And(A4)</t>
  </si>
  <si>
    <t>O1</t>
  </si>
  <si>
    <t>O2</t>
  </si>
  <si>
    <t>O3</t>
  </si>
  <si>
    <t>O4</t>
  </si>
  <si>
    <t>O5</t>
  </si>
  <si>
    <t>O6</t>
  </si>
  <si>
    <t>O7</t>
  </si>
  <si>
    <t>O8</t>
  </si>
  <si>
    <t>(988+996)/(2)=992</t>
  </si>
  <si>
    <t>(987+995)/(2)=991</t>
  </si>
  <si>
    <t>(986+994)/(2)=990</t>
  </si>
  <si>
    <t>(985+993)/(2)=989.05</t>
  </si>
  <si>
    <t>(984+992)/(2)=988.05</t>
  </si>
  <si>
    <t>S8 amount:</t>
  </si>
  <si>
    <r>
      <rPr>
        <sz val="7"/>
        <color rgb="FF333333"/>
        <rFont val="Verdana"/>
        <family val="2"/>
      </rPr>
      <t>Maximum memory usage: </t>
    </r>
    <r>
      <rPr>
        <b/>
        <sz val="7"/>
        <color rgb="FF333333"/>
        <rFont val="Verdana"/>
        <family val="2"/>
      </rPr>
      <t>1.34 Mb</t>
    </r>
  </si>
  <si>
    <r>
      <rPr>
        <sz val="7"/>
        <color rgb="FF333333"/>
        <rFont val="Verdana"/>
        <family val="2"/>
      </rPr>
      <t>Execution time: </t>
    </r>
    <r>
      <rPr>
        <b/>
        <sz val="7"/>
        <color rgb="FF333333"/>
        <rFont val="Verdana"/>
        <family val="2"/>
      </rPr>
      <t>0.04 sec (0 p)</t>
    </r>
  </si>
  <si>
    <t>OAM Raw</t>
  </si>
  <si>
    <t>This remote worker (object) may not be evaluated concerning the aggregated risk index.both is higher than norm.It means: the mirrored input has to lead to mirrored sign of the delta values in ideal case.</t>
  </si>
  <si>
    <t>Stairs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</si>
</sst>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3" x14ac:knownFonts="1">
    <font>
      <sz val="11"/>
      <color theme="1"/>
      <name val="Calibri"/>
      <charset val="238"/>
      <scheme val="minor"/>
    </font>
    <font>
      <b/>
      <sz val="18"/>
      <color theme="0"/>
      <name val="Segoe UI"/>
      <family val="2"/>
    </font>
    <font>
      <b/>
      <sz val="16"/>
      <color theme="0"/>
      <name val="Segoe UI"/>
      <family val="2"/>
    </font>
    <font>
      <sz val="22"/>
      <color theme="0"/>
      <name val="Aptos Narrow"/>
      <family val="2"/>
    </font>
    <font>
      <b/>
      <sz val="22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i/>
      <sz val="18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ptos Narrow"/>
      <family val="2"/>
    </font>
    <font>
      <b/>
      <sz val="11"/>
      <color indexed="8"/>
      <name val="Aptos Narrow"/>
      <family val="2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0"/>
      <name val="Aptos Narrow"/>
      <family val="2"/>
    </font>
    <font>
      <sz val="18"/>
      <color theme="0"/>
      <name val="Aptos Narrow"/>
      <family val="2"/>
    </font>
    <font>
      <b/>
      <sz val="18"/>
      <color theme="0"/>
      <name val="Calibri"/>
      <family val="2"/>
      <scheme val="minor"/>
    </font>
    <font>
      <sz val="11"/>
      <color indexed="8"/>
      <name val="Aptos Narrow"/>
      <family val="2"/>
    </font>
    <font>
      <b/>
      <sz val="16"/>
      <color theme="1"/>
      <name val="Aptos Narrow"/>
      <family val="2"/>
    </font>
    <font>
      <b/>
      <sz val="20"/>
      <color theme="0"/>
      <name val="Calibri"/>
      <family val="2"/>
      <scheme val="minor"/>
    </font>
    <font>
      <sz val="24"/>
      <color theme="0"/>
      <name val="Aptos Narrow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7"/>
      <color rgb="FF000000"/>
      <name val="Verdana"/>
      <family val="2"/>
    </font>
    <font>
      <sz val="7"/>
      <color rgb="FF000000"/>
      <name val="Verdana"/>
      <family val="2"/>
    </font>
    <font>
      <b/>
      <sz val="5"/>
      <color rgb="FFFFFFFF"/>
      <name val="Verdana"/>
      <family val="2"/>
    </font>
    <font>
      <sz val="5"/>
      <color rgb="FF333333"/>
      <name val="Verdana"/>
      <family val="2"/>
    </font>
    <font>
      <b/>
      <sz val="18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8"/>
      <color rgb="FF333333"/>
      <name val="Verdana"/>
      <family val="2"/>
    </font>
    <font>
      <u/>
      <sz val="11"/>
      <color theme="10"/>
      <name val="Calibri"/>
      <family val="2"/>
      <scheme val="minor"/>
    </font>
    <font>
      <sz val="7"/>
      <color rgb="FF333333"/>
      <name val="Verdana"/>
      <family val="2"/>
    </font>
    <font>
      <b/>
      <sz val="24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rgb="FF000000"/>
      <name val="Times New Roman"/>
      <family val="1"/>
    </font>
    <font>
      <b/>
      <sz val="18"/>
      <color theme="0"/>
      <name val="Verdana"/>
      <family val="2"/>
    </font>
    <font>
      <sz val="16"/>
      <color theme="0"/>
      <name val="Verdana"/>
      <family val="2"/>
    </font>
    <font>
      <b/>
      <sz val="16"/>
      <color theme="0"/>
      <name val="Verdana"/>
      <family val="2"/>
    </font>
    <font>
      <sz val="16"/>
      <color rgb="FF0D0D0D"/>
      <name val="Segoe UI"/>
      <family val="2"/>
    </font>
    <font>
      <sz val="16"/>
      <color rgb="FFFF000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16"/>
      <color rgb="FFFFFFFF"/>
      <name val="Verdana"/>
      <family val="2"/>
    </font>
    <font>
      <sz val="16"/>
      <color theme="2" tint="-0.749992370372631"/>
      <name val="Calibri"/>
      <family val="2"/>
      <scheme val="minor"/>
    </font>
    <font>
      <b/>
      <sz val="28"/>
      <color rgb="FF333333"/>
      <name val="Verdana"/>
      <family val="2"/>
    </font>
    <font>
      <i/>
      <sz val="16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18"/>
      <color rgb="FFFFFFFF"/>
      <name val="Verdana"/>
      <family val="2"/>
    </font>
    <font>
      <sz val="16"/>
      <color theme="1"/>
      <name val="Times New Roman"/>
      <family val="1"/>
    </font>
    <font>
      <sz val="16"/>
      <color rgb="FF333333"/>
      <name val="Verdana"/>
      <family val="2"/>
    </font>
    <font>
      <sz val="18"/>
      <color rgb="FF333333"/>
      <name val="Verdana"/>
      <family val="2"/>
    </font>
    <font>
      <b/>
      <sz val="22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8"/>
      <color rgb="FF333333"/>
      <name val="Verdana"/>
      <family val="2"/>
    </font>
    <font>
      <b/>
      <sz val="7"/>
      <color rgb="FF333333"/>
      <name val="Verdana"/>
      <family val="2"/>
    </font>
    <font>
      <b/>
      <sz val="16"/>
      <color rgb="FF333333"/>
      <name val="Verdana"/>
      <family val="2"/>
    </font>
    <font>
      <sz val="26"/>
      <color rgb="FFFFFFFF"/>
      <name val="Verdana"/>
      <family val="2"/>
    </font>
    <font>
      <sz val="18"/>
      <color indexed="8"/>
      <name val="Aptos Narrow"/>
      <family val="2"/>
    </font>
    <font>
      <sz val="20"/>
      <color theme="0"/>
      <name val="Aptos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6" tint="0.799737540818506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rgb="FFE3E3E3"/>
      </left>
      <right/>
      <top style="medium">
        <color rgb="FFE3E3E3"/>
      </top>
      <bottom style="medium">
        <color rgb="FFE3E3E3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E3E3E3"/>
      </left>
      <right/>
      <top/>
      <bottom style="medium">
        <color rgb="FFE3E3E3"/>
      </bottom>
      <diagonal/>
    </border>
    <border>
      <left style="medium">
        <color rgb="FFE3E3E3"/>
      </left>
      <right style="medium">
        <color rgb="FFE3E3E3"/>
      </right>
      <top/>
      <bottom style="medium">
        <color rgb="FFE3E3E3"/>
      </bottom>
      <diagonal/>
    </border>
    <border>
      <left style="medium">
        <color rgb="FFE3E3E3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6">
    <xf numFmtId="0" fontId="0" fillId="0" borderId="0"/>
    <xf numFmtId="0" fontId="3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13" fillId="0" borderId="0"/>
  </cellStyleXfs>
  <cellXfs count="22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/>
    <xf numFmtId="0" fontId="1" fillId="2" borderId="3" xfId="0" applyFont="1" applyFill="1" applyBorder="1" applyAlignment="1">
      <alignment horizontal="center" vertical="top" wrapText="1"/>
    </xf>
    <xf numFmtId="0" fontId="4" fillId="3" borderId="3" xfId="2" applyFont="1" applyBorder="1" applyAlignment="1">
      <alignment horizontal="center" vertical="top" wrapText="1"/>
    </xf>
    <xf numFmtId="49" fontId="4" fillId="3" borderId="3" xfId="2" applyNumberFormat="1" applyFont="1" applyBorder="1" applyAlignment="1">
      <alignment horizontal="center" vertical="top" wrapText="1"/>
    </xf>
    <xf numFmtId="0" fontId="5" fillId="2" borderId="0" xfId="0" applyFont="1" applyFill="1"/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1" fontId="9" fillId="0" borderId="0" xfId="0" applyNumberFormat="1" applyFont="1"/>
    <xf numFmtId="2" fontId="9" fillId="0" borderId="0" xfId="0" applyNumberFormat="1" applyFont="1"/>
    <xf numFmtId="0" fontId="8" fillId="2" borderId="5" xfId="0" applyFont="1" applyFill="1" applyBorder="1" applyAlignment="1">
      <alignment vertical="center"/>
    </xf>
    <xf numFmtId="2" fontId="9" fillId="0" borderId="5" xfId="0" applyNumberFormat="1" applyFont="1" applyBorder="1"/>
    <xf numFmtId="1" fontId="9" fillId="0" borderId="5" xfId="0" applyNumberFormat="1" applyFont="1" applyBorder="1"/>
    <xf numFmtId="0" fontId="10" fillId="4" borderId="0" xfId="0" applyFont="1" applyFill="1"/>
    <xf numFmtId="0" fontId="11" fillId="0" borderId="0" xfId="0" applyFont="1"/>
    <xf numFmtId="0" fontId="2" fillId="2" borderId="6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4" fillId="3" borderId="7" xfId="2" applyFont="1" applyBorder="1" applyAlignment="1">
      <alignment horizontal="center" vertical="top" wrapText="1"/>
    </xf>
    <xf numFmtId="0" fontId="12" fillId="2" borderId="0" xfId="0" applyFont="1" applyFill="1"/>
    <xf numFmtId="0" fontId="12" fillId="2" borderId="5" xfId="0" applyFont="1" applyFill="1" applyBorder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7" fillId="0" borderId="0" xfId="0" applyFont="1"/>
    <xf numFmtId="0" fontId="19" fillId="2" borderId="4" xfId="0" applyFont="1" applyFill="1" applyBorder="1" applyAlignment="1">
      <alignment horizontal="left" vertical="top" wrapText="1"/>
    </xf>
    <xf numFmtId="0" fontId="20" fillId="2" borderId="0" xfId="0" applyFont="1" applyFill="1"/>
    <xf numFmtId="2" fontId="21" fillId="0" borderId="0" xfId="0" applyNumberFormat="1" applyFont="1"/>
    <xf numFmtId="2" fontId="21" fillId="0" borderId="5" xfId="0" applyNumberFormat="1" applyFont="1" applyBorder="1"/>
    <xf numFmtId="0" fontId="17" fillId="0" borderId="0" xfId="0" applyFont="1" applyAlignment="1">
      <alignment horizontal="center" vertical="center"/>
    </xf>
    <xf numFmtId="164" fontId="17" fillId="0" borderId="0" xfId="0" applyNumberFormat="1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8" fillId="7" borderId="8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23" fillId="0" borderId="0" xfId="0" applyFont="1" applyAlignment="1">
      <alignment horizontal="left" vertical="center" indent="1"/>
    </xf>
    <xf numFmtId="0" fontId="30" fillId="0" borderId="0" xfId="0" applyFont="1" applyAlignment="1">
      <alignment vertical="center"/>
    </xf>
    <xf numFmtId="0" fontId="13" fillId="0" borderId="0" xfId="0" applyFont="1" applyAlignment="1">
      <alignment horizontal="left" vertical="center" indent="1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/>
    <xf numFmtId="0" fontId="27" fillId="6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8" fillId="7" borderId="9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27" fillId="6" borderId="6" xfId="0" applyFont="1" applyFill="1" applyBorder="1" applyAlignment="1">
      <alignment horizontal="left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2" fillId="0" borderId="0" xfId="1"/>
    <xf numFmtId="0" fontId="33" fillId="0" borderId="0" xfId="0" applyFont="1"/>
    <xf numFmtId="0" fontId="34" fillId="2" borderId="0" xfId="0" applyFont="1" applyFill="1" applyAlignment="1">
      <alignment horizontal="center" vertical="center" wrapText="1"/>
    </xf>
    <xf numFmtId="0" fontId="35" fillId="3" borderId="8" xfId="2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/>
    </xf>
    <xf numFmtId="0" fontId="21" fillId="3" borderId="12" xfId="2" applyFont="1" applyBorder="1" applyAlignment="1">
      <alignment horizontal="center" vertical="center" wrapText="1"/>
    </xf>
    <xf numFmtId="0" fontId="21" fillId="3" borderId="8" xfId="2" applyFont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9" fillId="0" borderId="0" xfId="0" applyFont="1"/>
    <xf numFmtId="0" fontId="21" fillId="0" borderId="0" xfId="0" applyFont="1"/>
    <xf numFmtId="0" fontId="9" fillId="0" borderId="0" xfId="0" applyFont="1" applyAlignment="1">
      <alignment horizontal="center" vertical="top" wrapText="1"/>
    </xf>
    <xf numFmtId="0" fontId="36" fillId="0" borderId="0" xfId="0" applyFont="1"/>
    <xf numFmtId="0" fontId="21" fillId="0" borderId="0" xfId="0" applyFont="1" applyAlignment="1">
      <alignment horizontal="left" vertical="top"/>
    </xf>
    <xf numFmtId="0" fontId="37" fillId="2" borderId="0" xfId="0" applyFont="1" applyFill="1" applyAlignment="1">
      <alignment horizontal="left" vertical="top"/>
    </xf>
    <xf numFmtId="0" fontId="38" fillId="2" borderId="0" xfId="0" applyFont="1" applyFill="1" applyAlignment="1">
      <alignment horizontal="left" vertical="top"/>
    </xf>
    <xf numFmtId="0" fontId="9" fillId="3" borderId="14" xfId="2" applyFont="1" applyBorder="1" applyAlignment="1">
      <alignment horizontal="center" vertical="top" wrapText="1"/>
    </xf>
    <xf numFmtId="0" fontId="21" fillId="3" borderId="14" xfId="2" applyFont="1" applyBorder="1" applyAlignment="1">
      <alignment horizontal="left" vertical="top" wrapText="1"/>
    </xf>
    <xf numFmtId="0" fontId="9" fillId="3" borderId="0" xfId="2" applyFont="1" applyAlignment="1">
      <alignment horizontal="center" vertical="top" wrapText="1"/>
    </xf>
    <xf numFmtId="0" fontId="21" fillId="3" borderId="0" xfId="2" applyFont="1" applyAlignment="1">
      <alignment horizontal="left" vertical="top"/>
    </xf>
    <xf numFmtId="0" fontId="29" fillId="0" borderId="0" xfId="0" applyFont="1" applyAlignment="1">
      <alignment horizontal="center" vertical="top" wrapText="1"/>
    </xf>
    <xf numFmtId="0" fontId="39" fillId="0" borderId="0" xfId="1" applyFont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center"/>
    </xf>
    <xf numFmtId="0" fontId="21" fillId="3" borderId="0" xfId="2" applyFont="1" applyAlignment="1">
      <alignment horizontal="center" vertical="center"/>
    </xf>
    <xf numFmtId="0" fontId="21" fillId="3" borderId="0" xfId="2" applyFont="1" applyAlignment="1">
      <alignment horizontal="left" vertical="top" wrapText="1"/>
    </xf>
    <xf numFmtId="0" fontId="13" fillId="3" borderId="0" xfId="2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top" wrapText="1"/>
    </xf>
    <xf numFmtId="0" fontId="41" fillId="2" borderId="0" xfId="0" applyFont="1" applyFill="1" applyAlignment="1">
      <alignment horizontal="center" vertical="top" wrapText="1"/>
    </xf>
    <xf numFmtId="0" fontId="42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right" vertical="center" wrapText="1"/>
    </xf>
    <xf numFmtId="0" fontId="29" fillId="3" borderId="0" xfId="2" applyFont="1" applyAlignment="1">
      <alignment horizontal="center" vertical="center" wrapText="1"/>
    </xf>
    <xf numFmtId="0" fontId="43" fillId="2" borderId="6" xfId="0" applyFont="1" applyFill="1" applyBorder="1" applyAlignment="1">
      <alignment horizontal="left" vertical="top" wrapText="1"/>
    </xf>
    <xf numFmtId="0" fontId="21" fillId="3" borderId="15" xfId="2" applyFont="1" applyBorder="1" applyAlignment="1">
      <alignment horizontal="left" vertical="top" wrapText="1"/>
    </xf>
    <xf numFmtId="0" fontId="44" fillId="7" borderId="16" xfId="0" applyFont="1" applyFill="1" applyBorder="1" applyAlignment="1">
      <alignment vertical="center" wrapText="1"/>
    </xf>
    <xf numFmtId="0" fontId="45" fillId="0" borderId="0" xfId="0" applyFont="1" applyAlignment="1">
      <alignment horizontal="center" wrapText="1"/>
    </xf>
    <xf numFmtId="0" fontId="46" fillId="0" borderId="0" xfId="1" applyFont="1"/>
    <xf numFmtId="0" fontId="12" fillId="8" borderId="0" xfId="0" applyFont="1" applyFill="1"/>
    <xf numFmtId="0" fontId="21" fillId="0" borderId="0" xfId="0" applyFont="1" applyAlignment="1">
      <alignment horizontal="left" vertical="top" wrapText="1"/>
    </xf>
    <xf numFmtId="0" fontId="37" fillId="8" borderId="0" xfId="0" applyFont="1" applyFill="1" applyAlignment="1">
      <alignment horizontal="left" vertical="top" wrapText="1"/>
    </xf>
    <xf numFmtId="0" fontId="35" fillId="0" borderId="9" xfId="5" applyFont="1" applyBorder="1" applyAlignment="1">
      <alignment horizontal="center"/>
    </xf>
    <xf numFmtId="0" fontId="13" fillId="8" borderId="0" xfId="2" applyFill="1" applyAlignment="1">
      <alignment horizontal="left" vertical="top" wrapText="1"/>
    </xf>
    <xf numFmtId="0" fontId="12" fillId="2" borderId="0" xfId="2" applyFont="1" applyFill="1" applyAlignment="1">
      <alignment horizontal="left" vertical="top"/>
    </xf>
    <xf numFmtId="0" fontId="37" fillId="2" borderId="0" xfId="2" applyFont="1" applyFill="1" applyAlignment="1">
      <alignment horizontal="center" vertical="center"/>
    </xf>
    <xf numFmtId="0" fontId="13" fillId="3" borderId="0" xfId="2" applyAlignment="1">
      <alignment horizontal="left" vertical="top"/>
    </xf>
    <xf numFmtId="0" fontId="35" fillId="0" borderId="0" xfId="0" applyFont="1" applyAlignment="1">
      <alignment horizontal="center" vertical="top" wrapText="1"/>
    </xf>
    <xf numFmtId="0" fontId="36" fillId="0" borderId="0" xfId="0" applyFont="1" applyAlignment="1">
      <alignment horizontal="left" vertical="top"/>
    </xf>
    <xf numFmtId="0" fontId="36" fillId="0" borderId="0" xfId="0" applyFont="1" applyAlignment="1">
      <alignment wrapText="1"/>
    </xf>
    <xf numFmtId="0" fontId="47" fillId="2" borderId="0" xfId="0" applyFont="1" applyFill="1" applyAlignment="1">
      <alignment horizontal="left" vertical="top" wrapText="1"/>
    </xf>
    <xf numFmtId="0" fontId="13" fillId="3" borderId="0" xfId="2"/>
    <xf numFmtId="0" fontId="29" fillId="3" borderId="0" xfId="2" applyFont="1" applyAlignment="1">
      <alignment horizontal="left" vertical="top" wrapText="1"/>
    </xf>
    <xf numFmtId="0" fontId="9" fillId="3" borderId="0" xfId="2" applyFont="1" applyAlignment="1">
      <alignment horizontal="left" vertical="top" wrapText="1"/>
    </xf>
    <xf numFmtId="0" fontId="43" fillId="2" borderId="0" xfId="0" applyFont="1" applyFill="1" applyAlignment="1">
      <alignment horizontal="left" vertical="top" wrapText="1"/>
    </xf>
    <xf numFmtId="0" fontId="42" fillId="2" borderId="0" xfId="0" applyFont="1" applyFill="1" applyAlignment="1">
      <alignment wrapText="1"/>
    </xf>
    <xf numFmtId="0" fontId="43" fillId="2" borderId="0" xfId="0" applyFont="1" applyFill="1" applyAlignment="1">
      <alignment horizontal="right" wrapText="1"/>
    </xf>
    <xf numFmtId="0" fontId="12" fillId="9" borderId="0" xfId="0" applyFont="1" applyFill="1" applyAlignment="1">
      <alignment horizontal="left" vertical="top" wrapText="1"/>
    </xf>
    <xf numFmtId="165" fontId="21" fillId="0" borderId="0" xfId="0" applyNumberFormat="1" applyFont="1"/>
    <xf numFmtId="0" fontId="35" fillId="3" borderId="8" xfId="2" applyFont="1" applyBorder="1" applyAlignment="1">
      <alignment horizontal="center" wrapText="1"/>
    </xf>
    <xf numFmtId="0" fontId="43" fillId="8" borderId="0" xfId="0" applyFont="1" applyFill="1" applyAlignment="1">
      <alignment horizontal="left" vertical="top" wrapText="1"/>
    </xf>
    <xf numFmtId="0" fontId="35" fillId="8" borderId="0" xfId="2" applyFont="1" applyFill="1" applyBorder="1" applyAlignment="1">
      <alignment horizontal="center" wrapText="1"/>
    </xf>
    <xf numFmtId="0" fontId="29" fillId="0" borderId="0" xfId="0" applyFont="1" applyAlignment="1">
      <alignment horizontal="left" vertical="top"/>
    </xf>
    <xf numFmtId="0" fontId="21" fillId="3" borderId="0" xfId="2" applyFont="1" applyBorder="1" applyAlignment="1">
      <alignment horizontal="center" vertical="center" wrapText="1"/>
    </xf>
    <xf numFmtId="0" fontId="48" fillId="6" borderId="6" xfId="0" applyFont="1" applyFill="1" applyBorder="1" applyAlignment="1">
      <alignment horizontal="left" vertical="top" wrapText="1"/>
    </xf>
    <xf numFmtId="0" fontId="21" fillId="3" borderId="8" xfId="2" applyFont="1" applyBorder="1" applyAlignment="1">
      <alignment horizontal="center" wrapText="1"/>
    </xf>
    <xf numFmtId="0" fontId="49" fillId="5" borderId="0" xfId="0" applyFont="1" applyFill="1"/>
    <xf numFmtId="0" fontId="38" fillId="2" borderId="0" xfId="0" applyFont="1" applyFill="1" applyAlignment="1">
      <alignment horizontal="center" vertical="center"/>
    </xf>
    <xf numFmtId="0" fontId="21" fillId="5" borderId="0" xfId="0" applyFont="1" applyFill="1"/>
    <xf numFmtId="0" fontId="50" fillId="8" borderId="0" xfId="0" applyFont="1" applyFill="1" applyAlignment="1">
      <alignment horizontal="center" wrapText="1"/>
    </xf>
    <xf numFmtId="0" fontId="45" fillId="0" borderId="0" xfId="0" applyFont="1"/>
    <xf numFmtId="1" fontId="35" fillId="10" borderId="9" xfId="3" applyNumberFormat="1" applyFont="1" applyBorder="1" applyAlignment="1">
      <alignment horizontal="center" vertical="center"/>
    </xf>
    <xf numFmtId="0" fontId="52" fillId="0" borderId="0" xfId="0" applyFont="1"/>
    <xf numFmtId="1" fontId="35" fillId="10" borderId="17" xfId="3" applyNumberFormat="1" applyFont="1" applyBorder="1" applyAlignment="1">
      <alignment horizontal="center" vertical="center"/>
    </xf>
    <xf numFmtId="0" fontId="53" fillId="0" borderId="0" xfId="0" applyFont="1" applyAlignment="1">
      <alignment horizontal="center"/>
    </xf>
    <xf numFmtId="2" fontId="0" fillId="0" borderId="0" xfId="0" applyNumberFormat="1"/>
    <xf numFmtId="0" fontId="54" fillId="3" borderId="0" xfId="2" applyFont="1" applyAlignment="1">
      <alignment horizontal="left" vertical="top" wrapText="1"/>
    </xf>
    <xf numFmtId="0" fontId="13" fillId="3" borderId="8" xfId="2" applyBorder="1" applyAlignment="1">
      <alignment horizontal="center" wrapText="1"/>
    </xf>
    <xf numFmtId="0" fontId="9" fillId="0" borderId="0" xfId="2" applyFont="1" applyFill="1" applyBorder="1" applyAlignment="1">
      <alignment horizontal="center" vertical="center" wrapText="1"/>
    </xf>
    <xf numFmtId="0" fontId="35" fillId="0" borderId="0" xfId="2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top" wrapText="1"/>
    </xf>
    <xf numFmtId="0" fontId="58" fillId="3" borderId="0" xfId="2" applyFont="1" applyAlignment="1">
      <alignment horizontal="center" vertical="center"/>
    </xf>
    <xf numFmtId="0" fontId="59" fillId="6" borderId="18" xfId="0" applyFont="1" applyFill="1" applyBorder="1" applyAlignment="1">
      <alignment horizontal="center" vertical="top" wrapText="1"/>
    </xf>
    <xf numFmtId="0" fontId="9" fillId="8" borderId="0" xfId="2" applyFont="1" applyFill="1" applyBorder="1" applyAlignment="1">
      <alignment horizontal="center" vertical="center" wrapText="1"/>
    </xf>
    <xf numFmtId="0" fontId="9" fillId="3" borderId="0" xfId="2" applyFont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0" fontId="13" fillId="3" borderId="0" xfId="2" applyBorder="1" applyAlignment="1">
      <alignment horizontal="center" vertical="center" wrapText="1"/>
    </xf>
    <xf numFmtId="0" fontId="59" fillId="6" borderId="6" xfId="0" applyFont="1" applyFill="1" applyBorder="1" applyAlignment="1">
      <alignment horizontal="center" vertical="center" wrapText="1"/>
    </xf>
    <xf numFmtId="0" fontId="59" fillId="6" borderId="6" xfId="0" applyFont="1" applyFill="1" applyBorder="1" applyAlignment="1">
      <alignment horizontal="center" vertical="top" wrapText="1"/>
    </xf>
    <xf numFmtId="0" fontId="9" fillId="8" borderId="0" xfId="0" applyFont="1" applyFill="1"/>
    <xf numFmtId="0" fontId="12" fillId="9" borderId="7" xfId="2" applyFont="1" applyFill="1" applyBorder="1" applyAlignment="1">
      <alignment vertical="center" wrapText="1"/>
    </xf>
    <xf numFmtId="0" fontId="12" fillId="9" borderId="6" xfId="2" applyFont="1" applyFill="1" applyBorder="1" applyAlignment="1">
      <alignment vertical="center" wrapText="1"/>
    </xf>
    <xf numFmtId="0" fontId="21" fillId="0" borderId="0" xfId="2" applyFont="1" applyFill="1" applyBorder="1" applyAlignment="1">
      <alignment horizontal="center" wrapText="1"/>
    </xf>
    <xf numFmtId="0" fontId="59" fillId="8" borderId="0" xfId="0" applyFont="1" applyFill="1" applyAlignment="1">
      <alignment horizontal="left" vertical="top" wrapText="1"/>
    </xf>
    <xf numFmtId="0" fontId="9" fillId="8" borderId="0" xfId="2" applyFont="1" applyFill="1" applyBorder="1" applyAlignment="1">
      <alignment horizontal="center" wrapText="1"/>
    </xf>
    <xf numFmtId="0" fontId="48" fillId="6" borderId="0" xfId="0" applyFont="1" applyFill="1" applyAlignment="1">
      <alignment horizontal="left" vertical="top" wrapText="1"/>
    </xf>
    <xf numFmtId="0" fontId="35" fillId="3" borderId="0" xfId="2" applyFont="1" applyBorder="1" applyAlignment="1">
      <alignment horizontal="center" wrapText="1"/>
    </xf>
    <xf numFmtId="0" fontId="9" fillId="3" borderId="0" xfId="2" applyFont="1" applyBorder="1" applyAlignment="1">
      <alignment horizontal="center" vertical="center" wrapText="1"/>
    </xf>
    <xf numFmtId="0" fontId="60" fillId="0" borderId="0" xfId="0" applyFont="1" applyAlignment="1">
      <alignment horizontal="left" vertical="top"/>
    </xf>
    <xf numFmtId="0" fontId="61" fillId="0" borderId="0" xfId="0" applyFont="1" applyAlignment="1">
      <alignment horizontal="left" vertical="top"/>
    </xf>
    <xf numFmtId="0" fontId="48" fillId="6" borderId="6" xfId="0" applyFont="1" applyFill="1" applyBorder="1" applyAlignment="1">
      <alignment horizontal="center" wrapText="1"/>
    </xf>
    <xf numFmtId="0" fontId="29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top" wrapText="1"/>
    </xf>
    <xf numFmtId="0" fontId="63" fillId="0" borderId="0" xfId="0" applyFont="1" applyAlignment="1">
      <alignment horizontal="center" vertical="top" wrapText="1"/>
    </xf>
    <xf numFmtId="0" fontId="36" fillId="8" borderId="0" xfId="0" applyFont="1" applyFill="1"/>
    <xf numFmtId="0" fontId="54" fillId="0" borderId="0" xfId="2" applyFont="1" applyFill="1" applyAlignment="1">
      <alignment horizontal="center" vertical="top" wrapText="1"/>
    </xf>
    <xf numFmtId="0" fontId="21" fillId="8" borderId="0" xfId="0" applyFont="1" applyFill="1"/>
    <xf numFmtId="0" fontId="58" fillId="0" borderId="0" xfId="0" applyFont="1"/>
    <xf numFmtId="0" fontId="21" fillId="11" borderId="0" xfId="0" applyFont="1" applyFill="1" applyAlignment="1">
      <alignment wrapText="1"/>
    </xf>
    <xf numFmtId="0" fontId="3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64" fillId="0" borderId="0" xfId="0" applyFont="1" applyAlignment="1">
      <alignment horizontal="left" vertical="top"/>
    </xf>
    <xf numFmtId="0" fontId="29" fillId="3" borderId="0" xfId="2" applyFont="1" applyAlignment="1">
      <alignment horizontal="left" vertical="top"/>
    </xf>
    <xf numFmtId="0" fontId="65" fillId="2" borderId="0" xfId="0" applyFont="1" applyFill="1" applyAlignment="1">
      <alignment horizontal="left" vertical="top" wrapText="1"/>
    </xf>
    <xf numFmtId="0" fontId="65" fillId="2" borderId="10" xfId="0" applyFont="1" applyFill="1" applyBorder="1" applyAlignment="1">
      <alignment horizontal="left" vertical="top" wrapText="1"/>
    </xf>
    <xf numFmtId="0" fontId="65" fillId="2" borderId="0" xfId="0" applyFont="1" applyFill="1" applyAlignment="1">
      <alignment horizontal="center" vertical="center"/>
    </xf>
    <xf numFmtId="0" fontId="29" fillId="3" borderId="0" xfId="2" applyFont="1" applyBorder="1" applyAlignment="1">
      <alignment horizontal="left" vertical="top" wrapText="1"/>
    </xf>
    <xf numFmtId="0" fontId="45" fillId="0" borderId="0" xfId="0" applyFont="1" applyAlignment="1">
      <alignment horizontal="center" vertical="center"/>
    </xf>
    <xf numFmtId="0" fontId="21" fillId="0" borderId="0" xfId="0" applyFont="1" applyAlignment="1">
      <alignment wrapText="1"/>
    </xf>
    <xf numFmtId="0" fontId="66" fillId="0" borderId="0" xfId="0" applyFont="1" applyAlignment="1">
      <alignment horizontal="center" vertical="center"/>
    </xf>
    <xf numFmtId="0" fontId="54" fillId="3" borderId="9" xfId="2" applyFont="1" applyBorder="1" applyAlignment="1">
      <alignment horizontal="center" vertical="center"/>
    </xf>
    <xf numFmtId="0" fontId="54" fillId="3" borderId="9" xfId="2" applyFont="1" applyBorder="1" applyAlignment="1">
      <alignment horizontal="center" vertical="center" wrapText="1"/>
    </xf>
    <xf numFmtId="0" fontId="54" fillId="3" borderId="9" xfId="2" applyFont="1" applyBorder="1" applyAlignment="1">
      <alignment horizontal="center" wrapText="1"/>
    </xf>
    <xf numFmtId="0" fontId="54" fillId="3" borderId="9" xfId="2" applyFont="1" applyBorder="1" applyAlignment="1">
      <alignment horizontal="left" vertical="top"/>
    </xf>
    <xf numFmtId="0" fontId="70" fillId="6" borderId="18" xfId="0" applyFont="1" applyFill="1" applyBorder="1" applyAlignment="1">
      <alignment horizontal="left" vertical="top" wrapText="1"/>
    </xf>
    <xf numFmtId="0" fontId="65" fillId="9" borderId="19" xfId="2" applyFont="1" applyFill="1" applyBorder="1" applyAlignment="1">
      <alignment horizontal="left" vertical="top" wrapText="1"/>
    </xf>
    <xf numFmtId="0" fontId="63" fillId="2" borderId="0" xfId="0" applyFont="1" applyFill="1" applyAlignment="1">
      <alignment horizontal="left" vertical="top" wrapText="1"/>
    </xf>
    <xf numFmtId="0" fontId="63" fillId="2" borderId="0" xfId="0" applyFont="1" applyFill="1" applyAlignment="1">
      <alignment horizontal="left" vertical="top"/>
    </xf>
    <xf numFmtId="0" fontId="21" fillId="0" borderId="0" xfId="0" applyFont="1" applyAlignment="1">
      <alignment vertical="center" wrapText="1"/>
    </xf>
    <xf numFmtId="0" fontId="12" fillId="5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71" fillId="0" borderId="0" xfId="0" applyFont="1"/>
    <xf numFmtId="0" fontId="71" fillId="0" borderId="0" xfId="0" applyFont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5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top"/>
    </xf>
    <xf numFmtId="0" fontId="0" fillId="8" borderId="0" xfId="0" applyFill="1" applyAlignment="1">
      <alignment wrapText="1"/>
    </xf>
    <xf numFmtId="0" fontId="11" fillId="4" borderId="0" xfId="0" applyFont="1" applyFill="1" applyAlignment="1">
      <alignment horizontal="left" vertical="top"/>
    </xf>
    <xf numFmtId="0" fontId="21" fillId="0" borderId="0" xfId="0" applyFont="1" applyAlignment="1">
      <alignment vertical="top" wrapText="1"/>
    </xf>
    <xf numFmtId="0" fontId="21" fillId="0" borderId="0" xfId="0" applyFont="1" applyFill="1"/>
    <xf numFmtId="0" fontId="55" fillId="0" borderId="0" xfId="0" applyFont="1" applyFill="1"/>
    <xf numFmtId="0" fontId="37" fillId="0" borderId="0" xfId="0" applyFont="1" applyFill="1"/>
    <xf numFmtId="0" fontId="45" fillId="0" borderId="0" xfId="0" applyFont="1" applyFill="1"/>
    <xf numFmtId="0" fontId="56" fillId="0" borderId="0" xfId="0" applyFont="1" applyFill="1"/>
    <xf numFmtId="0" fontId="21" fillId="0" borderId="0" xfId="0" applyFont="1" applyFill="1" applyAlignment="1">
      <alignment horizontal="left" vertical="top" wrapText="1"/>
    </xf>
    <xf numFmtId="2" fontId="21" fillId="0" borderId="0" xfId="0" applyNumberFormat="1" applyFont="1" applyFill="1"/>
    <xf numFmtId="0" fontId="12" fillId="0" borderId="0" xfId="0" applyFont="1" applyFill="1"/>
    <xf numFmtId="1" fontId="21" fillId="0" borderId="0" xfId="0" applyNumberFormat="1" applyFont="1" applyFill="1"/>
    <xf numFmtId="0" fontId="53" fillId="0" borderId="0" xfId="0" applyFont="1" applyFill="1" applyAlignment="1">
      <alignment horizontal="center"/>
    </xf>
    <xf numFmtId="0" fontId="0" fillId="0" borderId="0" xfId="0" applyFill="1"/>
    <xf numFmtId="2" fontId="0" fillId="0" borderId="0" xfId="0" applyNumberFormat="1" applyFill="1"/>
    <xf numFmtId="0" fontId="12" fillId="0" borderId="0" xfId="0" applyFont="1" applyFill="1" applyBorder="1" applyAlignment="1">
      <alignment horizontal="left" vertical="top" wrapText="1"/>
    </xf>
    <xf numFmtId="0" fontId="51" fillId="0" borderId="0" xfId="0" applyFont="1" applyFill="1" applyBorder="1" applyAlignment="1">
      <alignment horizontal="left" vertical="top" wrapText="1"/>
    </xf>
    <xf numFmtId="2" fontId="21" fillId="0" borderId="0" xfId="0" applyNumberFormat="1" applyFont="1" applyFill="1" applyBorder="1"/>
    <xf numFmtId="0" fontId="21" fillId="0" borderId="0" xfId="0" applyFont="1" applyFill="1" applyBorder="1"/>
    <xf numFmtId="0" fontId="12" fillId="0" borderId="0" xfId="0" applyFont="1" applyFill="1" applyBorder="1"/>
    <xf numFmtId="1" fontId="21" fillId="0" borderId="0" xfId="0" applyNumberFormat="1" applyFont="1" applyFill="1" applyBorder="1"/>
    <xf numFmtId="0" fontId="21" fillId="0" borderId="0" xfId="0" applyFont="1" applyBorder="1"/>
    <xf numFmtId="0" fontId="52" fillId="0" borderId="0" xfId="0" applyFont="1" applyFill="1" applyBorder="1"/>
    <xf numFmtId="0" fontId="36" fillId="0" borderId="0" xfId="0" applyFont="1" applyFill="1" applyBorder="1"/>
    <xf numFmtId="0" fontId="18" fillId="4" borderId="0" xfId="0" applyFont="1" applyFill="1"/>
  </cellXfs>
  <cellStyles count="6">
    <cellStyle name="20% - Accent3" xfId="2" builtinId="38"/>
    <cellStyle name="20% - Accent6" xfId="3" builtinId="50"/>
    <cellStyle name="Hyperlink" xfId="1" builtinId="8"/>
    <cellStyle name="Hyperlink 2" xfId="4" xr:uid="{00000000-0005-0000-0000-000031000000}"/>
    <cellStyle name="Normal" xfId="0" builtinId="0"/>
    <cellStyle name="Normal 2" xfId="5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'COCO Y0'!$G$138</c:f>
              <c:strCache>
                <c:ptCount val="1"/>
                <c:pt idx="0">
                  <c:v>Estimation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21-4CF4-8807-678D51F1D70D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21-4CF4-8807-678D51F1D70D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21-4CF4-8807-678D51F1D70D}"/>
              </c:ext>
            </c:extLst>
          </c:dPt>
          <c:cat>
            <c:strRef>
              <c:f>'COCO Y0'!$F$139:$F$154</c:f>
              <c:strCache>
                <c:ptCount val="16"/>
                <c:pt idx="0">
                  <c:v>Remote Worker 2</c:v>
                </c:pt>
                <c:pt idx="1">
                  <c:v>Remote Worker 6</c:v>
                </c:pt>
                <c:pt idx="2">
                  <c:v>Remote Worker 15</c:v>
                </c:pt>
                <c:pt idx="3">
                  <c:v>Remote Worker 8</c:v>
                </c:pt>
                <c:pt idx="4">
                  <c:v>Remote Worker 14</c:v>
                </c:pt>
                <c:pt idx="5">
                  <c:v>Remote Worker 5</c:v>
                </c:pt>
                <c:pt idx="6">
                  <c:v>Remote Worker 16</c:v>
                </c:pt>
                <c:pt idx="7">
                  <c:v>Remote Worker 10</c:v>
                </c:pt>
                <c:pt idx="8">
                  <c:v>NORM</c:v>
                </c:pt>
                <c:pt idx="9">
                  <c:v>Remote Worker 9</c:v>
                </c:pt>
                <c:pt idx="10">
                  <c:v>Remote Worker 11</c:v>
                </c:pt>
                <c:pt idx="11">
                  <c:v>Remote Worker 3</c:v>
                </c:pt>
                <c:pt idx="12">
                  <c:v>Remote Worker 7</c:v>
                </c:pt>
                <c:pt idx="13">
                  <c:v>Remote Worker 4</c:v>
                </c:pt>
                <c:pt idx="14">
                  <c:v>Remote Worker 13</c:v>
                </c:pt>
                <c:pt idx="15">
                  <c:v>Remote Worker 12</c:v>
                </c:pt>
              </c:strCache>
            </c:strRef>
          </c:cat>
          <c:val>
            <c:numRef>
              <c:f>'COCO Y0'!$G$139:$G$154</c:f>
              <c:numCache>
                <c:formatCode>General</c:formatCode>
                <c:ptCount val="16"/>
                <c:pt idx="0">
                  <c:v>979.8</c:v>
                </c:pt>
                <c:pt idx="1">
                  <c:v>981.3</c:v>
                </c:pt>
                <c:pt idx="2">
                  <c:v>981.8</c:v>
                </c:pt>
                <c:pt idx="3">
                  <c:v>984.8</c:v>
                </c:pt>
                <c:pt idx="4">
                  <c:v>985.3</c:v>
                </c:pt>
                <c:pt idx="5">
                  <c:v>993.3</c:v>
                </c:pt>
                <c:pt idx="6">
                  <c:v>993.8</c:v>
                </c:pt>
                <c:pt idx="7">
                  <c:v>998.8</c:v>
                </c:pt>
                <c:pt idx="8">
                  <c:v>1000</c:v>
                </c:pt>
                <c:pt idx="9">
                  <c:v>1004.2</c:v>
                </c:pt>
                <c:pt idx="10">
                  <c:v>1006.2</c:v>
                </c:pt>
                <c:pt idx="11">
                  <c:v>1008.7</c:v>
                </c:pt>
                <c:pt idx="12">
                  <c:v>1012.2</c:v>
                </c:pt>
                <c:pt idx="13">
                  <c:v>1015.7</c:v>
                </c:pt>
                <c:pt idx="14">
                  <c:v>1024.7</c:v>
                </c:pt>
                <c:pt idx="15">
                  <c:v>1027.7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21-4CF4-8807-678D51F1D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0684591"/>
        <c:axId val="730685071"/>
      </c:barChart>
      <c:catAx>
        <c:axId val="73068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85071"/>
        <c:crosses val="autoZero"/>
        <c:auto val="1"/>
        <c:lblAlgn val="ctr"/>
        <c:lblOffset val="100"/>
        <c:noMultiLvlLbl val="0"/>
      </c:catAx>
      <c:valAx>
        <c:axId val="730685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684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e46e70fa-606e-49be-bc8d-dcf282c1a3a8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0</xdr:rowOff>
    </xdr:from>
    <xdr:to>
      <xdr:col>0</xdr:col>
      <xdr:colOff>1915114</xdr:colOff>
      <xdr:row>56</xdr:row>
      <xdr:rowOff>96949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3468945"/>
          <a:ext cx="1914525" cy="668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395112</xdr:colOff>
      <xdr:row>138</xdr:row>
      <xdr:rowOff>0</xdr:rowOff>
    </xdr:from>
    <xdr:to>
      <xdr:col>12</xdr:col>
      <xdr:colOff>42333</xdr:colOff>
      <xdr:row>147</xdr:row>
      <xdr:rowOff>405581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37</xdr:row>
      <xdr:rowOff>0</xdr:rowOff>
    </xdr:from>
    <xdr:to>
      <xdr:col>20</xdr:col>
      <xdr:colOff>1905000</xdr:colOff>
      <xdr:row>38</xdr:row>
      <xdr:rowOff>236220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393840" y="144475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862018120250403032050.html" TargetMode="External"/><Relationship Id="rId2" Type="http://schemas.openxmlformats.org/officeDocument/2006/relationships/hyperlink" Target="https://chatgpt.com/share/6733bb80-c238-442b-a014-76687b21856c" TargetMode="External"/><Relationship Id="rId1" Type="http://schemas.openxmlformats.org/officeDocument/2006/relationships/hyperlink" Target="https://miau.my-x.hu/myx-free/coco/test/651459020240521233643.html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65967262025041418523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</sheetPr>
  <dimension ref="A1:BD183"/>
  <sheetViews>
    <sheetView topLeftCell="A76" zoomScale="10" zoomScaleNormal="47" workbookViewId="0">
      <selection activeCell="AE45" sqref="AE45"/>
    </sheetView>
  </sheetViews>
  <sheetFormatPr defaultColWidth="25.77734375" defaultRowHeight="45" customHeight="1" x14ac:dyDescent="0.4"/>
  <cols>
    <col min="1" max="1" width="48.21875" style="70" customWidth="1"/>
    <col min="2" max="2" width="40.77734375" style="69" customWidth="1"/>
    <col min="3" max="3" width="31.33203125" style="69" customWidth="1"/>
    <col min="4" max="4" width="29.77734375" style="69" customWidth="1"/>
    <col min="5" max="5" width="32.5546875" style="69" customWidth="1"/>
    <col min="6" max="6" width="63.109375" style="69" customWidth="1"/>
    <col min="7" max="7" width="33.21875" style="69" customWidth="1"/>
    <col min="8" max="8" width="38" style="69" customWidth="1"/>
    <col min="9" max="9" width="35.44140625" style="69" customWidth="1"/>
    <col min="10" max="10" width="38.77734375" style="69" customWidth="1"/>
    <col min="11" max="12" width="37.44140625" style="69" customWidth="1"/>
    <col min="13" max="13" width="37.77734375" style="69" customWidth="1"/>
    <col min="14" max="14" width="27.6640625" style="69" customWidth="1"/>
    <col min="15" max="15" width="25.88671875" style="69" customWidth="1"/>
    <col min="16" max="16" width="58" style="69" customWidth="1"/>
    <col min="17" max="17" width="25.77734375" style="69" customWidth="1"/>
    <col min="18" max="19" width="25.77734375" style="69"/>
    <col min="20" max="20" width="62.21875" style="72" customWidth="1"/>
    <col min="21" max="21" width="29" style="69" customWidth="1"/>
    <col min="22" max="22" width="31.33203125" style="69" customWidth="1"/>
    <col min="23" max="23" width="29.77734375" style="69" customWidth="1"/>
    <col min="24" max="24" width="32.5546875" style="69" customWidth="1"/>
    <col min="25" max="25" width="29.44140625" style="69" customWidth="1"/>
    <col min="26" max="26" width="33.21875" style="69" customWidth="1"/>
    <col min="27" max="27" width="43.44140625" style="69" customWidth="1"/>
    <col min="28" max="28" width="35.44140625" style="69" customWidth="1"/>
    <col min="29" max="29" width="38.77734375" style="69" customWidth="1"/>
    <col min="30" max="31" width="37.44140625" style="69" customWidth="1"/>
    <col min="32" max="32" width="37.77734375" style="69" customWidth="1"/>
    <col min="33" max="33" width="27.6640625" style="69" customWidth="1"/>
    <col min="34" max="34" width="25.88671875" style="69" customWidth="1"/>
    <col min="35" max="35" width="13.21875" style="69" customWidth="1"/>
    <col min="36" max="36" width="30.109375" style="69" customWidth="1"/>
    <col min="37" max="37" width="52.6640625" style="69" customWidth="1"/>
    <col min="38" max="38" width="25.21875" style="69" customWidth="1"/>
    <col min="39" max="39" width="23.77734375" style="69" customWidth="1"/>
    <col min="40" max="40" width="25.44140625" style="69" customWidth="1"/>
    <col min="41" max="41" width="34.5546875" style="69" customWidth="1"/>
    <col min="42" max="42" width="22.88671875" style="69" customWidth="1"/>
    <col min="43" max="43" width="47.88671875" style="69" customWidth="1"/>
    <col min="44" max="44" width="29.44140625" style="69" customWidth="1"/>
    <col min="45" max="45" width="42.88671875" style="69" customWidth="1"/>
    <col min="46" max="46" width="36.88671875" style="69" customWidth="1"/>
    <col min="47" max="47" width="31.77734375" style="69" customWidth="1"/>
    <col min="48" max="48" width="28.88671875" style="69" customWidth="1"/>
    <col min="49" max="49" width="30.88671875" style="69" customWidth="1"/>
    <col min="50" max="16384" width="25.77734375" style="69"/>
  </cols>
  <sheetData>
    <row r="1" spans="1:50" ht="61.2" x14ac:dyDescent="0.4">
      <c r="B1" s="72"/>
      <c r="C1" s="72"/>
      <c r="D1" s="72"/>
      <c r="E1" s="73"/>
      <c r="F1" s="74" t="s">
        <v>0</v>
      </c>
      <c r="G1" s="73"/>
      <c r="H1" s="72"/>
      <c r="I1" s="72"/>
      <c r="J1" s="72"/>
      <c r="K1" s="72"/>
      <c r="L1" s="72"/>
      <c r="M1" s="72"/>
      <c r="Z1" s="125"/>
      <c r="AA1" s="126" t="s">
        <v>1</v>
      </c>
      <c r="AB1" s="127"/>
      <c r="AJ1" s="199"/>
      <c r="AK1" s="199"/>
      <c r="AL1" s="199"/>
      <c r="AM1" s="199"/>
      <c r="AN1" s="199"/>
      <c r="AO1" s="199"/>
      <c r="AP1" s="199"/>
      <c r="AQ1" s="199"/>
      <c r="AR1" s="199"/>
      <c r="AS1" s="199"/>
      <c r="AT1" s="199"/>
      <c r="AU1" s="199"/>
      <c r="AV1" s="199"/>
      <c r="AW1" s="199"/>
      <c r="AX1" s="199"/>
    </row>
    <row r="2" spans="1:50" ht="45" customHeight="1" x14ac:dyDescent="0.4">
      <c r="A2" s="75" t="s">
        <v>2</v>
      </c>
      <c r="B2" s="76" t="s">
        <v>3</v>
      </c>
      <c r="C2" s="76" t="s">
        <v>4</v>
      </c>
      <c r="D2" s="76" t="s">
        <v>5</v>
      </c>
      <c r="E2" s="76" t="s">
        <v>6</v>
      </c>
      <c r="F2" s="76" t="s">
        <v>7</v>
      </c>
      <c r="G2" s="76" t="s">
        <v>8</v>
      </c>
      <c r="H2" s="76" t="s">
        <v>9</v>
      </c>
      <c r="I2" s="76" t="s">
        <v>10</v>
      </c>
      <c r="J2" s="76" t="s">
        <v>11</v>
      </c>
      <c r="K2" s="76" t="s">
        <v>12</v>
      </c>
      <c r="L2" s="76" t="s">
        <v>13</v>
      </c>
      <c r="M2" s="94" t="s">
        <v>14</v>
      </c>
      <c r="O2" s="95"/>
      <c r="T2" s="103" t="s">
        <v>15</v>
      </c>
      <c r="U2" s="104" t="s">
        <v>16</v>
      </c>
      <c r="V2" s="104"/>
      <c r="W2" s="104"/>
      <c r="X2" s="104"/>
      <c r="Y2" s="104" t="s">
        <v>17</v>
      </c>
      <c r="Z2" s="104"/>
      <c r="AA2" s="104"/>
      <c r="AB2" s="104"/>
      <c r="AC2" s="104"/>
      <c r="AD2" s="104" t="s">
        <v>18</v>
      </c>
      <c r="AE2" s="104"/>
      <c r="AF2" s="104"/>
      <c r="AG2" s="104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199"/>
      <c r="AV2" s="199"/>
      <c r="AW2" s="199"/>
      <c r="AX2" s="199"/>
    </row>
    <row r="3" spans="1:50" ht="45" customHeight="1" x14ac:dyDescent="0.4">
      <c r="A3" s="77" t="s">
        <v>19</v>
      </c>
      <c r="B3" s="76" t="s">
        <v>20</v>
      </c>
      <c r="C3" s="76" t="s">
        <v>21</v>
      </c>
      <c r="D3" s="76" t="s">
        <v>22</v>
      </c>
      <c r="E3" s="76" t="s">
        <v>22</v>
      </c>
      <c r="F3" s="76" t="s">
        <v>23</v>
      </c>
      <c r="G3" s="76" t="s">
        <v>24</v>
      </c>
      <c r="H3" s="76" t="s">
        <v>22</v>
      </c>
      <c r="I3" s="76" t="s">
        <v>25</v>
      </c>
      <c r="J3" s="76" t="s">
        <v>22</v>
      </c>
      <c r="K3" s="76" t="s">
        <v>21</v>
      </c>
      <c r="L3" s="76" t="s">
        <v>22</v>
      </c>
      <c r="M3" s="94" t="s">
        <v>26</v>
      </c>
      <c r="O3" s="95"/>
      <c r="T3" s="105" t="s">
        <v>27</v>
      </c>
      <c r="U3" s="83">
        <v>1</v>
      </c>
      <c r="V3" s="83">
        <v>1</v>
      </c>
      <c r="W3" s="83">
        <v>1</v>
      </c>
      <c r="X3" s="83">
        <v>1</v>
      </c>
      <c r="Y3" s="83">
        <v>0</v>
      </c>
      <c r="Z3" s="83">
        <v>1</v>
      </c>
      <c r="AA3" s="83">
        <v>1</v>
      </c>
      <c r="AB3" s="83">
        <v>1</v>
      </c>
      <c r="AC3" s="83">
        <v>1</v>
      </c>
      <c r="AD3" s="83">
        <v>0</v>
      </c>
      <c r="AE3" s="83">
        <v>1</v>
      </c>
      <c r="AF3" s="83">
        <v>1</v>
      </c>
      <c r="AG3" s="83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</row>
    <row r="4" spans="1:50" ht="45" customHeight="1" x14ac:dyDescent="0.4">
      <c r="A4" s="77" t="s">
        <v>28</v>
      </c>
      <c r="B4" s="78" t="s">
        <v>29</v>
      </c>
      <c r="C4" s="78" t="s">
        <v>30</v>
      </c>
      <c r="D4" s="78" t="s">
        <v>31</v>
      </c>
      <c r="E4" s="78" t="s">
        <v>32</v>
      </c>
      <c r="F4" s="78" t="s">
        <v>33</v>
      </c>
      <c r="G4" s="78" t="s">
        <v>34</v>
      </c>
      <c r="H4" s="78" t="s">
        <v>35</v>
      </c>
      <c r="I4" s="78" t="s">
        <v>36</v>
      </c>
      <c r="J4" s="78" t="s">
        <v>37</v>
      </c>
      <c r="K4" s="78" t="s">
        <v>38</v>
      </c>
      <c r="L4" s="78" t="s">
        <v>39</v>
      </c>
      <c r="M4" s="78" t="s">
        <v>40</v>
      </c>
      <c r="N4" s="72"/>
      <c r="O4" s="96"/>
      <c r="T4" s="85" t="str">
        <f>A2</f>
        <v>Direction rule</v>
      </c>
      <c r="U4" s="84" t="str">
        <f t="shared" ref="U4:AF4" si="0">B2</f>
        <v>The more is the traffic, the more is the risk</v>
      </c>
      <c r="V4" s="84" t="str">
        <f t="shared" si="0"/>
        <v>The higher is the error rate, the more is the risk</v>
      </c>
      <c r="W4" s="84" t="str">
        <f t="shared" si="0"/>
        <v>The more security logs, the higher is the risk</v>
      </c>
      <c r="X4" s="84" t="str">
        <f t="shared" si="0"/>
        <v>The more authentication logs, the higher is the risk</v>
      </c>
      <c r="Y4" s="84" t="str">
        <f t="shared" si="0"/>
        <v>The shorter key length, the higher is the risk</v>
      </c>
      <c r="Z4" s="84" t="str">
        <f t="shared" si="0"/>
        <v>The longer response time, the higher is the risk</v>
      </c>
      <c r="AA4" s="84" t="str">
        <f t="shared" si="0"/>
        <v>The more malware infections, the higher is the risk</v>
      </c>
      <c r="AB4" s="84" t="str">
        <f t="shared" si="0"/>
        <v>The longer time to respond, the higher is the risk</v>
      </c>
      <c r="AC4" s="84" t="str">
        <f t="shared" si="0"/>
        <v>The more unauthorized access events, the higher is the risk</v>
      </c>
      <c r="AD4" s="84" t="str">
        <f t="shared" si="0"/>
        <v>The lower system availability, the higher is the risk</v>
      </c>
      <c r="AE4" s="84" t="str">
        <f t="shared" si="0"/>
        <v>The more intrusion attempts, the higher is the risk</v>
      </c>
      <c r="AF4" s="84" t="str">
        <f t="shared" si="0"/>
        <v>The longer system downtime, the higher is the risk</v>
      </c>
      <c r="AG4" s="85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</row>
    <row r="5" spans="1:50" ht="45" customHeight="1" x14ac:dyDescent="0.7">
      <c r="A5" s="77" t="s">
        <v>41</v>
      </c>
      <c r="B5" s="78" t="s">
        <v>42</v>
      </c>
      <c r="C5" s="78" t="s">
        <v>43</v>
      </c>
      <c r="D5" s="78" t="s">
        <v>44</v>
      </c>
      <c r="E5" s="78" t="s">
        <v>45</v>
      </c>
      <c r="F5" s="78" t="s">
        <v>46</v>
      </c>
      <c r="G5" s="78" t="s">
        <v>47</v>
      </c>
      <c r="H5" s="78" t="s">
        <v>48</v>
      </c>
      <c r="I5" s="78" t="s">
        <v>49</v>
      </c>
      <c r="J5" s="78" t="s">
        <v>50</v>
      </c>
      <c r="K5" s="78" t="s">
        <v>51</v>
      </c>
      <c r="L5" s="78" t="s">
        <v>52</v>
      </c>
      <c r="M5" s="78" t="s">
        <v>53</v>
      </c>
      <c r="T5" s="85" t="str">
        <f t="shared" ref="T5:T24" si="1">A3</f>
        <v>unit</v>
      </c>
      <c r="U5" s="85" t="s">
        <v>54</v>
      </c>
      <c r="V5" s="85" t="s">
        <v>54</v>
      </c>
      <c r="W5" s="85" t="s">
        <v>54</v>
      </c>
      <c r="X5" s="85" t="s">
        <v>54</v>
      </c>
      <c r="Y5" s="85" t="s">
        <v>54</v>
      </c>
      <c r="Z5" s="85" t="s">
        <v>54</v>
      </c>
      <c r="AA5" s="85" t="s">
        <v>54</v>
      </c>
      <c r="AB5" s="85" t="s">
        <v>54</v>
      </c>
      <c r="AC5" s="85" t="s">
        <v>54</v>
      </c>
      <c r="AD5" s="85" t="s">
        <v>54</v>
      </c>
      <c r="AE5" s="85" t="s">
        <v>54</v>
      </c>
      <c r="AF5" s="85" t="s">
        <v>54</v>
      </c>
      <c r="AG5" s="85" t="s">
        <v>55</v>
      </c>
      <c r="AH5" s="129"/>
      <c r="AJ5" s="199"/>
      <c r="AK5" s="199"/>
      <c r="AL5" s="199"/>
      <c r="AM5" s="199"/>
      <c r="AN5" s="199"/>
      <c r="AO5" s="199"/>
      <c r="AP5" s="199"/>
      <c r="AQ5" s="199"/>
      <c r="AR5" s="200"/>
      <c r="AS5" s="201"/>
      <c r="AT5" s="199"/>
      <c r="AU5" s="199"/>
      <c r="AV5" s="199"/>
      <c r="AW5" s="199"/>
      <c r="AX5" s="199"/>
    </row>
    <row r="6" spans="1:50" ht="99.6" customHeight="1" x14ac:dyDescent="0.4">
      <c r="A6" s="1" t="s">
        <v>56</v>
      </c>
      <c r="B6" s="2" t="s">
        <v>57</v>
      </c>
      <c r="C6" s="2" t="s">
        <v>58</v>
      </c>
      <c r="D6" s="2" t="s">
        <v>59</v>
      </c>
      <c r="E6" s="2" t="s">
        <v>60</v>
      </c>
      <c r="F6" s="2" t="s">
        <v>61</v>
      </c>
      <c r="G6" s="2" t="s">
        <v>62</v>
      </c>
      <c r="H6" s="2" t="s">
        <v>63</v>
      </c>
      <c r="I6" s="2" t="s">
        <v>64</v>
      </c>
      <c r="J6" s="2" t="s">
        <v>65</v>
      </c>
      <c r="K6" s="2" t="s">
        <v>66</v>
      </c>
      <c r="L6" s="2" t="s">
        <v>67</v>
      </c>
      <c r="M6" s="19" t="s">
        <v>68</v>
      </c>
      <c r="O6" s="97"/>
      <c r="T6" s="85" t="str">
        <f t="shared" si="1"/>
        <v>type(Numeric)</v>
      </c>
      <c r="U6" s="84" t="str">
        <f t="shared" ref="U6:AF6" si="2">B4</f>
        <v>x1</v>
      </c>
      <c r="V6" s="84" t="str">
        <f t="shared" si="2"/>
        <v>x2</v>
      </c>
      <c r="W6" s="84" t="str">
        <f t="shared" si="2"/>
        <v>x3</v>
      </c>
      <c r="X6" s="84" t="str">
        <f t="shared" si="2"/>
        <v>x4</v>
      </c>
      <c r="Y6" s="84" t="str">
        <f t="shared" si="2"/>
        <v>x5</v>
      </c>
      <c r="Z6" s="84" t="str">
        <f t="shared" si="2"/>
        <v>x6</v>
      </c>
      <c r="AA6" s="84" t="str">
        <f t="shared" si="2"/>
        <v>x7</v>
      </c>
      <c r="AB6" s="84" t="str">
        <f t="shared" si="2"/>
        <v>x8</v>
      </c>
      <c r="AC6" s="84" t="str">
        <f t="shared" si="2"/>
        <v>x9</v>
      </c>
      <c r="AD6" s="84" t="str">
        <f t="shared" si="2"/>
        <v>x10</v>
      </c>
      <c r="AE6" s="84" t="str">
        <f t="shared" si="2"/>
        <v>x11</v>
      </c>
      <c r="AF6" s="84" t="str">
        <f t="shared" si="2"/>
        <v>x12</v>
      </c>
      <c r="AG6" s="84"/>
      <c r="AJ6" s="199"/>
      <c r="AK6" s="199"/>
      <c r="AL6" s="199"/>
      <c r="AM6" s="199"/>
      <c r="AN6" s="199"/>
      <c r="AO6" s="199"/>
      <c r="AP6" s="199"/>
      <c r="AQ6" s="202"/>
      <c r="AR6" s="203"/>
      <c r="AS6" s="202"/>
      <c r="AT6" s="202"/>
      <c r="AU6" s="199"/>
      <c r="AV6" s="199"/>
      <c r="AW6" s="199"/>
      <c r="AX6" s="199"/>
    </row>
    <row r="7" spans="1:50" ht="45" customHeight="1" x14ac:dyDescent="0.4">
      <c r="A7" s="5" t="s">
        <v>69</v>
      </c>
      <c r="B7" s="6">
        <v>500</v>
      </c>
      <c r="C7" s="6">
        <v>0.05</v>
      </c>
      <c r="D7" s="7">
        <v>3125</v>
      </c>
      <c r="E7" s="6">
        <v>625</v>
      </c>
      <c r="F7" s="6">
        <v>256</v>
      </c>
      <c r="G7" s="6">
        <v>150</v>
      </c>
      <c r="H7" s="6">
        <v>2</v>
      </c>
      <c r="I7" s="6">
        <v>3</v>
      </c>
      <c r="J7" s="6">
        <v>2</v>
      </c>
      <c r="K7" s="6">
        <v>99.9</v>
      </c>
      <c r="L7" s="6">
        <v>25</v>
      </c>
      <c r="M7" s="22">
        <v>2</v>
      </c>
      <c r="T7" s="85" t="str">
        <f t="shared" si="1"/>
        <v>id</v>
      </c>
      <c r="U7" s="84" t="str">
        <f t="shared" ref="U7:AF7" si="3">B5</f>
        <v>attribute1</v>
      </c>
      <c r="V7" s="84" t="str">
        <f t="shared" si="3"/>
        <v>attribute2</v>
      </c>
      <c r="W7" s="84" t="str">
        <f t="shared" si="3"/>
        <v>attribute3</v>
      </c>
      <c r="X7" s="84" t="str">
        <f t="shared" si="3"/>
        <v>attribute4</v>
      </c>
      <c r="Y7" s="84" t="str">
        <f t="shared" si="3"/>
        <v>attribute5</v>
      </c>
      <c r="Z7" s="84" t="str">
        <f t="shared" si="3"/>
        <v>attribute6</v>
      </c>
      <c r="AA7" s="84" t="str">
        <f t="shared" si="3"/>
        <v>attribute7</v>
      </c>
      <c r="AB7" s="84" t="str">
        <f t="shared" si="3"/>
        <v>attribute8</v>
      </c>
      <c r="AC7" s="84" t="str">
        <f t="shared" si="3"/>
        <v>attribute9</v>
      </c>
      <c r="AD7" s="84" t="str">
        <f t="shared" si="3"/>
        <v>attribute10</v>
      </c>
      <c r="AE7" s="84" t="str">
        <f t="shared" si="3"/>
        <v>attribute11</v>
      </c>
      <c r="AF7" s="84" t="str">
        <f t="shared" si="3"/>
        <v>attribute12</v>
      </c>
      <c r="AG7" s="84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204"/>
      <c r="AX7" s="199"/>
    </row>
    <row r="8" spans="1:50" ht="64.95" customHeight="1" x14ac:dyDescent="0.4">
      <c r="A8" s="5" t="s">
        <v>70</v>
      </c>
      <c r="B8" s="6">
        <v>520</v>
      </c>
      <c r="C8" s="6">
        <v>7.0000000000000007E-2</v>
      </c>
      <c r="D8" s="7">
        <v>3200</v>
      </c>
      <c r="E8" s="6">
        <v>640</v>
      </c>
      <c r="F8" s="6">
        <v>2048</v>
      </c>
      <c r="G8" s="6">
        <v>140</v>
      </c>
      <c r="H8" s="6">
        <v>1</v>
      </c>
      <c r="I8" s="6">
        <v>2.5</v>
      </c>
      <c r="J8" s="6">
        <v>2</v>
      </c>
      <c r="K8" s="6">
        <v>99.8</v>
      </c>
      <c r="L8" s="6">
        <v>20</v>
      </c>
      <c r="M8" s="22">
        <v>2</v>
      </c>
      <c r="T8" s="86" t="str">
        <f t="shared" si="1"/>
        <v>comparabele Remote Worke  (below) / attributes for comparing--&gt;</v>
      </c>
      <c r="U8" s="86" t="str">
        <f t="shared" ref="U8:AF8" si="4">B6</f>
        <v>Internet Traffic (GB/month)</v>
      </c>
      <c r="V8" s="86" t="str">
        <f t="shared" si="4"/>
        <v>Packet Error Rate (%)</v>
      </c>
      <c r="W8" s="86" t="str">
        <f t="shared" si="4"/>
        <v>Security Logs (per day)</v>
      </c>
      <c r="X8" s="86" t="str">
        <f t="shared" si="4"/>
        <v>Authentication Logs (per day)</v>
      </c>
      <c r="Y8" s="86" t="str">
        <f t="shared" si="4"/>
        <v>Key Length (bits)</v>
      </c>
      <c r="Z8" s="86" t="str">
        <f t="shared" si="4"/>
        <v>Response Time (ms)</v>
      </c>
      <c r="AA8" s="86" t="str">
        <f t="shared" si="4"/>
        <v>Malware Infections (per month)</v>
      </c>
      <c r="AB8" s="86" t="str">
        <f t="shared" si="4"/>
        <v>Avg Time to Respond (hours)</v>
      </c>
      <c r="AC8" s="86" t="str">
        <f t="shared" si="4"/>
        <v>Unauthorized Access Events (per month)</v>
      </c>
      <c r="AD8" s="86" t="str">
        <f t="shared" si="4"/>
        <v>System Availability Percentage (%)</v>
      </c>
      <c r="AE8" s="86" t="str">
        <f t="shared" si="4"/>
        <v>Intrusion Attempts (per month)</v>
      </c>
      <c r="AF8" s="86" t="str">
        <f t="shared" si="4"/>
        <v>System Downtime (hours/month)</v>
      </c>
      <c r="AG8" s="86" t="str">
        <f>N38</f>
        <v>Expected Risk Level</v>
      </c>
      <c r="AJ8" s="211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3"/>
      <c r="AX8" s="214"/>
    </row>
    <row r="9" spans="1:50" ht="45" customHeight="1" x14ac:dyDescent="0.4">
      <c r="A9" s="5" t="s">
        <v>71</v>
      </c>
      <c r="B9" s="6">
        <v>480</v>
      </c>
      <c r="C9" s="6">
        <v>0.04</v>
      </c>
      <c r="D9" s="7">
        <v>3000</v>
      </c>
      <c r="E9" s="6">
        <v>600</v>
      </c>
      <c r="F9" s="6">
        <v>2048</v>
      </c>
      <c r="G9" s="6">
        <v>160</v>
      </c>
      <c r="H9" s="6">
        <v>3</v>
      </c>
      <c r="I9" s="6">
        <v>3</v>
      </c>
      <c r="J9" s="6">
        <v>1</v>
      </c>
      <c r="K9" s="6">
        <v>99.7</v>
      </c>
      <c r="L9" s="6">
        <v>30</v>
      </c>
      <c r="M9" s="22">
        <v>2.5</v>
      </c>
      <c r="T9" s="86" t="str">
        <f t="shared" si="1"/>
        <v>Remote Worker 1</v>
      </c>
      <c r="U9" s="106">
        <f>RANK(B7,B$7:B$22,U$3)</f>
        <v>6</v>
      </c>
      <c r="V9" s="106">
        <f>RANK(C7,C$7:C$22,V$3)</f>
        <v>3</v>
      </c>
      <c r="W9" s="106">
        <f t="shared" ref="W9:AF9" si="5">RANK(D7,D$7:D$22,W$3)</f>
        <v>7</v>
      </c>
      <c r="X9" s="106">
        <f t="shared" si="5"/>
        <v>7</v>
      </c>
      <c r="Y9" s="106">
        <f t="shared" si="5"/>
        <v>10</v>
      </c>
      <c r="Z9" s="106">
        <f t="shared" si="5"/>
        <v>7</v>
      </c>
      <c r="AA9" s="106">
        <f t="shared" si="5"/>
        <v>9</v>
      </c>
      <c r="AB9" s="106">
        <f t="shared" si="5"/>
        <v>9</v>
      </c>
      <c r="AC9" s="106">
        <f t="shared" si="5"/>
        <v>9</v>
      </c>
      <c r="AD9" s="106">
        <f t="shared" si="5"/>
        <v>1</v>
      </c>
      <c r="AE9" s="106">
        <f t="shared" si="5"/>
        <v>6</v>
      </c>
      <c r="AF9" s="106">
        <f t="shared" si="5"/>
        <v>1</v>
      </c>
      <c r="AG9" s="130">
        <v>1000</v>
      </c>
      <c r="AJ9" s="206"/>
      <c r="AK9" s="207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199"/>
    </row>
    <row r="10" spans="1:50" ht="45" customHeight="1" x14ac:dyDescent="0.4">
      <c r="A10" s="5" t="s">
        <v>72</v>
      </c>
      <c r="B10" s="6">
        <v>510</v>
      </c>
      <c r="C10" s="6">
        <v>0.06</v>
      </c>
      <c r="D10" s="7">
        <v>3100</v>
      </c>
      <c r="E10" s="6">
        <v>620</v>
      </c>
      <c r="F10" s="6">
        <v>256</v>
      </c>
      <c r="G10" s="6">
        <v>155</v>
      </c>
      <c r="H10" s="6">
        <v>1</v>
      </c>
      <c r="I10" s="6">
        <v>2.5</v>
      </c>
      <c r="J10" s="6">
        <v>1</v>
      </c>
      <c r="K10" s="6">
        <v>99.6</v>
      </c>
      <c r="L10" s="6">
        <v>25</v>
      </c>
      <c r="M10" s="22">
        <v>2.5</v>
      </c>
      <c r="T10" s="86" t="str">
        <f t="shared" si="1"/>
        <v>Remote Worker 2</v>
      </c>
      <c r="U10" s="106">
        <f t="shared" ref="U10:U24" si="6">RANK(B8,B$7:B$22,U$3)</f>
        <v>13</v>
      </c>
      <c r="V10" s="106">
        <f t="shared" ref="V10:AF10" si="7">RANK(C8,C$7:C$22,V$3)</f>
        <v>12</v>
      </c>
      <c r="W10" s="106">
        <f t="shared" si="7"/>
        <v>11</v>
      </c>
      <c r="X10" s="106">
        <f t="shared" si="7"/>
        <v>11</v>
      </c>
      <c r="Y10" s="106">
        <f t="shared" si="7"/>
        <v>1</v>
      </c>
      <c r="Z10" s="106">
        <f t="shared" si="7"/>
        <v>1</v>
      </c>
      <c r="AA10" s="106">
        <f t="shared" si="7"/>
        <v>1</v>
      </c>
      <c r="AB10" s="106">
        <f t="shared" si="7"/>
        <v>1</v>
      </c>
      <c r="AC10" s="106">
        <f t="shared" si="7"/>
        <v>9</v>
      </c>
      <c r="AD10" s="106">
        <f t="shared" si="7"/>
        <v>7</v>
      </c>
      <c r="AE10" s="106">
        <f t="shared" si="7"/>
        <v>1</v>
      </c>
      <c r="AF10" s="106">
        <f t="shared" si="7"/>
        <v>1</v>
      </c>
      <c r="AG10" s="130">
        <v>1000</v>
      </c>
      <c r="AJ10" s="206"/>
      <c r="AK10" s="205"/>
      <c r="AL10" s="207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199"/>
    </row>
    <row r="11" spans="1:50" ht="45" customHeight="1" x14ac:dyDescent="0.4">
      <c r="A11" s="5" t="s">
        <v>73</v>
      </c>
      <c r="B11" s="6">
        <v>530</v>
      </c>
      <c r="C11" s="6">
        <v>0.05</v>
      </c>
      <c r="D11" s="7">
        <v>3250</v>
      </c>
      <c r="E11" s="6">
        <v>650</v>
      </c>
      <c r="F11" s="6">
        <v>2048</v>
      </c>
      <c r="G11" s="6">
        <v>145</v>
      </c>
      <c r="H11" s="6">
        <v>2</v>
      </c>
      <c r="I11" s="6">
        <v>3</v>
      </c>
      <c r="J11" s="6">
        <v>2</v>
      </c>
      <c r="K11" s="6">
        <v>99.9</v>
      </c>
      <c r="L11" s="6">
        <v>28</v>
      </c>
      <c r="M11" s="22">
        <v>2</v>
      </c>
      <c r="T11" s="86" t="str">
        <f t="shared" si="1"/>
        <v>Remote Worker 3</v>
      </c>
      <c r="U11" s="106">
        <f t="shared" si="6"/>
        <v>1</v>
      </c>
      <c r="V11" s="106">
        <f t="shared" ref="V11:AF11" si="8">RANK(C9,C$7:C$22,V$3)</f>
        <v>1</v>
      </c>
      <c r="W11" s="106">
        <f t="shared" si="8"/>
        <v>1</v>
      </c>
      <c r="X11" s="106">
        <f t="shared" si="8"/>
        <v>1</v>
      </c>
      <c r="Y11" s="106">
        <f t="shared" si="8"/>
        <v>1</v>
      </c>
      <c r="Z11" s="106">
        <f t="shared" si="8"/>
        <v>14</v>
      </c>
      <c r="AA11" s="106">
        <f t="shared" si="8"/>
        <v>15</v>
      </c>
      <c r="AB11" s="106">
        <f t="shared" si="8"/>
        <v>9</v>
      </c>
      <c r="AC11" s="106">
        <f t="shared" si="8"/>
        <v>1</v>
      </c>
      <c r="AD11" s="106">
        <f t="shared" si="8"/>
        <v>11</v>
      </c>
      <c r="AE11" s="106">
        <f t="shared" si="8"/>
        <v>16</v>
      </c>
      <c r="AF11" s="106">
        <f t="shared" si="8"/>
        <v>9</v>
      </c>
      <c r="AG11" s="130">
        <v>1000</v>
      </c>
      <c r="AJ11" s="206"/>
      <c r="AK11" s="205"/>
      <c r="AL11" s="205"/>
      <c r="AM11" s="207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199"/>
    </row>
    <row r="12" spans="1:50" ht="45" customHeight="1" x14ac:dyDescent="0.4">
      <c r="A12" s="5" t="s">
        <v>74</v>
      </c>
      <c r="B12" s="6">
        <v>490</v>
      </c>
      <c r="C12" s="6">
        <v>0.08</v>
      </c>
      <c r="D12" s="7">
        <v>3050</v>
      </c>
      <c r="E12" s="6">
        <v>610</v>
      </c>
      <c r="F12" s="6">
        <v>2048</v>
      </c>
      <c r="G12" s="6">
        <v>150</v>
      </c>
      <c r="H12" s="6">
        <v>1</v>
      </c>
      <c r="I12" s="6">
        <v>2.5</v>
      </c>
      <c r="J12" s="6">
        <v>1</v>
      </c>
      <c r="K12" s="6">
        <v>99.7</v>
      </c>
      <c r="L12" s="6">
        <v>22</v>
      </c>
      <c r="M12" s="22">
        <v>2</v>
      </c>
      <c r="T12" s="86" t="str">
        <f t="shared" si="1"/>
        <v>Remote Worker 4</v>
      </c>
      <c r="U12" s="106">
        <f t="shared" si="6"/>
        <v>9</v>
      </c>
      <c r="V12" s="106">
        <f t="shared" ref="V12:AF12" si="9">RANK(C10,C$7:C$22,V$3)</f>
        <v>8</v>
      </c>
      <c r="W12" s="106">
        <f t="shared" si="9"/>
        <v>5</v>
      </c>
      <c r="X12" s="106">
        <f t="shared" si="9"/>
        <v>5</v>
      </c>
      <c r="Y12" s="106">
        <f t="shared" si="9"/>
        <v>10</v>
      </c>
      <c r="Z12" s="106">
        <f t="shared" si="9"/>
        <v>11</v>
      </c>
      <c r="AA12" s="106">
        <f t="shared" si="9"/>
        <v>1</v>
      </c>
      <c r="AB12" s="106">
        <f t="shared" si="9"/>
        <v>1</v>
      </c>
      <c r="AC12" s="106">
        <f t="shared" si="9"/>
        <v>1</v>
      </c>
      <c r="AD12" s="106">
        <f t="shared" si="9"/>
        <v>15</v>
      </c>
      <c r="AE12" s="106">
        <f t="shared" si="9"/>
        <v>6</v>
      </c>
      <c r="AF12" s="106">
        <f t="shared" si="9"/>
        <v>9</v>
      </c>
      <c r="AG12" s="130">
        <v>1000</v>
      </c>
      <c r="AJ12" s="206"/>
      <c r="AK12" s="205"/>
      <c r="AL12" s="205"/>
      <c r="AM12" s="207"/>
      <c r="AN12" s="207"/>
      <c r="AO12" s="205"/>
      <c r="AP12" s="205"/>
      <c r="AQ12" s="205"/>
      <c r="AR12" s="205"/>
      <c r="AS12" s="205"/>
      <c r="AT12" s="205"/>
      <c r="AU12" s="205"/>
      <c r="AV12" s="205"/>
      <c r="AW12" s="205"/>
      <c r="AX12" s="199"/>
    </row>
    <row r="13" spans="1:50" ht="45" customHeight="1" x14ac:dyDescent="0.4">
      <c r="A13" s="5" t="s">
        <v>75</v>
      </c>
      <c r="B13" s="6">
        <v>515</v>
      </c>
      <c r="C13" s="6">
        <v>0.06</v>
      </c>
      <c r="D13" s="7">
        <v>3200</v>
      </c>
      <c r="E13" s="6">
        <v>640</v>
      </c>
      <c r="F13" s="6">
        <v>256</v>
      </c>
      <c r="G13" s="6">
        <v>145</v>
      </c>
      <c r="H13" s="6">
        <v>2</v>
      </c>
      <c r="I13" s="6">
        <v>3</v>
      </c>
      <c r="J13" s="6">
        <v>2</v>
      </c>
      <c r="K13" s="6">
        <v>99.8</v>
      </c>
      <c r="L13" s="6">
        <v>27</v>
      </c>
      <c r="M13" s="22">
        <v>2.5</v>
      </c>
      <c r="T13" s="86" t="str">
        <f t="shared" si="1"/>
        <v>Remote Worker 5</v>
      </c>
      <c r="U13" s="106">
        <f t="shared" si="6"/>
        <v>15</v>
      </c>
      <c r="V13" s="106">
        <f t="shared" ref="V13:AF13" si="10">RANK(C11,C$7:C$22,V$3)</f>
        <v>3</v>
      </c>
      <c r="W13" s="106">
        <f t="shared" si="10"/>
        <v>15</v>
      </c>
      <c r="X13" s="106">
        <f t="shared" si="10"/>
        <v>15</v>
      </c>
      <c r="Y13" s="106">
        <f t="shared" si="10"/>
        <v>1</v>
      </c>
      <c r="Z13" s="106">
        <f t="shared" si="10"/>
        <v>3</v>
      </c>
      <c r="AA13" s="106">
        <f t="shared" si="10"/>
        <v>9</v>
      </c>
      <c r="AB13" s="106">
        <f t="shared" si="10"/>
        <v>9</v>
      </c>
      <c r="AC13" s="106">
        <f t="shared" si="10"/>
        <v>9</v>
      </c>
      <c r="AD13" s="106">
        <f t="shared" si="10"/>
        <v>1</v>
      </c>
      <c r="AE13" s="106">
        <f t="shared" si="10"/>
        <v>13</v>
      </c>
      <c r="AF13" s="106">
        <f t="shared" si="10"/>
        <v>1</v>
      </c>
      <c r="AG13" s="130">
        <v>1000</v>
      </c>
      <c r="AJ13" s="206"/>
      <c r="AK13" s="205"/>
      <c r="AL13" s="205"/>
      <c r="AM13" s="205"/>
      <c r="AN13" s="205"/>
      <c r="AO13" s="207"/>
      <c r="AP13" s="205"/>
      <c r="AQ13" s="205"/>
      <c r="AR13" s="205"/>
      <c r="AS13" s="205"/>
      <c r="AT13" s="205"/>
      <c r="AU13" s="205"/>
      <c r="AV13" s="205"/>
      <c r="AW13" s="205"/>
      <c r="AX13" s="199"/>
    </row>
    <row r="14" spans="1:50" ht="45" customHeight="1" x14ac:dyDescent="0.4">
      <c r="A14" s="5" t="s">
        <v>76</v>
      </c>
      <c r="B14" s="6">
        <v>495</v>
      </c>
      <c r="C14" s="6">
        <v>0.05</v>
      </c>
      <c r="D14" s="7">
        <v>3100</v>
      </c>
      <c r="E14" s="6">
        <v>620</v>
      </c>
      <c r="F14" s="6">
        <v>256</v>
      </c>
      <c r="G14" s="6">
        <v>155</v>
      </c>
      <c r="H14" s="6">
        <v>1</v>
      </c>
      <c r="I14" s="6">
        <v>2.5</v>
      </c>
      <c r="J14" s="6">
        <v>1</v>
      </c>
      <c r="K14" s="6">
        <v>99.9</v>
      </c>
      <c r="L14" s="6">
        <v>26</v>
      </c>
      <c r="M14" s="22">
        <v>2</v>
      </c>
      <c r="T14" s="86" t="str">
        <f t="shared" si="1"/>
        <v>Remote Worker 6</v>
      </c>
      <c r="U14" s="106">
        <f t="shared" si="6"/>
        <v>3</v>
      </c>
      <c r="V14" s="106">
        <f t="shared" ref="V14:AF14" si="11">RANK(C12,C$7:C$22,V$3)</f>
        <v>15</v>
      </c>
      <c r="W14" s="106">
        <f t="shared" si="11"/>
        <v>3</v>
      </c>
      <c r="X14" s="106">
        <f t="shared" si="11"/>
        <v>3</v>
      </c>
      <c r="Y14" s="106">
        <f t="shared" si="11"/>
        <v>1</v>
      </c>
      <c r="Z14" s="106">
        <f t="shared" si="11"/>
        <v>7</v>
      </c>
      <c r="AA14" s="106">
        <f t="shared" si="11"/>
        <v>1</v>
      </c>
      <c r="AB14" s="106">
        <f t="shared" si="11"/>
        <v>1</v>
      </c>
      <c r="AC14" s="106">
        <f t="shared" si="11"/>
        <v>1</v>
      </c>
      <c r="AD14" s="106">
        <f t="shared" si="11"/>
        <v>11</v>
      </c>
      <c r="AE14" s="106">
        <f t="shared" si="11"/>
        <v>2</v>
      </c>
      <c r="AF14" s="106">
        <f t="shared" si="11"/>
        <v>1</v>
      </c>
      <c r="AG14" s="130">
        <v>1000</v>
      </c>
      <c r="AJ14" s="206"/>
      <c r="AK14" s="205"/>
      <c r="AL14" s="205"/>
      <c r="AM14" s="205"/>
      <c r="AN14" s="205"/>
      <c r="AO14" s="205"/>
      <c r="AP14" s="207"/>
      <c r="AQ14" s="205"/>
      <c r="AR14" s="205"/>
      <c r="AS14" s="205"/>
      <c r="AT14" s="205"/>
      <c r="AU14" s="205"/>
      <c r="AV14" s="205"/>
      <c r="AW14" s="205"/>
      <c r="AX14" s="199"/>
    </row>
    <row r="15" spans="1:50" ht="45" customHeight="1" x14ac:dyDescent="0.4">
      <c r="A15" s="5" t="s">
        <v>77</v>
      </c>
      <c r="B15" s="6">
        <v>520</v>
      </c>
      <c r="C15" s="6">
        <v>7.0000000000000007E-2</v>
      </c>
      <c r="D15" s="7">
        <v>3200</v>
      </c>
      <c r="E15" s="6">
        <v>640</v>
      </c>
      <c r="F15" s="6">
        <v>2048</v>
      </c>
      <c r="G15" s="6">
        <v>140</v>
      </c>
      <c r="H15" s="6">
        <v>1</v>
      </c>
      <c r="I15" s="6">
        <v>3</v>
      </c>
      <c r="J15" s="6">
        <v>2</v>
      </c>
      <c r="K15" s="6">
        <v>99.7</v>
      </c>
      <c r="L15" s="6">
        <v>24</v>
      </c>
      <c r="M15" s="22">
        <v>2.5</v>
      </c>
      <c r="T15" s="86" t="str">
        <f t="shared" si="1"/>
        <v>Remote Worker 7</v>
      </c>
      <c r="U15" s="106">
        <f t="shared" si="6"/>
        <v>11</v>
      </c>
      <c r="V15" s="106">
        <f t="shared" ref="V15:AF15" si="12">RANK(C13,C$7:C$22,V$3)</f>
        <v>8</v>
      </c>
      <c r="W15" s="106">
        <f t="shared" si="12"/>
        <v>11</v>
      </c>
      <c r="X15" s="106">
        <f t="shared" si="12"/>
        <v>11</v>
      </c>
      <c r="Y15" s="106">
        <f t="shared" si="12"/>
        <v>10</v>
      </c>
      <c r="Z15" s="106">
        <f t="shared" si="12"/>
        <v>3</v>
      </c>
      <c r="AA15" s="106">
        <f t="shared" si="12"/>
        <v>9</v>
      </c>
      <c r="AB15" s="106">
        <f t="shared" si="12"/>
        <v>9</v>
      </c>
      <c r="AC15" s="106">
        <f t="shared" si="12"/>
        <v>9</v>
      </c>
      <c r="AD15" s="106">
        <f t="shared" si="12"/>
        <v>7</v>
      </c>
      <c r="AE15" s="106">
        <f t="shared" si="12"/>
        <v>12</v>
      </c>
      <c r="AF15" s="106">
        <f t="shared" si="12"/>
        <v>9</v>
      </c>
      <c r="AG15" s="130">
        <v>1000</v>
      </c>
      <c r="AJ15" s="206"/>
      <c r="AK15" s="205"/>
      <c r="AL15" s="205"/>
      <c r="AM15" s="205"/>
      <c r="AN15" s="205"/>
      <c r="AO15" s="205"/>
      <c r="AP15" s="205"/>
      <c r="AQ15" s="207"/>
      <c r="AR15" s="205"/>
      <c r="AS15" s="205"/>
      <c r="AT15" s="205"/>
      <c r="AU15" s="205"/>
      <c r="AV15" s="205"/>
      <c r="AW15" s="205"/>
      <c r="AX15" s="199"/>
    </row>
    <row r="16" spans="1:50" ht="45" customHeight="1" x14ac:dyDescent="0.4">
      <c r="A16" s="5" t="s">
        <v>78</v>
      </c>
      <c r="B16" s="6">
        <v>510</v>
      </c>
      <c r="C16" s="6">
        <v>0.06</v>
      </c>
      <c r="D16" s="7">
        <v>3150</v>
      </c>
      <c r="E16" s="6">
        <v>630</v>
      </c>
      <c r="F16" s="6">
        <v>2048</v>
      </c>
      <c r="G16" s="6">
        <v>150</v>
      </c>
      <c r="H16" s="6">
        <v>2</v>
      </c>
      <c r="I16" s="6">
        <v>2.5</v>
      </c>
      <c r="J16" s="6">
        <v>1</v>
      </c>
      <c r="K16" s="6">
        <v>99.8</v>
      </c>
      <c r="L16" s="6">
        <v>25</v>
      </c>
      <c r="M16" s="22">
        <v>2</v>
      </c>
      <c r="T16" s="86" t="str">
        <f t="shared" si="1"/>
        <v>Remote Worker 8</v>
      </c>
      <c r="U16" s="106">
        <f t="shared" si="6"/>
        <v>5</v>
      </c>
      <c r="V16" s="106">
        <f t="shared" ref="V16:AF16" si="13">RANK(C14,C$7:C$22,V$3)</f>
        <v>3</v>
      </c>
      <c r="W16" s="106">
        <f t="shared" si="13"/>
        <v>5</v>
      </c>
      <c r="X16" s="106">
        <f t="shared" si="13"/>
        <v>5</v>
      </c>
      <c r="Y16" s="106">
        <f t="shared" si="13"/>
        <v>10</v>
      </c>
      <c r="Z16" s="106">
        <f t="shared" si="13"/>
        <v>11</v>
      </c>
      <c r="AA16" s="106">
        <f t="shared" si="13"/>
        <v>1</v>
      </c>
      <c r="AB16" s="106">
        <f t="shared" si="13"/>
        <v>1</v>
      </c>
      <c r="AC16" s="106">
        <f t="shared" si="13"/>
        <v>1</v>
      </c>
      <c r="AD16" s="106">
        <f t="shared" si="13"/>
        <v>1</v>
      </c>
      <c r="AE16" s="106">
        <f t="shared" si="13"/>
        <v>10</v>
      </c>
      <c r="AF16" s="106">
        <f t="shared" si="13"/>
        <v>1</v>
      </c>
      <c r="AG16" s="130">
        <v>1000</v>
      </c>
      <c r="AJ16" s="206"/>
      <c r="AK16" s="205"/>
      <c r="AL16" s="205"/>
      <c r="AM16" s="205"/>
      <c r="AN16" s="205"/>
      <c r="AO16" s="205"/>
      <c r="AP16" s="205"/>
      <c r="AQ16" s="205"/>
      <c r="AR16" s="207"/>
      <c r="AS16" s="205"/>
      <c r="AT16" s="205"/>
      <c r="AU16" s="205"/>
      <c r="AV16" s="205"/>
      <c r="AW16" s="205"/>
      <c r="AX16" s="199"/>
    </row>
    <row r="17" spans="1:56" ht="45" customHeight="1" x14ac:dyDescent="0.4">
      <c r="A17" s="5" t="s">
        <v>79</v>
      </c>
      <c r="B17" s="6">
        <v>530</v>
      </c>
      <c r="C17" s="6">
        <v>0.05</v>
      </c>
      <c r="D17" s="7">
        <v>3250</v>
      </c>
      <c r="E17" s="6">
        <v>650</v>
      </c>
      <c r="F17" s="6">
        <v>256</v>
      </c>
      <c r="G17" s="6">
        <v>145</v>
      </c>
      <c r="H17" s="6">
        <v>1</v>
      </c>
      <c r="I17" s="6">
        <v>3</v>
      </c>
      <c r="J17" s="6">
        <v>2</v>
      </c>
      <c r="K17" s="6">
        <v>99.9</v>
      </c>
      <c r="L17" s="6">
        <v>29</v>
      </c>
      <c r="M17" s="22">
        <v>2.5</v>
      </c>
      <c r="T17" s="86" t="str">
        <f t="shared" si="1"/>
        <v>Remote Worker 9</v>
      </c>
      <c r="U17" s="106">
        <f t="shared" si="6"/>
        <v>13</v>
      </c>
      <c r="V17" s="106">
        <f t="shared" ref="V17:AF17" si="14">RANK(C15,C$7:C$22,V$3)</f>
        <v>12</v>
      </c>
      <c r="W17" s="106">
        <f t="shared" si="14"/>
        <v>11</v>
      </c>
      <c r="X17" s="106">
        <f t="shared" si="14"/>
        <v>11</v>
      </c>
      <c r="Y17" s="106">
        <f t="shared" si="14"/>
        <v>1</v>
      </c>
      <c r="Z17" s="106">
        <f t="shared" si="14"/>
        <v>1</v>
      </c>
      <c r="AA17" s="106">
        <f t="shared" si="14"/>
        <v>1</v>
      </c>
      <c r="AB17" s="106">
        <f t="shared" si="14"/>
        <v>9</v>
      </c>
      <c r="AC17" s="106">
        <f t="shared" si="14"/>
        <v>9</v>
      </c>
      <c r="AD17" s="106">
        <f t="shared" si="14"/>
        <v>11</v>
      </c>
      <c r="AE17" s="106">
        <f t="shared" si="14"/>
        <v>5</v>
      </c>
      <c r="AF17" s="106">
        <f t="shared" si="14"/>
        <v>9</v>
      </c>
      <c r="AG17" s="130">
        <v>1000</v>
      </c>
      <c r="AJ17" s="206"/>
      <c r="AK17" s="205"/>
      <c r="AL17" s="205"/>
      <c r="AM17" s="205"/>
      <c r="AN17" s="205"/>
      <c r="AO17" s="205"/>
      <c r="AP17" s="205"/>
      <c r="AQ17" s="205"/>
      <c r="AR17" s="205"/>
      <c r="AS17" s="207"/>
      <c r="AT17" s="205"/>
      <c r="AU17" s="205"/>
      <c r="AV17" s="205"/>
      <c r="AW17" s="205"/>
      <c r="AX17" s="199"/>
    </row>
    <row r="18" spans="1:56" ht="45" customHeight="1" x14ac:dyDescent="0.4">
      <c r="A18" s="5" t="s">
        <v>80</v>
      </c>
      <c r="B18" s="6">
        <v>500</v>
      </c>
      <c r="C18" s="6">
        <v>7.0000000000000007E-2</v>
      </c>
      <c r="D18" s="7">
        <v>3125</v>
      </c>
      <c r="E18" s="6">
        <v>625</v>
      </c>
      <c r="F18" s="6">
        <v>2048</v>
      </c>
      <c r="G18" s="6">
        <v>160</v>
      </c>
      <c r="H18" s="6">
        <v>2</v>
      </c>
      <c r="I18" s="6">
        <v>2.5</v>
      </c>
      <c r="J18" s="6">
        <v>1</v>
      </c>
      <c r="K18" s="6">
        <v>99.6</v>
      </c>
      <c r="L18" s="6">
        <v>23</v>
      </c>
      <c r="M18" s="22">
        <v>2.5</v>
      </c>
      <c r="T18" s="86" t="str">
        <f t="shared" si="1"/>
        <v>Remote Worker 10</v>
      </c>
      <c r="U18" s="106">
        <f t="shared" si="6"/>
        <v>9</v>
      </c>
      <c r="V18" s="106">
        <f t="shared" ref="V18:AF18" si="15">RANK(C16,C$7:C$22,V$3)</f>
        <v>8</v>
      </c>
      <c r="W18" s="106">
        <f t="shared" si="15"/>
        <v>10</v>
      </c>
      <c r="X18" s="106">
        <f t="shared" si="15"/>
        <v>10</v>
      </c>
      <c r="Y18" s="106">
        <f t="shared" si="15"/>
        <v>1</v>
      </c>
      <c r="Z18" s="106">
        <f t="shared" si="15"/>
        <v>7</v>
      </c>
      <c r="AA18" s="106">
        <f t="shared" si="15"/>
        <v>9</v>
      </c>
      <c r="AB18" s="106">
        <f t="shared" si="15"/>
        <v>1</v>
      </c>
      <c r="AC18" s="106">
        <f t="shared" si="15"/>
        <v>1</v>
      </c>
      <c r="AD18" s="106">
        <f t="shared" si="15"/>
        <v>7</v>
      </c>
      <c r="AE18" s="106">
        <f t="shared" si="15"/>
        <v>6</v>
      </c>
      <c r="AF18" s="106">
        <f t="shared" si="15"/>
        <v>1</v>
      </c>
      <c r="AG18" s="130">
        <v>1000</v>
      </c>
      <c r="AJ18" s="206"/>
      <c r="AK18" s="205"/>
      <c r="AL18" s="205"/>
      <c r="AM18" s="205"/>
      <c r="AN18" s="205"/>
      <c r="AO18" s="205"/>
      <c r="AP18" s="205"/>
      <c r="AQ18" s="205"/>
      <c r="AR18" s="205"/>
      <c r="AS18" s="205"/>
      <c r="AT18" s="207"/>
      <c r="AU18" s="205"/>
      <c r="AV18" s="205"/>
      <c r="AW18" s="205"/>
      <c r="AX18" s="199"/>
    </row>
    <row r="19" spans="1:56" ht="45" customHeight="1" x14ac:dyDescent="0.4">
      <c r="A19" s="5" t="s">
        <v>81</v>
      </c>
      <c r="B19" s="6">
        <v>490</v>
      </c>
      <c r="C19" s="6">
        <v>0.08</v>
      </c>
      <c r="D19" s="7">
        <v>3050</v>
      </c>
      <c r="E19" s="6">
        <v>610</v>
      </c>
      <c r="F19" s="6">
        <v>2048</v>
      </c>
      <c r="G19" s="6">
        <v>155</v>
      </c>
      <c r="H19" s="6">
        <v>3</v>
      </c>
      <c r="I19" s="6">
        <v>3</v>
      </c>
      <c r="J19" s="6">
        <v>2</v>
      </c>
      <c r="K19" s="6">
        <v>99.8</v>
      </c>
      <c r="L19" s="6">
        <v>28</v>
      </c>
      <c r="M19" s="22">
        <v>2</v>
      </c>
      <c r="T19" s="86" t="str">
        <f t="shared" si="1"/>
        <v>Remote Worker 11</v>
      </c>
      <c r="U19" s="106">
        <f t="shared" si="6"/>
        <v>15</v>
      </c>
      <c r="V19" s="106">
        <f t="shared" ref="V19:AF19" si="16">RANK(C17,C$7:C$22,V$3)</f>
        <v>3</v>
      </c>
      <c r="W19" s="106">
        <f t="shared" si="16"/>
        <v>15</v>
      </c>
      <c r="X19" s="106">
        <f t="shared" si="16"/>
        <v>15</v>
      </c>
      <c r="Y19" s="106">
        <f t="shared" si="16"/>
        <v>10</v>
      </c>
      <c r="Z19" s="106">
        <f t="shared" si="16"/>
        <v>3</v>
      </c>
      <c r="AA19" s="106">
        <f t="shared" si="16"/>
        <v>1</v>
      </c>
      <c r="AB19" s="106">
        <f t="shared" si="16"/>
        <v>9</v>
      </c>
      <c r="AC19" s="106">
        <f t="shared" si="16"/>
        <v>9</v>
      </c>
      <c r="AD19" s="106">
        <f t="shared" si="16"/>
        <v>1</v>
      </c>
      <c r="AE19" s="106">
        <f t="shared" si="16"/>
        <v>15</v>
      </c>
      <c r="AF19" s="106">
        <f t="shared" si="16"/>
        <v>9</v>
      </c>
      <c r="AG19" s="130">
        <v>1000</v>
      </c>
      <c r="AJ19" s="206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7"/>
      <c r="AV19" s="205"/>
      <c r="AW19" s="205"/>
      <c r="AX19" s="199"/>
    </row>
    <row r="20" spans="1:56" ht="45" customHeight="1" x14ac:dyDescent="0.4">
      <c r="A20" s="5" t="s">
        <v>82</v>
      </c>
      <c r="B20" s="6">
        <v>515</v>
      </c>
      <c r="C20" s="6">
        <v>0.06</v>
      </c>
      <c r="D20" s="7">
        <v>3200</v>
      </c>
      <c r="E20" s="6">
        <v>640</v>
      </c>
      <c r="F20" s="6">
        <v>256</v>
      </c>
      <c r="G20" s="6">
        <v>145</v>
      </c>
      <c r="H20" s="6">
        <v>1</v>
      </c>
      <c r="I20" s="6">
        <v>2.5</v>
      </c>
      <c r="J20" s="6">
        <v>1</v>
      </c>
      <c r="K20" s="6">
        <v>99.9</v>
      </c>
      <c r="L20" s="6">
        <v>26</v>
      </c>
      <c r="M20" s="22">
        <v>2.5</v>
      </c>
      <c r="T20" s="86" t="str">
        <f t="shared" si="1"/>
        <v>Remote Worker 12</v>
      </c>
      <c r="U20" s="106">
        <f t="shared" si="6"/>
        <v>6</v>
      </c>
      <c r="V20" s="106">
        <f t="shared" ref="V20:AF20" si="17">RANK(C18,C$7:C$22,V$3)</f>
        <v>12</v>
      </c>
      <c r="W20" s="106">
        <f t="shared" si="17"/>
        <v>7</v>
      </c>
      <c r="X20" s="106">
        <f t="shared" si="17"/>
        <v>7</v>
      </c>
      <c r="Y20" s="106">
        <f t="shared" si="17"/>
        <v>1</v>
      </c>
      <c r="Z20" s="106">
        <f t="shared" si="17"/>
        <v>14</v>
      </c>
      <c r="AA20" s="106">
        <f t="shared" si="17"/>
        <v>9</v>
      </c>
      <c r="AB20" s="106">
        <f t="shared" si="17"/>
        <v>1</v>
      </c>
      <c r="AC20" s="106">
        <f t="shared" si="17"/>
        <v>1</v>
      </c>
      <c r="AD20" s="106">
        <f t="shared" si="17"/>
        <v>15</v>
      </c>
      <c r="AE20" s="106">
        <f t="shared" si="17"/>
        <v>4</v>
      </c>
      <c r="AF20" s="106">
        <f t="shared" si="17"/>
        <v>9</v>
      </c>
      <c r="AG20" s="130">
        <v>1000</v>
      </c>
      <c r="AJ20" s="215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6"/>
      <c r="AW20" s="199"/>
      <c r="AX20" s="199"/>
    </row>
    <row r="21" spans="1:56" ht="45" customHeight="1" x14ac:dyDescent="0.5">
      <c r="A21" s="5" t="s">
        <v>83</v>
      </c>
      <c r="B21" s="6">
        <v>480</v>
      </c>
      <c r="C21" s="6">
        <v>0.04</v>
      </c>
      <c r="D21" s="7">
        <v>3000</v>
      </c>
      <c r="E21" s="6">
        <v>600</v>
      </c>
      <c r="F21" s="6">
        <v>2048</v>
      </c>
      <c r="G21" s="6">
        <v>160</v>
      </c>
      <c r="H21" s="6">
        <v>1</v>
      </c>
      <c r="I21" s="6">
        <v>3</v>
      </c>
      <c r="J21" s="6">
        <v>2</v>
      </c>
      <c r="K21" s="6">
        <v>99.7</v>
      </c>
      <c r="L21" s="6">
        <v>22</v>
      </c>
      <c r="M21" s="22">
        <v>2</v>
      </c>
      <c r="T21" s="86" t="str">
        <f t="shared" si="1"/>
        <v>Remote Worker 13</v>
      </c>
      <c r="U21" s="106">
        <f t="shared" si="6"/>
        <v>3</v>
      </c>
      <c r="V21" s="106">
        <f t="shared" ref="V21:AF21" si="18">RANK(C19,C$7:C$22,V$3)</f>
        <v>15</v>
      </c>
      <c r="W21" s="106">
        <f t="shared" si="18"/>
        <v>3</v>
      </c>
      <c r="X21" s="106">
        <f t="shared" si="18"/>
        <v>3</v>
      </c>
      <c r="Y21" s="106">
        <f t="shared" si="18"/>
        <v>1</v>
      </c>
      <c r="Z21" s="106">
        <f t="shared" si="18"/>
        <v>11</v>
      </c>
      <c r="AA21" s="106">
        <f t="shared" si="18"/>
        <v>15</v>
      </c>
      <c r="AB21" s="106">
        <f t="shared" si="18"/>
        <v>9</v>
      </c>
      <c r="AC21" s="106">
        <f t="shared" si="18"/>
        <v>9</v>
      </c>
      <c r="AD21" s="106">
        <f t="shared" si="18"/>
        <v>7</v>
      </c>
      <c r="AE21" s="106">
        <f t="shared" si="18"/>
        <v>13</v>
      </c>
      <c r="AF21" s="106">
        <f t="shared" si="18"/>
        <v>1</v>
      </c>
      <c r="AG21" s="130">
        <v>1000</v>
      </c>
      <c r="AI21" s="217"/>
      <c r="AJ21" s="218"/>
      <c r="AK21" s="214"/>
      <c r="AL21" s="214"/>
      <c r="AM21" s="219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7"/>
      <c r="AZ21" s="217"/>
      <c r="BA21" s="217"/>
      <c r="BB21" s="217"/>
      <c r="BC21" s="217"/>
      <c r="BD21" s="217"/>
    </row>
    <row r="22" spans="1:56" ht="45" customHeight="1" x14ac:dyDescent="0.4">
      <c r="A22" s="5" t="s">
        <v>84</v>
      </c>
      <c r="B22" s="6">
        <v>500</v>
      </c>
      <c r="C22" s="6">
        <v>0.05</v>
      </c>
      <c r="D22" s="7">
        <v>3125</v>
      </c>
      <c r="E22" s="6">
        <v>625</v>
      </c>
      <c r="F22" s="6">
        <v>256</v>
      </c>
      <c r="G22" s="6">
        <v>150</v>
      </c>
      <c r="H22" s="6">
        <v>2</v>
      </c>
      <c r="I22" s="6">
        <v>2.5</v>
      </c>
      <c r="J22" s="6">
        <v>1</v>
      </c>
      <c r="K22" s="6">
        <v>99.9</v>
      </c>
      <c r="L22" s="6">
        <v>25</v>
      </c>
      <c r="M22" s="22">
        <v>2.5</v>
      </c>
      <c r="T22" s="86" t="str">
        <f t="shared" si="1"/>
        <v>Remote Worker 14</v>
      </c>
      <c r="U22" s="106">
        <f t="shared" si="6"/>
        <v>11</v>
      </c>
      <c r="V22" s="106">
        <f t="shared" ref="V22:AF22" si="19">RANK(C20,C$7:C$22,V$3)</f>
        <v>8</v>
      </c>
      <c r="W22" s="106">
        <f t="shared" si="19"/>
        <v>11</v>
      </c>
      <c r="X22" s="106">
        <f t="shared" si="19"/>
        <v>11</v>
      </c>
      <c r="Y22" s="106">
        <f t="shared" si="19"/>
        <v>10</v>
      </c>
      <c r="Z22" s="106">
        <f t="shared" si="19"/>
        <v>3</v>
      </c>
      <c r="AA22" s="106">
        <f t="shared" si="19"/>
        <v>1</v>
      </c>
      <c r="AB22" s="106">
        <f t="shared" si="19"/>
        <v>1</v>
      </c>
      <c r="AC22" s="106">
        <f t="shared" si="19"/>
        <v>1</v>
      </c>
      <c r="AD22" s="106">
        <f t="shared" si="19"/>
        <v>1</v>
      </c>
      <c r="AE22" s="106">
        <f t="shared" si="19"/>
        <v>10</v>
      </c>
      <c r="AF22" s="106">
        <f t="shared" si="19"/>
        <v>9</v>
      </c>
      <c r="AG22" s="130">
        <v>1000</v>
      </c>
      <c r="AI22" s="217"/>
      <c r="AJ22" s="214"/>
      <c r="AK22" s="214"/>
      <c r="AL22" s="214"/>
      <c r="AM22" s="219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7"/>
      <c r="AZ22" s="217"/>
      <c r="BA22" s="217"/>
      <c r="BB22" s="217"/>
      <c r="BC22" s="217"/>
      <c r="BD22" s="217"/>
    </row>
    <row r="23" spans="1:56" ht="45" customHeight="1" x14ac:dyDescent="0.4">
      <c r="T23" s="86" t="str">
        <f t="shared" si="1"/>
        <v>Remote Worker 15</v>
      </c>
      <c r="U23" s="106">
        <f t="shared" si="6"/>
        <v>1</v>
      </c>
      <c r="V23" s="106">
        <f t="shared" ref="V23:AF23" si="20">RANK(C21,C$7:C$22,V$3)</f>
        <v>1</v>
      </c>
      <c r="W23" s="106">
        <f t="shared" si="20"/>
        <v>1</v>
      </c>
      <c r="X23" s="106">
        <f t="shared" si="20"/>
        <v>1</v>
      </c>
      <c r="Y23" s="106">
        <f t="shared" si="20"/>
        <v>1</v>
      </c>
      <c r="Z23" s="106">
        <f t="shared" si="20"/>
        <v>14</v>
      </c>
      <c r="AA23" s="106">
        <f t="shared" si="20"/>
        <v>1</v>
      </c>
      <c r="AB23" s="106">
        <f t="shared" si="20"/>
        <v>9</v>
      </c>
      <c r="AC23" s="106">
        <f t="shared" si="20"/>
        <v>9</v>
      </c>
      <c r="AD23" s="106">
        <f t="shared" si="20"/>
        <v>11</v>
      </c>
      <c r="AE23" s="106">
        <f t="shared" si="20"/>
        <v>2</v>
      </c>
      <c r="AF23" s="106">
        <f t="shared" si="20"/>
        <v>1</v>
      </c>
      <c r="AG23" s="130">
        <v>1000</v>
      </c>
      <c r="AI23" s="217"/>
      <c r="AJ23" s="219"/>
      <c r="AK23" s="214"/>
      <c r="AL23" s="214"/>
      <c r="AM23" s="219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7"/>
      <c r="AZ23" s="217"/>
      <c r="BA23" s="217"/>
      <c r="BB23" s="217"/>
      <c r="BC23" s="217"/>
      <c r="BD23" s="217"/>
    </row>
    <row r="24" spans="1:56" ht="45" customHeight="1" x14ac:dyDescent="0.4">
      <c r="A24" s="79" t="s">
        <v>85</v>
      </c>
      <c r="T24" s="86" t="str">
        <f t="shared" si="1"/>
        <v>Remote Worker 16</v>
      </c>
      <c r="U24" s="106">
        <f t="shared" si="6"/>
        <v>6</v>
      </c>
      <c r="V24" s="106">
        <f t="shared" ref="V24:AF24" si="21">RANK(C22,C$7:C$22,V$3)</f>
        <v>3</v>
      </c>
      <c r="W24" s="106">
        <f t="shared" si="21"/>
        <v>7</v>
      </c>
      <c r="X24" s="106">
        <f t="shared" si="21"/>
        <v>7</v>
      </c>
      <c r="Y24" s="106">
        <f t="shared" si="21"/>
        <v>10</v>
      </c>
      <c r="Z24" s="106">
        <f t="shared" si="21"/>
        <v>7</v>
      </c>
      <c r="AA24" s="106">
        <f t="shared" si="21"/>
        <v>9</v>
      </c>
      <c r="AB24" s="106">
        <f t="shared" si="21"/>
        <v>1</v>
      </c>
      <c r="AC24" s="106">
        <f t="shared" si="21"/>
        <v>1</v>
      </c>
      <c r="AD24" s="106">
        <f t="shared" si="21"/>
        <v>1</v>
      </c>
      <c r="AE24" s="106">
        <f t="shared" si="21"/>
        <v>6</v>
      </c>
      <c r="AF24" s="106">
        <f t="shared" si="21"/>
        <v>9</v>
      </c>
      <c r="AG24" s="132">
        <v>1000</v>
      </c>
      <c r="AI24" s="71"/>
      <c r="AJ24" s="208"/>
      <c r="AK24" s="208"/>
      <c r="AL24" s="208"/>
      <c r="AM24" s="208"/>
      <c r="AN24" s="208"/>
      <c r="AO24" s="208"/>
      <c r="AP24" s="208"/>
      <c r="AQ24" s="208"/>
      <c r="AR24" s="208"/>
      <c r="AS24" s="208"/>
      <c r="AT24" s="208"/>
      <c r="AU24" s="208"/>
      <c r="AV24" s="208"/>
      <c r="AW24" s="199"/>
      <c r="AX24" s="199"/>
    </row>
    <row r="25" spans="1:56" ht="45" customHeight="1" x14ac:dyDescent="0.4">
      <c r="A25" s="80" t="s">
        <v>86</v>
      </c>
      <c r="AJ25" s="209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199"/>
      <c r="AX25" s="199"/>
    </row>
    <row r="26" spans="1:56" ht="45" customHeight="1" x14ac:dyDescent="0.4">
      <c r="AK26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</row>
    <row r="27" spans="1:56" ht="45" customHeight="1" x14ac:dyDescent="0.4">
      <c r="E27" s="195" t="s">
        <v>87</v>
      </c>
      <c r="F27" s="195"/>
      <c r="G27" s="195"/>
      <c r="H27" s="195"/>
      <c r="AK27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</row>
    <row r="28" spans="1:56" ht="45" customHeight="1" x14ac:dyDescent="0.4">
      <c r="E28" s="195"/>
      <c r="F28" s="195"/>
      <c r="G28" s="195"/>
      <c r="H28" s="195"/>
      <c r="AK28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</row>
    <row r="29" spans="1:56" ht="45" customHeight="1" x14ac:dyDescent="0.4">
      <c r="AK29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</row>
    <row r="30" spans="1:56" ht="45" customHeight="1" x14ac:dyDescent="0.4">
      <c r="AK30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</row>
    <row r="31" spans="1:56" ht="45" customHeight="1" x14ac:dyDescent="0.4">
      <c r="AK31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</row>
    <row r="32" spans="1:56" s="71" customFormat="1" ht="45" customHeight="1" x14ac:dyDescent="0.4">
      <c r="A32" s="81" t="s">
        <v>15</v>
      </c>
      <c r="B32" s="82" t="s">
        <v>88</v>
      </c>
      <c r="C32" s="82"/>
      <c r="D32" s="82"/>
      <c r="E32" s="82"/>
      <c r="F32" s="82" t="s">
        <v>18</v>
      </c>
      <c r="G32" s="82"/>
      <c r="H32" s="82"/>
      <c r="I32" s="82"/>
      <c r="J32" s="82"/>
      <c r="K32" s="82" t="s">
        <v>18</v>
      </c>
      <c r="L32" s="82"/>
      <c r="M32" s="82"/>
      <c r="N32" s="82"/>
      <c r="O32" s="82"/>
      <c r="P32" s="98"/>
      <c r="T32" s="107"/>
      <c r="AK32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</row>
    <row r="33" spans="1:49" s="71" customFormat="1" ht="45" customHeight="1" x14ac:dyDescent="0.4">
      <c r="A33" s="77" t="s">
        <v>27</v>
      </c>
      <c r="B33" s="83">
        <v>0</v>
      </c>
      <c r="C33" s="83">
        <v>0</v>
      </c>
      <c r="D33" s="83">
        <v>0</v>
      </c>
      <c r="E33" s="83">
        <v>0</v>
      </c>
      <c r="F33" s="83">
        <v>1</v>
      </c>
      <c r="G33" s="83">
        <v>0</v>
      </c>
      <c r="H33" s="83">
        <v>0</v>
      </c>
      <c r="I33" s="83">
        <v>0</v>
      </c>
      <c r="J33" s="83">
        <v>0</v>
      </c>
      <c r="K33" s="83">
        <v>1</v>
      </c>
      <c r="L33" s="83">
        <v>0</v>
      </c>
      <c r="M33" s="83">
        <v>0</v>
      </c>
      <c r="N33" s="83"/>
      <c r="O33" s="83"/>
      <c r="Q33" s="108"/>
      <c r="T33" s="107"/>
      <c r="AK33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</row>
    <row r="34" spans="1:49" ht="45" customHeight="1" x14ac:dyDescent="0.4">
      <c r="A34" s="77" t="str">
        <f>A2</f>
        <v>Direction rule</v>
      </c>
      <c r="B34" s="84" t="str">
        <f>B2</f>
        <v>The more is the traffic, the more is the risk</v>
      </c>
      <c r="C34" s="84" t="str">
        <f t="shared" ref="C34:M34" si="22">C2</f>
        <v>The higher is the error rate, the more is the risk</v>
      </c>
      <c r="D34" s="84" t="str">
        <f t="shared" si="22"/>
        <v>The more security logs, the higher is the risk</v>
      </c>
      <c r="E34" s="84" t="str">
        <f t="shared" si="22"/>
        <v>The more authentication logs, the higher is the risk</v>
      </c>
      <c r="F34" s="84" t="str">
        <f t="shared" si="22"/>
        <v>The shorter key length, the higher is the risk</v>
      </c>
      <c r="G34" s="84" t="str">
        <f t="shared" si="22"/>
        <v>The longer response time, the higher is the risk</v>
      </c>
      <c r="H34" s="84" t="str">
        <f t="shared" si="22"/>
        <v>The more malware infections, the higher is the risk</v>
      </c>
      <c r="I34" s="84" t="str">
        <f t="shared" si="22"/>
        <v>The longer time to respond, the higher is the risk</v>
      </c>
      <c r="J34" s="84" t="str">
        <f t="shared" si="22"/>
        <v>The more unauthorized access events, the higher is the risk</v>
      </c>
      <c r="K34" s="84" t="str">
        <f t="shared" si="22"/>
        <v>The lower system availability, the higher is the risk</v>
      </c>
      <c r="L34" s="84" t="str">
        <f t="shared" si="22"/>
        <v>The more intrusion attempts, the higher is the risk</v>
      </c>
      <c r="M34" s="84" t="str">
        <f t="shared" si="22"/>
        <v>The longer system downtime, the higher is the risk</v>
      </c>
      <c r="N34" s="84" t="s">
        <v>89</v>
      </c>
      <c r="O34" s="85"/>
      <c r="P34" s="99"/>
      <c r="Q34" s="85" t="s">
        <v>90</v>
      </c>
      <c r="R34" s="99"/>
      <c r="S34" s="99"/>
      <c r="T34" s="99"/>
      <c r="U34" s="99"/>
      <c r="V34" s="99"/>
      <c r="W34" s="99"/>
      <c r="X34" s="99"/>
      <c r="Y34" s="99"/>
      <c r="Z34" s="99"/>
      <c r="AA34" s="99"/>
      <c r="AK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</row>
    <row r="35" spans="1:49" ht="45" customHeight="1" x14ac:dyDescent="0.4">
      <c r="A35" s="77" t="str">
        <f>A3</f>
        <v>unit</v>
      </c>
      <c r="B35" s="85" t="s">
        <v>54</v>
      </c>
      <c r="C35" s="85" t="s">
        <v>54</v>
      </c>
      <c r="D35" s="85" t="s">
        <v>54</v>
      </c>
      <c r="E35" s="85" t="s">
        <v>54</v>
      </c>
      <c r="F35" s="85" t="s">
        <v>54</v>
      </c>
      <c r="G35" s="85" t="s">
        <v>54</v>
      </c>
      <c r="H35" s="85" t="s">
        <v>54</v>
      </c>
      <c r="I35" s="85" t="s">
        <v>54</v>
      </c>
      <c r="J35" s="85" t="s">
        <v>54</v>
      </c>
      <c r="K35" s="85" t="s">
        <v>54</v>
      </c>
      <c r="L35" s="85" t="s">
        <v>54</v>
      </c>
      <c r="M35" s="85" t="s">
        <v>54</v>
      </c>
      <c r="N35" s="84" t="s">
        <v>91</v>
      </c>
      <c r="O35" s="85"/>
      <c r="P35" s="100"/>
      <c r="Q35" s="85" t="s">
        <v>92</v>
      </c>
      <c r="R35" s="99"/>
      <c r="S35" s="99"/>
      <c r="T35" s="109" t="s">
        <v>93</v>
      </c>
      <c r="U35" s="99"/>
      <c r="V35" s="99"/>
      <c r="W35" s="99"/>
      <c r="X35" s="99"/>
      <c r="Y35" s="99"/>
      <c r="Z35" s="99"/>
      <c r="AA35" s="99"/>
      <c r="AK35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</row>
    <row r="36" spans="1:49" ht="45" customHeight="1" x14ac:dyDescent="0.4">
      <c r="A36" s="77" t="str">
        <f t="shared" ref="A36:A54" si="23">A4</f>
        <v>type(Numeric)</v>
      </c>
      <c r="B36" s="83" t="str">
        <f t="shared" ref="B36:M36" si="24">B4</f>
        <v>x1</v>
      </c>
      <c r="C36" s="83" t="str">
        <f t="shared" si="24"/>
        <v>x2</v>
      </c>
      <c r="D36" s="83" t="str">
        <f t="shared" si="24"/>
        <v>x3</v>
      </c>
      <c r="E36" s="83" t="str">
        <f t="shared" si="24"/>
        <v>x4</v>
      </c>
      <c r="F36" s="83" t="str">
        <f t="shared" si="24"/>
        <v>x5</v>
      </c>
      <c r="G36" s="83" t="str">
        <f t="shared" si="24"/>
        <v>x6</v>
      </c>
      <c r="H36" s="83" t="str">
        <f t="shared" si="24"/>
        <v>x7</v>
      </c>
      <c r="I36" s="83" t="str">
        <f t="shared" si="24"/>
        <v>x8</v>
      </c>
      <c r="J36" s="83" t="str">
        <f t="shared" si="24"/>
        <v>x9</v>
      </c>
      <c r="K36" s="83" t="str">
        <f t="shared" si="24"/>
        <v>x10</v>
      </c>
      <c r="L36" s="83" t="str">
        <f t="shared" si="24"/>
        <v>x11</v>
      </c>
      <c r="M36" s="83" t="str">
        <f t="shared" si="24"/>
        <v>x12</v>
      </c>
      <c r="N36" s="83"/>
      <c r="O36" s="83"/>
      <c r="Q36" s="110"/>
      <c r="T36" s="111" t="s">
        <v>94</v>
      </c>
      <c r="U36" s="112" t="s">
        <v>54</v>
      </c>
      <c r="V36" s="112" t="s">
        <v>54</v>
      </c>
      <c r="W36" s="112" t="s">
        <v>54</v>
      </c>
      <c r="X36" s="112" t="s">
        <v>54</v>
      </c>
      <c r="Y36" s="112" t="s">
        <v>54</v>
      </c>
      <c r="Z36" s="112" t="s">
        <v>54</v>
      </c>
      <c r="AA36" s="112" t="s">
        <v>54</v>
      </c>
      <c r="AB36" s="112" t="s">
        <v>54</v>
      </c>
      <c r="AC36" s="112" t="s">
        <v>54</v>
      </c>
      <c r="AD36" s="112" t="s">
        <v>54</v>
      </c>
      <c r="AE36" s="112" t="s">
        <v>54</v>
      </c>
      <c r="AF36" s="112" t="s">
        <v>54</v>
      </c>
      <c r="AG36" s="135" t="s">
        <v>91</v>
      </c>
      <c r="AK36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</row>
    <row r="37" spans="1:49" ht="45" customHeight="1" x14ac:dyDescent="0.4">
      <c r="A37" s="77" t="str">
        <f t="shared" si="23"/>
        <v>id</v>
      </c>
      <c r="B37" s="83" t="str">
        <f t="shared" ref="B37:M37" si="25">B5</f>
        <v>attribute1</v>
      </c>
      <c r="C37" s="83" t="str">
        <f t="shared" si="25"/>
        <v>attribute2</v>
      </c>
      <c r="D37" s="83" t="str">
        <f t="shared" si="25"/>
        <v>attribute3</v>
      </c>
      <c r="E37" s="83" t="str">
        <f t="shared" si="25"/>
        <v>attribute4</v>
      </c>
      <c r="F37" s="83" t="str">
        <f t="shared" si="25"/>
        <v>attribute5</v>
      </c>
      <c r="G37" s="83" t="str">
        <f t="shared" si="25"/>
        <v>attribute6</v>
      </c>
      <c r="H37" s="83" t="str">
        <f t="shared" si="25"/>
        <v>attribute7</v>
      </c>
      <c r="I37" s="83" t="str">
        <f t="shared" si="25"/>
        <v>attribute8</v>
      </c>
      <c r="J37" s="83" t="str">
        <f t="shared" si="25"/>
        <v>attribute9</v>
      </c>
      <c r="K37" s="83" t="str">
        <f t="shared" si="25"/>
        <v>attribute10</v>
      </c>
      <c r="L37" s="83" t="str">
        <f t="shared" si="25"/>
        <v>attribute11</v>
      </c>
      <c r="M37" s="83" t="str">
        <f t="shared" si="25"/>
        <v>attribute12</v>
      </c>
      <c r="N37" s="83"/>
      <c r="O37" s="83"/>
      <c r="T37" s="113" t="s">
        <v>95</v>
      </c>
      <c r="U37" s="114">
        <v>8620181</v>
      </c>
      <c r="V37" s="115" t="s">
        <v>96</v>
      </c>
      <c r="W37" s="114">
        <v>16</v>
      </c>
      <c r="X37" s="115" t="s">
        <v>97</v>
      </c>
      <c r="Y37" s="114">
        <v>12</v>
      </c>
      <c r="Z37" s="115" t="s">
        <v>98</v>
      </c>
      <c r="AA37" s="114">
        <v>16</v>
      </c>
      <c r="AB37" s="115" t="s">
        <v>99</v>
      </c>
      <c r="AC37" s="114">
        <v>0</v>
      </c>
      <c r="AD37" s="115" t="s">
        <v>100</v>
      </c>
      <c r="AE37" s="114" t="s">
        <v>101</v>
      </c>
      <c r="AK37"/>
    </row>
    <row r="38" spans="1:49" ht="114.6" customHeight="1" x14ac:dyDescent="0.4">
      <c r="A38" s="81" t="str">
        <f t="shared" si="23"/>
        <v>comparabele Remote Worke  (below) / attributes for comparing--&gt;</v>
      </c>
      <c r="B38" s="86" t="str">
        <f>U38</f>
        <v>Internet Traffic (GB/month)</v>
      </c>
      <c r="C38" s="86" t="str">
        <f t="shared" ref="C38:M38" si="26">C6</f>
        <v>Packet Error Rate (%)</v>
      </c>
      <c r="D38" s="86" t="str">
        <f t="shared" si="26"/>
        <v>Security Logs (per day)</v>
      </c>
      <c r="E38" s="86" t="str">
        <f t="shared" si="26"/>
        <v>Authentication Logs (per day)</v>
      </c>
      <c r="F38" s="86" t="str">
        <f t="shared" si="26"/>
        <v>Key Length (bits)</v>
      </c>
      <c r="G38" s="86" t="str">
        <f t="shared" si="26"/>
        <v>Response Time (ms)</v>
      </c>
      <c r="H38" s="86" t="str">
        <f t="shared" si="26"/>
        <v>Malware Infections (per month)</v>
      </c>
      <c r="I38" s="86" t="str">
        <f t="shared" si="26"/>
        <v>Avg Time to Respond (hours)</v>
      </c>
      <c r="J38" s="86" t="str">
        <f t="shared" si="26"/>
        <v>Unauthorized Access Events (per month)</v>
      </c>
      <c r="K38" s="86" t="str">
        <f t="shared" si="26"/>
        <v>System Availability Percentage (%)</v>
      </c>
      <c r="L38" s="86" t="str">
        <f t="shared" si="26"/>
        <v>Intrusion Attempts (per month)</v>
      </c>
      <c r="M38" s="86" t="str">
        <f t="shared" si="26"/>
        <v>System Downtime (hours/month)</v>
      </c>
      <c r="N38" s="86" t="s">
        <v>102</v>
      </c>
      <c r="O38" s="86" t="s">
        <v>103</v>
      </c>
      <c r="P38" s="99"/>
      <c r="Q38" s="116" t="s">
        <v>104</v>
      </c>
      <c r="T38" s="93" t="s">
        <v>105</v>
      </c>
      <c r="U38" s="93" t="str">
        <f t="shared" ref="U38:AF38" si="27">B6</f>
        <v>Internet Traffic (GB/month)</v>
      </c>
      <c r="V38" s="93" t="str">
        <f t="shared" si="27"/>
        <v>Packet Error Rate (%)</v>
      </c>
      <c r="W38" s="93" t="str">
        <f t="shared" si="27"/>
        <v>Security Logs (per day)</v>
      </c>
      <c r="X38" s="93" t="str">
        <f t="shared" si="27"/>
        <v>Authentication Logs (per day)</v>
      </c>
      <c r="Y38" s="93" t="str">
        <f t="shared" si="27"/>
        <v>Key Length (bits)</v>
      </c>
      <c r="Z38" s="93" t="str">
        <f t="shared" si="27"/>
        <v>Response Time (ms)</v>
      </c>
      <c r="AA38" s="93" t="str">
        <f t="shared" si="27"/>
        <v>Malware Infections (per month)</v>
      </c>
      <c r="AB38" s="93" t="str">
        <f t="shared" si="27"/>
        <v>Avg Time to Respond (hours)</v>
      </c>
      <c r="AC38" s="93" t="str">
        <f t="shared" si="27"/>
        <v>Unauthorized Access Events (per month)</v>
      </c>
      <c r="AD38" s="93" t="str">
        <f t="shared" si="27"/>
        <v>System Availability Percentage (%)</v>
      </c>
      <c r="AE38" s="93" t="str">
        <f t="shared" si="27"/>
        <v>Intrusion Attempts (per month)</v>
      </c>
      <c r="AF38" s="93" t="str">
        <f t="shared" si="27"/>
        <v>System Downtime (hours/month)</v>
      </c>
      <c r="AG38" s="93" t="s">
        <v>106</v>
      </c>
      <c r="AJ38" s="71"/>
      <c r="AK38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</row>
    <row r="39" spans="1:49" ht="45" customHeight="1" x14ac:dyDescent="0.7">
      <c r="A39" s="81" t="str">
        <f t="shared" si="23"/>
        <v>Remote Worker 1</v>
      </c>
      <c r="B39" s="87">
        <f>RANK(B7,B$7:B$22,B$33)</f>
        <v>9</v>
      </c>
      <c r="C39" s="87">
        <f t="shared" ref="C39:M39" si="28">RANK(C7,C$7:C$22,C$33)</f>
        <v>10</v>
      </c>
      <c r="D39" s="87">
        <f t="shared" si="28"/>
        <v>8</v>
      </c>
      <c r="E39" s="87">
        <f t="shared" si="28"/>
        <v>8</v>
      </c>
      <c r="F39" s="87">
        <f t="shared" si="28"/>
        <v>1</v>
      </c>
      <c r="G39" s="87">
        <f t="shared" si="28"/>
        <v>7</v>
      </c>
      <c r="H39" s="87">
        <f t="shared" si="28"/>
        <v>3</v>
      </c>
      <c r="I39" s="87">
        <f t="shared" si="28"/>
        <v>1</v>
      </c>
      <c r="J39" s="87">
        <f t="shared" si="28"/>
        <v>1</v>
      </c>
      <c r="K39" s="87">
        <f t="shared" si="28"/>
        <v>11</v>
      </c>
      <c r="L39" s="87">
        <f t="shared" si="28"/>
        <v>8</v>
      </c>
      <c r="M39" s="87">
        <f t="shared" si="28"/>
        <v>9</v>
      </c>
      <c r="N39" s="101">
        <v>1000</v>
      </c>
      <c r="O39" s="69" t="s">
        <v>107</v>
      </c>
      <c r="Q39" s="117">
        <f>AVERAGE(B39:M39)</f>
        <v>6.3333333333333304</v>
      </c>
      <c r="R39" s="117"/>
      <c r="T39" s="93" t="str">
        <f t="shared" ref="T39:T54" si="29">A7</f>
        <v>Remote Worker 1</v>
      </c>
      <c r="U39" s="118">
        <v>6</v>
      </c>
      <c r="V39" s="118">
        <v>3</v>
      </c>
      <c r="W39" s="118">
        <v>7</v>
      </c>
      <c r="X39" s="118">
        <v>7</v>
      </c>
      <c r="Y39" s="118">
        <v>10</v>
      </c>
      <c r="Z39" s="118">
        <v>7</v>
      </c>
      <c r="AA39" s="118">
        <v>9</v>
      </c>
      <c r="AB39" s="118">
        <v>9</v>
      </c>
      <c r="AC39" s="118">
        <v>9</v>
      </c>
      <c r="AD39" s="118">
        <v>1</v>
      </c>
      <c r="AE39" s="118">
        <v>6</v>
      </c>
      <c r="AF39" s="118">
        <v>1</v>
      </c>
      <c r="AG39" s="136">
        <v>1000</v>
      </c>
      <c r="AK39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</row>
    <row r="40" spans="1:49" ht="45" customHeight="1" x14ac:dyDescent="0.7">
      <c r="A40" s="81" t="str">
        <f t="shared" si="23"/>
        <v>Remote Worker 2</v>
      </c>
      <c r="B40" s="87">
        <f t="shared" ref="B40:M54" si="30">RANK(B8,B$7:B$22,B$33)</f>
        <v>3</v>
      </c>
      <c r="C40" s="87">
        <f t="shared" si="30"/>
        <v>3</v>
      </c>
      <c r="D40" s="87">
        <f t="shared" si="30"/>
        <v>3</v>
      </c>
      <c r="E40" s="87">
        <f t="shared" si="30"/>
        <v>3</v>
      </c>
      <c r="F40" s="87">
        <f t="shared" si="30"/>
        <v>8</v>
      </c>
      <c r="G40" s="87">
        <f t="shared" si="30"/>
        <v>15</v>
      </c>
      <c r="H40" s="87">
        <f t="shared" si="30"/>
        <v>9</v>
      </c>
      <c r="I40" s="87">
        <f t="shared" si="30"/>
        <v>9</v>
      </c>
      <c r="J40" s="87">
        <f t="shared" si="30"/>
        <v>1</v>
      </c>
      <c r="K40" s="87">
        <f t="shared" si="30"/>
        <v>7</v>
      </c>
      <c r="L40" s="87">
        <f t="shared" si="30"/>
        <v>16</v>
      </c>
      <c r="M40" s="87">
        <f>RANK(M8,M$7:M$22,M$33)</f>
        <v>9</v>
      </c>
      <c r="N40" s="101">
        <v>1000</v>
      </c>
      <c r="O40" s="69" t="s">
        <v>107</v>
      </c>
      <c r="Q40" s="117">
        <f t="shared" ref="Q40:Q54" si="31">AVERAGE(B40:M40)</f>
        <v>7.1666666666666696</v>
      </c>
      <c r="R40" s="117"/>
      <c r="T40" s="93" t="str">
        <f t="shared" si="29"/>
        <v>Remote Worker 2</v>
      </c>
      <c r="U40" s="118">
        <v>13</v>
      </c>
      <c r="V40" s="118">
        <v>12</v>
      </c>
      <c r="W40" s="118">
        <v>11</v>
      </c>
      <c r="X40" s="118">
        <v>11</v>
      </c>
      <c r="Y40" s="118">
        <v>1</v>
      </c>
      <c r="Z40" s="118">
        <v>1</v>
      </c>
      <c r="AA40" s="118">
        <v>1</v>
      </c>
      <c r="AB40" s="118">
        <v>1</v>
      </c>
      <c r="AC40" s="118">
        <v>9</v>
      </c>
      <c r="AD40" s="118">
        <v>7</v>
      </c>
      <c r="AE40" s="118">
        <v>1</v>
      </c>
      <c r="AF40" s="118">
        <v>1</v>
      </c>
      <c r="AG40" s="136">
        <v>1000</v>
      </c>
      <c r="AK40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</row>
    <row r="41" spans="1:49" ht="45" customHeight="1" x14ac:dyDescent="0.7">
      <c r="A41" s="81" t="str">
        <f t="shared" si="23"/>
        <v>Remote Worker 3</v>
      </c>
      <c r="B41" s="87">
        <f t="shared" si="30"/>
        <v>15</v>
      </c>
      <c r="C41" s="87">
        <f t="shared" si="30"/>
        <v>15</v>
      </c>
      <c r="D41" s="87">
        <f t="shared" si="30"/>
        <v>15</v>
      </c>
      <c r="E41" s="87">
        <f t="shared" si="30"/>
        <v>15</v>
      </c>
      <c r="F41" s="87">
        <f t="shared" si="30"/>
        <v>8</v>
      </c>
      <c r="G41" s="87">
        <f t="shared" si="30"/>
        <v>1</v>
      </c>
      <c r="H41" s="87">
        <f t="shared" si="30"/>
        <v>1</v>
      </c>
      <c r="I41" s="87">
        <f t="shared" si="30"/>
        <v>1</v>
      </c>
      <c r="J41" s="87">
        <f t="shared" si="30"/>
        <v>9</v>
      </c>
      <c r="K41" s="87">
        <f t="shared" si="30"/>
        <v>3</v>
      </c>
      <c r="L41" s="87">
        <f t="shared" si="30"/>
        <v>1</v>
      </c>
      <c r="M41" s="87">
        <f t="shared" si="30"/>
        <v>1</v>
      </c>
      <c r="N41" s="101">
        <v>1000</v>
      </c>
      <c r="O41" s="69" t="s">
        <v>107</v>
      </c>
      <c r="Q41" s="117">
        <f t="shared" si="31"/>
        <v>7.0833333333333304</v>
      </c>
      <c r="R41" s="117"/>
      <c r="T41" s="93" t="str">
        <f t="shared" si="29"/>
        <v>Remote Worker 3</v>
      </c>
      <c r="U41" s="118">
        <v>1</v>
      </c>
      <c r="V41" s="118">
        <v>1</v>
      </c>
      <c r="W41" s="118">
        <v>1</v>
      </c>
      <c r="X41" s="118">
        <v>1</v>
      </c>
      <c r="Y41" s="118">
        <v>1</v>
      </c>
      <c r="Z41" s="118">
        <v>14</v>
      </c>
      <c r="AA41" s="118">
        <v>15</v>
      </c>
      <c r="AB41" s="118">
        <v>9</v>
      </c>
      <c r="AC41" s="118">
        <v>1</v>
      </c>
      <c r="AD41" s="118">
        <v>11</v>
      </c>
      <c r="AE41" s="118">
        <v>16</v>
      </c>
      <c r="AF41" s="118">
        <v>9</v>
      </c>
      <c r="AG41" s="136">
        <v>1000</v>
      </c>
      <c r="AK41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</row>
    <row r="42" spans="1:49" ht="45" customHeight="1" x14ac:dyDescent="0.7">
      <c r="A42" s="81" t="str">
        <f t="shared" si="23"/>
        <v>Remote Worker 4</v>
      </c>
      <c r="B42" s="87">
        <f t="shared" si="30"/>
        <v>7</v>
      </c>
      <c r="C42" s="87">
        <f t="shared" si="30"/>
        <v>6</v>
      </c>
      <c r="D42" s="87">
        <f t="shared" si="30"/>
        <v>11</v>
      </c>
      <c r="E42" s="87">
        <f t="shared" si="30"/>
        <v>11</v>
      </c>
      <c r="F42" s="87">
        <f t="shared" si="30"/>
        <v>1</v>
      </c>
      <c r="G42" s="87">
        <f t="shared" si="30"/>
        <v>4</v>
      </c>
      <c r="H42" s="87">
        <f t="shared" si="30"/>
        <v>9</v>
      </c>
      <c r="I42" s="87">
        <f t="shared" si="30"/>
        <v>9</v>
      </c>
      <c r="J42" s="87">
        <f t="shared" si="30"/>
        <v>9</v>
      </c>
      <c r="K42" s="87">
        <f t="shared" si="30"/>
        <v>1</v>
      </c>
      <c r="L42" s="87">
        <f t="shared" si="30"/>
        <v>8</v>
      </c>
      <c r="M42" s="87">
        <f t="shared" si="30"/>
        <v>1</v>
      </c>
      <c r="N42" s="101">
        <v>1000</v>
      </c>
      <c r="O42" s="69" t="s">
        <v>107</v>
      </c>
      <c r="Q42" s="117">
        <f t="shared" si="31"/>
        <v>6.4166666666666696</v>
      </c>
      <c r="R42" s="117"/>
      <c r="T42" s="93" t="str">
        <f t="shared" si="29"/>
        <v>Remote Worker 4</v>
      </c>
      <c r="U42" s="118">
        <v>9</v>
      </c>
      <c r="V42" s="118">
        <v>8</v>
      </c>
      <c r="W42" s="118">
        <v>5</v>
      </c>
      <c r="X42" s="118">
        <v>5</v>
      </c>
      <c r="Y42" s="118">
        <v>10</v>
      </c>
      <c r="Z42" s="118">
        <v>11</v>
      </c>
      <c r="AA42" s="118">
        <v>1</v>
      </c>
      <c r="AB42" s="118">
        <v>1</v>
      </c>
      <c r="AC42" s="118">
        <v>1</v>
      </c>
      <c r="AD42" s="118">
        <v>15</v>
      </c>
      <c r="AE42" s="118">
        <v>6</v>
      </c>
      <c r="AF42" s="118">
        <v>9</v>
      </c>
      <c r="AG42" s="136">
        <v>1000</v>
      </c>
      <c r="AK42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</row>
    <row r="43" spans="1:49" ht="45" customHeight="1" x14ac:dyDescent="0.7">
      <c r="A43" s="81" t="str">
        <f t="shared" si="23"/>
        <v>Remote Worker 5</v>
      </c>
      <c r="B43" s="87">
        <f t="shared" si="30"/>
        <v>1</v>
      </c>
      <c r="C43" s="87">
        <f t="shared" si="30"/>
        <v>10</v>
      </c>
      <c r="D43" s="87">
        <f t="shared" si="30"/>
        <v>1</v>
      </c>
      <c r="E43" s="87">
        <f t="shared" si="30"/>
        <v>1</v>
      </c>
      <c r="F43" s="87">
        <f t="shared" si="30"/>
        <v>8</v>
      </c>
      <c r="G43" s="87">
        <f t="shared" si="30"/>
        <v>11</v>
      </c>
      <c r="H43" s="87">
        <f t="shared" si="30"/>
        <v>3</v>
      </c>
      <c r="I43" s="87">
        <f t="shared" si="30"/>
        <v>1</v>
      </c>
      <c r="J43" s="87">
        <f t="shared" si="30"/>
        <v>1</v>
      </c>
      <c r="K43" s="87">
        <f t="shared" si="30"/>
        <v>11</v>
      </c>
      <c r="L43" s="87">
        <f t="shared" si="30"/>
        <v>3</v>
      </c>
      <c r="M43" s="87">
        <f t="shared" si="30"/>
        <v>9</v>
      </c>
      <c r="N43" s="101">
        <v>1000</v>
      </c>
      <c r="O43" s="69" t="s">
        <v>107</v>
      </c>
      <c r="Q43" s="117">
        <f t="shared" si="31"/>
        <v>5</v>
      </c>
      <c r="R43" s="117"/>
      <c r="T43" s="93" t="str">
        <f t="shared" si="29"/>
        <v>Remote Worker 5</v>
      </c>
      <c r="U43" s="118">
        <v>15</v>
      </c>
      <c r="V43" s="118">
        <v>3</v>
      </c>
      <c r="W43" s="118">
        <v>15</v>
      </c>
      <c r="X43" s="118">
        <v>15</v>
      </c>
      <c r="Y43" s="118">
        <v>1</v>
      </c>
      <c r="Z43" s="118">
        <v>3</v>
      </c>
      <c r="AA43" s="118">
        <v>9</v>
      </c>
      <c r="AB43" s="118">
        <v>9</v>
      </c>
      <c r="AC43" s="118">
        <v>9</v>
      </c>
      <c r="AD43" s="118">
        <v>1</v>
      </c>
      <c r="AE43" s="118">
        <v>13</v>
      </c>
      <c r="AF43" s="118">
        <v>1</v>
      </c>
      <c r="AG43" s="136">
        <v>1000</v>
      </c>
      <c r="AK43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</row>
    <row r="44" spans="1:49" ht="45" customHeight="1" x14ac:dyDescent="0.7">
      <c r="A44" s="81" t="str">
        <f t="shared" si="23"/>
        <v>Remote Worker 6</v>
      </c>
      <c r="B44" s="87">
        <f t="shared" si="30"/>
        <v>13</v>
      </c>
      <c r="C44" s="87">
        <f t="shared" si="30"/>
        <v>1</v>
      </c>
      <c r="D44" s="87">
        <f t="shared" si="30"/>
        <v>13</v>
      </c>
      <c r="E44" s="87">
        <f t="shared" si="30"/>
        <v>13</v>
      </c>
      <c r="F44" s="87">
        <f t="shared" si="30"/>
        <v>8</v>
      </c>
      <c r="G44" s="87">
        <f t="shared" si="30"/>
        <v>7</v>
      </c>
      <c r="H44" s="87">
        <f t="shared" si="30"/>
        <v>9</v>
      </c>
      <c r="I44" s="87">
        <f t="shared" si="30"/>
        <v>9</v>
      </c>
      <c r="J44" s="87">
        <f t="shared" si="30"/>
        <v>9</v>
      </c>
      <c r="K44" s="87">
        <f t="shared" si="30"/>
        <v>3</v>
      </c>
      <c r="L44" s="87">
        <f t="shared" si="30"/>
        <v>14</v>
      </c>
      <c r="M44" s="87">
        <f t="shared" si="30"/>
        <v>9</v>
      </c>
      <c r="N44" s="101">
        <v>1000</v>
      </c>
      <c r="O44" s="69" t="s">
        <v>107</v>
      </c>
      <c r="Q44" s="117">
        <f t="shared" si="31"/>
        <v>9</v>
      </c>
      <c r="R44" s="117"/>
      <c r="T44" s="93" t="str">
        <f t="shared" si="29"/>
        <v>Remote Worker 6</v>
      </c>
      <c r="U44" s="118">
        <v>3</v>
      </c>
      <c r="V44" s="118">
        <v>15</v>
      </c>
      <c r="W44" s="118">
        <v>3</v>
      </c>
      <c r="X44" s="118">
        <v>3</v>
      </c>
      <c r="Y44" s="118">
        <v>1</v>
      </c>
      <c r="Z44" s="118">
        <v>7</v>
      </c>
      <c r="AA44" s="118">
        <v>1</v>
      </c>
      <c r="AB44" s="118">
        <v>1</v>
      </c>
      <c r="AC44" s="118">
        <v>1</v>
      </c>
      <c r="AD44" s="118">
        <v>11</v>
      </c>
      <c r="AE44" s="118">
        <v>2</v>
      </c>
      <c r="AF44" s="118">
        <v>1</v>
      </c>
      <c r="AG44" s="136">
        <v>1000</v>
      </c>
      <c r="AK4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</row>
    <row r="45" spans="1:49" ht="45" customHeight="1" x14ac:dyDescent="0.7">
      <c r="A45" s="81" t="str">
        <f t="shared" si="23"/>
        <v>Remote Worker 7</v>
      </c>
      <c r="B45" s="87">
        <f t="shared" si="30"/>
        <v>5</v>
      </c>
      <c r="C45" s="87">
        <f t="shared" si="30"/>
        <v>6</v>
      </c>
      <c r="D45" s="87">
        <f t="shared" si="30"/>
        <v>3</v>
      </c>
      <c r="E45" s="87">
        <f t="shared" si="30"/>
        <v>3</v>
      </c>
      <c r="F45" s="87">
        <f t="shared" si="30"/>
        <v>1</v>
      </c>
      <c r="G45" s="87">
        <f t="shared" si="30"/>
        <v>11</v>
      </c>
      <c r="H45" s="87">
        <f t="shared" si="30"/>
        <v>3</v>
      </c>
      <c r="I45" s="87">
        <f t="shared" si="30"/>
        <v>1</v>
      </c>
      <c r="J45" s="87">
        <f t="shared" si="30"/>
        <v>1</v>
      </c>
      <c r="K45" s="87">
        <f t="shared" si="30"/>
        <v>7</v>
      </c>
      <c r="L45" s="87">
        <f t="shared" si="30"/>
        <v>5</v>
      </c>
      <c r="M45" s="87">
        <f t="shared" si="30"/>
        <v>1</v>
      </c>
      <c r="N45" s="101">
        <v>1000</v>
      </c>
      <c r="O45" s="69" t="s">
        <v>107</v>
      </c>
      <c r="Q45" s="117">
        <f t="shared" si="31"/>
        <v>3.9166666666666701</v>
      </c>
      <c r="R45" s="117"/>
      <c r="T45" s="93" t="str">
        <f t="shared" si="29"/>
        <v>Remote Worker 7</v>
      </c>
      <c r="U45" s="118">
        <v>11</v>
      </c>
      <c r="V45" s="118">
        <v>8</v>
      </c>
      <c r="W45" s="118">
        <v>11</v>
      </c>
      <c r="X45" s="118">
        <v>11</v>
      </c>
      <c r="Y45" s="118">
        <v>10</v>
      </c>
      <c r="Z45" s="118">
        <v>3</v>
      </c>
      <c r="AA45" s="118">
        <v>9</v>
      </c>
      <c r="AB45" s="118">
        <v>9</v>
      </c>
      <c r="AC45" s="118">
        <v>9</v>
      </c>
      <c r="AD45" s="118">
        <v>7</v>
      </c>
      <c r="AE45" s="118">
        <v>12</v>
      </c>
      <c r="AF45" s="118">
        <v>9</v>
      </c>
      <c r="AG45" s="136">
        <v>1000</v>
      </c>
      <c r="AK45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</row>
    <row r="46" spans="1:49" ht="45" customHeight="1" x14ac:dyDescent="0.7">
      <c r="A46" s="81" t="str">
        <f t="shared" si="23"/>
        <v>Remote Worker 8</v>
      </c>
      <c r="B46" s="87">
        <f t="shared" si="30"/>
        <v>12</v>
      </c>
      <c r="C46" s="87">
        <f t="shared" si="30"/>
        <v>10</v>
      </c>
      <c r="D46" s="87">
        <f t="shared" si="30"/>
        <v>11</v>
      </c>
      <c r="E46" s="87">
        <f t="shared" si="30"/>
        <v>11</v>
      </c>
      <c r="F46" s="87">
        <f t="shared" si="30"/>
        <v>1</v>
      </c>
      <c r="G46" s="87">
        <f t="shared" si="30"/>
        <v>4</v>
      </c>
      <c r="H46" s="87">
        <f t="shared" si="30"/>
        <v>9</v>
      </c>
      <c r="I46" s="87">
        <f t="shared" si="30"/>
        <v>9</v>
      </c>
      <c r="J46" s="87">
        <f t="shared" si="30"/>
        <v>9</v>
      </c>
      <c r="K46" s="87">
        <f t="shared" si="30"/>
        <v>11</v>
      </c>
      <c r="L46" s="87">
        <f t="shared" si="30"/>
        <v>6</v>
      </c>
      <c r="M46" s="87">
        <f t="shared" si="30"/>
        <v>9</v>
      </c>
      <c r="N46" s="101">
        <v>1000</v>
      </c>
      <c r="O46" s="69" t="s">
        <v>107</v>
      </c>
      <c r="Q46" s="117">
        <f t="shared" si="31"/>
        <v>8.5</v>
      </c>
      <c r="R46" s="117"/>
      <c r="T46" s="93" t="str">
        <f t="shared" si="29"/>
        <v>Remote Worker 8</v>
      </c>
      <c r="U46" s="118">
        <v>5</v>
      </c>
      <c r="V46" s="118">
        <v>3</v>
      </c>
      <c r="W46" s="118">
        <v>5</v>
      </c>
      <c r="X46" s="118">
        <v>5</v>
      </c>
      <c r="Y46" s="118">
        <v>10</v>
      </c>
      <c r="Z46" s="118">
        <v>11</v>
      </c>
      <c r="AA46" s="118">
        <v>1</v>
      </c>
      <c r="AB46" s="118">
        <v>1</v>
      </c>
      <c r="AC46" s="118">
        <v>1</v>
      </c>
      <c r="AD46" s="118">
        <v>1</v>
      </c>
      <c r="AE46" s="118">
        <v>10</v>
      </c>
      <c r="AF46" s="118">
        <v>1</v>
      </c>
      <c r="AG46" s="136">
        <v>1000</v>
      </c>
      <c r="AK46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</row>
    <row r="47" spans="1:49" ht="45" customHeight="1" x14ac:dyDescent="0.7">
      <c r="A47" s="81" t="str">
        <f t="shared" si="23"/>
        <v>Remote Worker 9</v>
      </c>
      <c r="B47" s="87">
        <f t="shared" si="30"/>
        <v>3</v>
      </c>
      <c r="C47" s="87">
        <f t="shared" si="30"/>
        <v>3</v>
      </c>
      <c r="D47" s="87">
        <f t="shared" si="30"/>
        <v>3</v>
      </c>
      <c r="E47" s="87">
        <f t="shared" si="30"/>
        <v>3</v>
      </c>
      <c r="F47" s="87">
        <f t="shared" si="30"/>
        <v>8</v>
      </c>
      <c r="G47" s="87">
        <f t="shared" si="30"/>
        <v>15</v>
      </c>
      <c r="H47" s="87">
        <f t="shared" si="30"/>
        <v>9</v>
      </c>
      <c r="I47" s="87">
        <f t="shared" si="30"/>
        <v>1</v>
      </c>
      <c r="J47" s="87">
        <f t="shared" si="30"/>
        <v>1</v>
      </c>
      <c r="K47" s="87">
        <f t="shared" si="30"/>
        <v>3</v>
      </c>
      <c r="L47" s="87">
        <f t="shared" si="30"/>
        <v>12</v>
      </c>
      <c r="M47" s="87">
        <f t="shared" si="30"/>
        <v>1</v>
      </c>
      <c r="N47" s="101">
        <v>1000</v>
      </c>
      <c r="O47" s="69" t="s">
        <v>107</v>
      </c>
      <c r="Q47" s="117">
        <f t="shared" si="31"/>
        <v>5.1666666666666696</v>
      </c>
      <c r="R47" s="117"/>
      <c r="T47" s="93" t="str">
        <f t="shared" si="29"/>
        <v>Remote Worker 9</v>
      </c>
      <c r="U47" s="118">
        <v>13</v>
      </c>
      <c r="V47" s="118">
        <v>12</v>
      </c>
      <c r="W47" s="118">
        <v>11</v>
      </c>
      <c r="X47" s="118">
        <v>11</v>
      </c>
      <c r="Y47" s="118">
        <v>1</v>
      </c>
      <c r="Z47" s="118">
        <v>1</v>
      </c>
      <c r="AA47" s="118">
        <v>1</v>
      </c>
      <c r="AB47" s="118">
        <v>9</v>
      </c>
      <c r="AC47" s="118">
        <v>9</v>
      </c>
      <c r="AD47" s="118">
        <v>11</v>
      </c>
      <c r="AE47" s="118">
        <v>5</v>
      </c>
      <c r="AF47" s="118">
        <v>9</v>
      </c>
      <c r="AG47" s="136">
        <v>1000</v>
      </c>
      <c r="AK47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</row>
    <row r="48" spans="1:49" ht="45" customHeight="1" x14ac:dyDescent="0.7">
      <c r="A48" s="81" t="str">
        <f t="shared" si="23"/>
        <v>Remote Worker 10</v>
      </c>
      <c r="B48" s="87">
        <f t="shared" si="30"/>
        <v>7</v>
      </c>
      <c r="C48" s="87">
        <f t="shared" si="30"/>
        <v>6</v>
      </c>
      <c r="D48" s="87">
        <f t="shared" si="30"/>
        <v>7</v>
      </c>
      <c r="E48" s="87">
        <f t="shared" si="30"/>
        <v>7</v>
      </c>
      <c r="F48" s="87">
        <f t="shared" si="30"/>
        <v>8</v>
      </c>
      <c r="G48" s="87">
        <f t="shared" si="30"/>
        <v>7</v>
      </c>
      <c r="H48" s="87">
        <f t="shared" si="30"/>
        <v>3</v>
      </c>
      <c r="I48" s="87">
        <f t="shared" si="30"/>
        <v>9</v>
      </c>
      <c r="J48" s="87">
        <f t="shared" si="30"/>
        <v>9</v>
      </c>
      <c r="K48" s="87">
        <f t="shared" si="30"/>
        <v>7</v>
      </c>
      <c r="L48" s="87">
        <f t="shared" si="30"/>
        <v>8</v>
      </c>
      <c r="M48" s="87">
        <f t="shared" si="30"/>
        <v>9</v>
      </c>
      <c r="N48" s="101">
        <v>1000</v>
      </c>
      <c r="O48" s="69" t="s">
        <v>107</v>
      </c>
      <c r="Q48" s="117">
        <f t="shared" si="31"/>
        <v>7.25</v>
      </c>
      <c r="R48" s="117"/>
      <c r="T48" s="93" t="str">
        <f t="shared" si="29"/>
        <v>Remote Worker 10</v>
      </c>
      <c r="U48" s="118">
        <v>9</v>
      </c>
      <c r="V48" s="118">
        <v>8</v>
      </c>
      <c r="W48" s="118">
        <v>10</v>
      </c>
      <c r="X48" s="118">
        <v>10</v>
      </c>
      <c r="Y48" s="118">
        <v>1</v>
      </c>
      <c r="Z48" s="118">
        <v>7</v>
      </c>
      <c r="AA48" s="118">
        <v>9</v>
      </c>
      <c r="AB48" s="118">
        <v>1</v>
      </c>
      <c r="AC48" s="118">
        <v>1</v>
      </c>
      <c r="AD48" s="118">
        <v>7</v>
      </c>
      <c r="AE48" s="118">
        <v>6</v>
      </c>
      <c r="AF48" s="118">
        <v>1</v>
      </c>
      <c r="AG48" s="136">
        <v>1000</v>
      </c>
      <c r="AK48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</row>
    <row r="49" spans="1:49" ht="45" customHeight="1" x14ac:dyDescent="0.7">
      <c r="A49" s="81" t="str">
        <f t="shared" si="23"/>
        <v>Remote Worker 11</v>
      </c>
      <c r="B49" s="87">
        <f t="shared" si="30"/>
        <v>1</v>
      </c>
      <c r="C49" s="87">
        <f t="shared" si="30"/>
        <v>10</v>
      </c>
      <c r="D49" s="87">
        <f t="shared" si="30"/>
        <v>1</v>
      </c>
      <c r="E49" s="87">
        <f t="shared" si="30"/>
        <v>1</v>
      </c>
      <c r="F49" s="87">
        <f t="shared" si="30"/>
        <v>1</v>
      </c>
      <c r="G49" s="87">
        <f t="shared" si="30"/>
        <v>11</v>
      </c>
      <c r="H49" s="87">
        <f t="shared" si="30"/>
        <v>9</v>
      </c>
      <c r="I49" s="87">
        <f t="shared" si="30"/>
        <v>1</v>
      </c>
      <c r="J49" s="87">
        <f t="shared" si="30"/>
        <v>1</v>
      </c>
      <c r="K49" s="87">
        <f t="shared" si="30"/>
        <v>11</v>
      </c>
      <c r="L49" s="87">
        <f t="shared" si="30"/>
        <v>2</v>
      </c>
      <c r="M49" s="87">
        <f t="shared" si="30"/>
        <v>1</v>
      </c>
      <c r="N49" s="101">
        <v>1000</v>
      </c>
      <c r="O49" s="69" t="s">
        <v>107</v>
      </c>
      <c r="Q49" s="117">
        <f t="shared" si="31"/>
        <v>4.1666666666666696</v>
      </c>
      <c r="R49" s="117"/>
      <c r="T49" s="93" t="str">
        <f t="shared" si="29"/>
        <v>Remote Worker 11</v>
      </c>
      <c r="U49" s="118">
        <v>15</v>
      </c>
      <c r="V49" s="118">
        <v>3</v>
      </c>
      <c r="W49" s="118">
        <v>15</v>
      </c>
      <c r="X49" s="118">
        <v>15</v>
      </c>
      <c r="Y49" s="118">
        <v>10</v>
      </c>
      <c r="Z49" s="118">
        <v>3</v>
      </c>
      <c r="AA49" s="118">
        <v>1</v>
      </c>
      <c r="AB49" s="118">
        <v>9</v>
      </c>
      <c r="AC49" s="118">
        <v>9</v>
      </c>
      <c r="AD49" s="118">
        <v>1</v>
      </c>
      <c r="AE49" s="118">
        <v>15</v>
      </c>
      <c r="AF49" s="118">
        <v>9</v>
      </c>
      <c r="AG49" s="136">
        <v>1000</v>
      </c>
      <c r="AK49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34"/>
      <c r="AW49" s="134"/>
    </row>
    <row r="50" spans="1:49" ht="45" customHeight="1" x14ac:dyDescent="0.7">
      <c r="A50" s="81" t="str">
        <f t="shared" si="23"/>
        <v>Remote Worker 12</v>
      </c>
      <c r="B50" s="87">
        <f t="shared" si="30"/>
        <v>9</v>
      </c>
      <c r="C50" s="87">
        <f t="shared" si="30"/>
        <v>3</v>
      </c>
      <c r="D50" s="87">
        <f t="shared" si="30"/>
        <v>8</v>
      </c>
      <c r="E50" s="87">
        <f t="shared" si="30"/>
        <v>8</v>
      </c>
      <c r="F50" s="87">
        <f t="shared" si="30"/>
        <v>8</v>
      </c>
      <c r="G50" s="87">
        <f t="shared" si="30"/>
        <v>1</v>
      </c>
      <c r="H50" s="87">
        <f t="shared" si="30"/>
        <v>3</v>
      </c>
      <c r="I50" s="87">
        <f t="shared" si="30"/>
        <v>9</v>
      </c>
      <c r="J50" s="87">
        <f t="shared" si="30"/>
        <v>9</v>
      </c>
      <c r="K50" s="87">
        <f t="shared" si="30"/>
        <v>1</v>
      </c>
      <c r="L50" s="87">
        <f t="shared" si="30"/>
        <v>13</v>
      </c>
      <c r="M50" s="87">
        <f t="shared" si="30"/>
        <v>1</v>
      </c>
      <c r="N50" s="101">
        <v>1000</v>
      </c>
      <c r="O50" s="69" t="s">
        <v>107</v>
      </c>
      <c r="Q50" s="117">
        <f t="shared" si="31"/>
        <v>6.0833333333333304</v>
      </c>
      <c r="R50" s="117"/>
      <c r="T50" s="93" t="str">
        <f t="shared" si="29"/>
        <v>Remote Worker 12</v>
      </c>
      <c r="U50" s="118">
        <v>6</v>
      </c>
      <c r="V50" s="118">
        <v>12</v>
      </c>
      <c r="W50" s="118">
        <v>7</v>
      </c>
      <c r="X50" s="118">
        <v>7</v>
      </c>
      <c r="Y50" s="118">
        <v>1</v>
      </c>
      <c r="Z50" s="118">
        <v>14</v>
      </c>
      <c r="AA50" s="118">
        <v>9</v>
      </c>
      <c r="AB50" s="118">
        <v>1</v>
      </c>
      <c r="AC50" s="118">
        <v>1</v>
      </c>
      <c r="AD50" s="118">
        <v>15</v>
      </c>
      <c r="AE50" s="118">
        <v>4</v>
      </c>
      <c r="AF50" s="118">
        <v>9</v>
      </c>
      <c r="AG50" s="136">
        <v>1000</v>
      </c>
      <c r="AK50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</row>
    <row r="51" spans="1:49" ht="45" customHeight="1" x14ac:dyDescent="0.7">
      <c r="A51" s="81" t="str">
        <f t="shared" si="23"/>
        <v>Remote Worker 13</v>
      </c>
      <c r="B51" s="87">
        <f t="shared" si="30"/>
        <v>13</v>
      </c>
      <c r="C51" s="87">
        <f t="shared" si="30"/>
        <v>1</v>
      </c>
      <c r="D51" s="87">
        <f t="shared" si="30"/>
        <v>13</v>
      </c>
      <c r="E51" s="87">
        <f t="shared" si="30"/>
        <v>13</v>
      </c>
      <c r="F51" s="87">
        <f t="shared" si="30"/>
        <v>8</v>
      </c>
      <c r="G51" s="87">
        <f t="shared" si="30"/>
        <v>4</v>
      </c>
      <c r="H51" s="87">
        <f t="shared" si="30"/>
        <v>1</v>
      </c>
      <c r="I51" s="87">
        <f t="shared" si="30"/>
        <v>1</v>
      </c>
      <c r="J51" s="87">
        <f t="shared" si="30"/>
        <v>1</v>
      </c>
      <c r="K51" s="87">
        <f t="shared" si="30"/>
        <v>7</v>
      </c>
      <c r="L51" s="87">
        <f t="shared" si="30"/>
        <v>3</v>
      </c>
      <c r="M51" s="87">
        <f t="shared" si="30"/>
        <v>9</v>
      </c>
      <c r="N51" s="101">
        <v>1000</v>
      </c>
      <c r="O51" s="69" t="s">
        <v>107</v>
      </c>
      <c r="Q51" s="117">
        <f t="shared" si="31"/>
        <v>6.1666666666666696</v>
      </c>
      <c r="R51" s="117"/>
      <c r="T51" s="93" t="str">
        <f t="shared" si="29"/>
        <v>Remote Worker 13</v>
      </c>
      <c r="U51" s="118">
        <v>3</v>
      </c>
      <c r="V51" s="118">
        <v>15</v>
      </c>
      <c r="W51" s="118">
        <v>3</v>
      </c>
      <c r="X51" s="118">
        <v>3</v>
      </c>
      <c r="Y51" s="118">
        <v>1</v>
      </c>
      <c r="Z51" s="118">
        <v>11</v>
      </c>
      <c r="AA51" s="118">
        <v>15</v>
      </c>
      <c r="AB51" s="118">
        <v>9</v>
      </c>
      <c r="AC51" s="118">
        <v>9</v>
      </c>
      <c r="AD51" s="118">
        <v>7</v>
      </c>
      <c r="AE51" s="118">
        <v>13</v>
      </c>
      <c r="AF51" s="118">
        <v>1</v>
      </c>
      <c r="AG51" s="136">
        <v>1000</v>
      </c>
    </row>
    <row r="52" spans="1:49" ht="45" customHeight="1" x14ac:dyDescent="0.7">
      <c r="A52" s="81" t="str">
        <f t="shared" si="23"/>
        <v>Remote Worker 14</v>
      </c>
      <c r="B52" s="87">
        <f t="shared" si="30"/>
        <v>5</v>
      </c>
      <c r="C52" s="87">
        <f t="shared" si="30"/>
        <v>6</v>
      </c>
      <c r="D52" s="87">
        <f t="shared" si="30"/>
        <v>3</v>
      </c>
      <c r="E52" s="87">
        <f t="shared" si="30"/>
        <v>3</v>
      </c>
      <c r="F52" s="87">
        <f t="shared" si="30"/>
        <v>1</v>
      </c>
      <c r="G52" s="87">
        <f t="shared" si="30"/>
        <v>11</v>
      </c>
      <c r="H52" s="87">
        <f t="shared" si="30"/>
        <v>9</v>
      </c>
      <c r="I52" s="87">
        <f t="shared" si="30"/>
        <v>9</v>
      </c>
      <c r="J52" s="87">
        <f t="shared" si="30"/>
        <v>9</v>
      </c>
      <c r="K52" s="87">
        <f t="shared" si="30"/>
        <v>11</v>
      </c>
      <c r="L52" s="87">
        <f t="shared" si="30"/>
        <v>6</v>
      </c>
      <c r="M52" s="87">
        <f t="shared" si="30"/>
        <v>1</v>
      </c>
      <c r="N52" s="101">
        <v>1000</v>
      </c>
      <c r="O52" s="69" t="s">
        <v>107</v>
      </c>
      <c r="Q52" s="117">
        <f t="shared" si="31"/>
        <v>6.1666666666666696</v>
      </c>
      <c r="R52" s="117"/>
      <c r="T52" s="93" t="str">
        <f t="shared" si="29"/>
        <v>Remote Worker 14</v>
      </c>
      <c r="U52" s="118">
        <v>11</v>
      </c>
      <c r="V52" s="118">
        <v>8</v>
      </c>
      <c r="W52" s="118">
        <v>11</v>
      </c>
      <c r="X52" s="118">
        <v>11</v>
      </c>
      <c r="Y52" s="118">
        <v>10</v>
      </c>
      <c r="Z52" s="118">
        <v>3</v>
      </c>
      <c r="AA52" s="118">
        <v>1</v>
      </c>
      <c r="AB52" s="118">
        <v>1</v>
      </c>
      <c r="AC52" s="118">
        <v>1</v>
      </c>
      <c r="AD52" s="118">
        <v>1</v>
      </c>
      <c r="AE52" s="118">
        <v>10</v>
      </c>
      <c r="AF52" s="118">
        <v>9</v>
      </c>
      <c r="AG52" s="136">
        <v>1000</v>
      </c>
    </row>
    <row r="53" spans="1:49" ht="45" customHeight="1" x14ac:dyDescent="0.7">
      <c r="A53" s="81" t="str">
        <f t="shared" si="23"/>
        <v>Remote Worker 15</v>
      </c>
      <c r="B53" s="87">
        <f t="shared" si="30"/>
        <v>15</v>
      </c>
      <c r="C53" s="87">
        <f t="shared" si="30"/>
        <v>15</v>
      </c>
      <c r="D53" s="87">
        <f t="shared" si="30"/>
        <v>15</v>
      </c>
      <c r="E53" s="87">
        <f t="shared" si="30"/>
        <v>15</v>
      </c>
      <c r="F53" s="87">
        <f t="shared" si="30"/>
        <v>8</v>
      </c>
      <c r="G53" s="87">
        <f t="shared" si="30"/>
        <v>1</v>
      </c>
      <c r="H53" s="87">
        <f t="shared" si="30"/>
        <v>9</v>
      </c>
      <c r="I53" s="87">
        <f t="shared" si="30"/>
        <v>1</v>
      </c>
      <c r="J53" s="87">
        <f t="shared" si="30"/>
        <v>1</v>
      </c>
      <c r="K53" s="87">
        <f t="shared" si="30"/>
        <v>3</v>
      </c>
      <c r="L53" s="87">
        <f t="shared" si="30"/>
        <v>14</v>
      </c>
      <c r="M53" s="87">
        <f t="shared" si="30"/>
        <v>9</v>
      </c>
      <c r="N53" s="101">
        <v>1000</v>
      </c>
      <c r="O53" s="69" t="s">
        <v>107</v>
      </c>
      <c r="Q53" s="117">
        <f t="shared" si="31"/>
        <v>8.8333333333333304</v>
      </c>
      <c r="R53" s="117"/>
      <c r="T53" s="93" t="str">
        <f t="shared" si="29"/>
        <v>Remote Worker 15</v>
      </c>
      <c r="U53" s="118">
        <v>1</v>
      </c>
      <c r="V53" s="118">
        <v>1</v>
      </c>
      <c r="W53" s="118">
        <v>1</v>
      </c>
      <c r="X53" s="118">
        <v>1</v>
      </c>
      <c r="Y53" s="118">
        <v>1</v>
      </c>
      <c r="Z53" s="118">
        <v>14</v>
      </c>
      <c r="AA53" s="118">
        <v>1</v>
      </c>
      <c r="AB53" s="118">
        <v>9</v>
      </c>
      <c r="AC53" s="118">
        <v>9</v>
      </c>
      <c r="AD53" s="118">
        <v>11</v>
      </c>
      <c r="AE53" s="118">
        <v>2</v>
      </c>
      <c r="AF53" s="118">
        <v>1</v>
      </c>
      <c r="AG53" s="136">
        <v>1000</v>
      </c>
    </row>
    <row r="54" spans="1:49" ht="45" customHeight="1" x14ac:dyDescent="0.7">
      <c r="A54" s="81" t="str">
        <f t="shared" si="23"/>
        <v>Remote Worker 16</v>
      </c>
      <c r="B54" s="87">
        <f t="shared" si="30"/>
        <v>9</v>
      </c>
      <c r="C54" s="87">
        <f t="shared" si="30"/>
        <v>10</v>
      </c>
      <c r="D54" s="87">
        <f t="shared" si="30"/>
        <v>8</v>
      </c>
      <c r="E54" s="87">
        <f t="shared" si="30"/>
        <v>8</v>
      </c>
      <c r="F54" s="87">
        <f t="shared" si="30"/>
        <v>1</v>
      </c>
      <c r="G54" s="87">
        <f t="shared" si="30"/>
        <v>7</v>
      </c>
      <c r="H54" s="87">
        <f t="shared" si="30"/>
        <v>3</v>
      </c>
      <c r="I54" s="87">
        <f t="shared" si="30"/>
        <v>9</v>
      </c>
      <c r="J54" s="87">
        <f t="shared" si="30"/>
        <v>9</v>
      </c>
      <c r="K54" s="87">
        <f t="shared" si="30"/>
        <v>11</v>
      </c>
      <c r="L54" s="87">
        <f t="shared" si="30"/>
        <v>8</v>
      </c>
      <c r="M54" s="87">
        <f t="shared" si="30"/>
        <v>1</v>
      </c>
      <c r="N54" s="101">
        <v>1000</v>
      </c>
      <c r="O54" s="69" t="s">
        <v>107</v>
      </c>
      <c r="Q54" s="117">
        <f t="shared" si="31"/>
        <v>7</v>
      </c>
      <c r="R54" s="117"/>
      <c r="T54" s="93" t="str">
        <f t="shared" si="29"/>
        <v>Remote Worker 16</v>
      </c>
      <c r="U54" s="118">
        <v>6</v>
      </c>
      <c r="V54" s="118">
        <v>3</v>
      </c>
      <c r="W54" s="118">
        <v>7</v>
      </c>
      <c r="X54" s="118">
        <v>7</v>
      </c>
      <c r="Y54" s="118">
        <v>10</v>
      </c>
      <c r="Z54" s="118">
        <v>7</v>
      </c>
      <c r="AA54" s="118">
        <v>9</v>
      </c>
      <c r="AB54" s="118">
        <v>1</v>
      </c>
      <c r="AC54" s="118">
        <v>1</v>
      </c>
      <c r="AD54" s="118">
        <v>1</v>
      </c>
      <c r="AE54" s="118">
        <v>6</v>
      </c>
      <c r="AF54" s="118">
        <v>9</v>
      </c>
      <c r="AG54" s="136">
        <v>1000</v>
      </c>
    </row>
    <row r="55" spans="1:49" ht="45" customHeight="1" x14ac:dyDescent="0.7">
      <c r="S55" s="119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8"/>
    </row>
    <row r="56" spans="1:49" ht="45" customHeight="1" x14ac:dyDescent="0.7">
      <c r="A56" s="88"/>
      <c r="T56" s="119"/>
      <c r="U56" s="120"/>
      <c r="V56" s="120"/>
      <c r="W56" s="72"/>
      <c r="X56" s="120"/>
      <c r="Y56" s="120"/>
      <c r="Z56" s="120"/>
      <c r="AA56" s="120"/>
      <c r="AB56" s="120"/>
      <c r="AC56" s="120"/>
      <c r="AD56" s="120"/>
      <c r="AE56" s="120"/>
      <c r="AF56" s="120"/>
      <c r="AG56" s="128"/>
    </row>
    <row r="57" spans="1:49" ht="45" customHeight="1" x14ac:dyDescent="0.7">
      <c r="T57" s="119"/>
      <c r="U57" s="120"/>
      <c r="V57" s="120"/>
      <c r="W57" s="72"/>
      <c r="X57" s="120"/>
      <c r="Y57" s="120"/>
      <c r="Z57" s="120"/>
      <c r="AA57" s="120"/>
      <c r="AB57" s="120"/>
      <c r="AC57" s="120"/>
      <c r="AD57" s="120"/>
      <c r="AE57" s="120"/>
      <c r="AF57" s="120"/>
      <c r="AG57" s="128"/>
    </row>
    <row r="58" spans="1:49" ht="45" customHeight="1" x14ac:dyDescent="0.7">
      <c r="A58" s="89" t="s">
        <v>95</v>
      </c>
      <c r="B58" s="90">
        <v>6514590</v>
      </c>
      <c r="C58" s="91" t="s">
        <v>96</v>
      </c>
      <c r="D58" s="90">
        <v>16</v>
      </c>
      <c r="E58" s="91" t="s">
        <v>97</v>
      </c>
      <c r="F58" s="90">
        <v>12</v>
      </c>
      <c r="G58" s="91" t="s">
        <v>98</v>
      </c>
      <c r="H58" s="90">
        <v>16</v>
      </c>
      <c r="I58" s="91" t="s">
        <v>99</v>
      </c>
      <c r="J58" s="90">
        <v>0</v>
      </c>
      <c r="K58" s="91" t="s">
        <v>100</v>
      </c>
      <c r="L58" s="90" t="s">
        <v>108</v>
      </c>
      <c r="T58" s="119"/>
      <c r="U58" s="120"/>
      <c r="V58" s="120"/>
      <c r="W58" s="72"/>
      <c r="X58" s="120"/>
      <c r="Y58" s="120"/>
      <c r="Z58" s="120"/>
      <c r="AA58" s="120"/>
      <c r="AB58" s="120"/>
      <c r="AC58" s="120"/>
      <c r="AD58" s="120"/>
      <c r="AE58" s="120"/>
      <c r="AF58" s="120"/>
      <c r="AG58" s="128"/>
    </row>
    <row r="59" spans="1:49" ht="45" customHeight="1" x14ac:dyDescent="0.4">
      <c r="A59" s="92" t="s">
        <v>109</v>
      </c>
      <c r="B59" s="85" t="s">
        <v>54</v>
      </c>
      <c r="C59" s="85" t="s">
        <v>54</v>
      </c>
      <c r="D59" s="85" t="s">
        <v>54</v>
      </c>
      <c r="E59" s="85" t="s">
        <v>54</v>
      </c>
      <c r="F59" s="85" t="s">
        <v>54</v>
      </c>
      <c r="G59" s="85" t="s">
        <v>54</v>
      </c>
      <c r="H59" s="85" t="s">
        <v>54</v>
      </c>
      <c r="I59" s="85" t="s">
        <v>54</v>
      </c>
      <c r="J59" s="85" t="s">
        <v>54</v>
      </c>
      <c r="K59" s="85" t="s">
        <v>54</v>
      </c>
      <c r="L59" s="85" t="s">
        <v>54</v>
      </c>
      <c r="M59" s="85" t="s">
        <v>54</v>
      </c>
      <c r="N59" s="85" t="s">
        <v>91</v>
      </c>
      <c r="O59" s="102"/>
      <c r="T59" s="121" t="s">
        <v>94</v>
      </c>
      <c r="U59" s="122" t="s">
        <v>91</v>
      </c>
      <c r="V59" s="122" t="s">
        <v>91</v>
      </c>
      <c r="W59" s="122" t="s">
        <v>91</v>
      </c>
      <c r="X59" s="122" t="s">
        <v>91</v>
      </c>
      <c r="Y59" s="122" t="s">
        <v>91</v>
      </c>
      <c r="Z59" s="122" t="s">
        <v>91</v>
      </c>
      <c r="AA59" s="122" t="s">
        <v>91</v>
      </c>
      <c r="AB59" s="122" t="s">
        <v>91</v>
      </c>
      <c r="AC59" s="122" t="s">
        <v>91</v>
      </c>
      <c r="AD59" s="122" t="s">
        <v>91</v>
      </c>
      <c r="AE59" s="122" t="s">
        <v>91</v>
      </c>
      <c r="AF59" s="122" t="s">
        <v>91</v>
      </c>
    </row>
    <row r="60" spans="1:49" ht="93" customHeight="1" x14ac:dyDescent="0.4">
      <c r="A60" s="81" t="s">
        <v>105</v>
      </c>
      <c r="B60" s="93" t="str">
        <f>B6</f>
        <v>Internet Traffic (GB/month)</v>
      </c>
      <c r="C60" s="93" t="str">
        <f t="shared" ref="C60:M60" si="32">C6</f>
        <v>Packet Error Rate (%)</v>
      </c>
      <c r="D60" s="93" t="str">
        <f t="shared" si="32"/>
        <v>Security Logs (per day)</v>
      </c>
      <c r="E60" s="93" t="str">
        <f t="shared" si="32"/>
        <v>Authentication Logs (per day)</v>
      </c>
      <c r="F60" s="93" t="str">
        <f t="shared" si="32"/>
        <v>Key Length (bits)</v>
      </c>
      <c r="G60" s="93" t="str">
        <f t="shared" si="32"/>
        <v>Response Time (ms)</v>
      </c>
      <c r="H60" s="93" t="str">
        <f t="shared" si="32"/>
        <v>Malware Infections (per month)</v>
      </c>
      <c r="I60" s="93" t="str">
        <f t="shared" si="32"/>
        <v>Avg Time to Respond (hours)</v>
      </c>
      <c r="J60" s="93" t="str">
        <f t="shared" si="32"/>
        <v>Unauthorized Access Events (per month)</v>
      </c>
      <c r="K60" s="93" t="str">
        <f t="shared" si="32"/>
        <v>System Availability Percentage (%)</v>
      </c>
      <c r="L60" s="93" t="str">
        <f t="shared" si="32"/>
        <v>Intrusion Attempts (per month)</v>
      </c>
      <c r="M60" s="93" t="str">
        <f t="shared" si="32"/>
        <v>System Downtime (hours/month)</v>
      </c>
      <c r="N60" s="93" t="s">
        <v>89</v>
      </c>
      <c r="T60" s="123" t="s">
        <v>110</v>
      </c>
      <c r="U60" s="123" t="str">
        <f>B6</f>
        <v>Internet Traffic (GB/month)</v>
      </c>
      <c r="V60" s="123" t="str">
        <f t="shared" ref="V60:AF60" si="33">C6</f>
        <v>Packet Error Rate (%)</v>
      </c>
      <c r="W60" s="123" t="str">
        <f t="shared" si="33"/>
        <v>Security Logs (per day)</v>
      </c>
      <c r="X60" s="123" t="str">
        <f t="shared" si="33"/>
        <v>Authentication Logs (per day)</v>
      </c>
      <c r="Y60" s="123" t="str">
        <f t="shared" si="33"/>
        <v>Key Length (bits)</v>
      </c>
      <c r="Z60" s="123" t="str">
        <f t="shared" si="33"/>
        <v>Response Time (ms)</v>
      </c>
      <c r="AA60" s="123" t="str">
        <f t="shared" si="33"/>
        <v>Malware Infections (per month)</v>
      </c>
      <c r="AB60" s="123" t="str">
        <f t="shared" si="33"/>
        <v>Avg Time to Respond (hours)</v>
      </c>
      <c r="AC60" s="123" t="str">
        <f t="shared" si="33"/>
        <v>Unauthorized Access Events (per month)</v>
      </c>
      <c r="AD60" s="123" t="str">
        <f t="shared" si="33"/>
        <v>System Availability Percentage (%)</v>
      </c>
      <c r="AE60" s="123" t="str">
        <f t="shared" si="33"/>
        <v>Intrusion Attempts (per month)</v>
      </c>
      <c r="AF60" s="123" t="str">
        <f t="shared" si="33"/>
        <v>System Downtime (hours/month)</v>
      </c>
    </row>
    <row r="61" spans="1:49" ht="45" customHeight="1" x14ac:dyDescent="0.45">
      <c r="A61" s="81" t="str">
        <f>A7</f>
        <v>Remote Worker 1</v>
      </c>
      <c r="B61" s="62">
        <v>9</v>
      </c>
      <c r="C61" s="62">
        <v>10</v>
      </c>
      <c r="D61" s="62">
        <v>8</v>
      </c>
      <c r="E61" s="62">
        <v>8</v>
      </c>
      <c r="F61" s="62">
        <v>1</v>
      </c>
      <c r="G61" s="62">
        <v>7</v>
      </c>
      <c r="H61" s="62">
        <v>3</v>
      </c>
      <c r="I61" s="62">
        <v>1</v>
      </c>
      <c r="J61" s="62">
        <v>1</v>
      </c>
      <c r="K61" s="62">
        <v>11</v>
      </c>
      <c r="L61" s="62">
        <v>8</v>
      </c>
      <c r="M61" s="62">
        <v>9</v>
      </c>
      <c r="N61" s="62">
        <v>1000</v>
      </c>
      <c r="T61" s="63" t="s">
        <v>111</v>
      </c>
      <c r="U61" s="124" t="s">
        <v>112</v>
      </c>
      <c r="V61" s="124" t="s">
        <v>113</v>
      </c>
      <c r="W61" s="124" t="s">
        <v>114</v>
      </c>
      <c r="X61" s="124" t="s">
        <v>115</v>
      </c>
      <c r="Y61" s="124" t="s">
        <v>116</v>
      </c>
      <c r="Z61" s="124" t="s">
        <v>117</v>
      </c>
      <c r="AA61" s="124" t="s">
        <v>115</v>
      </c>
      <c r="AB61" s="124" t="s">
        <v>115</v>
      </c>
      <c r="AC61" s="124" t="s">
        <v>115</v>
      </c>
      <c r="AD61" s="124" t="s">
        <v>118</v>
      </c>
      <c r="AE61" s="124" t="s">
        <v>119</v>
      </c>
      <c r="AF61" s="124" t="s">
        <v>115</v>
      </c>
    </row>
    <row r="62" spans="1:49" ht="45" customHeight="1" x14ac:dyDescent="0.45">
      <c r="A62" s="81" t="str">
        <f t="shared" ref="A62:A76" si="34">A8</f>
        <v>Remote Worker 2</v>
      </c>
      <c r="B62" s="62">
        <v>3</v>
      </c>
      <c r="C62" s="62">
        <v>3</v>
      </c>
      <c r="D62" s="62">
        <v>3</v>
      </c>
      <c r="E62" s="62">
        <v>3</v>
      </c>
      <c r="F62" s="62">
        <v>8</v>
      </c>
      <c r="G62" s="62">
        <v>15</v>
      </c>
      <c r="H62" s="62">
        <v>9</v>
      </c>
      <c r="I62" s="62">
        <v>9</v>
      </c>
      <c r="J62" s="62">
        <v>1</v>
      </c>
      <c r="K62" s="62">
        <v>7</v>
      </c>
      <c r="L62" s="62">
        <v>16</v>
      </c>
      <c r="M62" s="62">
        <v>9</v>
      </c>
      <c r="N62" s="62">
        <v>1000</v>
      </c>
      <c r="T62" s="63" t="s">
        <v>120</v>
      </c>
      <c r="U62" s="124" t="s">
        <v>121</v>
      </c>
      <c r="V62" s="124" t="s">
        <v>122</v>
      </c>
      <c r="W62" s="124" t="s">
        <v>123</v>
      </c>
      <c r="X62" s="124" t="s">
        <v>124</v>
      </c>
      <c r="Y62" s="124" t="s">
        <v>125</v>
      </c>
      <c r="Z62" s="124" t="s">
        <v>126</v>
      </c>
      <c r="AA62" s="124" t="s">
        <v>124</v>
      </c>
      <c r="AB62" s="124" t="s">
        <v>124</v>
      </c>
      <c r="AC62" s="124" t="s">
        <v>124</v>
      </c>
      <c r="AD62" s="124" t="s">
        <v>127</v>
      </c>
      <c r="AE62" s="124" t="s">
        <v>128</v>
      </c>
      <c r="AF62" s="124" t="s">
        <v>124</v>
      </c>
    </row>
    <row r="63" spans="1:49" ht="45" customHeight="1" x14ac:dyDescent="0.45">
      <c r="A63" s="81" t="str">
        <f t="shared" si="34"/>
        <v>Remote Worker 3</v>
      </c>
      <c r="B63" s="62">
        <v>15</v>
      </c>
      <c r="C63" s="62">
        <v>15</v>
      </c>
      <c r="D63" s="62">
        <v>15</v>
      </c>
      <c r="E63" s="62">
        <v>15</v>
      </c>
      <c r="F63" s="62">
        <v>8</v>
      </c>
      <c r="G63" s="62">
        <v>1</v>
      </c>
      <c r="H63" s="62">
        <v>1</v>
      </c>
      <c r="I63" s="62">
        <v>1</v>
      </c>
      <c r="J63" s="62">
        <v>9</v>
      </c>
      <c r="K63" s="62">
        <v>3</v>
      </c>
      <c r="L63" s="62">
        <v>1</v>
      </c>
      <c r="M63" s="62">
        <v>1</v>
      </c>
      <c r="N63" s="62">
        <v>1000</v>
      </c>
      <c r="T63" s="63" t="s">
        <v>129</v>
      </c>
      <c r="U63" s="124" t="s">
        <v>130</v>
      </c>
      <c r="V63" s="124" t="s">
        <v>131</v>
      </c>
      <c r="W63" s="124" t="s">
        <v>132</v>
      </c>
      <c r="X63" s="124" t="s">
        <v>133</v>
      </c>
      <c r="Y63" s="124" t="s">
        <v>134</v>
      </c>
      <c r="Z63" s="124" t="s">
        <v>135</v>
      </c>
      <c r="AA63" s="124" t="s">
        <v>133</v>
      </c>
      <c r="AB63" s="124" t="s">
        <v>133</v>
      </c>
      <c r="AC63" s="124" t="s">
        <v>133</v>
      </c>
      <c r="AD63" s="124" t="s">
        <v>136</v>
      </c>
      <c r="AE63" s="124" t="s">
        <v>137</v>
      </c>
      <c r="AF63" s="124" t="s">
        <v>133</v>
      </c>
    </row>
    <row r="64" spans="1:49" ht="45" customHeight="1" x14ac:dyDescent="0.45">
      <c r="A64" s="81" t="str">
        <f t="shared" si="34"/>
        <v>Remote Worker 4</v>
      </c>
      <c r="B64" s="62">
        <v>7</v>
      </c>
      <c r="C64" s="62">
        <v>6</v>
      </c>
      <c r="D64" s="62">
        <v>11</v>
      </c>
      <c r="E64" s="62">
        <v>11</v>
      </c>
      <c r="F64" s="62">
        <v>1</v>
      </c>
      <c r="G64" s="62">
        <v>4</v>
      </c>
      <c r="H64" s="62">
        <v>9</v>
      </c>
      <c r="I64" s="62">
        <v>9</v>
      </c>
      <c r="J64" s="62">
        <v>9</v>
      </c>
      <c r="K64" s="62">
        <v>1</v>
      </c>
      <c r="L64" s="62">
        <v>8</v>
      </c>
      <c r="M64" s="62">
        <v>1</v>
      </c>
      <c r="N64" s="62">
        <v>1000</v>
      </c>
      <c r="T64" s="63" t="s">
        <v>138</v>
      </c>
      <c r="U64" s="124" t="s">
        <v>139</v>
      </c>
      <c r="V64" s="124" t="s">
        <v>140</v>
      </c>
      <c r="W64" s="124" t="s">
        <v>141</v>
      </c>
      <c r="X64" s="124" t="s">
        <v>142</v>
      </c>
      <c r="Y64" s="124" t="s">
        <v>143</v>
      </c>
      <c r="Z64" s="124" t="s">
        <v>144</v>
      </c>
      <c r="AA64" s="124" t="s">
        <v>142</v>
      </c>
      <c r="AB64" s="124" t="s">
        <v>142</v>
      </c>
      <c r="AC64" s="124" t="s">
        <v>142</v>
      </c>
      <c r="AD64" s="124" t="s">
        <v>145</v>
      </c>
      <c r="AE64" s="124" t="s">
        <v>146</v>
      </c>
      <c r="AF64" s="124" t="s">
        <v>142</v>
      </c>
    </row>
    <row r="65" spans="1:36" ht="45" customHeight="1" x14ac:dyDescent="0.45">
      <c r="A65" s="81" t="str">
        <f t="shared" si="34"/>
        <v>Remote Worker 5</v>
      </c>
      <c r="B65" s="62">
        <v>1</v>
      </c>
      <c r="C65" s="62">
        <v>10</v>
      </c>
      <c r="D65" s="62">
        <v>1</v>
      </c>
      <c r="E65" s="62">
        <v>1</v>
      </c>
      <c r="F65" s="62">
        <v>8</v>
      </c>
      <c r="G65" s="62">
        <v>11</v>
      </c>
      <c r="H65" s="62">
        <v>3</v>
      </c>
      <c r="I65" s="62">
        <v>1</v>
      </c>
      <c r="J65" s="62">
        <v>1</v>
      </c>
      <c r="K65" s="62">
        <v>11</v>
      </c>
      <c r="L65" s="62">
        <v>3</v>
      </c>
      <c r="M65" s="62">
        <v>9</v>
      </c>
      <c r="N65" s="62">
        <v>1000</v>
      </c>
      <c r="T65" s="63" t="s">
        <v>147</v>
      </c>
      <c r="U65" s="124" t="s">
        <v>148</v>
      </c>
      <c r="V65" s="124" t="s">
        <v>149</v>
      </c>
      <c r="W65" s="124" t="s">
        <v>150</v>
      </c>
      <c r="X65" s="124" t="s">
        <v>151</v>
      </c>
      <c r="Y65" s="124" t="s">
        <v>152</v>
      </c>
      <c r="Z65" s="124" t="s">
        <v>153</v>
      </c>
      <c r="AA65" s="124" t="s">
        <v>151</v>
      </c>
      <c r="AB65" s="124" t="s">
        <v>151</v>
      </c>
      <c r="AC65" s="124" t="s">
        <v>151</v>
      </c>
      <c r="AD65" s="124" t="s">
        <v>154</v>
      </c>
      <c r="AE65" s="124" t="s">
        <v>155</v>
      </c>
      <c r="AF65" s="124" t="s">
        <v>151</v>
      </c>
    </row>
    <row r="66" spans="1:36" ht="45" customHeight="1" x14ac:dyDescent="0.45">
      <c r="A66" s="81" t="str">
        <f t="shared" si="34"/>
        <v>Remote Worker 6</v>
      </c>
      <c r="B66" s="62">
        <v>13</v>
      </c>
      <c r="C66" s="62">
        <v>1</v>
      </c>
      <c r="D66" s="62">
        <v>13</v>
      </c>
      <c r="E66" s="62">
        <v>13</v>
      </c>
      <c r="F66" s="62">
        <v>8</v>
      </c>
      <c r="G66" s="62">
        <v>7</v>
      </c>
      <c r="H66" s="62">
        <v>9</v>
      </c>
      <c r="I66" s="62">
        <v>9</v>
      </c>
      <c r="J66" s="62">
        <v>9</v>
      </c>
      <c r="K66" s="62">
        <v>3</v>
      </c>
      <c r="L66" s="62">
        <v>14</v>
      </c>
      <c r="M66" s="62">
        <v>9</v>
      </c>
      <c r="N66" s="62">
        <v>1000</v>
      </c>
      <c r="T66" s="63" t="s">
        <v>156</v>
      </c>
      <c r="U66" s="124" t="s">
        <v>157</v>
      </c>
      <c r="V66" s="124" t="s">
        <v>158</v>
      </c>
      <c r="W66" s="124" t="s">
        <v>159</v>
      </c>
      <c r="X66" s="124" t="s">
        <v>160</v>
      </c>
      <c r="Y66" s="124" t="s">
        <v>160</v>
      </c>
      <c r="Z66" s="124" t="s">
        <v>161</v>
      </c>
      <c r="AA66" s="124" t="s">
        <v>160</v>
      </c>
      <c r="AB66" s="124" t="s">
        <v>160</v>
      </c>
      <c r="AC66" s="124" t="s">
        <v>160</v>
      </c>
      <c r="AD66" s="124" t="s">
        <v>162</v>
      </c>
      <c r="AE66" s="124" t="s">
        <v>163</v>
      </c>
      <c r="AF66" s="124" t="s">
        <v>160</v>
      </c>
    </row>
    <row r="67" spans="1:36" ht="45" customHeight="1" x14ac:dyDescent="0.45">
      <c r="A67" s="81" t="str">
        <f t="shared" si="34"/>
        <v>Remote Worker 7</v>
      </c>
      <c r="B67" s="62">
        <v>5</v>
      </c>
      <c r="C67" s="62">
        <v>6</v>
      </c>
      <c r="D67" s="62">
        <v>3</v>
      </c>
      <c r="E67" s="62">
        <v>3</v>
      </c>
      <c r="F67" s="62">
        <v>1</v>
      </c>
      <c r="G67" s="62">
        <v>11</v>
      </c>
      <c r="H67" s="62">
        <v>3</v>
      </c>
      <c r="I67" s="62">
        <v>1</v>
      </c>
      <c r="J67" s="62">
        <v>1</v>
      </c>
      <c r="K67" s="62">
        <v>7</v>
      </c>
      <c r="L67" s="62">
        <v>5</v>
      </c>
      <c r="M67" s="62">
        <v>1</v>
      </c>
      <c r="N67" s="62">
        <v>1000</v>
      </c>
      <c r="T67" s="63" t="s">
        <v>164</v>
      </c>
      <c r="U67" s="124" t="s">
        <v>165</v>
      </c>
      <c r="V67" s="124" t="s">
        <v>166</v>
      </c>
      <c r="W67" s="124" t="s">
        <v>167</v>
      </c>
      <c r="X67" s="124" t="s">
        <v>168</v>
      </c>
      <c r="Y67" s="124" t="s">
        <v>168</v>
      </c>
      <c r="Z67" s="124" t="s">
        <v>169</v>
      </c>
      <c r="AA67" s="124" t="s">
        <v>168</v>
      </c>
      <c r="AB67" s="124" t="s">
        <v>168</v>
      </c>
      <c r="AC67" s="124" t="s">
        <v>168</v>
      </c>
      <c r="AD67" s="124" t="s">
        <v>170</v>
      </c>
      <c r="AE67" s="124" t="s">
        <v>171</v>
      </c>
      <c r="AF67" s="124" t="s">
        <v>168</v>
      </c>
    </row>
    <row r="68" spans="1:36" ht="45" customHeight="1" x14ac:dyDescent="0.45">
      <c r="A68" s="81" t="str">
        <f t="shared" si="34"/>
        <v>Remote Worker 8</v>
      </c>
      <c r="B68" s="62">
        <v>12</v>
      </c>
      <c r="C68" s="62">
        <v>10</v>
      </c>
      <c r="D68" s="62">
        <v>11</v>
      </c>
      <c r="E68" s="62">
        <v>11</v>
      </c>
      <c r="F68" s="62">
        <v>1</v>
      </c>
      <c r="G68" s="62">
        <v>4</v>
      </c>
      <c r="H68" s="62">
        <v>9</v>
      </c>
      <c r="I68" s="62">
        <v>9</v>
      </c>
      <c r="J68" s="62">
        <v>9</v>
      </c>
      <c r="K68" s="62">
        <v>11</v>
      </c>
      <c r="L68" s="62">
        <v>6</v>
      </c>
      <c r="M68" s="62">
        <v>9</v>
      </c>
      <c r="N68" s="62">
        <v>1000</v>
      </c>
      <c r="T68" s="63" t="s">
        <v>172</v>
      </c>
      <c r="U68" s="124" t="s">
        <v>173</v>
      </c>
      <c r="V68" s="124" t="s">
        <v>174</v>
      </c>
      <c r="W68" s="124" t="s">
        <v>175</v>
      </c>
      <c r="X68" s="124" t="s">
        <v>175</v>
      </c>
      <c r="Y68" s="124" t="s">
        <v>175</v>
      </c>
      <c r="Z68" s="124" t="s">
        <v>176</v>
      </c>
      <c r="AA68" s="124" t="s">
        <v>175</v>
      </c>
      <c r="AB68" s="124" t="s">
        <v>175</v>
      </c>
      <c r="AC68" s="124" t="s">
        <v>175</v>
      </c>
      <c r="AD68" s="124" t="s">
        <v>177</v>
      </c>
      <c r="AE68" s="124" t="s">
        <v>178</v>
      </c>
      <c r="AF68" s="124" t="s">
        <v>175</v>
      </c>
    </row>
    <row r="69" spans="1:36" ht="45" customHeight="1" x14ac:dyDescent="0.45">
      <c r="A69" s="81" t="str">
        <f t="shared" si="34"/>
        <v>Remote Worker 9</v>
      </c>
      <c r="B69" s="62">
        <v>3</v>
      </c>
      <c r="C69" s="62">
        <v>3</v>
      </c>
      <c r="D69" s="62">
        <v>3</v>
      </c>
      <c r="E69" s="62">
        <v>3</v>
      </c>
      <c r="F69" s="62">
        <v>8</v>
      </c>
      <c r="G69" s="62">
        <v>15</v>
      </c>
      <c r="H69" s="62">
        <v>9</v>
      </c>
      <c r="I69" s="62">
        <v>1</v>
      </c>
      <c r="J69" s="62">
        <v>1</v>
      </c>
      <c r="K69" s="62">
        <v>3</v>
      </c>
      <c r="L69" s="62">
        <v>12</v>
      </c>
      <c r="M69" s="62">
        <v>1</v>
      </c>
      <c r="N69" s="62">
        <v>1000</v>
      </c>
      <c r="T69" s="63" t="s">
        <v>179</v>
      </c>
      <c r="U69" s="124" t="s">
        <v>180</v>
      </c>
      <c r="V69" s="124" t="s">
        <v>181</v>
      </c>
      <c r="W69" s="124" t="s">
        <v>182</v>
      </c>
      <c r="X69" s="124" t="s">
        <v>182</v>
      </c>
      <c r="Y69" s="124" t="s">
        <v>182</v>
      </c>
      <c r="Z69" s="124" t="s">
        <v>183</v>
      </c>
      <c r="AA69" s="124" t="s">
        <v>182</v>
      </c>
      <c r="AB69" s="124" t="s">
        <v>182</v>
      </c>
      <c r="AC69" s="124" t="s">
        <v>182</v>
      </c>
      <c r="AD69" s="124" t="s">
        <v>184</v>
      </c>
      <c r="AE69" s="124" t="s">
        <v>185</v>
      </c>
      <c r="AF69" s="124" t="s">
        <v>182</v>
      </c>
    </row>
    <row r="70" spans="1:36" ht="45" customHeight="1" x14ac:dyDescent="0.45">
      <c r="A70" s="81" t="str">
        <f t="shared" si="34"/>
        <v>Remote Worker 10</v>
      </c>
      <c r="B70" s="62">
        <v>7</v>
      </c>
      <c r="C70" s="62">
        <v>6</v>
      </c>
      <c r="D70" s="62">
        <v>7</v>
      </c>
      <c r="E70" s="62">
        <v>7</v>
      </c>
      <c r="F70" s="62">
        <v>8</v>
      </c>
      <c r="G70" s="62">
        <v>7</v>
      </c>
      <c r="H70" s="62">
        <v>3</v>
      </c>
      <c r="I70" s="62">
        <v>9</v>
      </c>
      <c r="J70" s="62">
        <v>9</v>
      </c>
      <c r="K70" s="62">
        <v>7</v>
      </c>
      <c r="L70" s="62">
        <v>8</v>
      </c>
      <c r="M70" s="62">
        <v>9</v>
      </c>
      <c r="N70" s="62">
        <v>1000</v>
      </c>
      <c r="T70" s="63" t="s">
        <v>186</v>
      </c>
      <c r="U70" s="124" t="s">
        <v>187</v>
      </c>
      <c r="V70" s="124" t="s">
        <v>188</v>
      </c>
      <c r="W70" s="124" t="s">
        <v>189</v>
      </c>
      <c r="X70" s="124" t="s">
        <v>189</v>
      </c>
      <c r="Y70" s="124" t="s">
        <v>189</v>
      </c>
      <c r="Z70" s="124" t="s">
        <v>190</v>
      </c>
      <c r="AA70" s="124" t="s">
        <v>189</v>
      </c>
      <c r="AB70" s="124" t="s">
        <v>189</v>
      </c>
      <c r="AC70" s="124" t="s">
        <v>189</v>
      </c>
      <c r="AD70" s="124" t="s">
        <v>191</v>
      </c>
      <c r="AE70" s="124" t="s">
        <v>192</v>
      </c>
      <c r="AF70" s="124" t="s">
        <v>189</v>
      </c>
    </row>
    <row r="71" spans="1:36" ht="45" customHeight="1" x14ac:dyDescent="0.45">
      <c r="A71" s="81" t="str">
        <f t="shared" si="34"/>
        <v>Remote Worker 11</v>
      </c>
      <c r="B71" s="62">
        <v>1</v>
      </c>
      <c r="C71" s="62">
        <v>10</v>
      </c>
      <c r="D71" s="62">
        <v>1</v>
      </c>
      <c r="E71" s="62">
        <v>1</v>
      </c>
      <c r="F71" s="62">
        <v>1</v>
      </c>
      <c r="G71" s="62">
        <v>11</v>
      </c>
      <c r="H71" s="62">
        <v>9</v>
      </c>
      <c r="I71" s="62">
        <v>1</v>
      </c>
      <c r="J71" s="62">
        <v>1</v>
      </c>
      <c r="K71" s="62">
        <v>11</v>
      </c>
      <c r="L71" s="62">
        <v>2</v>
      </c>
      <c r="M71" s="62">
        <v>1</v>
      </c>
      <c r="N71" s="62">
        <v>1000</v>
      </c>
      <c r="T71" s="63" t="s">
        <v>193</v>
      </c>
      <c r="U71" s="124" t="s">
        <v>194</v>
      </c>
      <c r="V71" s="124" t="s">
        <v>195</v>
      </c>
      <c r="W71" s="124" t="s">
        <v>196</v>
      </c>
      <c r="X71" s="124" t="s">
        <v>196</v>
      </c>
      <c r="Y71" s="124" t="s">
        <v>196</v>
      </c>
      <c r="Z71" s="124" t="s">
        <v>197</v>
      </c>
      <c r="AA71" s="124" t="s">
        <v>196</v>
      </c>
      <c r="AB71" s="124" t="s">
        <v>196</v>
      </c>
      <c r="AC71" s="124" t="s">
        <v>196</v>
      </c>
      <c r="AD71" s="124" t="s">
        <v>198</v>
      </c>
      <c r="AE71" s="124" t="s">
        <v>199</v>
      </c>
      <c r="AF71" s="124" t="s">
        <v>196</v>
      </c>
    </row>
    <row r="72" spans="1:36" ht="45" customHeight="1" x14ac:dyDescent="0.45">
      <c r="A72" s="81" t="str">
        <f t="shared" si="34"/>
        <v>Remote Worker 12</v>
      </c>
      <c r="B72" s="62">
        <v>9</v>
      </c>
      <c r="C72" s="62">
        <v>3</v>
      </c>
      <c r="D72" s="62">
        <v>8</v>
      </c>
      <c r="E72" s="62">
        <v>8</v>
      </c>
      <c r="F72" s="62">
        <v>8</v>
      </c>
      <c r="G72" s="62">
        <v>1</v>
      </c>
      <c r="H72" s="62">
        <v>3</v>
      </c>
      <c r="I72" s="62">
        <v>9</v>
      </c>
      <c r="J72" s="62">
        <v>9</v>
      </c>
      <c r="K72" s="62">
        <v>1</v>
      </c>
      <c r="L72" s="62">
        <v>13</v>
      </c>
      <c r="M72" s="62">
        <v>1</v>
      </c>
      <c r="N72" s="62">
        <v>1000</v>
      </c>
      <c r="T72" s="63" t="s">
        <v>200</v>
      </c>
      <c r="U72" s="124" t="s">
        <v>201</v>
      </c>
      <c r="V72" s="124" t="s">
        <v>202</v>
      </c>
      <c r="W72" s="124" t="s">
        <v>201</v>
      </c>
      <c r="X72" s="124" t="s">
        <v>201</v>
      </c>
      <c r="Y72" s="124" t="s">
        <v>201</v>
      </c>
      <c r="Z72" s="124" t="s">
        <v>201</v>
      </c>
      <c r="AA72" s="124" t="s">
        <v>201</v>
      </c>
      <c r="AB72" s="124" t="s">
        <v>201</v>
      </c>
      <c r="AC72" s="124" t="s">
        <v>201</v>
      </c>
      <c r="AD72" s="124" t="s">
        <v>203</v>
      </c>
      <c r="AE72" s="124" t="s">
        <v>204</v>
      </c>
      <c r="AF72" s="124" t="s">
        <v>201</v>
      </c>
    </row>
    <row r="73" spans="1:36" ht="45" customHeight="1" x14ac:dyDescent="0.45">
      <c r="A73" s="81" t="str">
        <f t="shared" si="34"/>
        <v>Remote Worker 13</v>
      </c>
      <c r="B73" s="62">
        <v>13</v>
      </c>
      <c r="C73" s="62">
        <v>1</v>
      </c>
      <c r="D73" s="62">
        <v>13</v>
      </c>
      <c r="E73" s="62">
        <v>13</v>
      </c>
      <c r="F73" s="62">
        <v>8</v>
      </c>
      <c r="G73" s="62">
        <v>4</v>
      </c>
      <c r="H73" s="62">
        <v>1</v>
      </c>
      <c r="I73" s="62">
        <v>1</v>
      </c>
      <c r="J73" s="62">
        <v>1</v>
      </c>
      <c r="K73" s="62">
        <v>7</v>
      </c>
      <c r="L73" s="62">
        <v>3</v>
      </c>
      <c r="M73" s="62">
        <v>9</v>
      </c>
      <c r="N73" s="62">
        <v>1000</v>
      </c>
      <c r="T73" s="63" t="s">
        <v>205</v>
      </c>
      <c r="U73" s="124" t="s">
        <v>206</v>
      </c>
      <c r="V73" s="124" t="s">
        <v>207</v>
      </c>
      <c r="W73" s="124" t="s">
        <v>206</v>
      </c>
      <c r="X73" s="124" t="s">
        <v>206</v>
      </c>
      <c r="Y73" s="124" t="s">
        <v>206</v>
      </c>
      <c r="Z73" s="124" t="s">
        <v>206</v>
      </c>
      <c r="AA73" s="124" t="s">
        <v>206</v>
      </c>
      <c r="AB73" s="124" t="s">
        <v>206</v>
      </c>
      <c r="AC73" s="124" t="s">
        <v>206</v>
      </c>
      <c r="AD73" s="124" t="s">
        <v>208</v>
      </c>
      <c r="AE73" s="124" t="s">
        <v>209</v>
      </c>
      <c r="AF73" s="124" t="s">
        <v>206</v>
      </c>
    </row>
    <row r="74" spans="1:36" ht="45" customHeight="1" x14ac:dyDescent="0.45">
      <c r="A74" s="81" t="str">
        <f t="shared" si="34"/>
        <v>Remote Worker 14</v>
      </c>
      <c r="B74" s="62">
        <v>5</v>
      </c>
      <c r="C74" s="62">
        <v>6</v>
      </c>
      <c r="D74" s="62">
        <v>3</v>
      </c>
      <c r="E74" s="62">
        <v>3</v>
      </c>
      <c r="F74" s="62">
        <v>1</v>
      </c>
      <c r="G74" s="62">
        <v>11</v>
      </c>
      <c r="H74" s="62">
        <v>9</v>
      </c>
      <c r="I74" s="62">
        <v>9</v>
      </c>
      <c r="J74" s="62">
        <v>9</v>
      </c>
      <c r="K74" s="62">
        <v>11</v>
      </c>
      <c r="L74" s="62">
        <v>6</v>
      </c>
      <c r="M74" s="62">
        <v>1</v>
      </c>
      <c r="N74" s="62">
        <v>1000</v>
      </c>
      <c r="T74" s="63" t="s">
        <v>210</v>
      </c>
      <c r="U74" s="124" t="s">
        <v>211</v>
      </c>
      <c r="V74" s="124" t="s">
        <v>212</v>
      </c>
      <c r="W74" s="124" t="s">
        <v>211</v>
      </c>
      <c r="X74" s="124" t="s">
        <v>211</v>
      </c>
      <c r="Y74" s="124" t="s">
        <v>211</v>
      </c>
      <c r="Z74" s="124" t="s">
        <v>211</v>
      </c>
      <c r="AA74" s="124" t="s">
        <v>211</v>
      </c>
      <c r="AB74" s="124" t="s">
        <v>211</v>
      </c>
      <c r="AC74" s="124" t="s">
        <v>211</v>
      </c>
      <c r="AD74" s="124" t="s">
        <v>213</v>
      </c>
      <c r="AE74" s="124" t="s">
        <v>214</v>
      </c>
      <c r="AF74" s="124" t="s">
        <v>211</v>
      </c>
    </row>
    <row r="75" spans="1:36" ht="45" customHeight="1" x14ac:dyDescent="0.45">
      <c r="A75" s="81" t="str">
        <f t="shared" si="34"/>
        <v>Remote Worker 15</v>
      </c>
      <c r="B75" s="62">
        <v>15</v>
      </c>
      <c r="C75" s="62">
        <v>15</v>
      </c>
      <c r="D75" s="62">
        <v>15</v>
      </c>
      <c r="E75" s="62">
        <v>15</v>
      </c>
      <c r="F75" s="62">
        <v>8</v>
      </c>
      <c r="G75" s="62">
        <v>1</v>
      </c>
      <c r="H75" s="62">
        <v>9</v>
      </c>
      <c r="I75" s="62">
        <v>1</v>
      </c>
      <c r="J75" s="62">
        <v>1</v>
      </c>
      <c r="K75" s="62">
        <v>3</v>
      </c>
      <c r="L75" s="62">
        <v>14</v>
      </c>
      <c r="M75" s="62">
        <v>9</v>
      </c>
      <c r="N75" s="62">
        <v>1000</v>
      </c>
      <c r="T75" s="63" t="s">
        <v>215</v>
      </c>
      <c r="U75" s="124" t="s">
        <v>216</v>
      </c>
      <c r="V75" s="124" t="s">
        <v>216</v>
      </c>
      <c r="W75" s="124" t="s">
        <v>216</v>
      </c>
      <c r="X75" s="124" t="s">
        <v>216</v>
      </c>
      <c r="Y75" s="124" t="s">
        <v>216</v>
      </c>
      <c r="Z75" s="124" t="s">
        <v>216</v>
      </c>
      <c r="AA75" s="124" t="s">
        <v>216</v>
      </c>
      <c r="AB75" s="124" t="s">
        <v>216</v>
      </c>
      <c r="AC75" s="124" t="s">
        <v>216</v>
      </c>
      <c r="AD75" s="124" t="s">
        <v>217</v>
      </c>
      <c r="AE75" s="124" t="s">
        <v>218</v>
      </c>
      <c r="AF75" s="124" t="s">
        <v>216</v>
      </c>
    </row>
    <row r="76" spans="1:36" ht="45" customHeight="1" x14ac:dyDescent="0.45">
      <c r="A76" s="81" t="str">
        <f t="shared" si="34"/>
        <v>Remote Worker 16</v>
      </c>
      <c r="B76" s="62">
        <v>9</v>
      </c>
      <c r="C76" s="62">
        <v>10</v>
      </c>
      <c r="D76" s="62">
        <v>8</v>
      </c>
      <c r="E76" s="62">
        <v>8</v>
      </c>
      <c r="F76" s="62">
        <v>1</v>
      </c>
      <c r="G76" s="62">
        <v>7</v>
      </c>
      <c r="H76" s="62">
        <v>3</v>
      </c>
      <c r="I76" s="62">
        <v>9</v>
      </c>
      <c r="J76" s="62">
        <v>9</v>
      </c>
      <c r="K76" s="62">
        <v>11</v>
      </c>
      <c r="L76" s="62">
        <v>8</v>
      </c>
      <c r="M76" s="62">
        <v>1</v>
      </c>
      <c r="N76" s="62">
        <v>1000</v>
      </c>
      <c r="T76" s="63" t="s">
        <v>219</v>
      </c>
      <c r="U76" s="124" t="s">
        <v>220</v>
      </c>
      <c r="V76" s="124" t="s">
        <v>220</v>
      </c>
      <c r="W76" s="124" t="s">
        <v>220</v>
      </c>
      <c r="X76" s="124" t="s">
        <v>220</v>
      </c>
      <c r="Y76" s="124" t="s">
        <v>220</v>
      </c>
      <c r="Z76" s="124" t="s">
        <v>220</v>
      </c>
      <c r="AA76" s="124" t="s">
        <v>220</v>
      </c>
      <c r="AB76" s="124" t="s">
        <v>220</v>
      </c>
      <c r="AC76" s="124" t="s">
        <v>220</v>
      </c>
      <c r="AD76" s="124" t="s">
        <v>220</v>
      </c>
      <c r="AE76" s="124" t="s">
        <v>221</v>
      </c>
      <c r="AF76" s="124" t="s">
        <v>220</v>
      </c>
    </row>
    <row r="77" spans="1:36" ht="45" customHeight="1" x14ac:dyDescent="0.4">
      <c r="A77" s="137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T77" s="137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</row>
    <row r="78" spans="1:36" ht="45" customHeight="1" x14ac:dyDescent="0.4">
      <c r="A78" s="139" t="s">
        <v>109</v>
      </c>
      <c r="B78" s="140" t="s">
        <v>91</v>
      </c>
      <c r="C78" s="140" t="s">
        <v>91</v>
      </c>
      <c r="D78" s="140" t="s">
        <v>91</v>
      </c>
      <c r="E78" s="140" t="s">
        <v>91</v>
      </c>
      <c r="F78" s="140" t="s">
        <v>91</v>
      </c>
      <c r="G78" s="140" t="s">
        <v>91</v>
      </c>
      <c r="H78" s="140" t="s">
        <v>91</v>
      </c>
      <c r="I78" s="140" t="s">
        <v>91</v>
      </c>
      <c r="J78" s="140" t="s">
        <v>91</v>
      </c>
      <c r="K78" s="140" t="s">
        <v>91</v>
      </c>
      <c r="L78" s="140" t="s">
        <v>91</v>
      </c>
      <c r="M78" s="140" t="s">
        <v>91</v>
      </c>
      <c r="T78" s="79" t="s">
        <v>109</v>
      </c>
      <c r="U78" s="122" t="s">
        <v>91</v>
      </c>
      <c r="V78" s="122" t="s">
        <v>91</v>
      </c>
      <c r="W78" s="122" t="s">
        <v>91</v>
      </c>
      <c r="X78" s="122" t="s">
        <v>91</v>
      </c>
      <c r="Y78" s="122" t="s">
        <v>91</v>
      </c>
      <c r="Z78" s="122" t="s">
        <v>91</v>
      </c>
      <c r="AA78" s="122" t="s">
        <v>91</v>
      </c>
      <c r="AB78" s="122" t="s">
        <v>91</v>
      </c>
      <c r="AC78" s="122" t="s">
        <v>91</v>
      </c>
      <c r="AD78" s="122" t="s">
        <v>91</v>
      </c>
      <c r="AE78" s="122" t="s">
        <v>91</v>
      </c>
      <c r="AF78" s="122" t="s">
        <v>91</v>
      </c>
      <c r="AG78" s="102"/>
      <c r="AH78" s="102"/>
      <c r="AI78" s="102"/>
      <c r="AJ78" s="102"/>
    </row>
    <row r="79" spans="1:36" ht="90.6" customHeight="1" x14ac:dyDescent="0.4">
      <c r="A79" s="141" t="s">
        <v>110</v>
      </c>
      <c r="B79" s="123" t="str">
        <f>B6</f>
        <v>Internet Traffic (GB/month)</v>
      </c>
      <c r="C79" s="123" t="str">
        <f t="shared" ref="C79:M79" si="35">C6</f>
        <v>Packet Error Rate (%)</v>
      </c>
      <c r="D79" s="123" t="str">
        <f t="shared" si="35"/>
        <v>Security Logs (per day)</v>
      </c>
      <c r="E79" s="123" t="str">
        <f t="shared" si="35"/>
        <v>Authentication Logs (per day)</v>
      </c>
      <c r="F79" s="123" t="str">
        <f t="shared" si="35"/>
        <v>Key Length (bits)</v>
      </c>
      <c r="G79" s="123" t="str">
        <f t="shared" si="35"/>
        <v>Response Time (ms)</v>
      </c>
      <c r="H79" s="123" t="str">
        <f t="shared" si="35"/>
        <v>Malware Infections (per month)</v>
      </c>
      <c r="I79" s="123" t="str">
        <f t="shared" si="35"/>
        <v>Avg Time to Respond (hours)</v>
      </c>
      <c r="J79" s="123" t="str">
        <f t="shared" si="35"/>
        <v>Unauthorized Access Events (per month)</v>
      </c>
      <c r="K79" s="123" t="str">
        <f t="shared" si="35"/>
        <v>System Availability Percentage (%)</v>
      </c>
      <c r="L79" s="123" t="str">
        <f t="shared" si="35"/>
        <v>Intrusion Attempts (per month)</v>
      </c>
      <c r="M79" s="123" t="str">
        <f t="shared" si="35"/>
        <v>System Downtime (hours/month)</v>
      </c>
      <c r="T79" s="141" t="s">
        <v>222</v>
      </c>
      <c r="U79" s="123" t="str">
        <f>B6</f>
        <v>Internet Traffic (GB/month)</v>
      </c>
      <c r="V79" s="123" t="str">
        <f t="shared" ref="V79:AF79" si="36">C6</f>
        <v>Packet Error Rate (%)</v>
      </c>
      <c r="W79" s="123" t="str">
        <f t="shared" si="36"/>
        <v>Security Logs (per day)</v>
      </c>
      <c r="X79" s="123" t="str">
        <f t="shared" si="36"/>
        <v>Authentication Logs (per day)</v>
      </c>
      <c r="Y79" s="123" t="str">
        <f t="shared" si="36"/>
        <v>Key Length (bits)</v>
      </c>
      <c r="Z79" s="123" t="str">
        <f t="shared" si="36"/>
        <v>Response Time (ms)</v>
      </c>
      <c r="AA79" s="123" t="str">
        <f t="shared" si="36"/>
        <v>Malware Infections (per month)</v>
      </c>
      <c r="AB79" s="123" t="str">
        <f t="shared" si="36"/>
        <v>Avg Time to Respond (hours)</v>
      </c>
      <c r="AC79" s="123" t="str">
        <f t="shared" si="36"/>
        <v>Unauthorized Access Events (per month)</v>
      </c>
      <c r="AD79" s="123" t="str">
        <f t="shared" si="36"/>
        <v>System Availability Percentage (%)</v>
      </c>
      <c r="AE79" s="123" t="str">
        <f t="shared" si="36"/>
        <v>Intrusion Attempts (per month)</v>
      </c>
      <c r="AF79" s="123" t="str">
        <f t="shared" si="36"/>
        <v>System Downtime (hours/month)</v>
      </c>
    </row>
    <row r="80" spans="1:36" ht="45" customHeight="1" x14ac:dyDescent="0.45">
      <c r="A80" s="63" t="s">
        <v>111</v>
      </c>
      <c r="B80" s="64" t="s">
        <v>223</v>
      </c>
      <c r="C80" s="65" t="s">
        <v>224</v>
      </c>
      <c r="D80" s="65" t="s">
        <v>225</v>
      </c>
      <c r="E80" s="65" t="s">
        <v>226</v>
      </c>
      <c r="F80" s="65" t="s">
        <v>227</v>
      </c>
      <c r="G80" s="65" t="s">
        <v>228</v>
      </c>
      <c r="H80" s="65" t="s">
        <v>226</v>
      </c>
      <c r="I80" s="65" t="s">
        <v>226</v>
      </c>
      <c r="J80" s="65" t="s">
        <v>226</v>
      </c>
      <c r="K80" s="65" t="s">
        <v>226</v>
      </c>
      <c r="L80" s="65" t="s">
        <v>229</v>
      </c>
      <c r="M80" s="65" t="s">
        <v>226</v>
      </c>
      <c r="T80" s="63" t="s">
        <v>111</v>
      </c>
      <c r="U80" s="124">
        <v>17</v>
      </c>
      <c r="V80" s="124">
        <v>25.5</v>
      </c>
      <c r="W80" s="124">
        <v>25</v>
      </c>
      <c r="X80" s="124">
        <v>15</v>
      </c>
      <c r="Y80" s="124">
        <v>16.5</v>
      </c>
      <c r="Z80" s="124">
        <v>48.5</v>
      </c>
      <c r="AA80" s="124">
        <v>15</v>
      </c>
      <c r="AB80" s="124">
        <v>15</v>
      </c>
      <c r="AC80" s="124">
        <v>15</v>
      </c>
      <c r="AD80" s="124">
        <v>451.9</v>
      </c>
      <c r="AE80" s="124">
        <v>436.4</v>
      </c>
      <c r="AF80" s="124">
        <v>15</v>
      </c>
    </row>
    <row r="81" spans="1:37" ht="45" customHeight="1" x14ac:dyDescent="0.45">
      <c r="A81" s="63" t="s">
        <v>120</v>
      </c>
      <c r="B81" s="64" t="s">
        <v>230</v>
      </c>
      <c r="C81" s="65" t="s">
        <v>231</v>
      </c>
      <c r="D81" s="65" t="s">
        <v>232</v>
      </c>
      <c r="E81" s="65" t="s">
        <v>124</v>
      </c>
      <c r="F81" s="65" t="s">
        <v>233</v>
      </c>
      <c r="G81" s="65" t="s">
        <v>234</v>
      </c>
      <c r="H81" s="65" t="s">
        <v>124</v>
      </c>
      <c r="I81" s="65" t="s">
        <v>124</v>
      </c>
      <c r="J81" s="65" t="s">
        <v>124</v>
      </c>
      <c r="K81" s="65" t="s">
        <v>124</v>
      </c>
      <c r="L81" s="65" t="s">
        <v>235</v>
      </c>
      <c r="M81" s="65" t="s">
        <v>124</v>
      </c>
      <c r="T81" s="63" t="s">
        <v>120</v>
      </c>
      <c r="U81" s="124">
        <v>16</v>
      </c>
      <c r="V81" s="124">
        <v>24.5</v>
      </c>
      <c r="W81" s="124">
        <v>24</v>
      </c>
      <c r="X81" s="124">
        <v>14</v>
      </c>
      <c r="Y81" s="124">
        <v>15.5</v>
      </c>
      <c r="Z81" s="124">
        <v>47.5</v>
      </c>
      <c r="AA81" s="124">
        <v>14</v>
      </c>
      <c r="AB81" s="124">
        <v>14</v>
      </c>
      <c r="AC81" s="124">
        <v>14</v>
      </c>
      <c r="AD81" s="124">
        <v>450.9</v>
      </c>
      <c r="AE81" s="124">
        <v>435.4</v>
      </c>
      <c r="AF81" s="124">
        <v>14</v>
      </c>
    </row>
    <row r="82" spans="1:37" ht="45" customHeight="1" x14ac:dyDescent="0.45">
      <c r="A82" s="63" t="s">
        <v>129</v>
      </c>
      <c r="B82" s="64" t="s">
        <v>236</v>
      </c>
      <c r="C82" s="65" t="s">
        <v>237</v>
      </c>
      <c r="D82" s="65" t="s">
        <v>238</v>
      </c>
      <c r="E82" s="65" t="s">
        <v>133</v>
      </c>
      <c r="F82" s="65" t="s">
        <v>239</v>
      </c>
      <c r="G82" s="65" t="s">
        <v>240</v>
      </c>
      <c r="H82" s="65" t="s">
        <v>133</v>
      </c>
      <c r="I82" s="65" t="s">
        <v>133</v>
      </c>
      <c r="J82" s="65" t="s">
        <v>133</v>
      </c>
      <c r="K82" s="65" t="s">
        <v>133</v>
      </c>
      <c r="L82" s="65" t="s">
        <v>241</v>
      </c>
      <c r="M82" s="65" t="s">
        <v>133</v>
      </c>
      <c r="T82" s="63" t="s">
        <v>129</v>
      </c>
      <c r="U82" s="124">
        <v>15</v>
      </c>
      <c r="V82" s="124">
        <v>23.5</v>
      </c>
      <c r="W82" s="124">
        <v>23</v>
      </c>
      <c r="X82" s="124">
        <v>13</v>
      </c>
      <c r="Y82" s="124">
        <v>14.5</v>
      </c>
      <c r="Z82" s="124">
        <v>46.5</v>
      </c>
      <c r="AA82" s="124">
        <v>13</v>
      </c>
      <c r="AB82" s="124">
        <v>13</v>
      </c>
      <c r="AC82" s="124">
        <v>13</v>
      </c>
      <c r="AD82" s="124">
        <v>449.9</v>
      </c>
      <c r="AE82" s="124">
        <v>434.4</v>
      </c>
      <c r="AF82" s="124">
        <v>13</v>
      </c>
    </row>
    <row r="83" spans="1:37" ht="45" customHeight="1" x14ac:dyDescent="0.45">
      <c r="A83" s="63" t="s">
        <v>138</v>
      </c>
      <c r="B83" s="64" t="s">
        <v>143</v>
      </c>
      <c r="C83" s="65" t="s">
        <v>242</v>
      </c>
      <c r="D83" s="65" t="s">
        <v>243</v>
      </c>
      <c r="E83" s="65" t="s">
        <v>142</v>
      </c>
      <c r="F83" s="65" t="s">
        <v>142</v>
      </c>
      <c r="G83" s="65" t="s">
        <v>244</v>
      </c>
      <c r="H83" s="65" t="s">
        <v>142</v>
      </c>
      <c r="I83" s="65" t="s">
        <v>142</v>
      </c>
      <c r="J83" s="65" t="s">
        <v>142</v>
      </c>
      <c r="K83" s="65" t="s">
        <v>142</v>
      </c>
      <c r="L83" s="65" t="s">
        <v>245</v>
      </c>
      <c r="M83" s="65" t="s">
        <v>142</v>
      </c>
      <c r="T83" s="63" t="s">
        <v>138</v>
      </c>
      <c r="U83" s="124">
        <v>14</v>
      </c>
      <c r="V83" s="124">
        <v>22.5</v>
      </c>
      <c r="W83" s="124">
        <v>22</v>
      </c>
      <c r="X83" s="124">
        <v>12</v>
      </c>
      <c r="Y83" s="124">
        <v>13.5</v>
      </c>
      <c r="Z83" s="124">
        <v>26</v>
      </c>
      <c r="AA83" s="124">
        <v>12</v>
      </c>
      <c r="AB83" s="124">
        <v>12</v>
      </c>
      <c r="AC83" s="124">
        <v>12</v>
      </c>
      <c r="AD83" s="124">
        <v>448.9</v>
      </c>
      <c r="AE83" s="124">
        <v>433.4</v>
      </c>
      <c r="AF83" s="124">
        <v>12</v>
      </c>
    </row>
    <row r="84" spans="1:37" ht="45" customHeight="1" x14ac:dyDescent="0.45">
      <c r="A84" s="63" t="s">
        <v>147</v>
      </c>
      <c r="B84" s="64" t="s">
        <v>152</v>
      </c>
      <c r="C84" s="65" t="s">
        <v>246</v>
      </c>
      <c r="D84" s="65" t="s">
        <v>247</v>
      </c>
      <c r="E84" s="65" t="s">
        <v>151</v>
      </c>
      <c r="F84" s="65" t="s">
        <v>151</v>
      </c>
      <c r="G84" s="65" t="s">
        <v>248</v>
      </c>
      <c r="H84" s="65" t="s">
        <v>151</v>
      </c>
      <c r="I84" s="65" t="s">
        <v>151</v>
      </c>
      <c r="J84" s="65" t="s">
        <v>151</v>
      </c>
      <c r="K84" s="65" t="s">
        <v>151</v>
      </c>
      <c r="L84" s="65" t="s">
        <v>249</v>
      </c>
      <c r="M84" s="65" t="s">
        <v>151</v>
      </c>
      <c r="T84" s="63" t="s">
        <v>147</v>
      </c>
      <c r="U84" s="124">
        <v>13</v>
      </c>
      <c r="V84" s="124">
        <v>21.5</v>
      </c>
      <c r="W84" s="124">
        <v>21</v>
      </c>
      <c r="X84" s="124">
        <v>11</v>
      </c>
      <c r="Y84" s="124">
        <v>12.5</v>
      </c>
      <c r="Z84" s="124">
        <v>25</v>
      </c>
      <c r="AA84" s="124">
        <v>11</v>
      </c>
      <c r="AB84" s="124">
        <v>11</v>
      </c>
      <c r="AC84" s="124">
        <v>11</v>
      </c>
      <c r="AD84" s="124">
        <v>447.9</v>
      </c>
      <c r="AE84" s="124">
        <v>429.9</v>
      </c>
      <c r="AF84" s="124">
        <v>11</v>
      </c>
    </row>
    <row r="85" spans="1:37" ht="45" customHeight="1" x14ac:dyDescent="0.45">
      <c r="A85" s="63" t="s">
        <v>156</v>
      </c>
      <c r="B85" s="64" t="s">
        <v>250</v>
      </c>
      <c r="C85" s="65" t="s">
        <v>251</v>
      </c>
      <c r="D85" s="65" t="s">
        <v>252</v>
      </c>
      <c r="E85" s="65" t="s">
        <v>160</v>
      </c>
      <c r="F85" s="65" t="s">
        <v>160</v>
      </c>
      <c r="G85" s="65" t="s">
        <v>253</v>
      </c>
      <c r="H85" s="65" t="s">
        <v>160</v>
      </c>
      <c r="I85" s="65" t="s">
        <v>160</v>
      </c>
      <c r="J85" s="65" t="s">
        <v>160</v>
      </c>
      <c r="K85" s="65" t="s">
        <v>160</v>
      </c>
      <c r="L85" s="65" t="s">
        <v>254</v>
      </c>
      <c r="M85" s="65" t="s">
        <v>160</v>
      </c>
      <c r="T85" s="63" t="s">
        <v>156</v>
      </c>
      <c r="U85" s="124">
        <v>12</v>
      </c>
      <c r="V85" s="124">
        <v>20.5</v>
      </c>
      <c r="W85" s="124">
        <v>20</v>
      </c>
      <c r="X85" s="124">
        <v>10</v>
      </c>
      <c r="Y85" s="124">
        <v>10</v>
      </c>
      <c r="Z85" s="124">
        <v>19</v>
      </c>
      <c r="AA85" s="124">
        <v>10</v>
      </c>
      <c r="AB85" s="124">
        <v>10</v>
      </c>
      <c r="AC85" s="124">
        <v>10</v>
      </c>
      <c r="AD85" s="124">
        <v>446.9</v>
      </c>
      <c r="AE85" s="124">
        <v>428.9</v>
      </c>
      <c r="AF85" s="124">
        <v>10</v>
      </c>
    </row>
    <row r="86" spans="1:37" ht="45" customHeight="1" x14ac:dyDescent="0.45">
      <c r="A86" s="63" t="s">
        <v>164</v>
      </c>
      <c r="B86" s="64" t="s">
        <v>255</v>
      </c>
      <c r="C86" s="65" t="s">
        <v>256</v>
      </c>
      <c r="D86" s="65" t="s">
        <v>257</v>
      </c>
      <c r="E86" s="65" t="s">
        <v>168</v>
      </c>
      <c r="F86" s="65" t="s">
        <v>168</v>
      </c>
      <c r="G86" s="65" t="s">
        <v>258</v>
      </c>
      <c r="H86" s="65" t="s">
        <v>168</v>
      </c>
      <c r="I86" s="65" t="s">
        <v>168</v>
      </c>
      <c r="J86" s="65" t="s">
        <v>168</v>
      </c>
      <c r="K86" s="65" t="s">
        <v>168</v>
      </c>
      <c r="L86" s="65" t="s">
        <v>259</v>
      </c>
      <c r="M86" s="65" t="s">
        <v>168</v>
      </c>
      <c r="T86" s="63" t="s">
        <v>164</v>
      </c>
      <c r="U86" s="124">
        <v>11</v>
      </c>
      <c r="V86" s="124">
        <v>19.5</v>
      </c>
      <c r="W86" s="124">
        <v>19</v>
      </c>
      <c r="X86" s="124">
        <v>9</v>
      </c>
      <c r="Y86" s="124">
        <v>9</v>
      </c>
      <c r="Z86" s="124">
        <v>18</v>
      </c>
      <c r="AA86" s="124">
        <v>9</v>
      </c>
      <c r="AB86" s="124">
        <v>9</v>
      </c>
      <c r="AC86" s="124">
        <v>9</v>
      </c>
      <c r="AD86" s="124">
        <v>445.9</v>
      </c>
      <c r="AE86" s="124">
        <v>427.9</v>
      </c>
      <c r="AF86" s="124">
        <v>9</v>
      </c>
    </row>
    <row r="87" spans="1:37" ht="45" customHeight="1" x14ac:dyDescent="0.45">
      <c r="A87" s="63" t="s">
        <v>172</v>
      </c>
      <c r="B87" s="64" t="s">
        <v>175</v>
      </c>
      <c r="C87" s="65" t="s">
        <v>175</v>
      </c>
      <c r="D87" s="65" t="s">
        <v>175</v>
      </c>
      <c r="E87" s="65" t="s">
        <v>175</v>
      </c>
      <c r="F87" s="65" t="s">
        <v>175</v>
      </c>
      <c r="G87" s="65" t="s">
        <v>260</v>
      </c>
      <c r="H87" s="65" t="s">
        <v>175</v>
      </c>
      <c r="I87" s="65" t="s">
        <v>175</v>
      </c>
      <c r="J87" s="65" t="s">
        <v>175</v>
      </c>
      <c r="K87" s="65" t="s">
        <v>175</v>
      </c>
      <c r="L87" s="65" t="s">
        <v>261</v>
      </c>
      <c r="M87" s="65" t="s">
        <v>175</v>
      </c>
      <c r="T87" s="63" t="s">
        <v>172</v>
      </c>
      <c r="U87" s="124">
        <v>10</v>
      </c>
      <c r="V87" s="124">
        <v>18.5</v>
      </c>
      <c r="W87" s="124">
        <v>8</v>
      </c>
      <c r="X87" s="124">
        <v>8</v>
      </c>
      <c r="Y87" s="124">
        <v>8</v>
      </c>
      <c r="Z87" s="124">
        <v>17</v>
      </c>
      <c r="AA87" s="124">
        <v>8</v>
      </c>
      <c r="AB87" s="124">
        <v>8</v>
      </c>
      <c r="AC87" s="124">
        <v>8</v>
      </c>
      <c r="AD87" s="124">
        <v>444.9</v>
      </c>
      <c r="AE87" s="124">
        <v>426.9</v>
      </c>
      <c r="AF87" s="124">
        <v>8</v>
      </c>
    </row>
    <row r="88" spans="1:37" ht="45" customHeight="1" x14ac:dyDescent="0.45">
      <c r="A88" s="63" t="s">
        <v>179</v>
      </c>
      <c r="B88" s="64" t="s">
        <v>182</v>
      </c>
      <c r="C88" s="65" t="s">
        <v>182</v>
      </c>
      <c r="D88" s="65" t="s">
        <v>182</v>
      </c>
      <c r="E88" s="65" t="s">
        <v>182</v>
      </c>
      <c r="F88" s="65" t="s">
        <v>182</v>
      </c>
      <c r="G88" s="65" t="s">
        <v>182</v>
      </c>
      <c r="H88" s="65" t="s">
        <v>182</v>
      </c>
      <c r="I88" s="65" t="s">
        <v>182</v>
      </c>
      <c r="J88" s="65" t="s">
        <v>182</v>
      </c>
      <c r="K88" s="65" t="s">
        <v>182</v>
      </c>
      <c r="L88" s="65" t="s">
        <v>262</v>
      </c>
      <c r="M88" s="65" t="s">
        <v>182</v>
      </c>
      <c r="T88" s="63" t="s">
        <v>179</v>
      </c>
      <c r="U88" s="124">
        <v>9</v>
      </c>
      <c r="V88" s="124">
        <v>17.5</v>
      </c>
      <c r="W88" s="124">
        <v>7</v>
      </c>
      <c r="X88" s="124">
        <v>7</v>
      </c>
      <c r="Y88" s="124">
        <v>7</v>
      </c>
      <c r="Z88" s="124">
        <v>9.5</v>
      </c>
      <c r="AA88" s="124">
        <v>7</v>
      </c>
      <c r="AB88" s="124">
        <v>7</v>
      </c>
      <c r="AC88" s="124">
        <v>7</v>
      </c>
      <c r="AD88" s="124">
        <v>443.9</v>
      </c>
      <c r="AE88" s="124">
        <v>425.9</v>
      </c>
      <c r="AF88" s="124">
        <v>7</v>
      </c>
    </row>
    <row r="89" spans="1:37" ht="45" customHeight="1" x14ac:dyDescent="0.45">
      <c r="A89" s="63" t="s">
        <v>186</v>
      </c>
      <c r="B89" s="64" t="s">
        <v>189</v>
      </c>
      <c r="C89" s="65" t="s">
        <v>189</v>
      </c>
      <c r="D89" s="65" t="s">
        <v>189</v>
      </c>
      <c r="E89" s="65" t="s">
        <v>189</v>
      </c>
      <c r="F89" s="65" t="s">
        <v>189</v>
      </c>
      <c r="G89" s="65" t="s">
        <v>189</v>
      </c>
      <c r="H89" s="65" t="s">
        <v>189</v>
      </c>
      <c r="I89" s="65" t="s">
        <v>189</v>
      </c>
      <c r="J89" s="65" t="s">
        <v>189</v>
      </c>
      <c r="K89" s="65" t="s">
        <v>189</v>
      </c>
      <c r="L89" s="65" t="s">
        <v>263</v>
      </c>
      <c r="M89" s="65" t="s">
        <v>189</v>
      </c>
      <c r="T89" s="63" t="s">
        <v>186</v>
      </c>
      <c r="U89" s="124">
        <v>8</v>
      </c>
      <c r="V89" s="124">
        <v>16.5</v>
      </c>
      <c r="W89" s="124">
        <v>6</v>
      </c>
      <c r="X89" s="124">
        <v>6</v>
      </c>
      <c r="Y89" s="124">
        <v>6</v>
      </c>
      <c r="Z89" s="124">
        <v>8.5</v>
      </c>
      <c r="AA89" s="124">
        <v>6</v>
      </c>
      <c r="AB89" s="124">
        <v>6</v>
      </c>
      <c r="AC89" s="124">
        <v>6</v>
      </c>
      <c r="AD89" s="124">
        <v>438.4</v>
      </c>
      <c r="AE89" s="124">
        <v>424.9</v>
      </c>
      <c r="AF89" s="124">
        <v>6</v>
      </c>
    </row>
    <row r="90" spans="1:37" ht="45" customHeight="1" x14ac:dyDescent="0.45">
      <c r="A90" s="63" t="s">
        <v>193</v>
      </c>
      <c r="B90" s="64" t="s">
        <v>196</v>
      </c>
      <c r="C90" s="65" t="s">
        <v>196</v>
      </c>
      <c r="D90" s="65" t="s">
        <v>196</v>
      </c>
      <c r="E90" s="65" t="s">
        <v>196</v>
      </c>
      <c r="F90" s="65" t="s">
        <v>196</v>
      </c>
      <c r="G90" s="65" t="s">
        <v>196</v>
      </c>
      <c r="H90" s="65" t="s">
        <v>196</v>
      </c>
      <c r="I90" s="65" t="s">
        <v>196</v>
      </c>
      <c r="J90" s="65" t="s">
        <v>196</v>
      </c>
      <c r="K90" s="65" t="s">
        <v>196</v>
      </c>
      <c r="L90" s="65" t="s">
        <v>264</v>
      </c>
      <c r="M90" s="65" t="s">
        <v>196</v>
      </c>
      <c r="T90" s="63" t="s">
        <v>193</v>
      </c>
      <c r="U90" s="124">
        <v>7</v>
      </c>
      <c r="V90" s="124">
        <v>15.5</v>
      </c>
      <c r="W90" s="124">
        <v>5</v>
      </c>
      <c r="X90" s="124">
        <v>5</v>
      </c>
      <c r="Y90" s="124">
        <v>5</v>
      </c>
      <c r="Z90" s="124">
        <v>7.5</v>
      </c>
      <c r="AA90" s="124">
        <v>5</v>
      </c>
      <c r="AB90" s="124">
        <v>5</v>
      </c>
      <c r="AC90" s="124">
        <v>5</v>
      </c>
      <c r="AD90" s="124">
        <v>437.4</v>
      </c>
      <c r="AE90" s="124">
        <v>423.9</v>
      </c>
      <c r="AF90" s="124">
        <v>5</v>
      </c>
    </row>
    <row r="91" spans="1:37" ht="45" customHeight="1" x14ac:dyDescent="0.45">
      <c r="A91" s="63" t="s">
        <v>200</v>
      </c>
      <c r="B91" s="64" t="s">
        <v>201</v>
      </c>
      <c r="C91" s="65" t="s">
        <v>201</v>
      </c>
      <c r="D91" s="65" t="s">
        <v>201</v>
      </c>
      <c r="E91" s="65" t="s">
        <v>201</v>
      </c>
      <c r="F91" s="65" t="s">
        <v>201</v>
      </c>
      <c r="G91" s="65" t="s">
        <v>201</v>
      </c>
      <c r="H91" s="65" t="s">
        <v>201</v>
      </c>
      <c r="I91" s="65" t="s">
        <v>201</v>
      </c>
      <c r="J91" s="65" t="s">
        <v>201</v>
      </c>
      <c r="K91" s="65" t="s">
        <v>201</v>
      </c>
      <c r="L91" s="65" t="s">
        <v>265</v>
      </c>
      <c r="M91" s="65" t="s">
        <v>201</v>
      </c>
      <c r="T91" s="63" t="s">
        <v>200</v>
      </c>
      <c r="U91" s="124">
        <v>4</v>
      </c>
      <c r="V91" s="124">
        <v>9</v>
      </c>
      <c r="W91" s="124">
        <v>4</v>
      </c>
      <c r="X91" s="124">
        <v>4</v>
      </c>
      <c r="Y91" s="124">
        <v>4</v>
      </c>
      <c r="Z91" s="124">
        <v>4</v>
      </c>
      <c r="AA91" s="124">
        <v>4</v>
      </c>
      <c r="AB91" s="124">
        <v>4</v>
      </c>
      <c r="AC91" s="124">
        <v>4</v>
      </c>
      <c r="AD91" s="124">
        <v>436.4</v>
      </c>
      <c r="AE91" s="124">
        <v>422.9</v>
      </c>
      <c r="AF91" s="124">
        <v>4</v>
      </c>
    </row>
    <row r="92" spans="1:37" ht="45" customHeight="1" x14ac:dyDescent="0.45">
      <c r="A92" s="63" t="s">
        <v>205</v>
      </c>
      <c r="B92" s="64" t="s">
        <v>206</v>
      </c>
      <c r="C92" s="65" t="s">
        <v>206</v>
      </c>
      <c r="D92" s="65" t="s">
        <v>206</v>
      </c>
      <c r="E92" s="65" t="s">
        <v>206</v>
      </c>
      <c r="F92" s="65" t="s">
        <v>206</v>
      </c>
      <c r="G92" s="65" t="s">
        <v>206</v>
      </c>
      <c r="H92" s="65" t="s">
        <v>206</v>
      </c>
      <c r="I92" s="65" t="s">
        <v>206</v>
      </c>
      <c r="J92" s="65" t="s">
        <v>206</v>
      </c>
      <c r="K92" s="65" t="s">
        <v>206</v>
      </c>
      <c r="L92" s="65" t="s">
        <v>266</v>
      </c>
      <c r="M92" s="65" t="s">
        <v>206</v>
      </c>
      <c r="T92" s="63" t="s">
        <v>205</v>
      </c>
      <c r="U92" s="124">
        <v>3</v>
      </c>
      <c r="V92" s="124">
        <v>8</v>
      </c>
      <c r="W92" s="124">
        <v>3</v>
      </c>
      <c r="X92" s="124">
        <v>3</v>
      </c>
      <c r="Y92" s="124">
        <v>3</v>
      </c>
      <c r="Z92" s="124">
        <v>3</v>
      </c>
      <c r="AA92" s="124">
        <v>3</v>
      </c>
      <c r="AB92" s="124">
        <v>3</v>
      </c>
      <c r="AC92" s="124">
        <v>3</v>
      </c>
      <c r="AD92" s="124">
        <v>435.4</v>
      </c>
      <c r="AE92" s="124">
        <v>421.9</v>
      </c>
      <c r="AF92" s="124">
        <v>3</v>
      </c>
    </row>
    <row r="93" spans="1:37" ht="45" customHeight="1" x14ac:dyDescent="0.45">
      <c r="A93" s="63" t="s">
        <v>210</v>
      </c>
      <c r="B93" s="64" t="s">
        <v>211</v>
      </c>
      <c r="C93" s="65" t="s">
        <v>211</v>
      </c>
      <c r="D93" s="65" t="s">
        <v>211</v>
      </c>
      <c r="E93" s="65" t="s">
        <v>211</v>
      </c>
      <c r="F93" s="65" t="s">
        <v>211</v>
      </c>
      <c r="G93" s="65" t="s">
        <v>211</v>
      </c>
      <c r="H93" s="65" t="s">
        <v>211</v>
      </c>
      <c r="I93" s="65" t="s">
        <v>211</v>
      </c>
      <c r="J93" s="65" t="s">
        <v>211</v>
      </c>
      <c r="K93" s="65" t="s">
        <v>211</v>
      </c>
      <c r="L93" s="65" t="s">
        <v>267</v>
      </c>
      <c r="M93" s="65" t="s">
        <v>211</v>
      </c>
      <c r="T93" s="63" t="s">
        <v>210</v>
      </c>
      <c r="U93" s="124">
        <v>2</v>
      </c>
      <c r="V93" s="124">
        <v>7</v>
      </c>
      <c r="W93" s="124">
        <v>2</v>
      </c>
      <c r="X93" s="124">
        <v>2</v>
      </c>
      <c r="Y93" s="124">
        <v>2</v>
      </c>
      <c r="Z93" s="124">
        <v>2</v>
      </c>
      <c r="AA93" s="124">
        <v>2</v>
      </c>
      <c r="AB93" s="124">
        <v>2</v>
      </c>
      <c r="AC93" s="124">
        <v>2</v>
      </c>
      <c r="AD93" s="124">
        <v>434.4</v>
      </c>
      <c r="AE93" s="124">
        <v>420.9</v>
      </c>
      <c r="AF93" s="124">
        <v>2</v>
      </c>
    </row>
    <row r="94" spans="1:37" ht="45" customHeight="1" x14ac:dyDescent="0.45">
      <c r="A94" s="63" t="s">
        <v>215</v>
      </c>
      <c r="B94" s="64" t="s">
        <v>216</v>
      </c>
      <c r="C94" s="65" t="s">
        <v>216</v>
      </c>
      <c r="D94" s="65" t="s">
        <v>216</v>
      </c>
      <c r="E94" s="65" t="s">
        <v>216</v>
      </c>
      <c r="F94" s="65" t="s">
        <v>216</v>
      </c>
      <c r="G94" s="65" t="s">
        <v>216</v>
      </c>
      <c r="H94" s="65" t="s">
        <v>216</v>
      </c>
      <c r="I94" s="65" t="s">
        <v>216</v>
      </c>
      <c r="J94" s="65" t="s">
        <v>216</v>
      </c>
      <c r="K94" s="65" t="s">
        <v>216</v>
      </c>
      <c r="L94" s="65" t="s">
        <v>268</v>
      </c>
      <c r="M94" s="65" t="s">
        <v>216</v>
      </c>
      <c r="T94" s="63" t="s">
        <v>215</v>
      </c>
      <c r="U94" s="124">
        <v>1</v>
      </c>
      <c r="V94" s="124">
        <v>1</v>
      </c>
      <c r="W94" s="124">
        <v>1</v>
      </c>
      <c r="X94" s="124">
        <v>1</v>
      </c>
      <c r="Y94" s="124">
        <v>1</v>
      </c>
      <c r="Z94" s="124">
        <v>1</v>
      </c>
      <c r="AA94" s="124">
        <v>1</v>
      </c>
      <c r="AB94" s="124">
        <v>1</v>
      </c>
      <c r="AC94" s="124">
        <v>1</v>
      </c>
      <c r="AD94" s="124">
        <v>433.4</v>
      </c>
      <c r="AE94" s="124">
        <v>419.9</v>
      </c>
      <c r="AF94" s="124">
        <v>1</v>
      </c>
    </row>
    <row r="95" spans="1:37" ht="45" customHeight="1" x14ac:dyDescent="0.45">
      <c r="A95" s="63" t="s">
        <v>219</v>
      </c>
      <c r="B95" s="64" t="s">
        <v>220</v>
      </c>
      <c r="C95" s="65" t="s">
        <v>220</v>
      </c>
      <c r="D95" s="65" t="s">
        <v>220</v>
      </c>
      <c r="E95" s="65" t="s">
        <v>220</v>
      </c>
      <c r="F95" s="65" t="s">
        <v>220</v>
      </c>
      <c r="G95" s="65" t="s">
        <v>220</v>
      </c>
      <c r="H95" s="65" t="s">
        <v>220</v>
      </c>
      <c r="I95" s="65" t="s">
        <v>220</v>
      </c>
      <c r="J95" s="65" t="s">
        <v>220</v>
      </c>
      <c r="K95" s="65" t="s">
        <v>220</v>
      </c>
      <c r="L95" s="65" t="s">
        <v>269</v>
      </c>
      <c r="M95" s="65" t="s">
        <v>220</v>
      </c>
      <c r="T95" s="63" t="s">
        <v>219</v>
      </c>
      <c r="U95" s="124">
        <v>0</v>
      </c>
      <c r="V95" s="124">
        <v>0</v>
      </c>
      <c r="W95" s="124">
        <v>0</v>
      </c>
      <c r="X95" s="124">
        <v>0</v>
      </c>
      <c r="Y95" s="124">
        <v>0</v>
      </c>
      <c r="Z95" s="124">
        <v>0</v>
      </c>
      <c r="AA95" s="124">
        <v>0</v>
      </c>
      <c r="AB95" s="124">
        <v>0</v>
      </c>
      <c r="AC95" s="124">
        <v>0</v>
      </c>
      <c r="AD95" s="124">
        <v>0</v>
      </c>
      <c r="AE95" s="124">
        <v>418.4</v>
      </c>
      <c r="AF95" s="124">
        <v>0</v>
      </c>
    </row>
    <row r="96" spans="1:37" s="68" customFormat="1" ht="45" customHeight="1" x14ac:dyDescent="0.45">
      <c r="A96" s="142"/>
      <c r="B96" s="142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8"/>
      <c r="T96" s="152"/>
      <c r="U96" s="153"/>
      <c r="V96" s="153"/>
      <c r="W96" s="153"/>
      <c r="X96" s="153"/>
      <c r="Y96" s="153"/>
      <c r="Z96" s="153"/>
      <c r="AA96" s="153"/>
      <c r="AB96" s="153"/>
      <c r="AC96" s="153"/>
      <c r="AD96" s="153"/>
      <c r="AE96" s="153"/>
      <c r="AF96" s="153"/>
      <c r="AG96" s="148"/>
      <c r="AH96" s="148"/>
      <c r="AI96" s="148"/>
      <c r="AJ96" s="148"/>
      <c r="AK96" s="148"/>
    </row>
    <row r="97" spans="1:36" s="68" customFormat="1" ht="45" customHeight="1" x14ac:dyDescent="0.45">
      <c r="A97" s="139" t="s">
        <v>109</v>
      </c>
      <c r="B97" s="143" t="s">
        <v>91</v>
      </c>
      <c r="C97" s="143" t="s">
        <v>91</v>
      </c>
      <c r="D97" s="143" t="s">
        <v>91</v>
      </c>
      <c r="E97" s="143" t="s">
        <v>91</v>
      </c>
      <c r="F97" s="143" t="s">
        <v>91</v>
      </c>
      <c r="G97" s="143" t="s">
        <v>91</v>
      </c>
      <c r="H97" s="143" t="s">
        <v>91</v>
      </c>
      <c r="I97" s="143" t="s">
        <v>91</v>
      </c>
      <c r="J97" s="143" t="s">
        <v>91</v>
      </c>
      <c r="K97" s="143" t="s">
        <v>91</v>
      </c>
      <c r="L97" s="143" t="s">
        <v>91</v>
      </c>
      <c r="M97" s="143" t="s">
        <v>91</v>
      </c>
      <c r="T97" s="121" t="s">
        <v>94</v>
      </c>
      <c r="U97" s="145" t="s">
        <v>91</v>
      </c>
      <c r="V97" s="145" t="s">
        <v>91</v>
      </c>
      <c r="W97" s="145" t="s">
        <v>91</v>
      </c>
      <c r="X97" s="145" t="s">
        <v>91</v>
      </c>
      <c r="Y97" s="145" t="s">
        <v>91</v>
      </c>
      <c r="Z97" s="145" t="s">
        <v>91</v>
      </c>
      <c r="AA97" s="145" t="s">
        <v>91</v>
      </c>
      <c r="AB97" s="145" t="s">
        <v>91</v>
      </c>
      <c r="AC97" s="145" t="s">
        <v>91</v>
      </c>
      <c r="AD97" s="145" t="s">
        <v>91</v>
      </c>
      <c r="AE97" s="145" t="s">
        <v>91</v>
      </c>
      <c r="AF97" s="145" t="s">
        <v>91</v>
      </c>
      <c r="AG97" s="145" t="s">
        <v>91</v>
      </c>
      <c r="AH97" s="145" t="s">
        <v>91</v>
      </c>
      <c r="AI97" s="145" t="s">
        <v>91</v>
      </c>
      <c r="AJ97" s="145" t="s">
        <v>91</v>
      </c>
    </row>
    <row r="98" spans="1:36" ht="83.4" customHeight="1" x14ac:dyDescent="0.4">
      <c r="A98" s="141" t="s">
        <v>222</v>
      </c>
      <c r="B98" s="123" t="str">
        <f>B6</f>
        <v>Internet Traffic (GB/month)</v>
      </c>
      <c r="C98" s="123" t="str">
        <f t="shared" ref="C98:M98" si="37">C6</f>
        <v>Packet Error Rate (%)</v>
      </c>
      <c r="D98" s="123" t="str">
        <f t="shared" si="37"/>
        <v>Security Logs (per day)</v>
      </c>
      <c r="E98" s="123" t="str">
        <f t="shared" si="37"/>
        <v>Authentication Logs (per day)</v>
      </c>
      <c r="F98" s="123" t="str">
        <f t="shared" si="37"/>
        <v>Key Length (bits)</v>
      </c>
      <c r="G98" s="123" t="str">
        <f t="shared" si="37"/>
        <v>Response Time (ms)</v>
      </c>
      <c r="H98" s="123" t="str">
        <f t="shared" si="37"/>
        <v>Malware Infections (per month)</v>
      </c>
      <c r="I98" s="123" t="str">
        <f t="shared" si="37"/>
        <v>Avg Time to Respond (hours)</v>
      </c>
      <c r="J98" s="123" t="str">
        <f t="shared" si="37"/>
        <v>Unauthorized Access Events (per month)</v>
      </c>
      <c r="K98" s="123" t="str">
        <f t="shared" si="37"/>
        <v>System Availability Percentage (%)</v>
      </c>
      <c r="L98" s="123" t="str">
        <f t="shared" si="37"/>
        <v>Intrusion Attempts (per month)</v>
      </c>
      <c r="M98" s="123" t="str">
        <f t="shared" si="37"/>
        <v>System Downtime (hours/month)</v>
      </c>
      <c r="T98" s="123" t="s">
        <v>270</v>
      </c>
      <c r="U98" s="123" t="str">
        <f>B6</f>
        <v>Internet Traffic (GB/month)</v>
      </c>
      <c r="V98" s="123" t="str">
        <f t="shared" ref="V98:AF98" si="38">C6</f>
        <v>Packet Error Rate (%)</v>
      </c>
      <c r="W98" s="123" t="str">
        <f t="shared" si="38"/>
        <v>Security Logs (per day)</v>
      </c>
      <c r="X98" s="123" t="str">
        <f t="shared" si="38"/>
        <v>Authentication Logs (per day)</v>
      </c>
      <c r="Y98" s="123" t="str">
        <f t="shared" si="38"/>
        <v>Key Length (bits)</v>
      </c>
      <c r="Z98" s="123" t="str">
        <f t="shared" si="38"/>
        <v>Response Time (ms)</v>
      </c>
      <c r="AA98" s="123" t="str">
        <f t="shared" si="38"/>
        <v>Malware Infections (per month)</v>
      </c>
      <c r="AB98" s="123" t="str">
        <f t="shared" si="38"/>
        <v>Avg Time to Respond (hours)</v>
      </c>
      <c r="AC98" s="123" t="str">
        <f t="shared" si="38"/>
        <v>Unauthorized Access Events (per month)</v>
      </c>
      <c r="AD98" s="123" t="str">
        <f t="shared" si="38"/>
        <v>System Availability Percentage (%)</v>
      </c>
      <c r="AE98" s="123" t="str">
        <f t="shared" si="38"/>
        <v>Intrusion Attempts (per month)</v>
      </c>
      <c r="AF98" s="123" t="str">
        <f t="shared" si="38"/>
        <v>System Downtime (hours/month)</v>
      </c>
      <c r="AG98" s="159" t="s">
        <v>271</v>
      </c>
      <c r="AH98" s="159" t="s">
        <v>272</v>
      </c>
      <c r="AI98" s="159" t="s">
        <v>273</v>
      </c>
      <c r="AJ98" s="159" t="s">
        <v>274</v>
      </c>
    </row>
    <row r="99" spans="1:36" ht="45" customHeight="1" x14ac:dyDescent="0.7">
      <c r="A99" s="63" t="s">
        <v>111</v>
      </c>
      <c r="B99" s="64">
        <v>18</v>
      </c>
      <c r="C99" s="65">
        <v>29.9</v>
      </c>
      <c r="D99" s="65">
        <v>20</v>
      </c>
      <c r="E99" s="65">
        <v>15</v>
      </c>
      <c r="F99" s="65">
        <v>18</v>
      </c>
      <c r="G99" s="65">
        <v>57.9</v>
      </c>
      <c r="H99" s="65">
        <v>15</v>
      </c>
      <c r="I99" s="65">
        <v>15</v>
      </c>
      <c r="J99" s="65">
        <v>15</v>
      </c>
      <c r="K99" s="65">
        <v>15</v>
      </c>
      <c r="L99" s="65">
        <v>874</v>
      </c>
      <c r="M99" s="65">
        <v>15</v>
      </c>
      <c r="T99" s="123" t="str">
        <f t="shared" ref="T99:T114" si="39">A7</f>
        <v>Remote Worker 1</v>
      </c>
      <c r="U99" s="118">
        <v>12</v>
      </c>
      <c r="V99" s="118">
        <v>23.5</v>
      </c>
      <c r="W99" s="118">
        <v>19</v>
      </c>
      <c r="X99" s="118">
        <v>9</v>
      </c>
      <c r="Y99" s="118">
        <v>6</v>
      </c>
      <c r="Z99" s="118">
        <v>18</v>
      </c>
      <c r="AA99" s="118">
        <v>7</v>
      </c>
      <c r="AB99" s="118">
        <v>7</v>
      </c>
      <c r="AC99" s="118">
        <v>7</v>
      </c>
      <c r="AD99" s="118">
        <v>451.9</v>
      </c>
      <c r="AE99" s="118">
        <v>428.9</v>
      </c>
      <c r="AF99" s="118">
        <v>15</v>
      </c>
      <c r="AG99" s="118">
        <v>1004.4</v>
      </c>
      <c r="AH99" s="118">
        <v>1000</v>
      </c>
      <c r="AI99" s="118">
        <v>-4.4000000000000004</v>
      </c>
      <c r="AJ99" s="118">
        <v>-0.44</v>
      </c>
    </row>
    <row r="100" spans="1:36" ht="45" customHeight="1" x14ac:dyDescent="0.7">
      <c r="A100" s="63" t="s">
        <v>120</v>
      </c>
      <c r="B100" s="64">
        <v>17</v>
      </c>
      <c r="C100" s="65">
        <v>27</v>
      </c>
      <c r="D100" s="65">
        <v>19</v>
      </c>
      <c r="E100" s="65">
        <v>14</v>
      </c>
      <c r="F100" s="65">
        <v>17</v>
      </c>
      <c r="G100" s="65">
        <v>52.4</v>
      </c>
      <c r="H100" s="65">
        <v>14</v>
      </c>
      <c r="I100" s="65">
        <v>14</v>
      </c>
      <c r="J100" s="65">
        <v>14</v>
      </c>
      <c r="K100" s="65">
        <v>14</v>
      </c>
      <c r="L100" s="65">
        <v>867.5</v>
      </c>
      <c r="M100" s="65">
        <v>14</v>
      </c>
      <c r="T100" s="123" t="str">
        <f t="shared" si="39"/>
        <v>Remote Worker 2</v>
      </c>
      <c r="U100" s="118">
        <v>3</v>
      </c>
      <c r="V100" s="118">
        <v>9</v>
      </c>
      <c r="W100" s="118">
        <v>5</v>
      </c>
      <c r="X100" s="118">
        <v>5</v>
      </c>
      <c r="Y100" s="118">
        <v>16.5</v>
      </c>
      <c r="Z100" s="118">
        <v>48.5</v>
      </c>
      <c r="AA100" s="118">
        <v>15</v>
      </c>
      <c r="AB100" s="118">
        <v>15</v>
      </c>
      <c r="AC100" s="118">
        <v>7</v>
      </c>
      <c r="AD100" s="118">
        <v>445.9</v>
      </c>
      <c r="AE100" s="118">
        <v>436.4</v>
      </c>
      <c r="AF100" s="118">
        <v>15</v>
      </c>
      <c r="AG100" s="118">
        <v>1021.4</v>
      </c>
      <c r="AH100" s="118">
        <v>1000</v>
      </c>
      <c r="AI100" s="118">
        <v>-21.4</v>
      </c>
      <c r="AJ100" s="118">
        <v>-2.14</v>
      </c>
    </row>
    <row r="101" spans="1:36" ht="45" customHeight="1" x14ac:dyDescent="0.7">
      <c r="A101" s="63" t="s">
        <v>129</v>
      </c>
      <c r="B101" s="64">
        <v>16</v>
      </c>
      <c r="C101" s="65">
        <v>26</v>
      </c>
      <c r="D101" s="65">
        <v>18</v>
      </c>
      <c r="E101" s="65">
        <v>13</v>
      </c>
      <c r="F101" s="65">
        <v>16</v>
      </c>
      <c r="G101" s="65">
        <v>51.4</v>
      </c>
      <c r="H101" s="65">
        <v>13</v>
      </c>
      <c r="I101" s="65">
        <v>13</v>
      </c>
      <c r="J101" s="65">
        <v>13</v>
      </c>
      <c r="K101" s="65">
        <v>13</v>
      </c>
      <c r="L101" s="65">
        <v>866.5</v>
      </c>
      <c r="M101" s="65">
        <v>13</v>
      </c>
      <c r="T101" s="123" t="str">
        <f t="shared" si="39"/>
        <v>Remote Worker 3</v>
      </c>
      <c r="U101" s="118">
        <v>17</v>
      </c>
      <c r="V101" s="118">
        <v>25.5</v>
      </c>
      <c r="W101" s="118">
        <v>25</v>
      </c>
      <c r="X101" s="118">
        <v>15</v>
      </c>
      <c r="Y101" s="118">
        <v>16.5</v>
      </c>
      <c r="Z101" s="118">
        <v>2</v>
      </c>
      <c r="AA101" s="118">
        <v>1</v>
      </c>
      <c r="AB101" s="118">
        <v>7</v>
      </c>
      <c r="AC101" s="118">
        <v>15</v>
      </c>
      <c r="AD101" s="118">
        <v>437.4</v>
      </c>
      <c r="AE101" s="118">
        <v>418.4</v>
      </c>
      <c r="AF101" s="118">
        <v>7</v>
      </c>
      <c r="AG101" s="118">
        <v>986.9</v>
      </c>
      <c r="AH101" s="118">
        <v>1000</v>
      </c>
      <c r="AI101" s="118">
        <v>13.1</v>
      </c>
      <c r="AJ101" s="118">
        <v>1.31</v>
      </c>
    </row>
    <row r="102" spans="1:36" ht="45" customHeight="1" x14ac:dyDescent="0.7">
      <c r="A102" s="63" t="s">
        <v>138</v>
      </c>
      <c r="B102" s="64">
        <v>13.5</v>
      </c>
      <c r="C102" s="65">
        <v>16.5</v>
      </c>
      <c r="D102" s="65">
        <v>17</v>
      </c>
      <c r="E102" s="65">
        <v>12</v>
      </c>
      <c r="F102" s="65">
        <v>12</v>
      </c>
      <c r="G102" s="65">
        <v>50.4</v>
      </c>
      <c r="H102" s="65">
        <v>12</v>
      </c>
      <c r="I102" s="65">
        <v>12</v>
      </c>
      <c r="J102" s="65">
        <v>12</v>
      </c>
      <c r="K102" s="65">
        <v>12</v>
      </c>
      <c r="L102" s="65">
        <v>865.5</v>
      </c>
      <c r="M102" s="65">
        <v>12</v>
      </c>
      <c r="T102" s="123" t="str">
        <f t="shared" si="39"/>
        <v>Remote Worker 4</v>
      </c>
      <c r="U102" s="118">
        <v>9</v>
      </c>
      <c r="V102" s="118">
        <v>18.5</v>
      </c>
      <c r="W102" s="118">
        <v>21</v>
      </c>
      <c r="X102" s="118">
        <v>11</v>
      </c>
      <c r="Y102" s="118">
        <v>6</v>
      </c>
      <c r="Z102" s="118">
        <v>7.5</v>
      </c>
      <c r="AA102" s="118">
        <v>15</v>
      </c>
      <c r="AB102" s="118">
        <v>15</v>
      </c>
      <c r="AC102" s="118">
        <v>15</v>
      </c>
      <c r="AD102" s="118">
        <v>433.4</v>
      </c>
      <c r="AE102" s="118">
        <v>428.9</v>
      </c>
      <c r="AF102" s="118">
        <v>7</v>
      </c>
      <c r="AG102" s="118">
        <v>987.4</v>
      </c>
      <c r="AH102" s="118">
        <v>1000</v>
      </c>
      <c r="AI102" s="118">
        <v>12.6</v>
      </c>
      <c r="AJ102" s="118">
        <v>1.26</v>
      </c>
    </row>
    <row r="103" spans="1:36" ht="45" customHeight="1" x14ac:dyDescent="0.7">
      <c r="A103" s="63" t="s">
        <v>147</v>
      </c>
      <c r="B103" s="64">
        <v>12.5</v>
      </c>
      <c r="C103" s="65">
        <v>15.5</v>
      </c>
      <c r="D103" s="65">
        <v>16</v>
      </c>
      <c r="E103" s="65">
        <v>11</v>
      </c>
      <c r="F103" s="65">
        <v>11</v>
      </c>
      <c r="G103" s="65">
        <v>40.4</v>
      </c>
      <c r="H103" s="65">
        <v>11</v>
      </c>
      <c r="I103" s="65">
        <v>11</v>
      </c>
      <c r="J103" s="65">
        <v>11</v>
      </c>
      <c r="K103" s="65">
        <v>11</v>
      </c>
      <c r="L103" s="65">
        <v>864.5</v>
      </c>
      <c r="M103" s="65">
        <v>11</v>
      </c>
      <c r="T103" s="123" t="str">
        <f t="shared" si="39"/>
        <v>Remote Worker 5</v>
      </c>
      <c r="U103" s="118">
        <v>1</v>
      </c>
      <c r="V103" s="118">
        <v>23.5</v>
      </c>
      <c r="W103" s="118">
        <v>1</v>
      </c>
      <c r="X103" s="118">
        <v>1</v>
      </c>
      <c r="Y103" s="118">
        <v>16.5</v>
      </c>
      <c r="Z103" s="118">
        <v>46.5</v>
      </c>
      <c r="AA103" s="118">
        <v>7</v>
      </c>
      <c r="AB103" s="118">
        <v>7</v>
      </c>
      <c r="AC103" s="118">
        <v>7</v>
      </c>
      <c r="AD103" s="118">
        <v>451.9</v>
      </c>
      <c r="AE103" s="118">
        <v>421.9</v>
      </c>
      <c r="AF103" s="118">
        <v>15</v>
      </c>
      <c r="AG103" s="118">
        <v>999.4</v>
      </c>
      <c r="AH103" s="118">
        <v>1000</v>
      </c>
      <c r="AI103" s="118">
        <v>0.6</v>
      </c>
      <c r="AJ103" s="118">
        <v>0.06</v>
      </c>
    </row>
    <row r="104" spans="1:36" ht="45" customHeight="1" x14ac:dyDescent="0.7">
      <c r="A104" s="63" t="s">
        <v>156</v>
      </c>
      <c r="B104" s="64">
        <v>11.5</v>
      </c>
      <c r="C104" s="65">
        <v>14.5</v>
      </c>
      <c r="D104" s="65">
        <v>15</v>
      </c>
      <c r="E104" s="65">
        <v>10</v>
      </c>
      <c r="F104" s="65">
        <v>10</v>
      </c>
      <c r="G104" s="65">
        <v>39.4</v>
      </c>
      <c r="H104" s="65">
        <v>10</v>
      </c>
      <c r="I104" s="65">
        <v>10</v>
      </c>
      <c r="J104" s="65">
        <v>10</v>
      </c>
      <c r="K104" s="65">
        <v>10</v>
      </c>
      <c r="L104" s="65">
        <v>863.5</v>
      </c>
      <c r="M104" s="65">
        <v>10</v>
      </c>
      <c r="T104" s="123" t="str">
        <f t="shared" si="39"/>
        <v>Remote Worker 6</v>
      </c>
      <c r="U104" s="118">
        <v>15</v>
      </c>
      <c r="V104" s="118">
        <v>1</v>
      </c>
      <c r="W104" s="118">
        <v>23</v>
      </c>
      <c r="X104" s="118">
        <v>13</v>
      </c>
      <c r="Y104" s="118">
        <v>16.5</v>
      </c>
      <c r="Z104" s="118">
        <v>18</v>
      </c>
      <c r="AA104" s="118">
        <v>15</v>
      </c>
      <c r="AB104" s="118">
        <v>15</v>
      </c>
      <c r="AC104" s="118">
        <v>15</v>
      </c>
      <c r="AD104" s="118">
        <v>437.4</v>
      </c>
      <c r="AE104" s="118">
        <v>435.4</v>
      </c>
      <c r="AF104" s="118">
        <v>15</v>
      </c>
      <c r="AG104" s="118">
        <v>1019.4</v>
      </c>
      <c r="AH104" s="118">
        <v>1000</v>
      </c>
      <c r="AI104" s="118">
        <v>-19.399999999999999</v>
      </c>
      <c r="AJ104" s="118">
        <v>-1.94</v>
      </c>
    </row>
    <row r="105" spans="1:36" ht="45" customHeight="1" x14ac:dyDescent="0.7">
      <c r="A105" s="63" t="s">
        <v>164</v>
      </c>
      <c r="B105" s="64">
        <v>10.5</v>
      </c>
      <c r="C105" s="65">
        <v>13.5</v>
      </c>
      <c r="D105" s="65">
        <v>14</v>
      </c>
      <c r="E105" s="65">
        <v>9</v>
      </c>
      <c r="F105" s="65">
        <v>9</v>
      </c>
      <c r="G105" s="65">
        <v>38.4</v>
      </c>
      <c r="H105" s="65">
        <v>9</v>
      </c>
      <c r="I105" s="65">
        <v>9</v>
      </c>
      <c r="J105" s="65">
        <v>9</v>
      </c>
      <c r="K105" s="65">
        <v>9</v>
      </c>
      <c r="L105" s="65">
        <v>862.5</v>
      </c>
      <c r="M105" s="65">
        <v>9</v>
      </c>
      <c r="T105" s="123" t="str">
        <f t="shared" si="39"/>
        <v>Remote Worker 7</v>
      </c>
      <c r="U105" s="118">
        <v>7</v>
      </c>
      <c r="V105" s="118">
        <v>18.5</v>
      </c>
      <c r="W105" s="118">
        <v>5</v>
      </c>
      <c r="X105" s="118">
        <v>5</v>
      </c>
      <c r="Y105" s="118">
        <v>6</v>
      </c>
      <c r="Z105" s="118">
        <v>46.5</v>
      </c>
      <c r="AA105" s="118">
        <v>7</v>
      </c>
      <c r="AB105" s="118">
        <v>7</v>
      </c>
      <c r="AC105" s="118">
        <v>7</v>
      </c>
      <c r="AD105" s="118">
        <v>445.9</v>
      </c>
      <c r="AE105" s="118">
        <v>422.9</v>
      </c>
      <c r="AF105" s="118">
        <v>7</v>
      </c>
      <c r="AG105" s="118">
        <v>984.9</v>
      </c>
      <c r="AH105" s="118">
        <v>1000</v>
      </c>
      <c r="AI105" s="118">
        <v>15.1</v>
      </c>
      <c r="AJ105" s="118">
        <v>1.51</v>
      </c>
    </row>
    <row r="106" spans="1:36" ht="45" customHeight="1" x14ac:dyDescent="0.7">
      <c r="A106" s="63" t="s">
        <v>172</v>
      </c>
      <c r="B106" s="64">
        <v>8</v>
      </c>
      <c r="C106" s="65">
        <v>8</v>
      </c>
      <c r="D106" s="65">
        <v>8</v>
      </c>
      <c r="E106" s="65">
        <v>8</v>
      </c>
      <c r="F106" s="65">
        <v>8</v>
      </c>
      <c r="G106" s="65">
        <v>37.4</v>
      </c>
      <c r="H106" s="65">
        <v>8</v>
      </c>
      <c r="I106" s="65">
        <v>8</v>
      </c>
      <c r="J106" s="65">
        <v>8</v>
      </c>
      <c r="K106" s="65">
        <v>8</v>
      </c>
      <c r="L106" s="65">
        <v>861.5</v>
      </c>
      <c r="M106" s="65">
        <v>8</v>
      </c>
      <c r="T106" s="123" t="str">
        <f t="shared" si="39"/>
        <v>Remote Worker 8</v>
      </c>
      <c r="U106" s="118">
        <v>13</v>
      </c>
      <c r="V106" s="118">
        <v>23.5</v>
      </c>
      <c r="W106" s="118">
        <v>21</v>
      </c>
      <c r="X106" s="118">
        <v>11</v>
      </c>
      <c r="Y106" s="118">
        <v>6</v>
      </c>
      <c r="Z106" s="118">
        <v>7.5</v>
      </c>
      <c r="AA106" s="118">
        <v>15</v>
      </c>
      <c r="AB106" s="118">
        <v>15</v>
      </c>
      <c r="AC106" s="118">
        <v>15</v>
      </c>
      <c r="AD106" s="118">
        <v>451.9</v>
      </c>
      <c r="AE106" s="118">
        <v>424.9</v>
      </c>
      <c r="AF106" s="118">
        <v>15</v>
      </c>
      <c r="AG106" s="118">
        <v>1018.9</v>
      </c>
      <c r="AH106" s="118">
        <v>1000</v>
      </c>
      <c r="AI106" s="118">
        <v>-18.899999999999999</v>
      </c>
      <c r="AJ106" s="118">
        <v>-1.89</v>
      </c>
    </row>
    <row r="107" spans="1:36" ht="45" customHeight="1" x14ac:dyDescent="0.7">
      <c r="A107" s="63" t="s">
        <v>179</v>
      </c>
      <c r="B107" s="64">
        <v>7</v>
      </c>
      <c r="C107" s="65">
        <v>7</v>
      </c>
      <c r="D107" s="65">
        <v>7</v>
      </c>
      <c r="E107" s="65">
        <v>7</v>
      </c>
      <c r="F107" s="65">
        <v>7</v>
      </c>
      <c r="G107" s="65">
        <v>7</v>
      </c>
      <c r="H107" s="65">
        <v>7</v>
      </c>
      <c r="I107" s="65">
        <v>7</v>
      </c>
      <c r="J107" s="65">
        <v>7</v>
      </c>
      <c r="K107" s="65">
        <v>7</v>
      </c>
      <c r="L107" s="65">
        <v>860.5</v>
      </c>
      <c r="M107" s="65">
        <v>7</v>
      </c>
      <c r="T107" s="123" t="str">
        <f t="shared" si="39"/>
        <v>Remote Worker 9</v>
      </c>
      <c r="U107" s="118">
        <v>3</v>
      </c>
      <c r="V107" s="118">
        <v>9</v>
      </c>
      <c r="W107" s="118">
        <v>5</v>
      </c>
      <c r="X107" s="118">
        <v>5</v>
      </c>
      <c r="Y107" s="118">
        <v>16.5</v>
      </c>
      <c r="Z107" s="118">
        <v>48.5</v>
      </c>
      <c r="AA107" s="118">
        <v>15</v>
      </c>
      <c r="AB107" s="118">
        <v>7</v>
      </c>
      <c r="AC107" s="118">
        <v>7</v>
      </c>
      <c r="AD107" s="118">
        <v>437.4</v>
      </c>
      <c r="AE107" s="118">
        <v>429.9</v>
      </c>
      <c r="AF107" s="118">
        <v>7</v>
      </c>
      <c r="AG107" s="118">
        <v>990.4</v>
      </c>
      <c r="AH107" s="118">
        <v>1000</v>
      </c>
      <c r="AI107" s="118">
        <v>9.6</v>
      </c>
      <c r="AJ107" s="118">
        <v>0.96</v>
      </c>
    </row>
    <row r="108" spans="1:36" ht="45" customHeight="1" x14ac:dyDescent="0.7">
      <c r="A108" s="63" t="s">
        <v>186</v>
      </c>
      <c r="B108" s="64">
        <v>6</v>
      </c>
      <c r="C108" s="65">
        <v>6</v>
      </c>
      <c r="D108" s="65">
        <v>6</v>
      </c>
      <c r="E108" s="65">
        <v>6</v>
      </c>
      <c r="F108" s="65">
        <v>6</v>
      </c>
      <c r="G108" s="65">
        <v>6</v>
      </c>
      <c r="H108" s="65">
        <v>6</v>
      </c>
      <c r="I108" s="65">
        <v>6</v>
      </c>
      <c r="J108" s="65">
        <v>6</v>
      </c>
      <c r="K108" s="65">
        <v>6</v>
      </c>
      <c r="L108" s="65">
        <v>859.5</v>
      </c>
      <c r="M108" s="65">
        <v>6</v>
      </c>
      <c r="T108" s="123" t="str">
        <f t="shared" si="39"/>
        <v>Remote Worker 10</v>
      </c>
      <c r="U108" s="118">
        <v>9</v>
      </c>
      <c r="V108" s="118">
        <v>18.5</v>
      </c>
      <c r="W108" s="118">
        <v>6</v>
      </c>
      <c r="X108" s="118">
        <v>6</v>
      </c>
      <c r="Y108" s="118">
        <v>16.5</v>
      </c>
      <c r="Z108" s="118">
        <v>18</v>
      </c>
      <c r="AA108" s="118">
        <v>7</v>
      </c>
      <c r="AB108" s="118">
        <v>15</v>
      </c>
      <c r="AC108" s="118">
        <v>15</v>
      </c>
      <c r="AD108" s="118">
        <v>445.9</v>
      </c>
      <c r="AE108" s="118">
        <v>428.9</v>
      </c>
      <c r="AF108" s="118">
        <v>15</v>
      </c>
      <c r="AG108" s="118">
        <v>1000.9</v>
      </c>
      <c r="AH108" s="118">
        <v>1000</v>
      </c>
      <c r="AI108" s="118">
        <v>-0.9</v>
      </c>
      <c r="AJ108" s="118">
        <v>-0.09</v>
      </c>
    </row>
    <row r="109" spans="1:36" ht="45" customHeight="1" x14ac:dyDescent="0.7">
      <c r="A109" s="63" t="s">
        <v>193</v>
      </c>
      <c r="B109" s="64">
        <v>5</v>
      </c>
      <c r="C109" s="65">
        <v>5</v>
      </c>
      <c r="D109" s="65">
        <v>5</v>
      </c>
      <c r="E109" s="65">
        <v>5</v>
      </c>
      <c r="F109" s="65">
        <v>5</v>
      </c>
      <c r="G109" s="65">
        <v>5</v>
      </c>
      <c r="H109" s="65">
        <v>5</v>
      </c>
      <c r="I109" s="65">
        <v>5</v>
      </c>
      <c r="J109" s="65">
        <v>5</v>
      </c>
      <c r="K109" s="65">
        <v>5</v>
      </c>
      <c r="L109" s="65">
        <v>858.5</v>
      </c>
      <c r="M109" s="65">
        <v>5</v>
      </c>
      <c r="T109" s="123" t="str">
        <f t="shared" si="39"/>
        <v>Remote Worker 11</v>
      </c>
      <c r="U109" s="118">
        <v>1</v>
      </c>
      <c r="V109" s="118">
        <v>23.5</v>
      </c>
      <c r="W109" s="118">
        <v>1</v>
      </c>
      <c r="X109" s="118">
        <v>1</v>
      </c>
      <c r="Y109" s="118">
        <v>6</v>
      </c>
      <c r="Z109" s="118">
        <v>46.5</v>
      </c>
      <c r="AA109" s="118">
        <v>15</v>
      </c>
      <c r="AB109" s="118">
        <v>7</v>
      </c>
      <c r="AC109" s="118">
        <v>7</v>
      </c>
      <c r="AD109" s="118">
        <v>451.9</v>
      </c>
      <c r="AE109" s="118">
        <v>419.9</v>
      </c>
      <c r="AF109" s="118">
        <v>7</v>
      </c>
      <c r="AG109" s="118">
        <v>986.9</v>
      </c>
      <c r="AH109" s="118">
        <v>1000</v>
      </c>
      <c r="AI109" s="118">
        <v>13.1</v>
      </c>
      <c r="AJ109" s="118">
        <v>1.31</v>
      </c>
    </row>
    <row r="110" spans="1:36" ht="45" customHeight="1" x14ac:dyDescent="0.7">
      <c r="A110" s="63" t="s">
        <v>200</v>
      </c>
      <c r="B110" s="64">
        <v>4</v>
      </c>
      <c r="C110" s="65">
        <v>4</v>
      </c>
      <c r="D110" s="65">
        <v>4</v>
      </c>
      <c r="E110" s="65">
        <v>4</v>
      </c>
      <c r="F110" s="65">
        <v>4</v>
      </c>
      <c r="G110" s="65">
        <v>4</v>
      </c>
      <c r="H110" s="65">
        <v>4</v>
      </c>
      <c r="I110" s="65">
        <v>4</v>
      </c>
      <c r="J110" s="65">
        <v>4</v>
      </c>
      <c r="K110" s="65">
        <v>4</v>
      </c>
      <c r="L110" s="65">
        <v>857.5</v>
      </c>
      <c r="M110" s="65">
        <v>4</v>
      </c>
      <c r="T110" s="123" t="str">
        <f t="shared" si="39"/>
        <v>Remote Worker 12</v>
      </c>
      <c r="U110" s="118">
        <v>12</v>
      </c>
      <c r="V110" s="118">
        <v>9</v>
      </c>
      <c r="W110" s="118">
        <v>19</v>
      </c>
      <c r="X110" s="118">
        <v>9</v>
      </c>
      <c r="Y110" s="118">
        <v>16.5</v>
      </c>
      <c r="Z110" s="118">
        <v>2</v>
      </c>
      <c r="AA110" s="118">
        <v>7</v>
      </c>
      <c r="AB110" s="118">
        <v>15</v>
      </c>
      <c r="AC110" s="118">
        <v>15</v>
      </c>
      <c r="AD110" s="118">
        <v>433.4</v>
      </c>
      <c r="AE110" s="118">
        <v>433.4</v>
      </c>
      <c r="AF110" s="118">
        <v>7</v>
      </c>
      <c r="AG110" s="118">
        <v>978.4</v>
      </c>
      <c r="AH110" s="118">
        <v>1000</v>
      </c>
      <c r="AI110" s="118">
        <v>21.6</v>
      </c>
      <c r="AJ110" s="118">
        <v>2.16</v>
      </c>
    </row>
    <row r="111" spans="1:36" ht="45" customHeight="1" x14ac:dyDescent="0.7">
      <c r="A111" s="63" t="s">
        <v>205</v>
      </c>
      <c r="B111" s="64">
        <v>3</v>
      </c>
      <c r="C111" s="65">
        <v>3</v>
      </c>
      <c r="D111" s="65">
        <v>3</v>
      </c>
      <c r="E111" s="65">
        <v>3</v>
      </c>
      <c r="F111" s="65">
        <v>3</v>
      </c>
      <c r="G111" s="65">
        <v>3</v>
      </c>
      <c r="H111" s="65">
        <v>3</v>
      </c>
      <c r="I111" s="65">
        <v>3</v>
      </c>
      <c r="J111" s="65">
        <v>3</v>
      </c>
      <c r="K111" s="65">
        <v>3</v>
      </c>
      <c r="L111" s="65">
        <v>856</v>
      </c>
      <c r="M111" s="65">
        <v>3</v>
      </c>
      <c r="T111" s="123" t="str">
        <f t="shared" si="39"/>
        <v>Remote Worker 13</v>
      </c>
      <c r="U111" s="118">
        <v>15</v>
      </c>
      <c r="V111" s="118">
        <v>1</v>
      </c>
      <c r="W111" s="118">
        <v>23</v>
      </c>
      <c r="X111" s="118">
        <v>13</v>
      </c>
      <c r="Y111" s="118">
        <v>16.5</v>
      </c>
      <c r="Z111" s="118">
        <v>7.5</v>
      </c>
      <c r="AA111" s="118">
        <v>1</v>
      </c>
      <c r="AB111" s="118">
        <v>7</v>
      </c>
      <c r="AC111" s="118">
        <v>7</v>
      </c>
      <c r="AD111" s="118">
        <v>445.9</v>
      </c>
      <c r="AE111" s="118">
        <v>421.9</v>
      </c>
      <c r="AF111" s="118">
        <v>15</v>
      </c>
      <c r="AG111" s="118">
        <v>973.9</v>
      </c>
      <c r="AH111" s="118">
        <v>1000</v>
      </c>
      <c r="AI111" s="118">
        <v>26.1</v>
      </c>
      <c r="AJ111" s="118">
        <v>2.61</v>
      </c>
    </row>
    <row r="112" spans="1:36" ht="45" customHeight="1" x14ac:dyDescent="0.7">
      <c r="A112" s="63" t="s">
        <v>210</v>
      </c>
      <c r="B112" s="64">
        <v>2</v>
      </c>
      <c r="C112" s="65">
        <v>2</v>
      </c>
      <c r="D112" s="65">
        <v>2</v>
      </c>
      <c r="E112" s="65">
        <v>2</v>
      </c>
      <c r="F112" s="65">
        <v>2</v>
      </c>
      <c r="G112" s="65">
        <v>2</v>
      </c>
      <c r="H112" s="65">
        <v>2</v>
      </c>
      <c r="I112" s="65">
        <v>2</v>
      </c>
      <c r="J112" s="65">
        <v>2</v>
      </c>
      <c r="K112" s="65">
        <v>2</v>
      </c>
      <c r="L112" s="65">
        <v>855</v>
      </c>
      <c r="M112" s="65">
        <v>2</v>
      </c>
      <c r="T112" s="123" t="str">
        <f t="shared" si="39"/>
        <v>Remote Worker 14</v>
      </c>
      <c r="U112" s="118">
        <v>7</v>
      </c>
      <c r="V112" s="118">
        <v>18.5</v>
      </c>
      <c r="W112" s="118">
        <v>5</v>
      </c>
      <c r="X112" s="118">
        <v>5</v>
      </c>
      <c r="Y112" s="118">
        <v>6</v>
      </c>
      <c r="Z112" s="118">
        <v>46.5</v>
      </c>
      <c r="AA112" s="118">
        <v>15</v>
      </c>
      <c r="AB112" s="118">
        <v>15</v>
      </c>
      <c r="AC112" s="118">
        <v>15</v>
      </c>
      <c r="AD112" s="118">
        <v>451.9</v>
      </c>
      <c r="AE112" s="118">
        <v>424.9</v>
      </c>
      <c r="AF112" s="118">
        <v>7</v>
      </c>
      <c r="AG112" s="118">
        <v>1016.9</v>
      </c>
      <c r="AH112" s="118">
        <v>1000</v>
      </c>
      <c r="AI112" s="118">
        <v>-16.899999999999999</v>
      </c>
      <c r="AJ112" s="118">
        <v>-1.69</v>
      </c>
    </row>
    <row r="113" spans="1:36" ht="45" customHeight="1" x14ac:dyDescent="0.7">
      <c r="A113" s="63" t="s">
        <v>215</v>
      </c>
      <c r="B113" s="64">
        <v>1</v>
      </c>
      <c r="C113" s="65">
        <v>1</v>
      </c>
      <c r="D113" s="65">
        <v>1</v>
      </c>
      <c r="E113" s="65">
        <v>1</v>
      </c>
      <c r="F113" s="65">
        <v>1</v>
      </c>
      <c r="G113" s="65">
        <v>1</v>
      </c>
      <c r="H113" s="65">
        <v>1</v>
      </c>
      <c r="I113" s="65">
        <v>1</v>
      </c>
      <c r="J113" s="65">
        <v>1</v>
      </c>
      <c r="K113" s="65">
        <v>1</v>
      </c>
      <c r="L113" s="65">
        <v>854</v>
      </c>
      <c r="M113" s="65">
        <v>1</v>
      </c>
      <c r="T113" s="123" t="str">
        <f t="shared" si="39"/>
        <v>Remote Worker 15</v>
      </c>
      <c r="U113" s="118">
        <v>17</v>
      </c>
      <c r="V113" s="118">
        <v>25.5</v>
      </c>
      <c r="W113" s="118">
        <v>25</v>
      </c>
      <c r="X113" s="118">
        <v>15</v>
      </c>
      <c r="Y113" s="118">
        <v>16.5</v>
      </c>
      <c r="Z113" s="118">
        <v>2</v>
      </c>
      <c r="AA113" s="118">
        <v>15</v>
      </c>
      <c r="AB113" s="118">
        <v>7</v>
      </c>
      <c r="AC113" s="118">
        <v>7</v>
      </c>
      <c r="AD113" s="118">
        <v>437.4</v>
      </c>
      <c r="AE113" s="118">
        <v>435.4</v>
      </c>
      <c r="AF113" s="118">
        <v>15</v>
      </c>
      <c r="AG113" s="118">
        <v>1017.9</v>
      </c>
      <c r="AH113" s="118">
        <v>1000</v>
      </c>
      <c r="AI113" s="118">
        <v>-17.899999999999999</v>
      </c>
      <c r="AJ113" s="118">
        <v>-1.79</v>
      </c>
    </row>
    <row r="114" spans="1:36" ht="45" customHeight="1" x14ac:dyDescent="0.7">
      <c r="A114" s="63" t="s">
        <v>219</v>
      </c>
      <c r="B114" s="64">
        <v>0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  <c r="H114" s="65">
        <v>0</v>
      </c>
      <c r="I114" s="65">
        <v>0</v>
      </c>
      <c r="J114" s="65">
        <v>0</v>
      </c>
      <c r="K114" s="65">
        <v>0</v>
      </c>
      <c r="L114" s="65">
        <v>853</v>
      </c>
      <c r="M114" s="65">
        <v>0</v>
      </c>
      <c r="T114" s="123" t="str">
        <f t="shared" si="39"/>
        <v>Remote Worker 16</v>
      </c>
      <c r="U114" s="118">
        <v>12</v>
      </c>
      <c r="V114" s="118">
        <v>23.5</v>
      </c>
      <c r="W114" s="118">
        <v>19</v>
      </c>
      <c r="X114" s="118">
        <v>9</v>
      </c>
      <c r="Y114" s="118">
        <v>6</v>
      </c>
      <c r="Z114" s="118">
        <v>18</v>
      </c>
      <c r="AA114" s="118">
        <v>7</v>
      </c>
      <c r="AB114" s="118">
        <v>15</v>
      </c>
      <c r="AC114" s="118">
        <v>15</v>
      </c>
      <c r="AD114" s="118">
        <v>451.9</v>
      </c>
      <c r="AE114" s="118">
        <v>428.9</v>
      </c>
      <c r="AF114" s="118">
        <v>7</v>
      </c>
      <c r="AG114" s="118">
        <v>1012.4</v>
      </c>
      <c r="AH114" s="118">
        <v>1000</v>
      </c>
      <c r="AI114" s="118">
        <v>-12.4</v>
      </c>
      <c r="AJ114" s="118">
        <v>-1.24</v>
      </c>
    </row>
    <row r="115" spans="1:36" ht="45" customHeight="1" x14ac:dyDescent="0.7">
      <c r="A115" s="144" t="s">
        <v>109</v>
      </c>
      <c r="B115" s="145" t="s">
        <v>91</v>
      </c>
      <c r="C115" s="145" t="s">
        <v>91</v>
      </c>
      <c r="D115" s="145" t="s">
        <v>91</v>
      </c>
      <c r="E115" s="145" t="s">
        <v>91</v>
      </c>
      <c r="F115" s="145" t="s">
        <v>91</v>
      </c>
      <c r="G115" s="145" t="s">
        <v>91</v>
      </c>
      <c r="H115" s="145" t="s">
        <v>91</v>
      </c>
      <c r="I115" s="145" t="s">
        <v>91</v>
      </c>
      <c r="J115" s="145" t="s">
        <v>91</v>
      </c>
      <c r="K115" s="145" t="s">
        <v>91</v>
      </c>
      <c r="L115" s="145" t="s">
        <v>91</v>
      </c>
      <c r="M115" s="145" t="s">
        <v>91</v>
      </c>
      <c r="N115" s="145" t="s">
        <v>91</v>
      </c>
      <c r="O115" s="145" t="s">
        <v>91</v>
      </c>
      <c r="P115" s="145" t="s">
        <v>91</v>
      </c>
      <c r="Q115" s="145" t="s">
        <v>91</v>
      </c>
      <c r="T115" s="154"/>
      <c r="U115" s="155"/>
      <c r="V115" s="155"/>
      <c r="W115" s="155"/>
      <c r="X115" s="155"/>
      <c r="Y115" s="155"/>
      <c r="Z115" s="155"/>
      <c r="AA115" s="155"/>
      <c r="AB115" s="155"/>
      <c r="AC115" s="155"/>
      <c r="AD115" s="155"/>
      <c r="AE115" s="155"/>
      <c r="AF115" s="155"/>
      <c r="AG115" s="155"/>
      <c r="AH115" s="155"/>
      <c r="AI115" s="155"/>
      <c r="AJ115" s="155"/>
    </row>
    <row r="116" spans="1:36" ht="45" customHeight="1" x14ac:dyDescent="0.5">
      <c r="A116" s="146" t="s">
        <v>270</v>
      </c>
      <c r="B116" s="123" t="str">
        <f t="shared" ref="B116:M116" si="40">B6</f>
        <v>Internet Traffic (GB/month)</v>
      </c>
      <c r="C116" s="123" t="str">
        <f t="shared" si="40"/>
        <v>Packet Error Rate (%)</v>
      </c>
      <c r="D116" s="123" t="str">
        <f t="shared" si="40"/>
        <v>Security Logs (per day)</v>
      </c>
      <c r="E116" s="123" t="str">
        <f t="shared" si="40"/>
        <v>Authentication Logs (per day)</v>
      </c>
      <c r="F116" s="123" t="str">
        <f t="shared" si="40"/>
        <v>Key Length (bits)</v>
      </c>
      <c r="G116" s="123" t="str">
        <f t="shared" si="40"/>
        <v>Response Time (ms)</v>
      </c>
      <c r="H116" s="123" t="str">
        <f t="shared" si="40"/>
        <v>Malware Infections (per month)</v>
      </c>
      <c r="I116" s="123" t="str">
        <f t="shared" si="40"/>
        <v>Avg Time to Respond (hours)</v>
      </c>
      <c r="J116" s="123" t="str">
        <f t="shared" si="40"/>
        <v>Unauthorized Access Events (per month)</v>
      </c>
      <c r="K116" s="123" t="str">
        <f t="shared" si="40"/>
        <v>System Availability Percentage (%)</v>
      </c>
      <c r="L116" s="123" t="str">
        <f t="shared" si="40"/>
        <v>Intrusion Attempts (per month)</v>
      </c>
      <c r="M116" s="123" t="str">
        <f t="shared" si="40"/>
        <v>System Downtime (hours/month)</v>
      </c>
      <c r="N116" s="149" t="s">
        <v>271</v>
      </c>
      <c r="O116" s="150" t="s">
        <v>272</v>
      </c>
      <c r="P116" s="150" t="s">
        <v>273</v>
      </c>
      <c r="Q116" s="150" t="s">
        <v>274</v>
      </c>
      <c r="V116" s="131" t="s">
        <v>94</v>
      </c>
    </row>
    <row r="117" spans="1:36" ht="45" customHeight="1" x14ac:dyDescent="0.7">
      <c r="A117" s="147" t="str">
        <f>A7</f>
        <v>Remote Worker 1</v>
      </c>
      <c r="B117" s="62">
        <v>7</v>
      </c>
      <c r="C117" s="62">
        <v>6</v>
      </c>
      <c r="D117" s="62">
        <v>8</v>
      </c>
      <c r="E117" s="62">
        <v>8</v>
      </c>
      <c r="F117" s="62">
        <v>18</v>
      </c>
      <c r="G117" s="62">
        <v>38.4</v>
      </c>
      <c r="H117" s="62">
        <v>13</v>
      </c>
      <c r="I117" s="62">
        <v>15</v>
      </c>
      <c r="J117" s="62">
        <v>15</v>
      </c>
      <c r="K117" s="62">
        <v>5</v>
      </c>
      <c r="L117" s="62">
        <v>861.5</v>
      </c>
      <c r="M117" s="62">
        <v>7</v>
      </c>
      <c r="N117" s="62">
        <v>1001.8</v>
      </c>
      <c r="O117" s="62">
        <v>1000</v>
      </c>
      <c r="P117" s="62">
        <v>-1.7</v>
      </c>
      <c r="Q117" s="62">
        <v>-0.17</v>
      </c>
      <c r="T117" s="123" t="s">
        <v>275</v>
      </c>
      <c r="U117" s="118">
        <v>1095.8</v>
      </c>
      <c r="V117" s="156" t="s">
        <v>276</v>
      </c>
    </row>
    <row r="118" spans="1:36" ht="45" customHeight="1" x14ac:dyDescent="0.7">
      <c r="A118" s="147" t="str">
        <f t="shared" ref="A118:A132" si="41">A8</f>
        <v>Remote Worker 2</v>
      </c>
      <c r="B118" s="62">
        <v>16</v>
      </c>
      <c r="C118" s="62">
        <v>26</v>
      </c>
      <c r="D118" s="62">
        <v>18</v>
      </c>
      <c r="E118" s="62">
        <v>13</v>
      </c>
      <c r="F118" s="62">
        <v>8</v>
      </c>
      <c r="G118" s="62">
        <v>1</v>
      </c>
      <c r="H118" s="62">
        <v>7</v>
      </c>
      <c r="I118" s="62">
        <v>7</v>
      </c>
      <c r="J118" s="62">
        <v>15</v>
      </c>
      <c r="K118" s="62">
        <v>9</v>
      </c>
      <c r="L118" s="62">
        <v>853</v>
      </c>
      <c r="M118" s="62">
        <v>7</v>
      </c>
      <c r="N118" s="62">
        <v>979.8</v>
      </c>
      <c r="O118" s="62">
        <v>1000</v>
      </c>
      <c r="P118" s="62">
        <v>20.2</v>
      </c>
      <c r="Q118" s="62">
        <v>2.02</v>
      </c>
      <c r="T118" s="123" t="s">
        <v>277</v>
      </c>
      <c r="U118" s="118">
        <v>418.4</v>
      </c>
      <c r="V118" s="156" t="s">
        <v>276</v>
      </c>
    </row>
    <row r="119" spans="1:36" ht="45" customHeight="1" x14ac:dyDescent="0.7">
      <c r="A119" s="147" t="str">
        <f t="shared" si="41"/>
        <v>Remote Worker 3</v>
      </c>
      <c r="B119" s="62">
        <v>1</v>
      </c>
      <c r="C119" s="62">
        <v>1</v>
      </c>
      <c r="D119" s="62">
        <v>1</v>
      </c>
      <c r="E119" s="62">
        <v>1</v>
      </c>
      <c r="F119" s="62">
        <v>8</v>
      </c>
      <c r="G119" s="62">
        <v>57.9</v>
      </c>
      <c r="H119" s="62">
        <v>15</v>
      </c>
      <c r="I119" s="62">
        <v>15</v>
      </c>
      <c r="J119" s="62">
        <v>7</v>
      </c>
      <c r="K119" s="62">
        <v>13</v>
      </c>
      <c r="L119" s="62">
        <v>874</v>
      </c>
      <c r="M119" s="62">
        <v>15</v>
      </c>
      <c r="N119" s="62">
        <v>1008.7</v>
      </c>
      <c r="O119" s="62">
        <v>1000</v>
      </c>
      <c r="P119" s="62">
        <v>-8.6999999999999993</v>
      </c>
      <c r="Q119" s="62">
        <v>-0.87</v>
      </c>
      <c r="T119" s="123" t="s">
        <v>278</v>
      </c>
      <c r="U119" s="118">
        <v>16000.4</v>
      </c>
      <c r="V119" s="156" t="s">
        <v>276</v>
      </c>
    </row>
    <row r="120" spans="1:36" ht="45" customHeight="1" x14ac:dyDescent="0.7">
      <c r="A120" s="147" t="str">
        <f t="shared" si="41"/>
        <v>Remote Worker 4</v>
      </c>
      <c r="B120" s="62">
        <v>10.5</v>
      </c>
      <c r="C120" s="62">
        <v>14.5</v>
      </c>
      <c r="D120" s="62">
        <v>5</v>
      </c>
      <c r="E120" s="62">
        <v>5</v>
      </c>
      <c r="F120" s="62">
        <v>18</v>
      </c>
      <c r="G120" s="62">
        <v>50.4</v>
      </c>
      <c r="H120" s="62">
        <v>7</v>
      </c>
      <c r="I120" s="62">
        <v>7</v>
      </c>
      <c r="J120" s="62">
        <v>7</v>
      </c>
      <c r="K120" s="62">
        <v>15</v>
      </c>
      <c r="L120" s="62">
        <v>861.5</v>
      </c>
      <c r="M120" s="62">
        <v>15</v>
      </c>
      <c r="N120" s="62">
        <v>1015.7</v>
      </c>
      <c r="O120" s="62">
        <v>1000</v>
      </c>
      <c r="P120" s="62">
        <v>-15.7</v>
      </c>
      <c r="Q120" s="62">
        <v>-1.57</v>
      </c>
      <c r="T120" s="123" t="s">
        <v>279</v>
      </c>
      <c r="U120" s="118">
        <v>16000</v>
      </c>
      <c r="V120" s="156" t="s">
        <v>276</v>
      </c>
    </row>
    <row r="121" spans="1:36" ht="45" customHeight="1" x14ac:dyDescent="0.7">
      <c r="A121" s="147" t="str">
        <f t="shared" si="41"/>
        <v>Remote Worker 5</v>
      </c>
      <c r="B121" s="62">
        <v>18</v>
      </c>
      <c r="C121" s="62">
        <v>6</v>
      </c>
      <c r="D121" s="62">
        <v>20</v>
      </c>
      <c r="E121" s="62">
        <v>15</v>
      </c>
      <c r="F121" s="62">
        <v>8</v>
      </c>
      <c r="G121" s="62">
        <v>5</v>
      </c>
      <c r="H121" s="62">
        <v>13</v>
      </c>
      <c r="I121" s="62">
        <v>15</v>
      </c>
      <c r="J121" s="62">
        <v>15</v>
      </c>
      <c r="K121" s="62">
        <v>5</v>
      </c>
      <c r="L121" s="62">
        <v>866.5</v>
      </c>
      <c r="M121" s="62">
        <v>7</v>
      </c>
      <c r="N121" s="62">
        <v>993.3</v>
      </c>
      <c r="O121" s="62">
        <v>1000</v>
      </c>
      <c r="P121" s="62">
        <v>6.7</v>
      </c>
      <c r="Q121" s="62">
        <v>0.67</v>
      </c>
      <c r="T121" s="123" t="s">
        <v>280</v>
      </c>
      <c r="U121" s="118">
        <v>0.4</v>
      </c>
      <c r="V121" s="156" t="s">
        <v>276</v>
      </c>
    </row>
    <row r="122" spans="1:36" ht="45" customHeight="1" x14ac:dyDescent="0.7">
      <c r="A122" s="147" t="str">
        <f t="shared" si="41"/>
        <v>Remote Worker 6</v>
      </c>
      <c r="B122" s="62">
        <v>3</v>
      </c>
      <c r="C122" s="62">
        <v>29.9</v>
      </c>
      <c r="D122" s="62">
        <v>3</v>
      </c>
      <c r="E122" s="62">
        <v>3</v>
      </c>
      <c r="F122" s="62">
        <v>8</v>
      </c>
      <c r="G122" s="62">
        <v>38.4</v>
      </c>
      <c r="H122" s="62">
        <v>7</v>
      </c>
      <c r="I122" s="62">
        <v>7</v>
      </c>
      <c r="J122" s="62">
        <v>7</v>
      </c>
      <c r="K122" s="62">
        <v>13</v>
      </c>
      <c r="L122" s="62">
        <v>855</v>
      </c>
      <c r="M122" s="62">
        <v>7</v>
      </c>
      <c r="N122" s="62">
        <v>981.3</v>
      </c>
      <c r="O122" s="62">
        <v>1000</v>
      </c>
      <c r="P122" s="62">
        <v>18.7</v>
      </c>
      <c r="Q122" s="62">
        <v>1.87</v>
      </c>
      <c r="T122" s="123" t="s">
        <v>281</v>
      </c>
      <c r="U122" s="118"/>
      <c r="V122" s="156" t="s">
        <v>276</v>
      </c>
    </row>
    <row r="123" spans="1:36" ht="45" customHeight="1" x14ac:dyDescent="0.7">
      <c r="A123" s="147" t="str">
        <f t="shared" si="41"/>
        <v>Remote Worker 7</v>
      </c>
      <c r="B123" s="62">
        <v>12.5</v>
      </c>
      <c r="C123" s="62">
        <v>14.5</v>
      </c>
      <c r="D123" s="62">
        <v>18</v>
      </c>
      <c r="E123" s="62">
        <v>13</v>
      </c>
      <c r="F123" s="62">
        <v>18</v>
      </c>
      <c r="G123" s="62">
        <v>5</v>
      </c>
      <c r="H123" s="62">
        <v>13</v>
      </c>
      <c r="I123" s="62">
        <v>15</v>
      </c>
      <c r="J123" s="62">
        <v>15</v>
      </c>
      <c r="K123" s="62">
        <v>9</v>
      </c>
      <c r="L123" s="62">
        <v>864.5</v>
      </c>
      <c r="M123" s="62">
        <v>15</v>
      </c>
      <c r="N123" s="62">
        <v>1012.2</v>
      </c>
      <c r="O123" s="62">
        <v>1000</v>
      </c>
      <c r="P123" s="62">
        <v>-12.2</v>
      </c>
      <c r="Q123" s="62">
        <v>-1.22</v>
      </c>
      <c r="T123" s="123" t="s">
        <v>282</v>
      </c>
      <c r="U123" s="118"/>
      <c r="V123" s="156" t="s">
        <v>276</v>
      </c>
    </row>
    <row r="124" spans="1:36" ht="45" customHeight="1" x14ac:dyDescent="0.7">
      <c r="A124" s="147" t="str">
        <f t="shared" si="41"/>
        <v>Remote Worker 8</v>
      </c>
      <c r="B124" s="62">
        <v>4</v>
      </c>
      <c r="C124" s="62">
        <v>6</v>
      </c>
      <c r="D124" s="62">
        <v>5</v>
      </c>
      <c r="E124" s="62">
        <v>5</v>
      </c>
      <c r="F124" s="62">
        <v>18</v>
      </c>
      <c r="G124" s="62">
        <v>50.4</v>
      </c>
      <c r="H124" s="62">
        <v>7</v>
      </c>
      <c r="I124" s="62">
        <v>7</v>
      </c>
      <c r="J124" s="62">
        <v>7</v>
      </c>
      <c r="K124" s="62">
        <v>5</v>
      </c>
      <c r="L124" s="62">
        <v>863.5</v>
      </c>
      <c r="M124" s="62">
        <v>7</v>
      </c>
      <c r="N124" s="62">
        <v>984.8</v>
      </c>
      <c r="O124" s="62">
        <v>1000</v>
      </c>
      <c r="P124" s="62">
        <v>15.2</v>
      </c>
      <c r="Q124" s="62">
        <v>1.52</v>
      </c>
      <c r="T124" s="123" t="s">
        <v>283</v>
      </c>
      <c r="U124" s="118">
        <v>0</v>
      </c>
      <c r="V124" s="156" t="s">
        <v>276</v>
      </c>
    </row>
    <row r="125" spans="1:36" ht="45" customHeight="1" x14ac:dyDescent="0.4">
      <c r="A125" s="147" t="str">
        <f t="shared" si="41"/>
        <v>Remote Worker 9</v>
      </c>
      <c r="B125" s="62">
        <v>16</v>
      </c>
      <c r="C125" s="62">
        <v>26</v>
      </c>
      <c r="D125" s="62">
        <v>18</v>
      </c>
      <c r="E125" s="62">
        <v>13</v>
      </c>
      <c r="F125" s="62">
        <v>8</v>
      </c>
      <c r="G125" s="62">
        <v>1</v>
      </c>
      <c r="H125" s="62">
        <v>7</v>
      </c>
      <c r="I125" s="62">
        <v>15</v>
      </c>
      <c r="J125" s="62">
        <v>15</v>
      </c>
      <c r="K125" s="62">
        <v>13</v>
      </c>
      <c r="L125" s="62">
        <v>857.5</v>
      </c>
      <c r="M125" s="62">
        <v>15</v>
      </c>
      <c r="N125" s="62">
        <v>1004.2</v>
      </c>
      <c r="O125" s="62">
        <v>1000</v>
      </c>
      <c r="P125" s="62">
        <v>-4.2</v>
      </c>
      <c r="Q125" s="62">
        <v>-0.42</v>
      </c>
    </row>
    <row r="126" spans="1:36" ht="45" customHeight="1" x14ac:dyDescent="0.4">
      <c r="A126" s="147" t="str">
        <f t="shared" si="41"/>
        <v>Remote Worker 10</v>
      </c>
      <c r="B126" s="62">
        <v>10.5</v>
      </c>
      <c r="C126" s="62">
        <v>14.5</v>
      </c>
      <c r="D126" s="62">
        <v>14</v>
      </c>
      <c r="E126" s="62">
        <v>9</v>
      </c>
      <c r="F126" s="62">
        <v>8</v>
      </c>
      <c r="G126" s="62">
        <v>38.4</v>
      </c>
      <c r="H126" s="62">
        <v>13</v>
      </c>
      <c r="I126" s="62">
        <v>7</v>
      </c>
      <c r="J126" s="62">
        <v>7</v>
      </c>
      <c r="K126" s="62">
        <v>9</v>
      </c>
      <c r="L126" s="62">
        <v>861.5</v>
      </c>
      <c r="M126" s="62">
        <v>7</v>
      </c>
      <c r="N126" s="62">
        <v>998.8</v>
      </c>
      <c r="O126" s="62">
        <v>1000</v>
      </c>
      <c r="P126" s="62">
        <v>1.2</v>
      </c>
      <c r="Q126" s="62">
        <v>0.12</v>
      </c>
      <c r="T126" s="157" t="s">
        <v>284</v>
      </c>
    </row>
    <row r="127" spans="1:36" ht="45" customHeight="1" x14ac:dyDescent="0.4">
      <c r="A127" s="147" t="str">
        <f t="shared" si="41"/>
        <v>Remote Worker 11</v>
      </c>
      <c r="B127" s="62">
        <v>18</v>
      </c>
      <c r="C127" s="62">
        <v>6</v>
      </c>
      <c r="D127" s="62">
        <v>20</v>
      </c>
      <c r="E127" s="62">
        <v>15</v>
      </c>
      <c r="F127" s="62">
        <v>18</v>
      </c>
      <c r="G127" s="62">
        <v>5</v>
      </c>
      <c r="H127" s="62">
        <v>7</v>
      </c>
      <c r="I127" s="62">
        <v>15</v>
      </c>
      <c r="J127" s="62">
        <v>15</v>
      </c>
      <c r="K127" s="62">
        <v>5</v>
      </c>
      <c r="L127" s="62">
        <v>867.5</v>
      </c>
      <c r="M127" s="62">
        <v>15</v>
      </c>
      <c r="N127" s="62">
        <v>1006.2</v>
      </c>
      <c r="O127" s="62">
        <v>1000</v>
      </c>
      <c r="P127" s="62">
        <v>-6.2</v>
      </c>
      <c r="Q127" s="62">
        <v>-0.62</v>
      </c>
    </row>
    <row r="128" spans="1:36" ht="45" customHeight="1" x14ac:dyDescent="0.4">
      <c r="A128" s="147" t="str">
        <f t="shared" si="41"/>
        <v>Remote Worker 12</v>
      </c>
      <c r="B128" s="62">
        <v>7</v>
      </c>
      <c r="C128" s="62">
        <v>26</v>
      </c>
      <c r="D128" s="62">
        <v>8</v>
      </c>
      <c r="E128" s="62">
        <v>8</v>
      </c>
      <c r="F128" s="62">
        <v>8</v>
      </c>
      <c r="G128" s="62">
        <v>57.9</v>
      </c>
      <c r="H128" s="62">
        <v>13</v>
      </c>
      <c r="I128" s="62">
        <v>7</v>
      </c>
      <c r="J128" s="62">
        <v>7</v>
      </c>
      <c r="K128" s="62">
        <v>15</v>
      </c>
      <c r="L128" s="62">
        <v>856</v>
      </c>
      <c r="M128" s="62">
        <v>15</v>
      </c>
      <c r="N128" s="62">
        <v>1027.7</v>
      </c>
      <c r="O128" s="62">
        <v>1000</v>
      </c>
      <c r="P128" s="62">
        <v>-27.7</v>
      </c>
      <c r="Q128" s="62">
        <v>-2.77</v>
      </c>
      <c r="T128" s="158" t="s">
        <v>285</v>
      </c>
    </row>
    <row r="129" spans="1:29" ht="45" customHeight="1" x14ac:dyDescent="0.4">
      <c r="A129" s="147" t="str">
        <f t="shared" si="41"/>
        <v>Remote Worker 13</v>
      </c>
      <c r="B129" s="62">
        <v>3</v>
      </c>
      <c r="C129" s="62">
        <v>29.9</v>
      </c>
      <c r="D129" s="62">
        <v>3</v>
      </c>
      <c r="E129" s="62">
        <v>3</v>
      </c>
      <c r="F129" s="62">
        <v>8</v>
      </c>
      <c r="G129" s="62">
        <v>50.4</v>
      </c>
      <c r="H129" s="62">
        <v>15</v>
      </c>
      <c r="I129" s="62">
        <v>15</v>
      </c>
      <c r="J129" s="62">
        <v>15</v>
      </c>
      <c r="K129" s="62">
        <v>9</v>
      </c>
      <c r="L129" s="62">
        <v>866.5</v>
      </c>
      <c r="M129" s="62">
        <v>7</v>
      </c>
      <c r="N129" s="62">
        <v>1024.7</v>
      </c>
      <c r="O129" s="62">
        <v>1000</v>
      </c>
      <c r="P129" s="62">
        <v>-24.7</v>
      </c>
      <c r="Q129" s="62">
        <v>-2.4700000000000002</v>
      </c>
      <c r="T129" s="158" t="s">
        <v>286</v>
      </c>
    </row>
    <row r="130" spans="1:29" ht="45" customHeight="1" x14ac:dyDescent="0.4">
      <c r="A130" s="147" t="str">
        <f t="shared" si="41"/>
        <v>Remote Worker 14</v>
      </c>
      <c r="B130" s="62">
        <v>12.5</v>
      </c>
      <c r="C130" s="62">
        <v>14.5</v>
      </c>
      <c r="D130" s="62">
        <v>18</v>
      </c>
      <c r="E130" s="62">
        <v>13</v>
      </c>
      <c r="F130" s="62">
        <v>18</v>
      </c>
      <c r="G130" s="62">
        <v>5</v>
      </c>
      <c r="H130" s="62">
        <v>7</v>
      </c>
      <c r="I130" s="62">
        <v>7</v>
      </c>
      <c r="J130" s="62">
        <v>7</v>
      </c>
      <c r="K130" s="62">
        <v>5</v>
      </c>
      <c r="L130" s="62">
        <v>863.5</v>
      </c>
      <c r="M130" s="62">
        <v>15</v>
      </c>
      <c r="N130" s="62">
        <v>985.3</v>
      </c>
      <c r="O130" s="62">
        <v>1000</v>
      </c>
      <c r="P130" s="62">
        <v>14.7</v>
      </c>
      <c r="Q130" s="62">
        <v>1.47</v>
      </c>
    </row>
    <row r="131" spans="1:29" ht="45" customHeight="1" x14ac:dyDescent="0.4">
      <c r="A131" s="147" t="str">
        <f t="shared" si="41"/>
        <v>Remote Worker 15</v>
      </c>
      <c r="B131" s="62">
        <v>1</v>
      </c>
      <c r="C131" s="62">
        <v>1</v>
      </c>
      <c r="D131" s="62">
        <v>1</v>
      </c>
      <c r="E131" s="62">
        <v>1</v>
      </c>
      <c r="F131" s="62">
        <v>8</v>
      </c>
      <c r="G131" s="62">
        <v>57.9</v>
      </c>
      <c r="H131" s="62">
        <v>7</v>
      </c>
      <c r="I131" s="62">
        <v>15</v>
      </c>
      <c r="J131" s="62">
        <v>15</v>
      </c>
      <c r="K131" s="62">
        <v>13</v>
      </c>
      <c r="L131" s="62">
        <v>855</v>
      </c>
      <c r="M131" s="62">
        <v>7</v>
      </c>
      <c r="N131" s="62">
        <v>981.8</v>
      </c>
      <c r="O131" s="62">
        <v>1000</v>
      </c>
      <c r="P131" s="62">
        <v>18.2</v>
      </c>
      <c r="Q131" s="62">
        <v>1.82</v>
      </c>
      <c r="T131" s="171"/>
      <c r="U131" s="71"/>
      <c r="V131" s="71"/>
      <c r="W131" s="71"/>
      <c r="X131" s="71"/>
      <c r="Y131" s="71"/>
    </row>
    <row r="132" spans="1:29" ht="45" customHeight="1" x14ac:dyDescent="0.4">
      <c r="A132" s="147" t="str">
        <f t="shared" si="41"/>
        <v>Remote Worker 16</v>
      </c>
      <c r="B132" s="62">
        <v>7</v>
      </c>
      <c r="C132" s="62">
        <v>6</v>
      </c>
      <c r="D132" s="62">
        <v>8</v>
      </c>
      <c r="E132" s="62">
        <v>8</v>
      </c>
      <c r="F132" s="62">
        <v>18</v>
      </c>
      <c r="G132" s="62">
        <v>38.4</v>
      </c>
      <c r="H132" s="62">
        <v>13</v>
      </c>
      <c r="I132" s="62">
        <v>7</v>
      </c>
      <c r="J132" s="62">
        <v>7</v>
      </c>
      <c r="K132" s="62">
        <v>5</v>
      </c>
      <c r="L132" s="62">
        <v>861.5</v>
      </c>
      <c r="M132" s="62">
        <v>15</v>
      </c>
      <c r="N132" s="62">
        <v>993.8</v>
      </c>
      <c r="O132" s="62">
        <v>1000</v>
      </c>
      <c r="P132" s="62">
        <v>6.2</v>
      </c>
      <c r="Q132" s="62">
        <v>0.62</v>
      </c>
    </row>
    <row r="133" spans="1:29" ht="45" customHeight="1" x14ac:dyDescent="0.4">
      <c r="C133" s="160" t="s">
        <v>94</v>
      </c>
    </row>
    <row r="134" spans="1:29" ht="45" customHeight="1" x14ac:dyDescent="0.4">
      <c r="A134" s="147" t="s">
        <v>275</v>
      </c>
      <c r="B134" s="62" t="s">
        <v>287</v>
      </c>
      <c r="C134" s="156" t="s">
        <v>276</v>
      </c>
    </row>
    <row r="135" spans="1:29" ht="45" customHeight="1" x14ac:dyDescent="0.4">
      <c r="A135" s="147" t="s">
        <v>277</v>
      </c>
      <c r="B135" s="62">
        <v>853</v>
      </c>
      <c r="C135" s="156" t="s">
        <v>276</v>
      </c>
    </row>
    <row r="136" spans="1:29" ht="45" customHeight="1" x14ac:dyDescent="0.4">
      <c r="A136" s="147" t="s">
        <v>278</v>
      </c>
      <c r="B136" s="62" t="s">
        <v>288</v>
      </c>
      <c r="C136" s="156" t="s">
        <v>276</v>
      </c>
      <c r="T136" s="172" t="s">
        <v>289</v>
      </c>
      <c r="U136" s="172" t="s">
        <v>91</v>
      </c>
      <c r="V136" s="172" t="s">
        <v>91</v>
      </c>
      <c r="W136" s="172" t="s">
        <v>91</v>
      </c>
      <c r="X136" s="172" t="s">
        <v>91</v>
      </c>
      <c r="Y136" s="176" t="s">
        <v>91</v>
      </c>
    </row>
    <row r="137" spans="1:29" ht="82.95" customHeight="1" x14ac:dyDescent="0.4">
      <c r="A137" s="147" t="s">
        <v>279</v>
      </c>
      <c r="B137" s="62">
        <v>16000</v>
      </c>
      <c r="C137" s="156" t="s">
        <v>276</v>
      </c>
      <c r="L137" s="129"/>
      <c r="T137" s="173" t="s">
        <v>290</v>
      </c>
      <c r="U137" s="174" t="s">
        <v>291</v>
      </c>
      <c r="V137" s="185" t="s">
        <v>292</v>
      </c>
      <c r="W137" s="173" t="s">
        <v>293</v>
      </c>
      <c r="X137" s="173" t="s">
        <v>294</v>
      </c>
      <c r="Y137" s="184" t="s">
        <v>295</v>
      </c>
      <c r="Z137" s="173" t="s">
        <v>296</v>
      </c>
      <c r="AA137" s="173" t="s">
        <v>297</v>
      </c>
      <c r="AB137" s="186" t="s">
        <v>298</v>
      </c>
      <c r="AC137" s="187" t="s">
        <v>299</v>
      </c>
    </row>
    <row r="138" spans="1:29" ht="45" customHeight="1" x14ac:dyDescent="0.55000000000000004">
      <c r="A138" s="147" t="s">
        <v>280</v>
      </c>
      <c r="B138" s="62" t="s">
        <v>300</v>
      </c>
      <c r="C138" s="156" t="s">
        <v>276</v>
      </c>
      <c r="G138" s="69" t="s">
        <v>271</v>
      </c>
      <c r="T138" s="175" t="str">
        <f t="shared" ref="T138:T153" si="42">A117</f>
        <v>Remote Worker 1</v>
      </c>
      <c r="U138" s="180">
        <f t="shared" ref="U138:U153" si="43">N117</f>
        <v>1001.8</v>
      </c>
      <c r="V138" s="181">
        <v>-1.7</v>
      </c>
      <c r="W138" s="180">
        <v>1000</v>
      </c>
      <c r="X138" s="180">
        <f t="shared" ref="X138:X153" si="44">AG99</f>
        <v>1004.4</v>
      </c>
      <c r="Y138" s="182">
        <v>-4.4000000000000004</v>
      </c>
      <c r="Z138" s="180">
        <f>IF(P117*AI99&lt;=0,1,0)</f>
        <v>0</v>
      </c>
      <c r="AA138" s="183" t="s">
        <v>301</v>
      </c>
      <c r="AB138" s="177" t="s">
        <v>302</v>
      </c>
      <c r="AC138" s="198" t="s">
        <v>365</v>
      </c>
    </row>
    <row r="139" spans="1:29" ht="45" customHeight="1" x14ac:dyDescent="0.55000000000000004">
      <c r="A139" s="147" t="s">
        <v>281</v>
      </c>
      <c r="B139" s="62"/>
      <c r="C139" s="156" t="s">
        <v>276</v>
      </c>
      <c r="F139" s="69" t="s">
        <v>70</v>
      </c>
      <c r="G139" s="69">
        <v>979.8</v>
      </c>
      <c r="T139" s="175" t="str">
        <f t="shared" si="42"/>
        <v>Remote Worker 2</v>
      </c>
      <c r="U139" s="180">
        <f t="shared" si="43"/>
        <v>979.8</v>
      </c>
      <c r="V139" s="181">
        <v>20.2</v>
      </c>
      <c r="W139" s="180">
        <v>1000</v>
      </c>
      <c r="X139" s="180">
        <f t="shared" si="44"/>
        <v>1021.4</v>
      </c>
      <c r="Y139" s="182">
        <v>-21.4</v>
      </c>
      <c r="Z139" s="180">
        <f t="shared" ref="Z139:Z153" si="45">IF(P118*AI100&lt;=0,1,0)</f>
        <v>1</v>
      </c>
      <c r="AA139" s="183" t="s">
        <v>303</v>
      </c>
      <c r="AC139" s="69" t="s">
        <v>304</v>
      </c>
    </row>
    <row r="140" spans="1:29" ht="45" customHeight="1" x14ac:dyDescent="0.55000000000000004">
      <c r="A140" s="147" t="s">
        <v>282</v>
      </c>
      <c r="B140" s="62"/>
      <c r="C140" s="156" t="s">
        <v>276</v>
      </c>
      <c r="F140" s="69" t="s">
        <v>74</v>
      </c>
      <c r="G140" s="69">
        <v>981.3</v>
      </c>
      <c r="T140" s="175" t="str">
        <f t="shared" si="42"/>
        <v>Remote Worker 3</v>
      </c>
      <c r="U140" s="180">
        <f t="shared" si="43"/>
        <v>1008.7</v>
      </c>
      <c r="V140" s="181">
        <v>-8.6999999999999993</v>
      </c>
      <c r="W140" s="180">
        <v>1000</v>
      </c>
      <c r="X140" s="180">
        <f t="shared" si="44"/>
        <v>986.9</v>
      </c>
      <c r="Y140" s="182">
        <v>13.1</v>
      </c>
      <c r="Z140" s="180">
        <f t="shared" si="45"/>
        <v>1</v>
      </c>
      <c r="AA140" s="183" t="s">
        <v>303</v>
      </c>
      <c r="AC140" s="69" t="s">
        <v>305</v>
      </c>
    </row>
    <row r="141" spans="1:29" ht="45" customHeight="1" x14ac:dyDescent="0.55000000000000004">
      <c r="A141" s="147" t="s">
        <v>283</v>
      </c>
      <c r="B141" s="62">
        <v>0</v>
      </c>
      <c r="C141" s="156" t="s">
        <v>276</v>
      </c>
      <c r="F141" s="69" t="s">
        <v>83</v>
      </c>
      <c r="G141" s="69">
        <v>981.8</v>
      </c>
      <c r="T141" s="175" t="str">
        <f t="shared" si="42"/>
        <v>Remote Worker 4</v>
      </c>
      <c r="U141" s="180">
        <f t="shared" si="43"/>
        <v>1015.7</v>
      </c>
      <c r="V141" s="181">
        <v>-15.7</v>
      </c>
      <c r="W141" s="180">
        <v>1000</v>
      </c>
      <c r="X141" s="180">
        <f t="shared" si="44"/>
        <v>987.4</v>
      </c>
      <c r="Y141" s="182">
        <v>12.6</v>
      </c>
      <c r="Z141" s="180">
        <f t="shared" si="45"/>
        <v>1</v>
      </c>
      <c r="AA141" s="183" t="s">
        <v>303</v>
      </c>
      <c r="AC141" s="69" t="s">
        <v>305</v>
      </c>
    </row>
    <row r="142" spans="1:29" ht="45" customHeight="1" x14ac:dyDescent="0.55000000000000004">
      <c r="F142" s="69" t="s">
        <v>76</v>
      </c>
      <c r="G142" s="69">
        <v>984.8</v>
      </c>
      <c r="T142" s="175" t="str">
        <f t="shared" si="42"/>
        <v>Remote Worker 5</v>
      </c>
      <c r="U142" s="180">
        <f t="shared" si="43"/>
        <v>993.3</v>
      </c>
      <c r="V142" s="181">
        <v>6.7</v>
      </c>
      <c r="W142" s="180">
        <v>1000</v>
      </c>
      <c r="X142" s="180">
        <f t="shared" si="44"/>
        <v>999.4</v>
      </c>
      <c r="Y142" s="182">
        <v>0.6</v>
      </c>
      <c r="Z142" s="180">
        <f t="shared" si="45"/>
        <v>0</v>
      </c>
      <c r="AA142" s="183" t="s">
        <v>301</v>
      </c>
      <c r="AB142" s="179" t="s">
        <v>306</v>
      </c>
      <c r="AC142" s="178" t="s">
        <v>307</v>
      </c>
    </row>
    <row r="143" spans="1:29" ht="45" customHeight="1" x14ac:dyDescent="0.55000000000000004">
      <c r="A143" s="80" t="s">
        <v>284</v>
      </c>
      <c r="F143" s="69" t="s">
        <v>82</v>
      </c>
      <c r="G143" s="69">
        <v>985.3</v>
      </c>
      <c r="T143" s="175" t="str">
        <f t="shared" si="42"/>
        <v>Remote Worker 6</v>
      </c>
      <c r="U143" s="180">
        <f t="shared" si="43"/>
        <v>981.3</v>
      </c>
      <c r="V143" s="181">
        <v>18.7</v>
      </c>
      <c r="W143" s="180">
        <v>1000</v>
      </c>
      <c r="X143" s="180">
        <f t="shared" si="44"/>
        <v>1019.4</v>
      </c>
      <c r="Y143" s="182">
        <v>-19.399999999999999</v>
      </c>
      <c r="Z143" s="180">
        <f t="shared" si="45"/>
        <v>1</v>
      </c>
      <c r="AA143" s="183" t="s">
        <v>308</v>
      </c>
      <c r="AC143" s="69" t="s">
        <v>305</v>
      </c>
    </row>
    <row r="144" spans="1:29" ht="45" customHeight="1" x14ac:dyDescent="0.55000000000000004">
      <c r="F144" s="69" t="s">
        <v>73</v>
      </c>
      <c r="G144" s="69">
        <v>993.3</v>
      </c>
      <c r="T144" s="175" t="str">
        <f t="shared" si="42"/>
        <v>Remote Worker 7</v>
      </c>
      <c r="U144" s="180">
        <f t="shared" si="43"/>
        <v>1012.2</v>
      </c>
      <c r="V144" s="181">
        <v>-12.2</v>
      </c>
      <c r="W144" s="180">
        <v>1000</v>
      </c>
      <c r="X144" s="180">
        <f t="shared" si="44"/>
        <v>984.9</v>
      </c>
      <c r="Y144" s="182">
        <v>15.1</v>
      </c>
      <c r="Z144" s="180">
        <f t="shared" si="45"/>
        <v>1</v>
      </c>
      <c r="AA144" s="183" t="s">
        <v>308</v>
      </c>
      <c r="AC144" s="69" t="s">
        <v>305</v>
      </c>
    </row>
    <row r="145" spans="1:29" ht="45" customHeight="1" x14ac:dyDescent="0.55000000000000004">
      <c r="A145" s="161" t="s">
        <v>309</v>
      </c>
      <c r="F145" s="69" t="s">
        <v>84</v>
      </c>
      <c r="G145" s="69">
        <v>993.8</v>
      </c>
      <c r="T145" s="175" t="str">
        <f t="shared" si="42"/>
        <v>Remote Worker 8</v>
      </c>
      <c r="U145" s="180">
        <f t="shared" si="43"/>
        <v>984.8</v>
      </c>
      <c r="V145" s="181">
        <v>15.2</v>
      </c>
      <c r="W145" s="180">
        <v>1000</v>
      </c>
      <c r="X145" s="180">
        <f t="shared" si="44"/>
        <v>1018.9</v>
      </c>
      <c r="Y145" s="182">
        <v>-18.899999999999999</v>
      </c>
      <c r="Z145" s="180">
        <f t="shared" si="45"/>
        <v>1</v>
      </c>
      <c r="AA145" s="183" t="s">
        <v>308</v>
      </c>
      <c r="AC145" s="69" t="s">
        <v>305</v>
      </c>
    </row>
    <row r="146" spans="1:29" ht="45" customHeight="1" x14ac:dyDescent="0.55000000000000004">
      <c r="A146" s="161" t="s">
        <v>310</v>
      </c>
      <c r="F146" s="69" t="s">
        <v>78</v>
      </c>
      <c r="G146" s="69">
        <v>998.8</v>
      </c>
      <c r="T146" s="175" t="str">
        <f t="shared" si="42"/>
        <v>Remote Worker 9</v>
      </c>
      <c r="U146" s="180">
        <f t="shared" si="43"/>
        <v>1004.2</v>
      </c>
      <c r="V146" s="181">
        <v>-4.2</v>
      </c>
      <c r="W146" s="180">
        <v>1000</v>
      </c>
      <c r="X146" s="180">
        <f t="shared" si="44"/>
        <v>990.4</v>
      </c>
      <c r="Y146" s="182">
        <v>9.6</v>
      </c>
      <c r="Z146" s="180">
        <f t="shared" si="45"/>
        <v>1</v>
      </c>
      <c r="AA146" s="183" t="s">
        <v>308</v>
      </c>
      <c r="AC146" s="69" t="s">
        <v>305</v>
      </c>
    </row>
    <row r="147" spans="1:29" ht="45" customHeight="1" x14ac:dyDescent="0.55000000000000004">
      <c r="F147" s="69" t="s">
        <v>293</v>
      </c>
      <c r="G147" s="69">
        <v>1000</v>
      </c>
      <c r="T147" s="175" t="str">
        <f t="shared" si="42"/>
        <v>Remote Worker 10</v>
      </c>
      <c r="U147" s="180">
        <f t="shared" si="43"/>
        <v>998.8</v>
      </c>
      <c r="V147" s="181">
        <v>1.2</v>
      </c>
      <c r="W147" s="180">
        <v>1000</v>
      </c>
      <c r="X147" s="180">
        <f t="shared" si="44"/>
        <v>1000.9</v>
      </c>
      <c r="Y147" s="182">
        <v>-0.9</v>
      </c>
      <c r="Z147" s="180">
        <f t="shared" si="45"/>
        <v>1</v>
      </c>
      <c r="AA147" s="183" t="s">
        <v>308</v>
      </c>
      <c r="AC147" s="69" t="s">
        <v>305</v>
      </c>
    </row>
    <row r="148" spans="1:29" ht="45" customHeight="1" x14ac:dyDescent="0.55000000000000004">
      <c r="F148" s="69" t="s">
        <v>77</v>
      </c>
      <c r="G148" s="69">
        <v>1004.2</v>
      </c>
      <c r="T148" s="175" t="str">
        <f t="shared" si="42"/>
        <v>Remote Worker 11</v>
      </c>
      <c r="U148" s="180">
        <f t="shared" si="43"/>
        <v>1006.2</v>
      </c>
      <c r="V148" s="181">
        <v>-6.2</v>
      </c>
      <c r="W148" s="180">
        <v>1000</v>
      </c>
      <c r="X148" s="180">
        <f t="shared" si="44"/>
        <v>986.9</v>
      </c>
      <c r="Y148" s="182">
        <v>13.1</v>
      </c>
      <c r="Z148" s="180">
        <f t="shared" si="45"/>
        <v>1</v>
      </c>
      <c r="AA148" s="183" t="s">
        <v>308</v>
      </c>
      <c r="AC148" s="69" t="s">
        <v>305</v>
      </c>
    </row>
    <row r="149" spans="1:29" ht="45" customHeight="1" x14ac:dyDescent="0.55000000000000004">
      <c r="A149" s="162"/>
      <c r="F149" s="69" t="s">
        <v>79</v>
      </c>
      <c r="G149" s="69">
        <v>1006.2</v>
      </c>
      <c r="H149" s="163" t="s">
        <v>311</v>
      </c>
      <c r="I149" s="71"/>
      <c r="J149" s="71"/>
      <c r="T149" s="175" t="str">
        <f t="shared" si="42"/>
        <v>Remote Worker 12</v>
      </c>
      <c r="U149" s="180">
        <f t="shared" si="43"/>
        <v>1027.7</v>
      </c>
      <c r="V149" s="181">
        <v>-27.7</v>
      </c>
      <c r="W149" s="180">
        <v>1000</v>
      </c>
      <c r="X149" s="180">
        <f t="shared" si="44"/>
        <v>978.4</v>
      </c>
      <c r="Y149" s="182">
        <v>21.6</v>
      </c>
      <c r="Z149" s="180">
        <f t="shared" si="45"/>
        <v>1</v>
      </c>
      <c r="AA149" s="183" t="s">
        <v>308</v>
      </c>
      <c r="AC149" s="69" t="s">
        <v>305</v>
      </c>
    </row>
    <row r="150" spans="1:29" ht="45" customHeight="1" x14ac:dyDescent="0.55000000000000004">
      <c r="A150" s="164"/>
      <c r="F150" s="69" t="s">
        <v>71</v>
      </c>
      <c r="G150" s="69">
        <v>1008.7</v>
      </c>
      <c r="H150" s="165" t="s">
        <v>312</v>
      </c>
      <c r="J150" s="69" t="s">
        <v>313</v>
      </c>
      <c r="K150" s="69" t="s">
        <v>314</v>
      </c>
      <c r="T150" s="175" t="str">
        <f t="shared" si="42"/>
        <v>Remote Worker 13</v>
      </c>
      <c r="U150" s="180">
        <f t="shared" si="43"/>
        <v>1024.7</v>
      </c>
      <c r="V150" s="181">
        <v>-24.7</v>
      </c>
      <c r="W150" s="180">
        <v>1000</v>
      </c>
      <c r="X150" s="180">
        <f t="shared" si="44"/>
        <v>973.9</v>
      </c>
      <c r="Y150" s="182">
        <v>26.1</v>
      </c>
      <c r="Z150" s="180">
        <f t="shared" si="45"/>
        <v>1</v>
      </c>
      <c r="AA150" s="183" t="s">
        <v>308</v>
      </c>
      <c r="AC150" s="69" t="s">
        <v>305</v>
      </c>
    </row>
    <row r="151" spans="1:29" ht="45" customHeight="1" x14ac:dyDescent="0.55000000000000004">
      <c r="A151" s="164"/>
      <c r="F151" s="69" t="s">
        <v>75</v>
      </c>
      <c r="G151" s="69">
        <v>1012.2</v>
      </c>
      <c r="H151" s="166" t="s">
        <v>315</v>
      </c>
      <c r="I151" s="166"/>
      <c r="T151" s="175" t="str">
        <f t="shared" si="42"/>
        <v>Remote Worker 14</v>
      </c>
      <c r="U151" s="180">
        <f t="shared" si="43"/>
        <v>985.3</v>
      </c>
      <c r="V151" s="181">
        <v>14.7</v>
      </c>
      <c r="W151" s="180">
        <v>1000</v>
      </c>
      <c r="X151" s="180">
        <f t="shared" si="44"/>
        <v>1016.9</v>
      </c>
      <c r="Y151" s="182">
        <v>-16.899999999999999</v>
      </c>
      <c r="Z151" s="180">
        <f t="shared" si="45"/>
        <v>1</v>
      </c>
      <c r="AA151" s="183" t="s">
        <v>308</v>
      </c>
      <c r="AC151" s="69" t="s">
        <v>305</v>
      </c>
    </row>
    <row r="152" spans="1:29" ht="45" customHeight="1" x14ac:dyDescent="0.55000000000000004">
      <c r="A152" s="164"/>
      <c r="F152" s="69" t="s">
        <v>72</v>
      </c>
      <c r="G152" s="69">
        <v>1015.7</v>
      </c>
      <c r="H152" s="166"/>
      <c r="I152" s="166"/>
      <c r="T152" s="175" t="str">
        <f t="shared" si="42"/>
        <v>Remote Worker 15</v>
      </c>
      <c r="U152" s="180">
        <f t="shared" si="43"/>
        <v>981.8</v>
      </c>
      <c r="V152" s="181">
        <v>18.2</v>
      </c>
      <c r="W152" s="180">
        <v>1000</v>
      </c>
      <c r="X152" s="180">
        <f t="shared" si="44"/>
        <v>1017.9</v>
      </c>
      <c r="Y152" s="182">
        <v>-17.899999999999999</v>
      </c>
      <c r="Z152" s="180">
        <f t="shared" si="45"/>
        <v>1</v>
      </c>
      <c r="AA152" s="183" t="s">
        <v>308</v>
      </c>
      <c r="AC152" s="69" t="s">
        <v>305</v>
      </c>
    </row>
    <row r="153" spans="1:29" ht="45" customHeight="1" x14ac:dyDescent="0.55000000000000004">
      <c r="A153" s="164"/>
      <c r="F153" s="69" t="s">
        <v>81</v>
      </c>
      <c r="G153" s="69">
        <v>1024.7</v>
      </c>
      <c r="H153" s="166" t="s">
        <v>316</v>
      </c>
      <c r="I153" s="166"/>
      <c r="T153" s="175" t="str">
        <f t="shared" si="42"/>
        <v>Remote Worker 16</v>
      </c>
      <c r="U153" s="180">
        <f t="shared" si="43"/>
        <v>993.8</v>
      </c>
      <c r="V153" s="181">
        <v>6.2</v>
      </c>
      <c r="W153" s="180">
        <v>1000</v>
      </c>
      <c r="X153" s="180">
        <f t="shared" si="44"/>
        <v>1012.4</v>
      </c>
      <c r="Y153" s="182">
        <v>-12.4</v>
      </c>
      <c r="Z153" s="180">
        <f t="shared" si="45"/>
        <v>1</v>
      </c>
      <c r="AA153" s="183" t="s">
        <v>308</v>
      </c>
      <c r="AC153" s="69" t="s">
        <v>305</v>
      </c>
    </row>
    <row r="154" spans="1:29" ht="45" customHeight="1" x14ac:dyDescent="0.4">
      <c r="A154" s="164"/>
      <c r="F154" s="69" t="s">
        <v>80</v>
      </c>
      <c r="G154" s="69">
        <v>1027.7</v>
      </c>
    </row>
    <row r="155" spans="1:29" ht="45" customHeight="1" x14ac:dyDescent="0.4">
      <c r="A155" s="164"/>
      <c r="F155" s="69" t="s">
        <v>69</v>
      </c>
      <c r="G155" s="167" t="s">
        <v>317</v>
      </c>
    </row>
    <row r="156" spans="1:29" ht="45" customHeight="1" x14ac:dyDescent="0.4">
      <c r="A156" s="164"/>
    </row>
    <row r="157" spans="1:29" ht="45" customHeight="1" x14ac:dyDescent="0.4">
      <c r="A157" s="164"/>
    </row>
    <row r="158" spans="1:29" ht="45" customHeight="1" x14ac:dyDescent="0.4">
      <c r="A158" s="164"/>
    </row>
    <row r="159" spans="1:29" ht="45" customHeight="1" x14ac:dyDescent="0.4">
      <c r="A159" s="164"/>
    </row>
    <row r="160" spans="1:29" ht="45" customHeight="1" x14ac:dyDescent="0.4">
      <c r="A160" s="164"/>
    </row>
    <row r="161" spans="1:13" ht="45" customHeight="1" x14ac:dyDescent="0.4">
      <c r="A161" s="164"/>
    </row>
    <row r="162" spans="1:13" ht="45" customHeight="1" x14ac:dyDescent="0.4">
      <c r="A162" s="164"/>
    </row>
    <row r="163" spans="1:13" ht="45" customHeight="1" x14ac:dyDescent="0.4">
      <c r="A163" s="164"/>
    </row>
    <row r="164" spans="1:13" ht="45" customHeight="1" x14ac:dyDescent="0.4">
      <c r="A164" s="164"/>
    </row>
    <row r="165" spans="1:13" ht="45" customHeight="1" x14ac:dyDescent="0.4">
      <c r="A165" s="164"/>
    </row>
    <row r="167" spans="1:13" ht="90" customHeight="1" x14ac:dyDescent="0.4">
      <c r="A167" s="168"/>
      <c r="B167" s="169"/>
      <c r="C167" s="169"/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</row>
    <row r="168" spans="1:13" ht="45" customHeight="1" x14ac:dyDescent="0.4">
      <c r="A168" s="170"/>
    </row>
    <row r="169" spans="1:13" ht="45" customHeight="1" x14ac:dyDescent="0.4">
      <c r="A169" s="170"/>
    </row>
    <row r="170" spans="1:13" ht="45" customHeight="1" x14ac:dyDescent="0.4">
      <c r="A170" s="170"/>
    </row>
    <row r="171" spans="1:13" ht="45" customHeight="1" x14ac:dyDescent="0.4">
      <c r="A171" s="170"/>
    </row>
    <row r="172" spans="1:13" ht="45" customHeight="1" x14ac:dyDescent="0.4">
      <c r="A172" s="170"/>
    </row>
    <row r="173" spans="1:13" ht="45" customHeight="1" x14ac:dyDescent="0.4">
      <c r="A173" s="170"/>
    </row>
    <row r="174" spans="1:13" ht="45" customHeight="1" x14ac:dyDescent="0.4">
      <c r="A174" s="170"/>
    </row>
    <row r="175" spans="1:13" ht="45" customHeight="1" x14ac:dyDescent="0.4">
      <c r="A175" s="170"/>
    </row>
    <row r="176" spans="1:13" ht="45" customHeight="1" x14ac:dyDescent="0.4">
      <c r="A176" s="170"/>
    </row>
    <row r="177" spans="1:1" ht="45" customHeight="1" x14ac:dyDescent="0.4">
      <c r="A177" s="170"/>
    </row>
    <row r="178" spans="1:1" ht="45" customHeight="1" x14ac:dyDescent="0.4">
      <c r="A178" s="170"/>
    </row>
    <row r="179" spans="1:1" ht="45" customHeight="1" x14ac:dyDescent="0.4">
      <c r="A179" s="170"/>
    </row>
    <row r="180" spans="1:1" ht="45" customHeight="1" x14ac:dyDescent="0.4">
      <c r="A180" s="170"/>
    </row>
    <row r="181" spans="1:1" ht="45" customHeight="1" x14ac:dyDescent="0.4">
      <c r="A181" s="170"/>
    </row>
    <row r="182" spans="1:1" ht="45" customHeight="1" x14ac:dyDescent="0.4">
      <c r="A182" s="170"/>
    </row>
    <row r="183" spans="1:1" ht="45" customHeight="1" x14ac:dyDescent="0.4">
      <c r="A183" s="170"/>
    </row>
  </sheetData>
  <sortState xmlns:xlrd2="http://schemas.microsoft.com/office/spreadsheetml/2017/richdata2" ref="F139:G154">
    <sortCondition ref="G139:G154"/>
  </sortState>
  <mergeCells count="1">
    <mergeCell ref="E27:H28"/>
  </mergeCells>
  <conditionalFormatting sqref="B39:M5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9:N5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7">
      <colorScale>
        <cfvo type="min"/>
        <cfvo type="max"/>
        <color rgb="FF63BE7B"/>
        <color rgb="FFFCFCFF"/>
      </colorScale>
    </cfRule>
  </conditionalFormatting>
  <conditionalFormatting sqref="N11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8:Q5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9:AF24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9:AG2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max"/>
        <color rgb="FF63BE7B"/>
        <color rgb="FFFCFCFF"/>
      </colorScale>
    </cfRule>
  </conditionalFormatting>
  <conditionalFormatting sqref="AG56:AG58 AF5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9:AV20">
    <cfRule type="colorScale" priority="2">
      <colorScale>
        <cfvo type="num" val="-1"/>
        <cfvo type="num" val="0"/>
        <cfvo type="num" val="1"/>
        <color rgb="FFF8696B"/>
        <color rgb="FFFFEB84"/>
        <color rgb="FF63BE7B"/>
      </colorScale>
    </cfRule>
    <cfRule type="colorScale" priority="3">
      <colorScale>
        <cfvo type="num" val="-1"/>
        <cfvo type="num" val="0.5"/>
        <cfvo type="num" val="1"/>
        <color rgb="FFF8696B"/>
        <color rgb="FFFFEB84"/>
        <color rgb="FF63BE7B"/>
      </colorScale>
    </cfRule>
    <cfRule type="colorScale" priority="4">
      <colorScale>
        <cfvo type="num" val="-1"/>
        <cfvo type="percentile" val="0.5"/>
        <cfvo type="num" val="0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43" r:id="rId1" xr:uid="{00000000-0004-0000-0000-000000000000}"/>
    <hyperlink ref="A25" r:id="rId2" xr:uid="{00000000-0004-0000-0000-000001000000}"/>
    <hyperlink ref="T126" r:id="rId3" tooltip="https://miau.my-x.hu/myx-free/coco/test/862018120250403032050.html" xr:uid="{00000000-0004-0000-0000-000002000000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65"/>
  <sheetViews>
    <sheetView topLeftCell="A28" zoomScale="27" zoomScaleNormal="22" workbookViewId="0">
      <selection activeCell="A21" sqref="A21"/>
    </sheetView>
  </sheetViews>
  <sheetFormatPr defaultColWidth="45.77734375" defaultRowHeight="34.950000000000003" customHeight="1" x14ac:dyDescent="0.3"/>
  <sheetData>
    <row r="2" spans="1:15" ht="55.2" customHeight="1" x14ac:dyDescent="0.4">
      <c r="A2" s="61" t="s">
        <v>105</v>
      </c>
      <c r="B2" s="2" t="s">
        <v>57</v>
      </c>
      <c r="C2" s="2" t="s">
        <v>58</v>
      </c>
      <c r="D2" s="2" t="s">
        <v>59</v>
      </c>
      <c r="E2" s="2" t="s">
        <v>60</v>
      </c>
      <c r="F2" s="2" t="s">
        <v>61</v>
      </c>
      <c r="G2" s="2" t="s">
        <v>62</v>
      </c>
      <c r="H2" s="2" t="s">
        <v>63</v>
      </c>
      <c r="I2" s="2" t="s">
        <v>64</v>
      </c>
      <c r="J2" s="2" t="s">
        <v>65</v>
      </c>
      <c r="K2" s="2" t="s">
        <v>66</v>
      </c>
      <c r="L2" s="2" t="s">
        <v>67</v>
      </c>
      <c r="M2" s="19" t="s">
        <v>68</v>
      </c>
      <c r="N2" s="69"/>
      <c r="O2" s="69"/>
    </row>
    <row r="3" spans="1:15" ht="34.950000000000003" customHeight="1" x14ac:dyDescent="0.3">
      <c r="A3" s="5" t="s">
        <v>318</v>
      </c>
      <c r="B3" s="62">
        <v>9</v>
      </c>
      <c r="C3" s="62">
        <v>10</v>
      </c>
      <c r="D3" s="62">
        <v>8</v>
      </c>
      <c r="E3" s="62">
        <v>8</v>
      </c>
      <c r="F3" s="62">
        <v>1</v>
      </c>
      <c r="G3" s="62">
        <v>7</v>
      </c>
      <c r="H3" s="62">
        <v>3</v>
      </c>
      <c r="I3" s="62">
        <v>1</v>
      </c>
      <c r="J3" s="62">
        <v>1</v>
      </c>
      <c r="K3" s="62">
        <v>11</v>
      </c>
      <c r="L3" s="62">
        <v>8</v>
      </c>
      <c r="M3" s="62">
        <v>9</v>
      </c>
    </row>
    <row r="4" spans="1:15" ht="34.950000000000003" customHeight="1" x14ac:dyDescent="0.3">
      <c r="A4" s="5" t="s">
        <v>70</v>
      </c>
      <c r="B4" s="62">
        <v>3</v>
      </c>
      <c r="C4" s="62">
        <v>3</v>
      </c>
      <c r="D4" s="62">
        <v>3</v>
      </c>
      <c r="E4" s="62">
        <v>3</v>
      </c>
      <c r="F4" s="62">
        <v>8</v>
      </c>
      <c r="G4" s="62">
        <v>15</v>
      </c>
      <c r="H4" s="62">
        <v>9</v>
      </c>
      <c r="I4" s="62">
        <v>9</v>
      </c>
      <c r="J4" s="62">
        <v>1</v>
      </c>
      <c r="K4" s="62">
        <v>7</v>
      </c>
      <c r="L4" s="62">
        <v>16</v>
      </c>
      <c r="M4" s="62">
        <v>9</v>
      </c>
    </row>
    <row r="5" spans="1:15" ht="34.950000000000003" customHeight="1" x14ac:dyDescent="0.3">
      <c r="A5" s="5" t="s">
        <v>71</v>
      </c>
      <c r="B5" s="62">
        <v>15</v>
      </c>
      <c r="C5" s="62">
        <v>15</v>
      </c>
      <c r="D5" s="62">
        <v>15</v>
      </c>
      <c r="E5" s="62">
        <v>15</v>
      </c>
      <c r="F5" s="62">
        <v>8</v>
      </c>
      <c r="G5" s="62">
        <v>1</v>
      </c>
      <c r="H5" s="62">
        <v>1</v>
      </c>
      <c r="I5" s="62">
        <v>1</v>
      </c>
      <c r="J5" s="62">
        <v>9</v>
      </c>
      <c r="K5" s="62">
        <v>3</v>
      </c>
      <c r="L5" s="62">
        <v>1</v>
      </c>
      <c r="M5" s="62">
        <v>1</v>
      </c>
    </row>
    <row r="6" spans="1:15" ht="34.950000000000003" customHeight="1" x14ac:dyDescent="0.3">
      <c r="A6" s="5" t="s">
        <v>72</v>
      </c>
      <c r="B6" s="62">
        <v>7</v>
      </c>
      <c r="C6" s="62">
        <v>6</v>
      </c>
      <c r="D6" s="62">
        <v>11</v>
      </c>
      <c r="E6" s="62">
        <v>11</v>
      </c>
      <c r="F6" s="62">
        <v>1</v>
      </c>
      <c r="G6" s="62">
        <v>4</v>
      </c>
      <c r="H6" s="62">
        <v>9</v>
      </c>
      <c r="I6" s="62">
        <v>9</v>
      </c>
      <c r="J6" s="62">
        <v>9</v>
      </c>
      <c r="K6" s="62">
        <v>1</v>
      </c>
      <c r="L6" s="62">
        <v>8</v>
      </c>
      <c r="M6" s="62">
        <v>1</v>
      </c>
    </row>
    <row r="7" spans="1:15" ht="34.950000000000003" customHeight="1" x14ac:dyDescent="0.3">
      <c r="A7" s="5" t="s">
        <v>73</v>
      </c>
      <c r="B7" s="62">
        <v>1</v>
      </c>
      <c r="C7" s="62">
        <v>10</v>
      </c>
      <c r="D7" s="62">
        <v>1</v>
      </c>
      <c r="E7" s="62">
        <v>1</v>
      </c>
      <c r="F7" s="62">
        <v>8</v>
      </c>
      <c r="G7" s="62">
        <v>11</v>
      </c>
      <c r="H7" s="62">
        <v>3</v>
      </c>
      <c r="I7" s="62">
        <v>1</v>
      </c>
      <c r="J7" s="62">
        <v>1</v>
      </c>
      <c r="K7" s="62">
        <v>11</v>
      </c>
      <c r="L7" s="62">
        <v>3</v>
      </c>
      <c r="M7" s="62">
        <v>9</v>
      </c>
    </row>
    <row r="8" spans="1:15" ht="34.950000000000003" customHeight="1" x14ac:dyDescent="0.3">
      <c r="A8" s="5" t="s">
        <v>74</v>
      </c>
      <c r="B8" s="62">
        <v>13</v>
      </c>
      <c r="C8" s="62">
        <v>1</v>
      </c>
      <c r="D8" s="62">
        <v>13</v>
      </c>
      <c r="E8" s="62">
        <v>13</v>
      </c>
      <c r="F8" s="62">
        <v>8</v>
      </c>
      <c r="G8" s="62">
        <v>7</v>
      </c>
      <c r="H8" s="62">
        <v>9</v>
      </c>
      <c r="I8" s="62">
        <v>9</v>
      </c>
      <c r="J8" s="62">
        <v>9</v>
      </c>
      <c r="K8" s="62">
        <v>3</v>
      </c>
      <c r="L8" s="62">
        <v>14</v>
      </c>
      <c r="M8" s="62">
        <v>9</v>
      </c>
    </row>
    <row r="9" spans="1:15" ht="34.950000000000003" customHeight="1" x14ac:dyDescent="0.3">
      <c r="A9" s="5" t="s">
        <v>75</v>
      </c>
      <c r="B9" s="62">
        <v>5</v>
      </c>
      <c r="C9" s="62">
        <v>6</v>
      </c>
      <c r="D9" s="62">
        <v>3</v>
      </c>
      <c r="E9" s="62">
        <v>3</v>
      </c>
      <c r="F9" s="62">
        <v>1</v>
      </c>
      <c r="G9" s="62">
        <v>11</v>
      </c>
      <c r="H9" s="62">
        <v>3</v>
      </c>
      <c r="I9" s="62">
        <v>1</v>
      </c>
      <c r="J9" s="62">
        <v>1</v>
      </c>
      <c r="K9" s="62">
        <v>7</v>
      </c>
      <c r="L9" s="62">
        <v>5</v>
      </c>
      <c r="M9" s="62">
        <v>1</v>
      </c>
    </row>
    <row r="10" spans="1:15" ht="34.950000000000003" customHeight="1" x14ac:dyDescent="0.3">
      <c r="A10" s="5" t="s">
        <v>76</v>
      </c>
      <c r="B10" s="62">
        <v>12</v>
      </c>
      <c r="C10" s="62">
        <v>10</v>
      </c>
      <c r="D10" s="62">
        <v>11</v>
      </c>
      <c r="E10" s="62">
        <v>11</v>
      </c>
      <c r="F10" s="62">
        <v>1</v>
      </c>
      <c r="G10" s="62">
        <v>4</v>
      </c>
      <c r="H10" s="62">
        <v>9</v>
      </c>
      <c r="I10" s="62">
        <v>9</v>
      </c>
      <c r="J10" s="62">
        <v>9</v>
      </c>
      <c r="K10" s="62">
        <v>11</v>
      </c>
      <c r="L10" s="62">
        <v>6</v>
      </c>
      <c r="M10" s="62">
        <v>9</v>
      </c>
    </row>
    <row r="11" spans="1:15" ht="34.950000000000003" customHeight="1" x14ac:dyDescent="0.3">
      <c r="A11" s="5" t="s">
        <v>77</v>
      </c>
      <c r="B11" s="62">
        <v>3</v>
      </c>
      <c r="C11" s="62">
        <v>3</v>
      </c>
      <c r="D11" s="62">
        <v>3</v>
      </c>
      <c r="E11" s="62">
        <v>3</v>
      </c>
      <c r="F11" s="62">
        <v>8</v>
      </c>
      <c r="G11" s="62">
        <v>15</v>
      </c>
      <c r="H11" s="62">
        <v>9</v>
      </c>
      <c r="I11" s="62">
        <v>1</v>
      </c>
      <c r="J11" s="62">
        <v>1</v>
      </c>
      <c r="K11" s="62">
        <v>3</v>
      </c>
      <c r="L11" s="62">
        <v>12</v>
      </c>
      <c r="M11" s="62">
        <v>1</v>
      </c>
    </row>
    <row r="12" spans="1:15" ht="34.950000000000003" customHeight="1" x14ac:dyDescent="0.3">
      <c r="A12" s="5" t="s">
        <v>78</v>
      </c>
      <c r="B12" s="62">
        <v>7</v>
      </c>
      <c r="C12" s="62">
        <v>6</v>
      </c>
      <c r="D12" s="62">
        <v>7</v>
      </c>
      <c r="E12" s="62">
        <v>7</v>
      </c>
      <c r="F12" s="62">
        <v>8</v>
      </c>
      <c r="G12" s="62">
        <v>7</v>
      </c>
      <c r="H12" s="62">
        <v>3</v>
      </c>
      <c r="I12" s="62">
        <v>9</v>
      </c>
      <c r="J12" s="62">
        <v>9</v>
      </c>
      <c r="K12" s="62">
        <v>7</v>
      </c>
      <c r="L12" s="62">
        <v>8</v>
      </c>
      <c r="M12" s="62">
        <v>9</v>
      </c>
    </row>
    <row r="13" spans="1:15" ht="34.950000000000003" customHeight="1" x14ac:dyDescent="0.3">
      <c r="A13" s="5" t="s">
        <v>79</v>
      </c>
      <c r="B13" s="62">
        <v>1</v>
      </c>
      <c r="C13" s="62">
        <v>10</v>
      </c>
      <c r="D13" s="62">
        <v>1</v>
      </c>
      <c r="E13" s="62">
        <v>1</v>
      </c>
      <c r="F13" s="62">
        <v>1</v>
      </c>
      <c r="G13" s="62">
        <v>11</v>
      </c>
      <c r="H13" s="62">
        <v>9</v>
      </c>
      <c r="I13" s="62">
        <v>1</v>
      </c>
      <c r="J13" s="62">
        <v>1</v>
      </c>
      <c r="K13" s="62">
        <v>11</v>
      </c>
      <c r="L13" s="62">
        <v>2</v>
      </c>
      <c r="M13" s="62">
        <v>1</v>
      </c>
    </row>
    <row r="14" spans="1:15" ht="34.950000000000003" customHeight="1" x14ac:dyDescent="0.3">
      <c r="A14" s="5" t="s">
        <v>80</v>
      </c>
      <c r="B14" s="62">
        <v>9</v>
      </c>
      <c r="C14" s="62">
        <v>3</v>
      </c>
      <c r="D14" s="62">
        <v>8</v>
      </c>
      <c r="E14" s="62">
        <v>8</v>
      </c>
      <c r="F14" s="62">
        <v>8</v>
      </c>
      <c r="G14" s="62">
        <v>1</v>
      </c>
      <c r="H14" s="62">
        <v>3</v>
      </c>
      <c r="I14" s="62">
        <v>9</v>
      </c>
      <c r="J14" s="62">
        <v>9</v>
      </c>
      <c r="K14" s="62">
        <v>1</v>
      </c>
      <c r="L14" s="62">
        <v>13</v>
      </c>
      <c r="M14" s="62">
        <v>1</v>
      </c>
    </row>
    <row r="15" spans="1:15" ht="34.950000000000003" customHeight="1" x14ac:dyDescent="0.3">
      <c r="A15" s="5" t="s">
        <v>81</v>
      </c>
      <c r="B15" s="62">
        <v>13</v>
      </c>
      <c r="C15" s="62">
        <v>1</v>
      </c>
      <c r="D15" s="62">
        <v>13</v>
      </c>
      <c r="E15" s="62">
        <v>13</v>
      </c>
      <c r="F15" s="62">
        <v>8</v>
      </c>
      <c r="G15" s="62">
        <v>4</v>
      </c>
      <c r="H15" s="62">
        <v>1</v>
      </c>
      <c r="I15" s="62">
        <v>1</v>
      </c>
      <c r="J15" s="62">
        <v>1</v>
      </c>
      <c r="K15" s="62">
        <v>7</v>
      </c>
      <c r="L15" s="62">
        <v>3</v>
      </c>
      <c r="M15" s="62">
        <v>9</v>
      </c>
    </row>
    <row r="16" spans="1:15" ht="34.950000000000003" customHeight="1" x14ac:dyDescent="0.3">
      <c r="A16" s="5" t="s">
        <v>82</v>
      </c>
      <c r="B16" s="62">
        <v>5</v>
      </c>
      <c r="C16" s="62">
        <v>6</v>
      </c>
      <c r="D16" s="62">
        <v>3</v>
      </c>
      <c r="E16" s="62">
        <v>3</v>
      </c>
      <c r="F16" s="62">
        <v>1</v>
      </c>
      <c r="G16" s="62">
        <v>11</v>
      </c>
      <c r="H16" s="62">
        <v>9</v>
      </c>
      <c r="I16" s="62">
        <v>9</v>
      </c>
      <c r="J16" s="62">
        <v>9</v>
      </c>
      <c r="K16" s="62">
        <v>11</v>
      </c>
      <c r="L16" s="62">
        <v>6</v>
      </c>
      <c r="M16" s="62">
        <v>1</v>
      </c>
    </row>
    <row r="17" spans="1:15" ht="34.950000000000003" customHeight="1" x14ac:dyDescent="0.3">
      <c r="A17" s="5" t="s">
        <v>83</v>
      </c>
      <c r="B17" s="62">
        <v>15</v>
      </c>
      <c r="C17" s="62">
        <v>15</v>
      </c>
      <c r="D17" s="62">
        <v>15</v>
      </c>
      <c r="E17" s="62">
        <v>15</v>
      </c>
      <c r="F17" s="62">
        <v>8</v>
      </c>
      <c r="G17" s="62">
        <v>1</v>
      </c>
      <c r="H17" s="62">
        <v>9</v>
      </c>
      <c r="I17" s="62">
        <v>1</v>
      </c>
      <c r="J17" s="62">
        <v>1</v>
      </c>
      <c r="K17" s="62">
        <v>3</v>
      </c>
      <c r="L17" s="62">
        <v>14</v>
      </c>
      <c r="M17" s="62">
        <v>9</v>
      </c>
    </row>
    <row r="18" spans="1:15" ht="34.950000000000003" customHeight="1" x14ac:dyDescent="0.3">
      <c r="A18" s="5" t="s">
        <v>84</v>
      </c>
      <c r="B18" s="62">
        <v>9</v>
      </c>
      <c r="C18" s="62">
        <v>10</v>
      </c>
      <c r="D18" s="62">
        <v>8</v>
      </c>
      <c r="E18" s="62">
        <v>8</v>
      </c>
      <c r="F18" s="62">
        <v>1</v>
      </c>
      <c r="G18" s="62">
        <v>7</v>
      </c>
      <c r="H18" s="62">
        <v>3</v>
      </c>
      <c r="I18" s="62">
        <v>9</v>
      </c>
      <c r="J18" s="62">
        <v>9</v>
      </c>
      <c r="K18" s="62">
        <v>11</v>
      </c>
      <c r="L18" s="62">
        <v>8</v>
      </c>
      <c r="M18" s="62">
        <v>1</v>
      </c>
    </row>
    <row r="21" spans="1:15" ht="55.2" customHeight="1" x14ac:dyDescent="0.4">
      <c r="A21" s="61" t="s">
        <v>366</v>
      </c>
      <c r="B21" s="2" t="s">
        <v>57</v>
      </c>
      <c r="C21" s="2" t="s">
        <v>58</v>
      </c>
      <c r="D21" s="2" t="s">
        <v>59</v>
      </c>
      <c r="E21" s="2" t="s">
        <v>60</v>
      </c>
      <c r="F21" s="2" t="s">
        <v>61</v>
      </c>
      <c r="G21" s="2" t="s">
        <v>62</v>
      </c>
      <c r="H21" s="2" t="s">
        <v>63</v>
      </c>
      <c r="I21" s="2" t="s">
        <v>64</v>
      </c>
      <c r="J21" s="2" t="s">
        <v>65</v>
      </c>
      <c r="K21" s="2" t="s">
        <v>66</v>
      </c>
      <c r="L21" s="2" t="s">
        <v>67</v>
      </c>
      <c r="M21" s="19" t="s">
        <v>68</v>
      </c>
      <c r="N21" s="69"/>
      <c r="O21" s="69"/>
    </row>
    <row r="22" spans="1:15" ht="34.950000000000003" customHeight="1" x14ac:dyDescent="0.45">
      <c r="A22" s="63">
        <v>1</v>
      </c>
      <c r="B22" s="64">
        <v>18</v>
      </c>
      <c r="C22" s="65">
        <v>29.9</v>
      </c>
      <c r="D22" s="65">
        <v>20</v>
      </c>
      <c r="E22" s="65">
        <v>15</v>
      </c>
      <c r="F22" s="65">
        <v>18</v>
      </c>
      <c r="G22" s="65">
        <v>57.9</v>
      </c>
      <c r="H22" s="65">
        <v>15</v>
      </c>
      <c r="I22" s="65">
        <v>15</v>
      </c>
      <c r="J22" s="65">
        <v>15</v>
      </c>
      <c r="K22" s="65">
        <v>15</v>
      </c>
      <c r="L22" s="65">
        <v>874</v>
      </c>
      <c r="M22" s="65">
        <v>15</v>
      </c>
    </row>
    <row r="23" spans="1:15" ht="34.950000000000003" customHeight="1" x14ac:dyDescent="0.45">
      <c r="A23" s="63">
        <v>2</v>
      </c>
      <c r="B23" s="64">
        <v>17</v>
      </c>
      <c r="C23" s="65">
        <v>27</v>
      </c>
      <c r="D23" s="65">
        <v>19</v>
      </c>
      <c r="E23" s="65">
        <v>14</v>
      </c>
      <c r="F23" s="65">
        <v>17</v>
      </c>
      <c r="G23" s="65">
        <v>52.4</v>
      </c>
      <c r="H23" s="65">
        <v>14</v>
      </c>
      <c r="I23" s="65">
        <v>14</v>
      </c>
      <c r="J23" s="65">
        <v>14</v>
      </c>
      <c r="K23" s="65">
        <v>14</v>
      </c>
      <c r="L23" s="65">
        <v>867.5</v>
      </c>
      <c r="M23" s="65">
        <v>14</v>
      </c>
    </row>
    <row r="24" spans="1:15" ht="34.950000000000003" customHeight="1" x14ac:dyDescent="0.45">
      <c r="A24" s="63">
        <v>3</v>
      </c>
      <c r="B24" s="64">
        <v>16</v>
      </c>
      <c r="C24" s="65">
        <v>26</v>
      </c>
      <c r="D24" s="65">
        <v>18</v>
      </c>
      <c r="E24" s="65">
        <v>13</v>
      </c>
      <c r="F24" s="65">
        <v>16</v>
      </c>
      <c r="G24" s="65">
        <v>51.4</v>
      </c>
      <c r="H24" s="65">
        <v>13</v>
      </c>
      <c r="I24" s="65">
        <v>13</v>
      </c>
      <c r="J24" s="65">
        <v>13</v>
      </c>
      <c r="K24" s="65">
        <v>13</v>
      </c>
      <c r="L24" s="65">
        <v>866.5</v>
      </c>
      <c r="M24" s="65">
        <v>13</v>
      </c>
    </row>
    <row r="25" spans="1:15" ht="34.950000000000003" customHeight="1" x14ac:dyDescent="0.45">
      <c r="A25" s="63">
        <v>4</v>
      </c>
      <c r="B25" s="64">
        <v>13.5</v>
      </c>
      <c r="C25" s="65">
        <v>16.5</v>
      </c>
      <c r="D25" s="65">
        <v>17</v>
      </c>
      <c r="E25" s="65">
        <v>12</v>
      </c>
      <c r="F25" s="65">
        <v>12</v>
      </c>
      <c r="G25" s="65">
        <v>50.4</v>
      </c>
      <c r="H25" s="65">
        <v>12</v>
      </c>
      <c r="I25" s="65">
        <v>12</v>
      </c>
      <c r="J25" s="65">
        <v>12</v>
      </c>
      <c r="K25" s="65">
        <v>12</v>
      </c>
      <c r="L25" s="65">
        <v>865.5</v>
      </c>
      <c r="M25" s="65">
        <v>12</v>
      </c>
    </row>
    <row r="26" spans="1:15" ht="34.950000000000003" customHeight="1" x14ac:dyDescent="0.45">
      <c r="A26" s="63">
        <v>5</v>
      </c>
      <c r="B26" s="64">
        <v>12.5</v>
      </c>
      <c r="C26" s="65">
        <v>15.5</v>
      </c>
      <c r="D26" s="65">
        <v>16</v>
      </c>
      <c r="E26" s="65">
        <v>11</v>
      </c>
      <c r="F26" s="65">
        <v>11</v>
      </c>
      <c r="G26" s="65">
        <v>40.4</v>
      </c>
      <c r="H26" s="65">
        <v>11</v>
      </c>
      <c r="I26" s="65">
        <v>11</v>
      </c>
      <c r="J26" s="65">
        <v>11</v>
      </c>
      <c r="K26" s="65">
        <v>11</v>
      </c>
      <c r="L26" s="65">
        <v>864.5</v>
      </c>
      <c r="M26" s="65">
        <v>11</v>
      </c>
    </row>
    <row r="27" spans="1:15" ht="34.950000000000003" customHeight="1" x14ac:dyDescent="0.45">
      <c r="A27" s="63">
        <v>6</v>
      </c>
      <c r="B27" s="64">
        <v>11.5</v>
      </c>
      <c r="C27" s="65">
        <v>14.5</v>
      </c>
      <c r="D27" s="65">
        <v>15</v>
      </c>
      <c r="E27" s="65">
        <v>10</v>
      </c>
      <c r="F27" s="65">
        <v>10</v>
      </c>
      <c r="G27" s="65">
        <v>39.4</v>
      </c>
      <c r="H27" s="65">
        <v>10</v>
      </c>
      <c r="I27" s="65">
        <v>10</v>
      </c>
      <c r="J27" s="65">
        <v>10</v>
      </c>
      <c r="K27" s="65">
        <v>10</v>
      </c>
      <c r="L27" s="65">
        <v>863.5</v>
      </c>
      <c r="M27" s="65">
        <v>10</v>
      </c>
    </row>
    <row r="28" spans="1:15" ht="34.950000000000003" customHeight="1" x14ac:dyDescent="0.45">
      <c r="A28" s="63">
        <v>7</v>
      </c>
      <c r="B28" s="64">
        <v>10.5</v>
      </c>
      <c r="C28" s="65">
        <v>13.5</v>
      </c>
      <c r="D28" s="65">
        <v>14</v>
      </c>
      <c r="E28" s="65">
        <v>9</v>
      </c>
      <c r="F28" s="65">
        <v>9</v>
      </c>
      <c r="G28" s="65">
        <v>38.4</v>
      </c>
      <c r="H28" s="65">
        <v>9</v>
      </c>
      <c r="I28" s="65">
        <v>9</v>
      </c>
      <c r="J28" s="65">
        <v>9</v>
      </c>
      <c r="K28" s="65">
        <v>9</v>
      </c>
      <c r="L28" s="65">
        <v>862.5</v>
      </c>
      <c r="M28" s="65">
        <v>9</v>
      </c>
    </row>
    <row r="29" spans="1:15" ht="34.950000000000003" customHeight="1" x14ac:dyDescent="0.45">
      <c r="A29" s="63">
        <v>8</v>
      </c>
      <c r="B29" s="64">
        <v>8</v>
      </c>
      <c r="C29" s="65">
        <v>8</v>
      </c>
      <c r="D29" s="65">
        <v>8</v>
      </c>
      <c r="E29" s="65">
        <v>8</v>
      </c>
      <c r="F29" s="65">
        <v>8</v>
      </c>
      <c r="G29" s="65">
        <v>37.4</v>
      </c>
      <c r="H29" s="65">
        <v>8</v>
      </c>
      <c r="I29" s="65">
        <v>8</v>
      </c>
      <c r="J29" s="65">
        <v>8</v>
      </c>
      <c r="K29" s="65">
        <v>8</v>
      </c>
      <c r="L29" s="65">
        <v>861.5</v>
      </c>
      <c r="M29" s="65">
        <v>8</v>
      </c>
    </row>
    <row r="30" spans="1:15" ht="34.950000000000003" customHeight="1" x14ac:dyDescent="0.45">
      <c r="A30" s="63">
        <v>9</v>
      </c>
      <c r="B30" s="64">
        <v>7</v>
      </c>
      <c r="C30" s="65">
        <v>7</v>
      </c>
      <c r="D30" s="65">
        <v>7</v>
      </c>
      <c r="E30" s="65">
        <v>7</v>
      </c>
      <c r="F30" s="65">
        <v>7</v>
      </c>
      <c r="G30" s="65">
        <v>7</v>
      </c>
      <c r="H30" s="65">
        <v>7</v>
      </c>
      <c r="I30" s="65">
        <v>7</v>
      </c>
      <c r="J30" s="65">
        <v>7</v>
      </c>
      <c r="K30" s="65">
        <v>7</v>
      </c>
      <c r="L30" s="65">
        <v>860.5</v>
      </c>
      <c r="M30" s="65">
        <v>7</v>
      </c>
    </row>
    <row r="31" spans="1:15" ht="34.950000000000003" customHeight="1" x14ac:dyDescent="0.45">
      <c r="A31" s="63">
        <v>10</v>
      </c>
      <c r="B31" s="64">
        <v>6</v>
      </c>
      <c r="C31" s="65">
        <v>6</v>
      </c>
      <c r="D31" s="65">
        <v>6</v>
      </c>
      <c r="E31" s="65">
        <v>6</v>
      </c>
      <c r="F31" s="65">
        <v>6</v>
      </c>
      <c r="G31" s="65">
        <v>6</v>
      </c>
      <c r="H31" s="65">
        <v>6</v>
      </c>
      <c r="I31" s="65">
        <v>6</v>
      </c>
      <c r="J31" s="65">
        <v>6</v>
      </c>
      <c r="K31" s="65">
        <v>6</v>
      </c>
      <c r="L31" s="65">
        <v>859.5</v>
      </c>
      <c r="M31" s="65">
        <v>6</v>
      </c>
    </row>
    <row r="32" spans="1:15" ht="34.950000000000003" customHeight="1" x14ac:dyDescent="0.45">
      <c r="A32" s="63">
        <v>11</v>
      </c>
      <c r="B32" s="64">
        <v>5</v>
      </c>
      <c r="C32" s="65">
        <v>5</v>
      </c>
      <c r="D32" s="65">
        <v>5</v>
      </c>
      <c r="E32" s="65">
        <v>5</v>
      </c>
      <c r="F32" s="65">
        <v>5</v>
      </c>
      <c r="G32" s="65">
        <v>5</v>
      </c>
      <c r="H32" s="65">
        <v>5</v>
      </c>
      <c r="I32" s="65">
        <v>5</v>
      </c>
      <c r="J32" s="65">
        <v>5</v>
      </c>
      <c r="K32" s="65">
        <v>5</v>
      </c>
      <c r="L32" s="65">
        <v>858.5</v>
      </c>
      <c r="M32" s="65">
        <v>5</v>
      </c>
    </row>
    <row r="33" spans="1:15" ht="34.950000000000003" customHeight="1" x14ac:dyDescent="0.45">
      <c r="A33" s="63">
        <v>12</v>
      </c>
      <c r="B33" s="64">
        <v>4</v>
      </c>
      <c r="C33" s="65">
        <v>4</v>
      </c>
      <c r="D33" s="65">
        <v>4</v>
      </c>
      <c r="E33" s="65">
        <v>4</v>
      </c>
      <c r="F33" s="65">
        <v>4</v>
      </c>
      <c r="G33" s="65">
        <v>4</v>
      </c>
      <c r="H33" s="65">
        <v>4</v>
      </c>
      <c r="I33" s="65">
        <v>4</v>
      </c>
      <c r="J33" s="65">
        <v>4</v>
      </c>
      <c r="K33" s="65">
        <v>4</v>
      </c>
      <c r="L33" s="65">
        <v>857.5</v>
      </c>
      <c r="M33" s="65">
        <v>4</v>
      </c>
    </row>
    <row r="34" spans="1:15" ht="34.950000000000003" customHeight="1" x14ac:dyDescent="0.45">
      <c r="A34" s="63">
        <v>13</v>
      </c>
      <c r="B34" s="64">
        <v>3</v>
      </c>
      <c r="C34" s="65">
        <v>3</v>
      </c>
      <c r="D34" s="65">
        <v>3</v>
      </c>
      <c r="E34" s="65">
        <v>3</v>
      </c>
      <c r="F34" s="65">
        <v>3</v>
      </c>
      <c r="G34" s="65">
        <v>3</v>
      </c>
      <c r="H34" s="65">
        <v>3</v>
      </c>
      <c r="I34" s="65">
        <v>3</v>
      </c>
      <c r="J34" s="65">
        <v>3</v>
      </c>
      <c r="K34" s="65">
        <v>3</v>
      </c>
      <c r="L34" s="65">
        <v>856</v>
      </c>
      <c r="M34" s="65">
        <v>3</v>
      </c>
    </row>
    <row r="35" spans="1:15" ht="34.950000000000003" customHeight="1" x14ac:dyDescent="0.45">
      <c r="A35" s="63">
        <v>14</v>
      </c>
      <c r="B35" s="64">
        <v>2</v>
      </c>
      <c r="C35" s="65">
        <v>2</v>
      </c>
      <c r="D35" s="65">
        <v>2</v>
      </c>
      <c r="E35" s="65">
        <v>2</v>
      </c>
      <c r="F35" s="65">
        <v>2</v>
      </c>
      <c r="G35" s="65">
        <v>2</v>
      </c>
      <c r="H35" s="65">
        <v>2</v>
      </c>
      <c r="I35" s="65">
        <v>2</v>
      </c>
      <c r="J35" s="65">
        <v>2</v>
      </c>
      <c r="K35" s="65">
        <v>2</v>
      </c>
      <c r="L35" s="65">
        <v>855</v>
      </c>
      <c r="M35" s="65">
        <v>2</v>
      </c>
    </row>
    <row r="36" spans="1:15" ht="34.950000000000003" customHeight="1" x14ac:dyDescent="0.45">
      <c r="A36" s="63">
        <v>15</v>
      </c>
      <c r="B36" s="64">
        <v>1</v>
      </c>
      <c r="C36" s="65">
        <v>1</v>
      </c>
      <c r="D36" s="65">
        <v>1</v>
      </c>
      <c r="E36" s="65">
        <v>1</v>
      </c>
      <c r="F36" s="65">
        <v>1</v>
      </c>
      <c r="G36" s="65">
        <v>1</v>
      </c>
      <c r="H36" s="65">
        <v>1</v>
      </c>
      <c r="I36" s="65">
        <v>1</v>
      </c>
      <c r="J36" s="65">
        <v>1</v>
      </c>
      <c r="K36" s="65">
        <v>1</v>
      </c>
      <c r="L36" s="65">
        <v>854</v>
      </c>
      <c r="M36" s="65">
        <v>1</v>
      </c>
    </row>
    <row r="37" spans="1:15" ht="34.950000000000003" customHeight="1" x14ac:dyDescent="0.45">
      <c r="A37" s="63">
        <v>16</v>
      </c>
      <c r="B37" s="64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853</v>
      </c>
      <c r="M37" s="65">
        <v>0</v>
      </c>
    </row>
    <row r="38" spans="1:15" ht="34.950000000000003" customHeight="1" x14ac:dyDescent="0.45">
      <c r="A38" s="66">
        <v>1</v>
      </c>
      <c r="B38" s="66">
        <v>2</v>
      </c>
      <c r="C38" s="66">
        <v>3</v>
      </c>
      <c r="D38" s="66">
        <v>4</v>
      </c>
      <c r="E38" s="66">
        <v>5</v>
      </c>
      <c r="F38" s="66">
        <v>6</v>
      </c>
      <c r="G38" s="66">
        <v>7</v>
      </c>
      <c r="H38" s="66">
        <v>8</v>
      </c>
      <c r="I38" s="66">
        <v>9</v>
      </c>
      <c r="J38" s="66">
        <v>10</v>
      </c>
      <c r="K38" s="66">
        <v>11</v>
      </c>
      <c r="L38" s="66">
        <v>12</v>
      </c>
      <c r="M38" s="66">
        <v>13</v>
      </c>
    </row>
    <row r="48" spans="1:15" ht="55.2" customHeight="1" x14ac:dyDescent="0.4">
      <c r="A48" s="67" t="s">
        <v>319</v>
      </c>
      <c r="B48" s="2" t="s">
        <v>57</v>
      </c>
      <c r="C48" s="2" t="s">
        <v>58</v>
      </c>
      <c r="D48" s="2" t="s">
        <v>59</v>
      </c>
      <c r="E48" s="2" t="s">
        <v>60</v>
      </c>
      <c r="F48" s="2" t="s">
        <v>61</v>
      </c>
      <c r="G48" s="2" t="s">
        <v>62</v>
      </c>
      <c r="H48" s="2" t="s">
        <v>63</v>
      </c>
      <c r="I48" s="2" t="s">
        <v>64</v>
      </c>
      <c r="J48" s="2" t="s">
        <v>65</v>
      </c>
      <c r="K48" s="2" t="s">
        <v>66</v>
      </c>
      <c r="L48" s="2" t="s">
        <v>67</v>
      </c>
      <c r="M48" s="19" t="s">
        <v>68</v>
      </c>
      <c r="N48" s="69"/>
      <c r="O48" s="69"/>
    </row>
    <row r="49" spans="1:15" ht="34.950000000000003" customHeight="1" x14ac:dyDescent="0.45">
      <c r="A49" s="5" t="s">
        <v>318</v>
      </c>
      <c r="B49" s="68">
        <f>VLOOKUP(B3,$A$22:$M$37,B$38,FALSE)</f>
        <v>7</v>
      </c>
      <c r="C49" s="68">
        <f>VLOOKUP(C3,$A$22:$M$37,C$38,FALSE)</f>
        <v>6</v>
      </c>
      <c r="D49" s="68">
        <f t="shared" ref="D49:M49" si="0">VLOOKUP(D3,$A$22:$M$37,D$38,FALSE)</f>
        <v>8</v>
      </c>
      <c r="E49" s="68">
        <f t="shared" si="0"/>
        <v>8</v>
      </c>
      <c r="F49" s="68">
        <f t="shared" si="0"/>
        <v>18</v>
      </c>
      <c r="G49" s="68">
        <f t="shared" si="0"/>
        <v>38.4</v>
      </c>
      <c r="H49" s="68">
        <f t="shared" si="0"/>
        <v>13</v>
      </c>
      <c r="I49" s="68">
        <f t="shared" si="0"/>
        <v>15</v>
      </c>
      <c r="J49" s="68">
        <f t="shared" si="0"/>
        <v>15</v>
      </c>
      <c r="K49" s="68">
        <f t="shared" si="0"/>
        <v>5</v>
      </c>
      <c r="L49" s="68">
        <f t="shared" si="0"/>
        <v>861.5</v>
      </c>
      <c r="M49" s="68">
        <f t="shared" si="0"/>
        <v>7</v>
      </c>
      <c r="N49" s="69"/>
      <c r="O49" s="69"/>
    </row>
    <row r="50" spans="1:15" ht="34.950000000000003" customHeight="1" x14ac:dyDescent="0.45">
      <c r="A50" s="5" t="s">
        <v>70</v>
      </c>
      <c r="B50" s="68">
        <f t="shared" ref="B50:M64" si="1">VLOOKUP(B4,$A$22:$M$37,B$38,FALSE)</f>
        <v>16</v>
      </c>
      <c r="C50" s="68">
        <f t="shared" si="1"/>
        <v>26</v>
      </c>
      <c r="D50" s="68">
        <f t="shared" si="1"/>
        <v>18</v>
      </c>
      <c r="E50" s="68">
        <f t="shared" si="1"/>
        <v>13</v>
      </c>
      <c r="F50" s="68">
        <f t="shared" si="1"/>
        <v>8</v>
      </c>
      <c r="G50" s="68">
        <f t="shared" si="1"/>
        <v>1</v>
      </c>
      <c r="H50" s="68">
        <f t="shared" si="1"/>
        <v>7</v>
      </c>
      <c r="I50" s="68">
        <f t="shared" si="1"/>
        <v>7</v>
      </c>
      <c r="J50" s="68">
        <f t="shared" si="1"/>
        <v>15</v>
      </c>
      <c r="K50" s="68">
        <f t="shared" si="1"/>
        <v>9</v>
      </c>
      <c r="L50" s="68">
        <f t="shared" si="1"/>
        <v>853</v>
      </c>
      <c r="M50" s="68">
        <f t="shared" si="1"/>
        <v>7</v>
      </c>
      <c r="N50" s="69"/>
      <c r="O50" s="69"/>
    </row>
    <row r="51" spans="1:15" ht="34.950000000000003" customHeight="1" x14ac:dyDescent="0.45">
      <c r="A51" s="5" t="s">
        <v>71</v>
      </c>
      <c r="B51" s="68">
        <f t="shared" si="1"/>
        <v>1</v>
      </c>
      <c r="C51" s="68">
        <f t="shared" si="1"/>
        <v>1</v>
      </c>
      <c r="D51" s="68">
        <f t="shared" si="1"/>
        <v>1</v>
      </c>
      <c r="E51" s="68">
        <f t="shared" si="1"/>
        <v>1</v>
      </c>
      <c r="F51" s="68">
        <f t="shared" si="1"/>
        <v>8</v>
      </c>
      <c r="G51" s="68">
        <f t="shared" si="1"/>
        <v>57.9</v>
      </c>
      <c r="H51" s="68">
        <f t="shared" si="1"/>
        <v>15</v>
      </c>
      <c r="I51" s="68">
        <f t="shared" si="1"/>
        <v>15</v>
      </c>
      <c r="J51" s="68">
        <f t="shared" si="1"/>
        <v>7</v>
      </c>
      <c r="K51" s="68">
        <f t="shared" si="1"/>
        <v>13</v>
      </c>
      <c r="L51" s="68">
        <f t="shared" si="1"/>
        <v>874</v>
      </c>
      <c r="M51" s="68">
        <f t="shared" si="1"/>
        <v>15</v>
      </c>
      <c r="N51" s="69"/>
      <c r="O51" s="69"/>
    </row>
    <row r="52" spans="1:15" ht="34.950000000000003" customHeight="1" x14ac:dyDescent="0.45">
      <c r="A52" s="5" t="s">
        <v>72</v>
      </c>
      <c r="B52" s="68">
        <f t="shared" si="1"/>
        <v>10.5</v>
      </c>
      <c r="C52" s="68">
        <f t="shared" si="1"/>
        <v>14.5</v>
      </c>
      <c r="D52" s="68">
        <f t="shared" si="1"/>
        <v>5</v>
      </c>
      <c r="E52" s="68">
        <f t="shared" si="1"/>
        <v>5</v>
      </c>
      <c r="F52" s="68">
        <f t="shared" si="1"/>
        <v>18</v>
      </c>
      <c r="G52" s="68">
        <f t="shared" si="1"/>
        <v>50.4</v>
      </c>
      <c r="H52" s="68">
        <f t="shared" si="1"/>
        <v>7</v>
      </c>
      <c r="I52" s="68">
        <f t="shared" si="1"/>
        <v>7</v>
      </c>
      <c r="J52" s="68">
        <f t="shared" si="1"/>
        <v>7</v>
      </c>
      <c r="K52" s="68">
        <f t="shared" si="1"/>
        <v>15</v>
      </c>
      <c r="L52" s="68">
        <f t="shared" si="1"/>
        <v>861.5</v>
      </c>
      <c r="M52" s="68">
        <f t="shared" si="1"/>
        <v>15</v>
      </c>
      <c r="N52" s="69"/>
      <c r="O52" s="69"/>
    </row>
    <row r="53" spans="1:15" ht="34.950000000000003" customHeight="1" x14ac:dyDescent="0.45">
      <c r="A53" s="5" t="s">
        <v>73</v>
      </c>
      <c r="B53" s="68">
        <f t="shared" si="1"/>
        <v>18</v>
      </c>
      <c r="C53" s="68">
        <f t="shared" si="1"/>
        <v>6</v>
      </c>
      <c r="D53" s="68">
        <f t="shared" si="1"/>
        <v>20</v>
      </c>
      <c r="E53" s="68">
        <f t="shared" si="1"/>
        <v>15</v>
      </c>
      <c r="F53" s="68">
        <f t="shared" si="1"/>
        <v>8</v>
      </c>
      <c r="G53" s="68">
        <f t="shared" si="1"/>
        <v>5</v>
      </c>
      <c r="H53" s="68">
        <f t="shared" si="1"/>
        <v>13</v>
      </c>
      <c r="I53" s="68">
        <f t="shared" si="1"/>
        <v>15</v>
      </c>
      <c r="J53" s="68">
        <f t="shared" si="1"/>
        <v>15</v>
      </c>
      <c r="K53" s="68">
        <f t="shared" si="1"/>
        <v>5</v>
      </c>
      <c r="L53" s="68">
        <f t="shared" si="1"/>
        <v>866.5</v>
      </c>
      <c r="M53" s="68">
        <f t="shared" si="1"/>
        <v>7</v>
      </c>
      <c r="N53" s="69"/>
      <c r="O53" s="69"/>
    </row>
    <row r="54" spans="1:15" ht="34.950000000000003" customHeight="1" x14ac:dyDescent="0.45">
      <c r="A54" s="5" t="s">
        <v>74</v>
      </c>
      <c r="B54" s="68">
        <f t="shared" si="1"/>
        <v>3</v>
      </c>
      <c r="C54" s="68">
        <f t="shared" si="1"/>
        <v>29.9</v>
      </c>
      <c r="D54" s="68">
        <f t="shared" si="1"/>
        <v>3</v>
      </c>
      <c r="E54" s="68">
        <f t="shared" si="1"/>
        <v>3</v>
      </c>
      <c r="F54" s="68">
        <f t="shared" si="1"/>
        <v>8</v>
      </c>
      <c r="G54" s="68">
        <f t="shared" si="1"/>
        <v>38.4</v>
      </c>
      <c r="H54" s="68">
        <f t="shared" si="1"/>
        <v>7</v>
      </c>
      <c r="I54" s="68">
        <f t="shared" si="1"/>
        <v>7</v>
      </c>
      <c r="J54" s="68">
        <f t="shared" si="1"/>
        <v>7</v>
      </c>
      <c r="K54" s="68">
        <f t="shared" si="1"/>
        <v>13</v>
      </c>
      <c r="L54" s="68">
        <f t="shared" si="1"/>
        <v>855</v>
      </c>
      <c r="M54" s="68">
        <f t="shared" si="1"/>
        <v>7</v>
      </c>
      <c r="N54" s="69"/>
      <c r="O54" s="69"/>
    </row>
    <row r="55" spans="1:15" ht="34.950000000000003" customHeight="1" x14ac:dyDescent="0.45">
      <c r="A55" s="5" t="s">
        <v>75</v>
      </c>
      <c r="B55" s="68">
        <f>VLOOKUP(B9,$A$22:$M$37,B$38,FALSE)</f>
        <v>12.5</v>
      </c>
      <c r="C55" s="68">
        <f t="shared" ref="C55:M55" si="2">VLOOKUP(C9,$A$22:$M$37,C$38,FALSE)</f>
        <v>14.5</v>
      </c>
      <c r="D55" s="68">
        <f t="shared" si="2"/>
        <v>18</v>
      </c>
      <c r="E55" s="68">
        <f t="shared" si="2"/>
        <v>13</v>
      </c>
      <c r="F55" s="68">
        <f t="shared" si="2"/>
        <v>18</v>
      </c>
      <c r="G55" s="68">
        <f t="shared" si="2"/>
        <v>5</v>
      </c>
      <c r="H55" s="68">
        <f t="shared" si="2"/>
        <v>13</v>
      </c>
      <c r="I55" s="68">
        <f t="shared" si="2"/>
        <v>15</v>
      </c>
      <c r="J55" s="68">
        <f t="shared" si="2"/>
        <v>15</v>
      </c>
      <c r="K55" s="68">
        <f t="shared" si="2"/>
        <v>9</v>
      </c>
      <c r="L55" s="68">
        <f t="shared" si="2"/>
        <v>864.5</v>
      </c>
      <c r="M55" s="68">
        <f t="shared" si="2"/>
        <v>15</v>
      </c>
      <c r="N55" s="69"/>
      <c r="O55" s="69"/>
    </row>
    <row r="56" spans="1:15" ht="34.950000000000003" customHeight="1" x14ac:dyDescent="0.45">
      <c r="A56" s="5" t="s">
        <v>76</v>
      </c>
      <c r="B56" s="68">
        <f t="shared" si="1"/>
        <v>4</v>
      </c>
      <c r="C56" s="68">
        <f t="shared" si="1"/>
        <v>6</v>
      </c>
      <c r="D56" s="68">
        <f t="shared" si="1"/>
        <v>5</v>
      </c>
      <c r="E56" s="68">
        <f t="shared" si="1"/>
        <v>5</v>
      </c>
      <c r="F56" s="68">
        <f t="shared" si="1"/>
        <v>18</v>
      </c>
      <c r="G56" s="68">
        <f t="shared" si="1"/>
        <v>50.4</v>
      </c>
      <c r="H56" s="68">
        <f t="shared" si="1"/>
        <v>7</v>
      </c>
      <c r="I56" s="68">
        <f t="shared" si="1"/>
        <v>7</v>
      </c>
      <c r="J56" s="68">
        <f t="shared" si="1"/>
        <v>7</v>
      </c>
      <c r="K56" s="68">
        <f t="shared" si="1"/>
        <v>5</v>
      </c>
      <c r="L56" s="68">
        <f t="shared" si="1"/>
        <v>863.5</v>
      </c>
      <c r="M56" s="68">
        <f t="shared" si="1"/>
        <v>7</v>
      </c>
      <c r="N56" s="69"/>
      <c r="O56" s="69"/>
    </row>
    <row r="57" spans="1:15" ht="34.950000000000003" customHeight="1" x14ac:dyDescent="0.45">
      <c r="A57" s="5" t="s">
        <v>77</v>
      </c>
      <c r="B57" s="68">
        <f t="shared" si="1"/>
        <v>16</v>
      </c>
      <c r="C57" s="68">
        <f t="shared" si="1"/>
        <v>26</v>
      </c>
      <c r="D57" s="68">
        <f t="shared" si="1"/>
        <v>18</v>
      </c>
      <c r="E57" s="68">
        <f t="shared" si="1"/>
        <v>13</v>
      </c>
      <c r="F57" s="68">
        <f t="shared" si="1"/>
        <v>8</v>
      </c>
      <c r="G57" s="68">
        <f t="shared" si="1"/>
        <v>1</v>
      </c>
      <c r="H57" s="68">
        <f t="shared" si="1"/>
        <v>7</v>
      </c>
      <c r="I57" s="68">
        <f t="shared" si="1"/>
        <v>15</v>
      </c>
      <c r="J57" s="68">
        <f t="shared" si="1"/>
        <v>15</v>
      </c>
      <c r="K57" s="68">
        <f t="shared" si="1"/>
        <v>13</v>
      </c>
      <c r="L57" s="68">
        <f t="shared" si="1"/>
        <v>857.5</v>
      </c>
      <c r="M57" s="68">
        <f t="shared" si="1"/>
        <v>15</v>
      </c>
      <c r="N57" s="69"/>
      <c r="O57" s="69"/>
    </row>
    <row r="58" spans="1:15" ht="34.950000000000003" customHeight="1" x14ac:dyDescent="0.45">
      <c r="A58" s="5" t="s">
        <v>78</v>
      </c>
      <c r="B58" s="68">
        <f t="shared" si="1"/>
        <v>10.5</v>
      </c>
      <c r="C58" s="68">
        <f t="shared" si="1"/>
        <v>14.5</v>
      </c>
      <c r="D58" s="68">
        <f t="shared" si="1"/>
        <v>14</v>
      </c>
      <c r="E58" s="68">
        <f t="shared" si="1"/>
        <v>9</v>
      </c>
      <c r="F58" s="68">
        <f t="shared" si="1"/>
        <v>8</v>
      </c>
      <c r="G58" s="68">
        <f t="shared" si="1"/>
        <v>38.4</v>
      </c>
      <c r="H58" s="68">
        <f t="shared" si="1"/>
        <v>13</v>
      </c>
      <c r="I58" s="68">
        <f t="shared" si="1"/>
        <v>7</v>
      </c>
      <c r="J58" s="68">
        <f t="shared" si="1"/>
        <v>7</v>
      </c>
      <c r="K58" s="68">
        <f t="shared" si="1"/>
        <v>9</v>
      </c>
      <c r="L58" s="68">
        <f t="shared" si="1"/>
        <v>861.5</v>
      </c>
      <c r="M58" s="68">
        <f t="shared" si="1"/>
        <v>7</v>
      </c>
      <c r="N58" s="69"/>
      <c r="O58" s="69"/>
    </row>
    <row r="59" spans="1:15" ht="34.950000000000003" customHeight="1" x14ac:dyDescent="0.45">
      <c r="A59" s="5" t="s">
        <v>79</v>
      </c>
      <c r="B59" s="68">
        <f t="shared" si="1"/>
        <v>18</v>
      </c>
      <c r="C59" s="68">
        <f t="shared" si="1"/>
        <v>6</v>
      </c>
      <c r="D59" s="68">
        <f t="shared" si="1"/>
        <v>20</v>
      </c>
      <c r="E59" s="68">
        <f t="shared" si="1"/>
        <v>15</v>
      </c>
      <c r="F59" s="68">
        <f t="shared" si="1"/>
        <v>18</v>
      </c>
      <c r="G59" s="68">
        <f t="shared" si="1"/>
        <v>5</v>
      </c>
      <c r="H59" s="68">
        <f t="shared" si="1"/>
        <v>7</v>
      </c>
      <c r="I59" s="68">
        <f t="shared" si="1"/>
        <v>15</v>
      </c>
      <c r="J59" s="68">
        <f t="shared" si="1"/>
        <v>15</v>
      </c>
      <c r="K59" s="68">
        <f t="shared" si="1"/>
        <v>5</v>
      </c>
      <c r="L59" s="68">
        <f t="shared" si="1"/>
        <v>867.5</v>
      </c>
      <c r="M59" s="68">
        <f t="shared" si="1"/>
        <v>15</v>
      </c>
      <c r="N59" s="69"/>
      <c r="O59" s="69"/>
    </row>
    <row r="60" spans="1:15" ht="34.950000000000003" customHeight="1" x14ac:dyDescent="0.45">
      <c r="A60" s="5" t="s">
        <v>80</v>
      </c>
      <c r="B60" s="68">
        <f t="shared" si="1"/>
        <v>7</v>
      </c>
      <c r="C60" s="68">
        <f t="shared" si="1"/>
        <v>26</v>
      </c>
      <c r="D60" s="68">
        <f t="shared" si="1"/>
        <v>8</v>
      </c>
      <c r="E60" s="68">
        <f t="shared" si="1"/>
        <v>8</v>
      </c>
      <c r="F60" s="68">
        <f t="shared" si="1"/>
        <v>8</v>
      </c>
      <c r="G60" s="68">
        <f t="shared" si="1"/>
        <v>57.9</v>
      </c>
      <c r="H60" s="68">
        <f t="shared" si="1"/>
        <v>13</v>
      </c>
      <c r="I60" s="68">
        <f t="shared" si="1"/>
        <v>7</v>
      </c>
      <c r="J60" s="68">
        <f t="shared" si="1"/>
        <v>7</v>
      </c>
      <c r="K60" s="68">
        <f t="shared" si="1"/>
        <v>15</v>
      </c>
      <c r="L60" s="68">
        <f t="shared" si="1"/>
        <v>856</v>
      </c>
      <c r="M60" s="68">
        <f t="shared" si="1"/>
        <v>15</v>
      </c>
      <c r="N60" s="69"/>
      <c r="O60" s="69"/>
    </row>
    <row r="61" spans="1:15" ht="34.950000000000003" customHeight="1" x14ac:dyDescent="0.45">
      <c r="A61" s="5" t="s">
        <v>81</v>
      </c>
      <c r="B61" s="68">
        <f t="shared" si="1"/>
        <v>3</v>
      </c>
      <c r="C61" s="68">
        <f t="shared" si="1"/>
        <v>29.9</v>
      </c>
      <c r="D61" s="68">
        <f t="shared" si="1"/>
        <v>3</v>
      </c>
      <c r="E61" s="68">
        <f t="shared" si="1"/>
        <v>3</v>
      </c>
      <c r="F61" s="68">
        <f t="shared" si="1"/>
        <v>8</v>
      </c>
      <c r="G61" s="68">
        <f t="shared" si="1"/>
        <v>50.4</v>
      </c>
      <c r="H61" s="68">
        <f t="shared" si="1"/>
        <v>15</v>
      </c>
      <c r="I61" s="68">
        <f t="shared" si="1"/>
        <v>15</v>
      </c>
      <c r="J61" s="68">
        <f t="shared" si="1"/>
        <v>15</v>
      </c>
      <c r="K61" s="68">
        <f t="shared" si="1"/>
        <v>9</v>
      </c>
      <c r="L61" s="68">
        <f t="shared" si="1"/>
        <v>866.5</v>
      </c>
      <c r="M61" s="68">
        <f t="shared" ref="M61" si="3">VLOOKUP(M15,$A$22:$M$37,$B$38,FALSE)</f>
        <v>7</v>
      </c>
      <c r="N61" s="69"/>
      <c r="O61" s="69"/>
    </row>
    <row r="62" spans="1:15" ht="34.950000000000003" customHeight="1" x14ac:dyDescent="0.45">
      <c r="A62" s="5" t="s">
        <v>82</v>
      </c>
      <c r="B62" s="68">
        <f t="shared" si="1"/>
        <v>12.5</v>
      </c>
      <c r="C62" s="68">
        <f t="shared" si="1"/>
        <v>14.5</v>
      </c>
      <c r="D62" s="68">
        <f t="shared" si="1"/>
        <v>18</v>
      </c>
      <c r="E62" s="68">
        <f t="shared" si="1"/>
        <v>13</v>
      </c>
      <c r="F62" s="68">
        <f t="shared" si="1"/>
        <v>18</v>
      </c>
      <c r="G62" s="68">
        <f t="shared" si="1"/>
        <v>5</v>
      </c>
      <c r="H62" s="68">
        <f t="shared" si="1"/>
        <v>7</v>
      </c>
      <c r="I62" s="68">
        <f t="shared" si="1"/>
        <v>7</v>
      </c>
      <c r="J62" s="68">
        <f t="shared" si="1"/>
        <v>7</v>
      </c>
      <c r="K62" s="68">
        <f t="shared" si="1"/>
        <v>5</v>
      </c>
      <c r="L62" s="68">
        <f t="shared" si="1"/>
        <v>863.5</v>
      </c>
      <c r="M62" s="68">
        <f t="shared" si="1"/>
        <v>15</v>
      </c>
      <c r="N62" s="69"/>
      <c r="O62" s="69"/>
    </row>
    <row r="63" spans="1:15" ht="34.950000000000003" customHeight="1" x14ac:dyDescent="0.45">
      <c r="A63" s="5" t="s">
        <v>83</v>
      </c>
      <c r="B63" s="68">
        <f t="shared" si="1"/>
        <v>1</v>
      </c>
      <c r="C63" s="68">
        <f t="shared" si="1"/>
        <v>1</v>
      </c>
      <c r="D63" s="68">
        <f t="shared" si="1"/>
        <v>1</v>
      </c>
      <c r="E63" s="68">
        <f t="shared" si="1"/>
        <v>1</v>
      </c>
      <c r="F63" s="68">
        <f t="shared" si="1"/>
        <v>8</v>
      </c>
      <c r="G63" s="68">
        <f t="shared" si="1"/>
        <v>57.9</v>
      </c>
      <c r="H63" s="68">
        <f t="shared" si="1"/>
        <v>7</v>
      </c>
      <c r="I63" s="68">
        <f t="shared" si="1"/>
        <v>15</v>
      </c>
      <c r="J63" s="68">
        <f t="shared" si="1"/>
        <v>15</v>
      </c>
      <c r="K63" s="68">
        <f t="shared" si="1"/>
        <v>13</v>
      </c>
      <c r="L63" s="68">
        <f t="shared" si="1"/>
        <v>855</v>
      </c>
      <c r="M63" s="68">
        <f t="shared" si="1"/>
        <v>7</v>
      </c>
      <c r="N63" s="69"/>
      <c r="O63" s="69"/>
    </row>
    <row r="64" spans="1:15" ht="34.950000000000003" customHeight="1" x14ac:dyDescent="0.45">
      <c r="A64" s="5" t="s">
        <v>84</v>
      </c>
      <c r="B64" s="68">
        <f t="shared" si="1"/>
        <v>7</v>
      </c>
      <c r="C64" s="68">
        <f t="shared" si="1"/>
        <v>6</v>
      </c>
      <c r="D64" s="68">
        <f t="shared" si="1"/>
        <v>8</v>
      </c>
      <c r="E64" s="68">
        <f t="shared" si="1"/>
        <v>8</v>
      </c>
      <c r="F64" s="68">
        <f t="shared" si="1"/>
        <v>18</v>
      </c>
      <c r="G64" s="68">
        <f t="shared" si="1"/>
        <v>38.4</v>
      </c>
      <c r="H64" s="68">
        <f t="shared" si="1"/>
        <v>13</v>
      </c>
      <c r="I64" s="68">
        <f t="shared" si="1"/>
        <v>7</v>
      </c>
      <c r="J64" s="68">
        <f t="shared" si="1"/>
        <v>7</v>
      </c>
      <c r="K64" s="68">
        <f t="shared" si="1"/>
        <v>5</v>
      </c>
      <c r="L64" s="68">
        <f t="shared" si="1"/>
        <v>861.5</v>
      </c>
      <c r="M64" s="68">
        <f t="shared" si="1"/>
        <v>15</v>
      </c>
      <c r="N64" s="69"/>
      <c r="O64" s="69"/>
    </row>
    <row r="65" spans="1:15" ht="34.950000000000003" customHeight="1" x14ac:dyDescent="0.45">
      <c r="A65" s="70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9"/>
      <c r="O65" s="6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03"/>
  <sheetViews>
    <sheetView tabSelected="1" topLeftCell="A20" zoomScale="43" zoomScaleNormal="53" workbookViewId="0">
      <selection activeCell="N44" sqref="N44"/>
    </sheetView>
  </sheetViews>
  <sheetFormatPr defaultColWidth="40.77734375" defaultRowHeight="30" customHeight="1" x14ac:dyDescent="0.3"/>
  <cols>
    <col min="16" max="16" width="62.109375" customWidth="1"/>
  </cols>
  <sheetData>
    <row r="1" spans="1:28" ht="57.6" customHeight="1" x14ac:dyDescent="0.3">
      <c r="A1" s="1" t="s">
        <v>56</v>
      </c>
      <c r="B1" s="2" t="s">
        <v>57</v>
      </c>
      <c r="C1" s="2" t="s">
        <v>58</v>
      </c>
      <c r="D1" s="2" t="s">
        <v>59</v>
      </c>
      <c r="E1" s="2" t="s">
        <v>60</v>
      </c>
      <c r="F1" s="2" t="s">
        <v>61</v>
      </c>
      <c r="G1" s="2" t="s">
        <v>62</v>
      </c>
      <c r="H1" s="2" t="s">
        <v>63</v>
      </c>
      <c r="I1" s="2" t="s">
        <v>64</v>
      </c>
      <c r="J1" s="2" t="s">
        <v>65</v>
      </c>
      <c r="K1" s="2" t="s">
        <v>66</v>
      </c>
      <c r="L1" s="2" t="s">
        <v>67</v>
      </c>
      <c r="M1" s="19" t="s">
        <v>68</v>
      </c>
      <c r="P1" s="20" t="s">
        <v>320</v>
      </c>
      <c r="Q1" s="31" t="s">
        <v>57</v>
      </c>
      <c r="R1" s="31" t="s">
        <v>58</v>
      </c>
      <c r="S1" s="31" t="s">
        <v>59</v>
      </c>
      <c r="T1" s="31" t="s">
        <v>60</v>
      </c>
      <c r="U1" s="31" t="s">
        <v>61</v>
      </c>
      <c r="V1" s="31" t="s">
        <v>62</v>
      </c>
      <c r="W1" s="31" t="s">
        <v>63</v>
      </c>
      <c r="X1" s="31" t="s">
        <v>64</v>
      </c>
      <c r="Y1" s="31" t="s">
        <v>65</v>
      </c>
      <c r="Z1" s="31" t="s">
        <v>66</v>
      </c>
      <c r="AA1" s="31" t="s">
        <v>67</v>
      </c>
      <c r="AB1" s="31" t="s">
        <v>68</v>
      </c>
    </row>
    <row r="2" spans="1:28" ht="30" customHeight="1" x14ac:dyDescent="0.6">
      <c r="A2" s="3" t="s">
        <v>321</v>
      </c>
      <c r="B2" s="4" t="s">
        <v>29</v>
      </c>
      <c r="C2" s="4" t="s">
        <v>30</v>
      </c>
      <c r="D2" s="4" t="s">
        <v>31</v>
      </c>
      <c r="E2" s="4" t="s">
        <v>32</v>
      </c>
      <c r="F2" s="4" t="s">
        <v>33</v>
      </c>
      <c r="G2" s="4" t="s">
        <v>34</v>
      </c>
      <c r="H2" s="4" t="s">
        <v>35</v>
      </c>
      <c r="I2" s="4" t="s">
        <v>36</v>
      </c>
      <c r="J2" s="4" t="s">
        <v>37</v>
      </c>
      <c r="K2" s="4" t="s">
        <v>38</v>
      </c>
      <c r="L2" s="4" t="s">
        <v>39</v>
      </c>
      <c r="M2" s="4" t="s">
        <v>40</v>
      </c>
      <c r="P2" s="21" t="s">
        <v>321</v>
      </c>
      <c r="Q2" s="32" t="s">
        <v>29</v>
      </c>
      <c r="R2" s="32" t="s">
        <v>30</v>
      </c>
      <c r="S2" s="32" t="s">
        <v>31</v>
      </c>
      <c r="T2" s="32" t="s">
        <v>32</v>
      </c>
      <c r="U2" s="32" t="s">
        <v>33</v>
      </c>
      <c r="V2" s="32" t="s">
        <v>34</v>
      </c>
      <c r="W2" s="32" t="s">
        <v>35</v>
      </c>
      <c r="X2" s="32" t="s">
        <v>36</v>
      </c>
      <c r="Y2" s="32" t="s">
        <v>37</v>
      </c>
      <c r="Z2" s="32" t="s">
        <v>38</v>
      </c>
      <c r="AA2" s="32" t="s">
        <v>39</v>
      </c>
      <c r="AB2" s="32" t="s">
        <v>40</v>
      </c>
    </row>
    <row r="3" spans="1:28" ht="30" customHeight="1" x14ac:dyDescent="0.4">
      <c r="A3" s="5" t="s">
        <v>69</v>
      </c>
      <c r="B3" s="6">
        <v>500</v>
      </c>
      <c r="C3" s="6">
        <v>0.05</v>
      </c>
      <c r="D3" s="7">
        <v>3125</v>
      </c>
      <c r="E3" s="6">
        <v>625</v>
      </c>
      <c r="F3" s="6">
        <v>256</v>
      </c>
      <c r="G3" s="6">
        <v>150</v>
      </c>
      <c r="H3" s="6">
        <v>2</v>
      </c>
      <c r="I3" s="6">
        <v>3</v>
      </c>
      <c r="J3" s="6">
        <v>2</v>
      </c>
      <c r="K3" s="6">
        <v>99.9</v>
      </c>
      <c r="L3" s="6">
        <v>25</v>
      </c>
      <c r="M3" s="22">
        <v>2</v>
      </c>
      <c r="P3" s="23" t="s">
        <v>57</v>
      </c>
      <c r="Q3" s="33">
        <v>1</v>
      </c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28" ht="30" customHeight="1" x14ac:dyDescent="0.4">
      <c r="A4" s="5" t="s">
        <v>70</v>
      </c>
      <c r="B4" s="6">
        <v>520</v>
      </c>
      <c r="C4" s="6">
        <v>7.0000000000000007E-2</v>
      </c>
      <c r="D4" s="7">
        <v>3200</v>
      </c>
      <c r="E4" s="6">
        <v>640</v>
      </c>
      <c r="F4" s="6">
        <v>2048</v>
      </c>
      <c r="G4" s="6">
        <v>140</v>
      </c>
      <c r="H4" s="6">
        <v>1</v>
      </c>
      <c r="I4" s="6">
        <v>2.5</v>
      </c>
      <c r="J4" s="6">
        <v>2</v>
      </c>
      <c r="K4" s="6">
        <v>99.8</v>
      </c>
      <c r="L4" s="6">
        <v>20</v>
      </c>
      <c r="M4" s="22">
        <v>2</v>
      </c>
      <c r="P4" s="23" t="s">
        <v>58</v>
      </c>
      <c r="Q4" s="33">
        <v>0.11822139191851699</v>
      </c>
      <c r="R4" s="33">
        <v>1</v>
      </c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ht="30" customHeight="1" x14ac:dyDescent="0.4">
      <c r="A5" s="5" t="s">
        <v>71</v>
      </c>
      <c r="B5" s="6">
        <v>480</v>
      </c>
      <c r="C5" s="6">
        <v>0.04</v>
      </c>
      <c r="D5" s="7">
        <v>3000</v>
      </c>
      <c r="E5" s="6">
        <v>600</v>
      </c>
      <c r="F5" s="6">
        <v>2048</v>
      </c>
      <c r="G5" s="6">
        <v>160</v>
      </c>
      <c r="H5" s="6">
        <v>3</v>
      </c>
      <c r="I5" s="6">
        <v>3</v>
      </c>
      <c r="J5" s="6">
        <v>1</v>
      </c>
      <c r="K5" s="6">
        <v>99.7</v>
      </c>
      <c r="L5" s="6">
        <v>30</v>
      </c>
      <c r="M5" s="22">
        <v>2.5</v>
      </c>
      <c r="P5" s="23" t="s">
        <v>59</v>
      </c>
      <c r="Q5" s="33">
        <v>0.97084665908143997</v>
      </c>
      <c r="R5" s="33">
        <v>9.25790710057776E-2</v>
      </c>
      <c r="S5" s="33">
        <v>1</v>
      </c>
      <c r="T5" s="33"/>
      <c r="U5" s="33"/>
      <c r="V5" s="33"/>
      <c r="W5" s="33"/>
      <c r="X5" s="33"/>
      <c r="Y5" s="33"/>
      <c r="Z5" s="33"/>
      <c r="AA5" s="33"/>
      <c r="AB5" s="33"/>
    </row>
    <row r="6" spans="1:28" ht="30" customHeight="1" x14ac:dyDescent="0.4">
      <c r="A6" s="5" t="s">
        <v>72</v>
      </c>
      <c r="B6" s="6">
        <v>510</v>
      </c>
      <c r="C6" s="6">
        <v>0.06</v>
      </c>
      <c r="D6" s="7">
        <v>3100</v>
      </c>
      <c r="E6" s="6">
        <v>620</v>
      </c>
      <c r="F6" s="6">
        <v>256</v>
      </c>
      <c r="G6" s="6">
        <v>155</v>
      </c>
      <c r="H6" s="6">
        <v>1</v>
      </c>
      <c r="I6" s="6">
        <v>2.5</v>
      </c>
      <c r="J6" s="6">
        <v>1</v>
      </c>
      <c r="K6" s="6">
        <v>99.6</v>
      </c>
      <c r="L6" s="6">
        <v>25</v>
      </c>
      <c r="M6" s="22">
        <v>2.5</v>
      </c>
      <c r="P6" s="23" t="s">
        <v>60</v>
      </c>
      <c r="Q6" s="33">
        <v>0.97084665908143997</v>
      </c>
      <c r="R6" s="33">
        <v>9.25790710057776E-2</v>
      </c>
      <c r="S6" s="33">
        <v>1</v>
      </c>
      <c r="T6" s="33">
        <v>1</v>
      </c>
      <c r="U6" s="33"/>
      <c r="V6" s="33"/>
      <c r="W6" s="33"/>
      <c r="X6" s="33"/>
      <c r="Y6" s="33"/>
      <c r="Z6" s="33"/>
      <c r="AA6" s="33"/>
      <c r="AB6" s="33"/>
    </row>
    <row r="7" spans="1:28" ht="30" customHeight="1" x14ac:dyDescent="0.4">
      <c r="A7" s="5" t="s">
        <v>73</v>
      </c>
      <c r="B7" s="6">
        <v>530</v>
      </c>
      <c r="C7" s="6">
        <v>0.05</v>
      </c>
      <c r="D7" s="7">
        <v>3250</v>
      </c>
      <c r="E7" s="6">
        <v>650</v>
      </c>
      <c r="F7" s="6">
        <v>2048</v>
      </c>
      <c r="G7" s="6">
        <v>145</v>
      </c>
      <c r="H7" s="6">
        <v>2</v>
      </c>
      <c r="I7" s="6">
        <v>3</v>
      </c>
      <c r="J7" s="6">
        <v>2</v>
      </c>
      <c r="K7" s="6">
        <v>99.9</v>
      </c>
      <c r="L7" s="6">
        <v>28</v>
      </c>
      <c r="M7" s="22">
        <v>2</v>
      </c>
      <c r="P7" s="23" t="s">
        <v>61</v>
      </c>
      <c r="Q7" s="33">
        <v>-0.226674542177044</v>
      </c>
      <c r="R7" s="33">
        <v>0.32315280597061702</v>
      </c>
      <c r="S7" s="33">
        <v>-0.275371081714607</v>
      </c>
      <c r="T7" s="33">
        <v>-0.275371081714607</v>
      </c>
      <c r="U7" s="33">
        <v>1</v>
      </c>
      <c r="V7" s="33"/>
      <c r="W7" s="33"/>
      <c r="X7" s="33"/>
      <c r="Y7" s="33"/>
      <c r="Z7" s="33"/>
      <c r="AA7" s="33"/>
      <c r="AB7" s="33"/>
    </row>
    <row r="8" spans="1:28" ht="30" customHeight="1" x14ac:dyDescent="0.4">
      <c r="A8" s="5" t="s">
        <v>74</v>
      </c>
      <c r="B8" s="6">
        <v>490</v>
      </c>
      <c r="C8" s="6">
        <v>0.08</v>
      </c>
      <c r="D8" s="7">
        <v>3050</v>
      </c>
      <c r="E8" s="6">
        <v>610</v>
      </c>
      <c r="F8" s="6">
        <v>2048</v>
      </c>
      <c r="G8" s="6">
        <v>150</v>
      </c>
      <c r="H8" s="6">
        <v>1</v>
      </c>
      <c r="I8" s="6">
        <v>2.5</v>
      </c>
      <c r="J8" s="6">
        <v>1</v>
      </c>
      <c r="K8" s="6">
        <v>99.7</v>
      </c>
      <c r="L8" s="6">
        <v>22</v>
      </c>
      <c r="M8" s="22">
        <v>2</v>
      </c>
      <c r="P8" s="23" t="s">
        <v>62</v>
      </c>
      <c r="Q8" s="33">
        <v>-0.81112797799772496</v>
      </c>
      <c r="R8" s="33">
        <v>-0.27180801051126602</v>
      </c>
      <c r="S8" s="33">
        <v>-0.82389620693683696</v>
      </c>
      <c r="T8" s="33">
        <v>-0.82389620693683696</v>
      </c>
      <c r="U8" s="33">
        <v>0.139578628364498</v>
      </c>
      <c r="V8" s="33">
        <v>1</v>
      </c>
      <c r="W8" s="33"/>
      <c r="X8" s="33"/>
      <c r="Y8" s="33"/>
      <c r="Z8" s="33"/>
      <c r="AA8" s="33"/>
      <c r="AB8" s="33"/>
    </row>
    <row r="9" spans="1:28" ht="30" customHeight="1" x14ac:dyDescent="0.4">
      <c r="A9" s="5" t="s">
        <v>75</v>
      </c>
      <c r="B9" s="6">
        <v>515</v>
      </c>
      <c r="C9" s="6">
        <v>0.06</v>
      </c>
      <c r="D9" s="7">
        <v>3200</v>
      </c>
      <c r="E9" s="6">
        <v>640</v>
      </c>
      <c r="F9" s="6">
        <v>256</v>
      </c>
      <c r="G9" s="6">
        <v>145</v>
      </c>
      <c r="H9" s="6">
        <v>2</v>
      </c>
      <c r="I9" s="6">
        <v>3</v>
      </c>
      <c r="J9" s="6">
        <v>2</v>
      </c>
      <c r="K9" s="6">
        <v>99.8</v>
      </c>
      <c r="L9" s="6">
        <v>27</v>
      </c>
      <c r="M9" s="22">
        <v>2.5</v>
      </c>
      <c r="P9" s="23" t="s">
        <v>63</v>
      </c>
      <c r="Q9" s="33">
        <v>-0.33766427686998801</v>
      </c>
      <c r="R9" s="33">
        <v>-5.5281345539755999E-2</v>
      </c>
      <c r="S9" s="33">
        <v>-0.29172004999913997</v>
      </c>
      <c r="T9" s="33">
        <v>-0.29172004999913997</v>
      </c>
      <c r="U9" s="33">
        <v>0.24890955221078101</v>
      </c>
      <c r="V9" s="33">
        <v>0.37200516827211699</v>
      </c>
      <c r="W9" s="33">
        <v>1</v>
      </c>
      <c r="X9" s="33"/>
      <c r="Y9" s="33"/>
      <c r="Z9" s="33"/>
      <c r="AA9" s="33"/>
      <c r="AB9" s="33"/>
    </row>
    <row r="10" spans="1:28" ht="30" customHeight="1" x14ac:dyDescent="0.4">
      <c r="A10" s="5" t="s">
        <v>76</v>
      </c>
      <c r="B10" s="6">
        <v>495</v>
      </c>
      <c r="C10" s="6">
        <v>0.05</v>
      </c>
      <c r="D10" s="7">
        <v>3100</v>
      </c>
      <c r="E10" s="6">
        <v>620</v>
      </c>
      <c r="F10" s="6">
        <v>256</v>
      </c>
      <c r="G10" s="6">
        <v>155</v>
      </c>
      <c r="H10" s="6">
        <v>1</v>
      </c>
      <c r="I10" s="6">
        <v>2.5</v>
      </c>
      <c r="J10" s="6">
        <v>1</v>
      </c>
      <c r="K10" s="6">
        <v>99.9</v>
      </c>
      <c r="L10" s="6">
        <v>26</v>
      </c>
      <c r="M10" s="22">
        <v>2</v>
      </c>
      <c r="P10" s="23" t="s">
        <v>64</v>
      </c>
      <c r="Q10" s="33">
        <v>2.0215431476962201E-2</v>
      </c>
      <c r="R10" s="33">
        <v>-0.30779350562554603</v>
      </c>
      <c r="S10" s="33">
        <v>2.00522036828173E-2</v>
      </c>
      <c r="T10" s="33">
        <v>2.00522036828173E-2</v>
      </c>
      <c r="U10" s="33">
        <v>0.125988157669742</v>
      </c>
      <c r="V10" s="33">
        <v>-4.8168305085908802E-2</v>
      </c>
      <c r="W10" s="33">
        <v>0.35921060405354999</v>
      </c>
      <c r="X10" s="33">
        <v>1</v>
      </c>
      <c r="Y10" s="33"/>
      <c r="Z10" s="33"/>
      <c r="AA10" s="33"/>
      <c r="AB10" s="33"/>
    </row>
    <row r="11" spans="1:28" ht="30" customHeight="1" x14ac:dyDescent="0.4">
      <c r="A11" s="5" t="s">
        <v>77</v>
      </c>
      <c r="B11" s="6">
        <v>520</v>
      </c>
      <c r="C11" s="6">
        <v>7.0000000000000007E-2</v>
      </c>
      <c r="D11" s="7">
        <v>3200</v>
      </c>
      <c r="E11" s="6">
        <v>640</v>
      </c>
      <c r="F11" s="6">
        <v>2048</v>
      </c>
      <c r="G11" s="6">
        <v>140</v>
      </c>
      <c r="H11" s="6">
        <v>1</v>
      </c>
      <c r="I11" s="6">
        <v>3</v>
      </c>
      <c r="J11" s="6">
        <v>2</v>
      </c>
      <c r="K11" s="6">
        <v>99.7</v>
      </c>
      <c r="L11" s="6">
        <v>24</v>
      </c>
      <c r="M11" s="22">
        <v>2.5</v>
      </c>
      <c r="P11" s="23" t="s">
        <v>65</v>
      </c>
      <c r="Q11" s="33">
        <v>0.34366233510835797</v>
      </c>
      <c r="R11" s="33">
        <v>7.1191549328244605E-17</v>
      </c>
      <c r="S11" s="33">
        <v>0.34088746260789499</v>
      </c>
      <c r="T11" s="33">
        <v>0.34088746260789499</v>
      </c>
      <c r="U11" s="33">
        <v>0.125988157669742</v>
      </c>
      <c r="V11" s="33">
        <v>-0.433514745773179</v>
      </c>
      <c r="W11" s="33">
        <v>0</v>
      </c>
      <c r="X11" s="33">
        <v>0.75</v>
      </c>
      <c r="Y11" s="33">
        <v>1</v>
      </c>
      <c r="Z11" s="33"/>
      <c r="AA11" s="33"/>
      <c r="AB11" s="33"/>
    </row>
    <row r="12" spans="1:28" ht="30" customHeight="1" x14ac:dyDescent="0.4">
      <c r="A12" s="5" t="s">
        <v>78</v>
      </c>
      <c r="B12" s="6">
        <v>510</v>
      </c>
      <c r="C12" s="6">
        <v>0.06</v>
      </c>
      <c r="D12" s="7">
        <v>3150</v>
      </c>
      <c r="E12" s="6">
        <v>630</v>
      </c>
      <c r="F12" s="6">
        <v>2048</v>
      </c>
      <c r="G12" s="6">
        <v>150</v>
      </c>
      <c r="H12" s="6">
        <v>2</v>
      </c>
      <c r="I12" s="6">
        <v>2.5</v>
      </c>
      <c r="J12" s="6">
        <v>1</v>
      </c>
      <c r="K12" s="6">
        <v>99.8</v>
      </c>
      <c r="L12" s="6">
        <v>25</v>
      </c>
      <c r="M12" s="22">
        <v>2</v>
      </c>
      <c r="P12" s="23" t="s">
        <v>66</v>
      </c>
      <c r="Q12" s="33">
        <v>0.34787389769532701</v>
      </c>
      <c r="R12" s="33">
        <v>-0.30440307248966703</v>
      </c>
      <c r="S12" s="33">
        <v>0.468812474481549</v>
      </c>
      <c r="T12" s="33">
        <v>0.468812474481549</v>
      </c>
      <c r="U12" s="33">
        <v>-0.46351334748346401</v>
      </c>
      <c r="V12" s="33">
        <v>-0.45160556175971001</v>
      </c>
      <c r="W12" s="33">
        <v>2.1315227815966498E-2</v>
      </c>
      <c r="X12" s="33">
        <v>0.118678165819392</v>
      </c>
      <c r="Y12" s="33">
        <v>0.23735633163876799</v>
      </c>
      <c r="Z12" s="33">
        <v>1</v>
      </c>
      <c r="AA12" s="33"/>
      <c r="AB12" s="33"/>
    </row>
    <row r="13" spans="1:28" ht="30" customHeight="1" x14ac:dyDescent="0.4">
      <c r="A13" s="5" t="s">
        <v>79</v>
      </c>
      <c r="B13" s="6">
        <v>530</v>
      </c>
      <c r="C13" s="6">
        <v>0.05</v>
      </c>
      <c r="D13" s="7">
        <v>3250</v>
      </c>
      <c r="E13" s="6">
        <v>650</v>
      </c>
      <c r="F13" s="6">
        <v>256</v>
      </c>
      <c r="G13" s="6">
        <v>145</v>
      </c>
      <c r="H13" s="6">
        <v>1</v>
      </c>
      <c r="I13" s="6">
        <v>3</v>
      </c>
      <c r="J13" s="6">
        <v>2</v>
      </c>
      <c r="K13" s="6">
        <v>99.9</v>
      </c>
      <c r="L13" s="6">
        <v>29</v>
      </c>
      <c r="M13" s="22">
        <v>2.5</v>
      </c>
      <c r="P13" s="23" t="s">
        <v>67</v>
      </c>
      <c r="Q13" s="33">
        <v>9.7185927032795397E-2</v>
      </c>
      <c r="R13" s="33">
        <v>-0.37661206078797099</v>
      </c>
      <c r="S13" s="33">
        <v>0.10209980101810701</v>
      </c>
      <c r="T13" s="33">
        <v>0.10209980101810701</v>
      </c>
      <c r="U13" s="33">
        <v>-0.27748339678970102</v>
      </c>
      <c r="V13" s="33">
        <v>0.103807106472608</v>
      </c>
      <c r="W13" s="33">
        <v>0.540190823650879</v>
      </c>
      <c r="X13" s="33">
        <v>0.49732881541790902</v>
      </c>
      <c r="Y13" s="33">
        <v>2.3682324543709901E-2</v>
      </c>
      <c r="Z13" s="33">
        <v>0.35132185489836498</v>
      </c>
      <c r="AA13" s="33">
        <v>1</v>
      </c>
      <c r="AB13" s="33"/>
    </row>
    <row r="14" spans="1:28" ht="30" customHeight="1" x14ac:dyDescent="0.4">
      <c r="A14" s="5" t="s">
        <v>80</v>
      </c>
      <c r="B14" s="6">
        <v>500</v>
      </c>
      <c r="C14" s="6">
        <v>7.0000000000000007E-2</v>
      </c>
      <c r="D14" s="7">
        <v>3125</v>
      </c>
      <c r="E14" s="6">
        <v>625</v>
      </c>
      <c r="F14" s="6">
        <v>2048</v>
      </c>
      <c r="G14" s="6">
        <v>160</v>
      </c>
      <c r="H14" s="6">
        <v>2</v>
      </c>
      <c r="I14" s="6">
        <v>2.5</v>
      </c>
      <c r="J14" s="6">
        <v>1</v>
      </c>
      <c r="K14" s="6">
        <v>99.6</v>
      </c>
      <c r="L14" s="6">
        <v>23</v>
      </c>
      <c r="M14" s="22">
        <v>2.5</v>
      </c>
      <c r="P14" s="24" t="s">
        <v>68</v>
      </c>
      <c r="Q14" s="34">
        <v>0.22236974624658401</v>
      </c>
      <c r="R14" s="34">
        <v>-0.102597835208515</v>
      </c>
      <c r="S14" s="34">
        <v>0.220574240510991</v>
      </c>
      <c r="T14" s="34">
        <v>0.220574240510991</v>
      </c>
      <c r="U14" s="34">
        <v>-0.37796447300922698</v>
      </c>
      <c r="V14" s="34">
        <v>-4.8168305085908802E-2</v>
      </c>
      <c r="W14" s="34">
        <v>0</v>
      </c>
      <c r="X14" s="34">
        <v>0</v>
      </c>
      <c r="Y14" s="34">
        <v>-0.25</v>
      </c>
      <c r="Z14" s="34">
        <v>-0.23735633163876799</v>
      </c>
      <c r="AA14" s="34">
        <v>0.30787021906822898</v>
      </c>
      <c r="AB14" s="34">
        <v>1</v>
      </c>
    </row>
    <row r="15" spans="1:28" ht="30" customHeight="1" x14ac:dyDescent="0.3">
      <c r="A15" s="5" t="s">
        <v>81</v>
      </c>
      <c r="B15" s="6">
        <v>490</v>
      </c>
      <c r="C15" s="6">
        <v>0.08</v>
      </c>
      <c r="D15" s="7">
        <v>3050</v>
      </c>
      <c r="E15" s="6">
        <v>610</v>
      </c>
      <c r="F15" s="6">
        <v>2048</v>
      </c>
      <c r="G15" s="6">
        <v>155</v>
      </c>
      <c r="H15" s="6">
        <v>3</v>
      </c>
      <c r="I15" s="6">
        <v>3</v>
      </c>
      <c r="J15" s="6">
        <v>2</v>
      </c>
      <c r="K15" s="6">
        <v>99.8</v>
      </c>
      <c r="L15" s="6">
        <v>28</v>
      </c>
      <c r="M15" s="22">
        <v>2</v>
      </c>
    </row>
    <row r="16" spans="1:28" ht="30" customHeight="1" x14ac:dyDescent="0.3">
      <c r="A16" s="5" t="s">
        <v>82</v>
      </c>
      <c r="B16" s="6">
        <v>515</v>
      </c>
      <c r="C16" s="6">
        <v>0.06</v>
      </c>
      <c r="D16" s="7">
        <v>3200</v>
      </c>
      <c r="E16" s="6">
        <v>640</v>
      </c>
      <c r="F16" s="6">
        <v>256</v>
      </c>
      <c r="G16" s="6">
        <v>145</v>
      </c>
      <c r="H16" s="6">
        <v>1</v>
      </c>
      <c r="I16" s="6">
        <v>2.5</v>
      </c>
      <c r="J16" s="6">
        <v>1</v>
      </c>
      <c r="K16" s="6">
        <v>99.9</v>
      </c>
      <c r="L16" s="6">
        <v>26</v>
      </c>
      <c r="M16" s="22">
        <v>2.5</v>
      </c>
    </row>
    <row r="17" spans="1:30" ht="30" customHeight="1" x14ac:dyDescent="0.3">
      <c r="A17" s="5" t="s">
        <v>83</v>
      </c>
      <c r="B17" s="6">
        <v>480</v>
      </c>
      <c r="C17" s="6">
        <v>0.04</v>
      </c>
      <c r="D17" s="7">
        <v>3000</v>
      </c>
      <c r="E17" s="6">
        <v>600</v>
      </c>
      <c r="F17" s="6">
        <v>2048</v>
      </c>
      <c r="G17" s="6">
        <v>160</v>
      </c>
      <c r="H17" s="6">
        <v>1</v>
      </c>
      <c r="I17" s="6">
        <v>3</v>
      </c>
      <c r="J17" s="6">
        <v>2</v>
      </c>
      <c r="K17" s="6">
        <v>99.7</v>
      </c>
      <c r="L17" s="6">
        <v>22</v>
      </c>
      <c r="M17" s="22">
        <v>2</v>
      </c>
    </row>
    <row r="18" spans="1:30" ht="30" customHeight="1" x14ac:dyDescent="0.3">
      <c r="A18" s="5" t="s">
        <v>84</v>
      </c>
      <c r="B18" s="6">
        <v>500</v>
      </c>
      <c r="C18" s="6">
        <v>0.05</v>
      </c>
      <c r="D18" s="7">
        <v>3125</v>
      </c>
      <c r="E18" s="6">
        <v>625</v>
      </c>
      <c r="F18" s="6">
        <v>256</v>
      </c>
      <c r="G18" s="6">
        <v>150</v>
      </c>
      <c r="H18" s="6">
        <v>2</v>
      </c>
      <c r="I18" s="6">
        <v>2.5</v>
      </c>
      <c r="J18" s="6">
        <v>1</v>
      </c>
      <c r="K18" s="6">
        <v>99.9</v>
      </c>
      <c r="L18" s="6">
        <v>25</v>
      </c>
      <c r="M18" s="22">
        <v>2.5</v>
      </c>
    </row>
    <row r="20" spans="1:30" ht="30" customHeight="1" x14ac:dyDescent="0.55000000000000004">
      <c r="A20" s="8" t="s">
        <v>322</v>
      </c>
      <c r="O20" s="25" t="s">
        <v>323</v>
      </c>
      <c r="P20" s="25" t="s">
        <v>324</v>
      </c>
    </row>
    <row r="22" spans="1:30" ht="30" customHeight="1" x14ac:dyDescent="0.55000000000000004">
      <c r="A22" s="3" t="s">
        <v>321</v>
      </c>
      <c r="B22" s="4" t="s">
        <v>29</v>
      </c>
      <c r="C22" s="4" t="s">
        <v>30</v>
      </c>
      <c r="D22" s="4" t="s">
        <v>31</v>
      </c>
      <c r="I22" s="189" t="s">
        <v>325</v>
      </c>
      <c r="J22" s="189" t="s">
        <v>29</v>
      </c>
      <c r="K22" s="189" t="s">
        <v>30</v>
      </c>
      <c r="L22" s="189" t="s">
        <v>31</v>
      </c>
      <c r="M22" s="26"/>
      <c r="O22" s="193" t="s">
        <v>364</v>
      </c>
      <c r="P22" s="194" t="s">
        <v>327</v>
      </c>
      <c r="Q22" s="194" t="s">
        <v>328</v>
      </c>
      <c r="R22" s="194" t="s">
        <v>329</v>
      </c>
      <c r="S22" s="194" t="s">
        <v>330</v>
      </c>
      <c r="T22" s="30"/>
      <c r="U22" s="27" t="s">
        <v>326</v>
      </c>
      <c r="V22" s="28" t="s">
        <v>327</v>
      </c>
      <c r="W22" s="28" t="s">
        <v>328</v>
      </c>
      <c r="X22" s="28" t="s">
        <v>329</v>
      </c>
      <c r="Y22" s="28" t="s">
        <v>330</v>
      </c>
      <c r="Z22" s="49" t="s">
        <v>331</v>
      </c>
      <c r="AA22" s="50" t="s">
        <v>332</v>
      </c>
      <c r="AB22" s="51" t="s">
        <v>271</v>
      </c>
      <c r="AC22" s="50" t="s">
        <v>333</v>
      </c>
    </row>
    <row r="23" spans="1:30" ht="30" customHeight="1" x14ac:dyDescent="0.45">
      <c r="A23" s="5" t="s">
        <v>69</v>
      </c>
      <c r="B23" s="6">
        <v>500</v>
      </c>
      <c r="C23" s="6">
        <v>0.05</v>
      </c>
      <c r="D23" s="7">
        <v>3125</v>
      </c>
      <c r="E23" s="9" t="s">
        <v>334</v>
      </c>
      <c r="F23" s="10" t="s">
        <v>29</v>
      </c>
      <c r="G23" s="10" t="s">
        <v>30</v>
      </c>
      <c r="H23" s="10" t="s">
        <v>31</v>
      </c>
      <c r="I23" s="190">
        <v>1</v>
      </c>
      <c r="J23" s="188">
        <v>0</v>
      </c>
      <c r="K23" s="188">
        <v>0</v>
      </c>
      <c r="L23" s="188">
        <v>0</v>
      </c>
      <c r="M23" s="30"/>
      <c r="O23" s="193">
        <v>1</v>
      </c>
      <c r="P23" s="191">
        <v>0</v>
      </c>
      <c r="Q23" s="191">
        <v>0</v>
      </c>
      <c r="R23" s="191">
        <v>0</v>
      </c>
      <c r="S23" s="192">
        <v>1000</v>
      </c>
      <c r="T23" s="36"/>
      <c r="U23" s="27">
        <v>1</v>
      </c>
      <c r="V23" s="30">
        <f>RANK(P23,P$23:P$30,0)</f>
        <v>5</v>
      </c>
      <c r="W23" s="30">
        <f>RANK(Q23,Q$23:Q$30,0)</f>
        <v>5</v>
      </c>
      <c r="X23" s="30">
        <f>RANK(R23,R$23:R$30,0)</f>
        <v>5</v>
      </c>
      <c r="Y23" s="35">
        <v>1000</v>
      </c>
      <c r="Z23" s="52">
        <f>AVERAGE(P23:R23)</f>
        <v>0</v>
      </c>
      <c r="AA23" s="53">
        <f>RANK(Z23,Z$23:Z$30,0)</f>
        <v>7</v>
      </c>
      <c r="AB23" s="54">
        <v>994</v>
      </c>
      <c r="AC23" s="53">
        <f>RANK(AB23,AB$23:AB$30,0)</f>
        <v>7</v>
      </c>
    </row>
    <row r="24" spans="1:30" ht="30" customHeight="1" x14ac:dyDescent="0.45">
      <c r="A24" s="5" t="s">
        <v>70</v>
      </c>
      <c r="B24" s="6">
        <v>520</v>
      </c>
      <c r="C24" s="6">
        <v>7.0000000000000007E-2</v>
      </c>
      <c r="D24" s="7">
        <v>3200</v>
      </c>
      <c r="E24" s="11" t="s">
        <v>29</v>
      </c>
      <c r="F24" s="12">
        <v>1</v>
      </c>
      <c r="G24" s="12"/>
      <c r="H24" s="12"/>
      <c r="I24" s="190">
        <v>2</v>
      </c>
      <c r="J24" s="188">
        <v>0</v>
      </c>
      <c r="K24" s="188">
        <v>0</v>
      </c>
      <c r="L24" s="188">
        <v>1</v>
      </c>
      <c r="M24" s="30"/>
      <c r="O24" s="193">
        <v>2</v>
      </c>
      <c r="P24" s="191">
        <v>0</v>
      </c>
      <c r="Q24" s="191">
        <v>1</v>
      </c>
      <c r="R24" s="191">
        <v>1</v>
      </c>
      <c r="S24" s="192">
        <v>1000</v>
      </c>
      <c r="T24" s="36"/>
      <c r="U24" s="27">
        <v>2</v>
      </c>
      <c r="V24" s="30">
        <f>RANK(P24,P$23:P$30,0)</f>
        <v>5</v>
      </c>
      <c r="W24" s="30">
        <f t="shared" ref="W24:W30" si="0">RANK(Q24,Q$23:Q$30,0)</f>
        <v>1</v>
      </c>
      <c r="X24" s="30">
        <f t="shared" ref="X24:X30" si="1">RANK(R24,R$23:R$30,0)</f>
        <v>1</v>
      </c>
      <c r="Y24" s="35">
        <v>1000</v>
      </c>
      <c r="Z24" s="52">
        <f>AVERAGE(P24:R24)</f>
        <v>0.66666666666666696</v>
      </c>
      <c r="AA24" s="53">
        <f>RANK(Z24,Z$23:Z$30,0)</f>
        <v>1</v>
      </c>
      <c r="AB24" s="54">
        <v>1002</v>
      </c>
      <c r="AC24" s="53">
        <f t="shared" ref="AA24:AC30" si="2">RANK(AB24,AB$23:AB$30,0)</f>
        <v>1</v>
      </c>
    </row>
    <row r="25" spans="1:30" ht="30" customHeight="1" x14ac:dyDescent="0.45">
      <c r="A25" s="5" t="s">
        <v>71</v>
      </c>
      <c r="B25" s="6">
        <v>480</v>
      </c>
      <c r="C25" s="6">
        <v>0.04</v>
      </c>
      <c r="D25" s="7">
        <v>3000</v>
      </c>
      <c r="E25" s="11" t="s">
        <v>30</v>
      </c>
      <c r="F25" s="13">
        <v>0.11822139191851699</v>
      </c>
      <c r="G25" s="12">
        <v>1</v>
      </c>
      <c r="H25" s="12"/>
      <c r="I25" s="190">
        <v>3</v>
      </c>
      <c r="J25" s="188">
        <v>0</v>
      </c>
      <c r="K25" s="188">
        <v>1</v>
      </c>
      <c r="L25" s="188">
        <v>0</v>
      </c>
      <c r="M25" s="30"/>
      <c r="O25" s="193">
        <v>3</v>
      </c>
      <c r="P25" s="191">
        <v>1</v>
      </c>
      <c r="Q25" s="191">
        <v>0</v>
      </c>
      <c r="R25" s="191">
        <v>1</v>
      </c>
      <c r="S25" s="192">
        <v>1000</v>
      </c>
      <c r="T25" s="36"/>
      <c r="U25" s="27">
        <v>3</v>
      </c>
      <c r="V25" s="30">
        <f t="shared" ref="V25:V30" si="3">RANK(P25,P$23:P$30,0)</f>
        <v>1</v>
      </c>
      <c r="W25" s="30">
        <f t="shared" si="0"/>
        <v>5</v>
      </c>
      <c r="X25" s="30">
        <f t="shared" si="1"/>
        <v>1</v>
      </c>
      <c r="Y25" s="35">
        <v>1000</v>
      </c>
      <c r="Z25" s="52">
        <f t="shared" ref="Z25:Z30" si="4">AVERAGE(P25:R25)</f>
        <v>0.66666666666666696</v>
      </c>
      <c r="AA25" s="53">
        <f t="shared" si="2"/>
        <v>1</v>
      </c>
      <c r="AB25" s="54">
        <v>1002</v>
      </c>
      <c r="AC25" s="53">
        <f t="shared" si="2"/>
        <v>1</v>
      </c>
    </row>
    <row r="26" spans="1:30" ht="30" customHeight="1" x14ac:dyDescent="0.45">
      <c r="A26" s="5" t="s">
        <v>72</v>
      </c>
      <c r="B26" s="6">
        <v>510</v>
      </c>
      <c r="C26" s="6">
        <v>0.06</v>
      </c>
      <c r="D26" s="7">
        <v>3100</v>
      </c>
      <c r="E26" s="14" t="s">
        <v>31</v>
      </c>
      <c r="F26" s="15">
        <v>0.97084665908143997</v>
      </c>
      <c r="G26" s="15">
        <v>9.25790710057776E-2</v>
      </c>
      <c r="H26" s="16">
        <v>1</v>
      </c>
      <c r="I26" s="190">
        <v>4</v>
      </c>
      <c r="J26" s="188">
        <v>0</v>
      </c>
      <c r="K26" s="188">
        <v>1</v>
      </c>
      <c r="L26" s="188">
        <v>1</v>
      </c>
      <c r="M26" s="30"/>
      <c r="O26" s="193">
        <v>4</v>
      </c>
      <c r="P26" s="191">
        <v>1</v>
      </c>
      <c r="Q26" s="191">
        <v>1</v>
      </c>
      <c r="R26" s="191">
        <v>0</v>
      </c>
      <c r="S26" s="192">
        <v>1000</v>
      </c>
      <c r="T26" s="36"/>
      <c r="U26" s="27">
        <v>4</v>
      </c>
      <c r="V26" s="30">
        <f t="shared" si="3"/>
        <v>1</v>
      </c>
      <c r="W26" s="30">
        <f t="shared" si="0"/>
        <v>1</v>
      </c>
      <c r="X26" s="30">
        <f t="shared" si="1"/>
        <v>5</v>
      </c>
      <c r="Y26" s="35">
        <v>1000</v>
      </c>
      <c r="Z26" s="52">
        <f t="shared" si="4"/>
        <v>0.66666666666666696</v>
      </c>
      <c r="AA26" s="53">
        <f>RANK(Z26,Z$23:Z$30,0)</f>
        <v>1</v>
      </c>
      <c r="AB26" s="54">
        <v>1002</v>
      </c>
      <c r="AC26" s="53">
        <f>RANK(AB26,AB$23:AB$30,0)</f>
        <v>1</v>
      </c>
      <c r="AD26" s="25" t="s">
        <v>335</v>
      </c>
    </row>
    <row r="27" spans="1:30" ht="30" customHeight="1" x14ac:dyDescent="0.45">
      <c r="A27" s="5" t="s">
        <v>73</v>
      </c>
      <c r="B27" s="6">
        <v>530</v>
      </c>
      <c r="C27" s="6">
        <v>0.05</v>
      </c>
      <c r="D27" s="7">
        <v>3250</v>
      </c>
      <c r="I27" s="190">
        <v>5</v>
      </c>
      <c r="J27" s="188">
        <v>1</v>
      </c>
      <c r="K27" s="188">
        <v>0</v>
      </c>
      <c r="L27" s="188">
        <v>0</v>
      </c>
      <c r="O27" s="193">
        <v>5</v>
      </c>
      <c r="P27" s="191">
        <v>1</v>
      </c>
      <c r="Q27" s="191">
        <v>1</v>
      </c>
      <c r="R27" s="191">
        <v>0</v>
      </c>
      <c r="S27" s="192">
        <v>1000</v>
      </c>
      <c r="U27" s="27">
        <v>5</v>
      </c>
      <c r="V27" s="30">
        <f t="shared" si="3"/>
        <v>1</v>
      </c>
      <c r="W27" s="30">
        <f t="shared" si="0"/>
        <v>1</v>
      </c>
      <c r="X27" s="30">
        <f t="shared" si="1"/>
        <v>5</v>
      </c>
      <c r="Y27" s="35">
        <v>1000</v>
      </c>
      <c r="Z27" s="52">
        <f t="shared" si="4"/>
        <v>0.66666666666666696</v>
      </c>
      <c r="AA27" s="53">
        <f t="shared" si="2"/>
        <v>1</v>
      </c>
      <c r="AB27" s="54">
        <v>1002</v>
      </c>
      <c r="AC27" s="53">
        <f t="shared" si="2"/>
        <v>1</v>
      </c>
    </row>
    <row r="28" spans="1:30" ht="30" customHeight="1" x14ac:dyDescent="0.45">
      <c r="A28" s="5" t="s">
        <v>74</v>
      </c>
      <c r="B28" s="6">
        <v>490</v>
      </c>
      <c r="C28" s="6">
        <v>0.08</v>
      </c>
      <c r="D28" s="7">
        <v>3050</v>
      </c>
      <c r="I28" s="190">
        <v>6</v>
      </c>
      <c r="J28" s="188">
        <v>1</v>
      </c>
      <c r="K28" s="188">
        <v>0</v>
      </c>
      <c r="L28" s="188">
        <v>1</v>
      </c>
      <c r="O28" s="193">
        <v>6</v>
      </c>
      <c r="P28" s="191">
        <v>1</v>
      </c>
      <c r="Q28" s="191">
        <v>0</v>
      </c>
      <c r="R28" s="191">
        <v>1</v>
      </c>
      <c r="S28" s="192">
        <v>1000</v>
      </c>
      <c r="U28" s="27">
        <v>6</v>
      </c>
      <c r="V28" s="30">
        <f t="shared" si="3"/>
        <v>1</v>
      </c>
      <c r="W28" s="30">
        <f t="shared" si="0"/>
        <v>5</v>
      </c>
      <c r="X28" s="30">
        <f t="shared" si="1"/>
        <v>1</v>
      </c>
      <c r="Y28" s="35">
        <v>1000</v>
      </c>
      <c r="Z28" s="52">
        <f t="shared" si="4"/>
        <v>0.66666666666666696</v>
      </c>
      <c r="AA28" s="53">
        <f t="shared" si="2"/>
        <v>1</v>
      </c>
      <c r="AB28" s="54">
        <v>1002</v>
      </c>
      <c r="AC28" s="53">
        <f t="shared" si="2"/>
        <v>1</v>
      </c>
    </row>
    <row r="29" spans="1:30" ht="30" customHeight="1" x14ac:dyDescent="0.45">
      <c r="A29" s="5" t="s">
        <v>75</v>
      </c>
      <c r="B29" s="6">
        <v>515</v>
      </c>
      <c r="C29" s="6">
        <v>0.06</v>
      </c>
      <c r="D29" s="7">
        <v>3200</v>
      </c>
      <c r="I29" s="190">
        <v>7</v>
      </c>
      <c r="J29" s="188">
        <v>1</v>
      </c>
      <c r="K29" s="188">
        <v>1</v>
      </c>
      <c r="L29" s="188">
        <v>0</v>
      </c>
      <c r="O29" s="193">
        <v>7</v>
      </c>
      <c r="P29" s="191">
        <v>0</v>
      </c>
      <c r="Q29" s="191">
        <v>1</v>
      </c>
      <c r="R29" s="191">
        <v>1</v>
      </c>
      <c r="S29" s="192">
        <v>1000</v>
      </c>
      <c r="U29" s="27">
        <v>7</v>
      </c>
      <c r="V29" s="30">
        <f t="shared" si="3"/>
        <v>5</v>
      </c>
      <c r="W29" s="30">
        <f t="shared" si="0"/>
        <v>1</v>
      </c>
      <c r="X29" s="30">
        <f t="shared" si="1"/>
        <v>1</v>
      </c>
      <c r="Y29" s="35">
        <v>1000</v>
      </c>
      <c r="Z29" s="52">
        <f t="shared" si="4"/>
        <v>0.66666666666666696</v>
      </c>
      <c r="AA29" s="53">
        <f t="shared" si="2"/>
        <v>1</v>
      </c>
      <c r="AB29" s="54">
        <v>1002</v>
      </c>
      <c r="AC29" s="53">
        <f t="shared" si="2"/>
        <v>1</v>
      </c>
    </row>
    <row r="30" spans="1:30" ht="30" customHeight="1" x14ac:dyDescent="0.45">
      <c r="A30" s="5" t="s">
        <v>76</v>
      </c>
      <c r="B30" s="6">
        <v>495</v>
      </c>
      <c r="C30" s="6">
        <v>0.05</v>
      </c>
      <c r="D30" s="7">
        <v>3100</v>
      </c>
      <c r="F30" s="17" t="s">
        <v>336</v>
      </c>
      <c r="I30" s="190">
        <v>8</v>
      </c>
      <c r="J30" s="188">
        <v>1</v>
      </c>
      <c r="K30" s="188">
        <v>1</v>
      </c>
      <c r="L30" s="188">
        <v>1</v>
      </c>
      <c r="O30" s="193">
        <v>8</v>
      </c>
      <c r="P30" s="191">
        <v>0</v>
      </c>
      <c r="Q30" s="191">
        <v>0</v>
      </c>
      <c r="R30" s="191">
        <v>0</v>
      </c>
      <c r="S30" s="192">
        <v>1000</v>
      </c>
      <c r="U30" s="27">
        <v>8</v>
      </c>
      <c r="V30" s="30">
        <f t="shared" si="3"/>
        <v>5</v>
      </c>
      <c r="W30" s="30">
        <f t="shared" si="0"/>
        <v>5</v>
      </c>
      <c r="X30" s="30">
        <f t="shared" si="1"/>
        <v>5</v>
      </c>
      <c r="Y30" s="35">
        <v>1000</v>
      </c>
      <c r="Z30" s="52">
        <f t="shared" si="4"/>
        <v>0</v>
      </c>
      <c r="AA30" s="53">
        <f t="shared" si="2"/>
        <v>7</v>
      </c>
      <c r="AB30" s="55">
        <v>994</v>
      </c>
      <c r="AC30" s="53">
        <f t="shared" si="2"/>
        <v>7</v>
      </c>
    </row>
    <row r="31" spans="1:30" ht="30" customHeight="1" x14ac:dyDescent="0.3">
      <c r="A31" s="5" t="s">
        <v>77</v>
      </c>
      <c r="B31" s="6">
        <v>520</v>
      </c>
      <c r="C31" s="6">
        <v>7.0000000000000007E-2</v>
      </c>
      <c r="D31" s="7">
        <v>3200</v>
      </c>
      <c r="F31" s="18" t="s">
        <v>337</v>
      </c>
      <c r="P31" s="25"/>
      <c r="Q31" s="37"/>
      <c r="AB31" s="56"/>
    </row>
    <row r="32" spans="1:30" ht="30" customHeight="1" x14ac:dyDescent="0.3">
      <c r="A32" s="5" t="s">
        <v>78</v>
      </c>
      <c r="B32" s="6">
        <v>510</v>
      </c>
      <c r="C32" s="6">
        <v>0.06</v>
      </c>
      <c r="D32" s="7">
        <v>3150</v>
      </c>
      <c r="F32" s="18" t="s">
        <v>338</v>
      </c>
    </row>
    <row r="33" spans="1:32" ht="30" customHeight="1" x14ac:dyDescent="0.3">
      <c r="A33" s="5" t="s">
        <v>79</v>
      </c>
      <c r="B33" s="6">
        <v>530</v>
      </c>
      <c r="C33" s="6">
        <v>0.05</v>
      </c>
      <c r="D33" s="7">
        <v>3250</v>
      </c>
      <c r="F33" s="18" t="s">
        <v>339</v>
      </c>
      <c r="Q33" s="38"/>
      <c r="R33" s="38"/>
      <c r="S33" s="38"/>
      <c r="T33" s="38"/>
    </row>
    <row r="34" spans="1:32" ht="30" customHeight="1" x14ac:dyDescent="0.4">
      <c r="A34" s="5" t="s">
        <v>80</v>
      </c>
      <c r="B34" s="6">
        <v>500</v>
      </c>
      <c r="C34" s="6">
        <v>7.0000000000000007E-2</v>
      </c>
      <c r="D34" s="7">
        <v>3125</v>
      </c>
      <c r="F34" s="18" t="s">
        <v>340</v>
      </c>
      <c r="J34" s="220" t="s">
        <v>341</v>
      </c>
      <c r="Q34" s="29"/>
      <c r="R34" s="29"/>
      <c r="S34" s="29"/>
      <c r="T34" s="29"/>
    </row>
    <row r="35" spans="1:32" ht="30" customHeight="1" x14ac:dyDescent="0.3">
      <c r="A35" s="5" t="s">
        <v>81</v>
      </c>
      <c r="B35" s="6">
        <v>490</v>
      </c>
      <c r="C35" s="6">
        <v>0.08</v>
      </c>
      <c r="D35" s="7">
        <v>3050</v>
      </c>
      <c r="Q35" s="29"/>
      <c r="R35" s="29"/>
      <c r="S35" s="29"/>
      <c r="T35" s="29"/>
    </row>
    <row r="36" spans="1:32" ht="30" customHeight="1" x14ac:dyDescent="0.3">
      <c r="A36" s="5" t="s">
        <v>82</v>
      </c>
      <c r="B36" s="6">
        <v>515</v>
      </c>
      <c r="C36" s="6">
        <v>0.06</v>
      </c>
      <c r="D36" s="7">
        <v>3200</v>
      </c>
      <c r="Q36" s="29"/>
      <c r="R36" s="29"/>
      <c r="S36" s="29"/>
      <c r="T36" s="29"/>
    </row>
    <row r="37" spans="1:32" ht="30" customHeight="1" x14ac:dyDescent="0.3">
      <c r="A37" s="5" t="s">
        <v>83</v>
      </c>
      <c r="B37" s="6">
        <v>480</v>
      </c>
      <c r="C37" s="6">
        <v>0.04</v>
      </c>
      <c r="D37" s="7">
        <v>3000</v>
      </c>
      <c r="F37" s="197" t="s">
        <v>342</v>
      </c>
      <c r="G37" s="196"/>
      <c r="H37" s="196"/>
      <c r="I37" s="196"/>
      <c r="Q37" s="29"/>
      <c r="R37" s="29"/>
      <c r="S37" s="29"/>
      <c r="T37" s="29"/>
    </row>
    <row r="38" spans="1:32" ht="30" customHeight="1" x14ac:dyDescent="0.3">
      <c r="A38" s="5" t="s">
        <v>84</v>
      </c>
      <c r="B38" s="6">
        <v>500</v>
      </c>
      <c r="C38" s="6">
        <v>0.05</v>
      </c>
      <c r="D38" s="7">
        <v>3125</v>
      </c>
      <c r="Q38" s="29"/>
      <c r="R38" s="29"/>
      <c r="S38" s="29"/>
      <c r="T38" s="29"/>
      <c r="U38" s="39"/>
    </row>
    <row r="39" spans="1:32" ht="30" customHeight="1" x14ac:dyDescent="0.3">
      <c r="Q39" s="29"/>
      <c r="R39" s="29"/>
      <c r="S39" s="29"/>
      <c r="T39" s="29"/>
    </row>
    <row r="40" spans="1:32" ht="30" customHeight="1" x14ac:dyDescent="0.3">
      <c r="Q40" s="29"/>
      <c r="R40" s="29"/>
      <c r="S40" s="29"/>
      <c r="T40" s="29"/>
      <c r="U40" s="40" t="s">
        <v>95</v>
      </c>
      <c r="V40" s="41">
        <v>6596726</v>
      </c>
      <c r="W40" s="40" t="s">
        <v>96</v>
      </c>
      <c r="X40" s="41">
        <v>8</v>
      </c>
      <c r="Y40" s="40" t="s">
        <v>97</v>
      </c>
      <c r="Z40" s="41">
        <v>3</v>
      </c>
      <c r="AA40" s="40" t="s">
        <v>98</v>
      </c>
      <c r="AB40" s="41">
        <v>8</v>
      </c>
      <c r="AC40" s="40" t="s">
        <v>99</v>
      </c>
      <c r="AD40" s="41">
        <v>0</v>
      </c>
      <c r="AE40" s="40" t="s">
        <v>100</v>
      </c>
      <c r="AF40" s="41" t="s">
        <v>343</v>
      </c>
    </row>
    <row r="41" spans="1:32" ht="30" customHeight="1" x14ac:dyDescent="0.3">
      <c r="Q41" s="29"/>
      <c r="R41" s="29"/>
      <c r="S41" s="29"/>
      <c r="T41" s="29"/>
      <c r="U41" s="39"/>
    </row>
    <row r="42" spans="1:32" ht="30" customHeight="1" x14ac:dyDescent="0.3">
      <c r="U42" s="42" t="s">
        <v>105</v>
      </c>
      <c r="V42" s="42" t="s">
        <v>344</v>
      </c>
      <c r="W42" s="42" t="s">
        <v>345</v>
      </c>
      <c r="X42" s="42" t="s">
        <v>346</v>
      </c>
      <c r="Y42" s="42" t="s">
        <v>347</v>
      </c>
    </row>
    <row r="43" spans="1:32" ht="30" customHeight="1" x14ac:dyDescent="0.3">
      <c r="U43" s="42" t="s">
        <v>348</v>
      </c>
      <c r="V43" s="43">
        <v>5</v>
      </c>
      <c r="W43" s="43">
        <v>5</v>
      </c>
      <c r="X43" s="43">
        <v>5</v>
      </c>
      <c r="Y43" s="43">
        <v>1000</v>
      </c>
    </row>
    <row r="44" spans="1:32" ht="30" customHeight="1" x14ac:dyDescent="0.3">
      <c r="Q44" s="44"/>
      <c r="U44" s="42" t="s">
        <v>349</v>
      </c>
      <c r="V44" s="43">
        <v>5</v>
      </c>
      <c r="W44" s="43">
        <v>1</v>
      </c>
      <c r="X44" s="43">
        <v>1</v>
      </c>
      <c r="Y44" s="43">
        <v>1000</v>
      </c>
    </row>
    <row r="45" spans="1:32" ht="30" customHeight="1" x14ac:dyDescent="0.3">
      <c r="Q45" s="45"/>
      <c r="U45" s="42" t="s">
        <v>350</v>
      </c>
      <c r="V45" s="43">
        <v>1</v>
      </c>
      <c r="W45" s="43">
        <v>5</v>
      </c>
      <c r="X45" s="43">
        <v>1</v>
      </c>
      <c r="Y45" s="43">
        <v>1000</v>
      </c>
    </row>
    <row r="46" spans="1:32" ht="30" customHeight="1" x14ac:dyDescent="0.3">
      <c r="Q46" s="46"/>
      <c r="U46" s="42" t="s">
        <v>351</v>
      </c>
      <c r="V46" s="43">
        <v>1</v>
      </c>
      <c r="W46" s="43">
        <v>1</v>
      </c>
      <c r="X46" s="43">
        <v>5</v>
      </c>
      <c r="Y46" s="43">
        <v>1000</v>
      </c>
    </row>
    <row r="47" spans="1:32" ht="30" customHeight="1" x14ac:dyDescent="0.3">
      <c r="Q47" s="45"/>
      <c r="U47" s="42" t="s">
        <v>352</v>
      </c>
      <c r="V47" s="43">
        <v>1</v>
      </c>
      <c r="W47" s="43">
        <v>1</v>
      </c>
      <c r="X47" s="43">
        <v>5</v>
      </c>
      <c r="Y47" s="43">
        <v>1000</v>
      </c>
    </row>
    <row r="48" spans="1:32" ht="30" customHeight="1" x14ac:dyDescent="0.3">
      <c r="Q48" s="46"/>
      <c r="U48" s="42" t="s">
        <v>353</v>
      </c>
      <c r="V48" s="43">
        <v>1</v>
      </c>
      <c r="W48" s="43">
        <v>5</v>
      </c>
      <c r="X48" s="43">
        <v>1</v>
      </c>
      <c r="Y48" s="43">
        <v>1000</v>
      </c>
    </row>
    <row r="49" spans="17:25" ht="30" customHeight="1" x14ac:dyDescent="0.3">
      <c r="U49" s="42" t="s">
        <v>354</v>
      </c>
      <c r="V49" s="43">
        <v>5</v>
      </c>
      <c r="W49" s="43">
        <v>1</v>
      </c>
      <c r="X49" s="43">
        <v>1</v>
      </c>
      <c r="Y49" s="43">
        <v>1000</v>
      </c>
    </row>
    <row r="50" spans="17:25" ht="30" customHeight="1" x14ac:dyDescent="0.3">
      <c r="U50" s="42" t="s">
        <v>355</v>
      </c>
      <c r="V50" s="43">
        <v>5</v>
      </c>
      <c r="W50" s="43">
        <v>5</v>
      </c>
      <c r="X50" s="43">
        <v>5</v>
      </c>
      <c r="Y50" s="43">
        <v>1000</v>
      </c>
    </row>
    <row r="51" spans="17:25" ht="30" customHeight="1" x14ac:dyDescent="0.3">
      <c r="U51" s="39"/>
    </row>
    <row r="52" spans="17:25" ht="30" customHeight="1" x14ac:dyDescent="0.3">
      <c r="Q52" s="44"/>
      <c r="U52" s="42" t="s">
        <v>110</v>
      </c>
      <c r="V52" s="42" t="s">
        <v>344</v>
      </c>
      <c r="W52" s="42" t="s">
        <v>345</v>
      </c>
      <c r="X52" s="42" t="s">
        <v>346</v>
      </c>
    </row>
    <row r="53" spans="17:25" ht="30" customHeight="1" x14ac:dyDescent="0.3">
      <c r="U53" s="42" t="s">
        <v>111</v>
      </c>
      <c r="V53" s="43" t="s">
        <v>356</v>
      </c>
      <c r="W53" s="43" t="s">
        <v>182</v>
      </c>
      <c r="X53" s="43" t="s">
        <v>182</v>
      </c>
    </row>
    <row r="54" spans="17:25" ht="30" customHeight="1" x14ac:dyDescent="0.3">
      <c r="Q54" s="47"/>
      <c r="U54" s="42" t="s">
        <v>120</v>
      </c>
      <c r="V54" s="43" t="s">
        <v>357</v>
      </c>
      <c r="W54" s="43" t="s">
        <v>189</v>
      </c>
      <c r="X54" s="43" t="s">
        <v>189</v>
      </c>
    </row>
    <row r="55" spans="17:25" ht="30" customHeight="1" x14ac:dyDescent="0.3">
      <c r="Q55" s="45"/>
      <c r="U55" s="42" t="s">
        <v>129</v>
      </c>
      <c r="V55" s="43" t="s">
        <v>358</v>
      </c>
      <c r="W55" s="43" t="s">
        <v>196</v>
      </c>
      <c r="X55" s="43" t="s">
        <v>196</v>
      </c>
    </row>
    <row r="56" spans="17:25" ht="30" customHeight="1" x14ac:dyDescent="0.3">
      <c r="Q56" s="48"/>
      <c r="U56" s="42" t="s">
        <v>138</v>
      </c>
      <c r="V56" s="43" t="s">
        <v>359</v>
      </c>
      <c r="W56" s="43" t="s">
        <v>201</v>
      </c>
      <c r="X56" s="43" t="s">
        <v>201</v>
      </c>
    </row>
    <row r="57" spans="17:25" ht="30" customHeight="1" x14ac:dyDescent="0.3">
      <c r="Q57" s="45"/>
      <c r="U57" s="42" t="s">
        <v>147</v>
      </c>
      <c r="V57" s="43" t="s">
        <v>360</v>
      </c>
      <c r="W57" s="43" t="s">
        <v>206</v>
      </c>
      <c r="X57" s="43" t="s">
        <v>206</v>
      </c>
    </row>
    <row r="58" spans="17:25" ht="30" customHeight="1" x14ac:dyDescent="0.3">
      <c r="Q58" s="48"/>
      <c r="U58" s="42" t="s">
        <v>156</v>
      </c>
      <c r="V58" s="43" t="s">
        <v>211</v>
      </c>
      <c r="W58" s="43" t="s">
        <v>211</v>
      </c>
      <c r="X58" s="43" t="s">
        <v>211</v>
      </c>
    </row>
    <row r="59" spans="17:25" ht="30" customHeight="1" x14ac:dyDescent="0.3">
      <c r="U59" s="42" t="s">
        <v>164</v>
      </c>
      <c r="V59" s="43" t="s">
        <v>216</v>
      </c>
      <c r="W59" s="43" t="s">
        <v>216</v>
      </c>
      <c r="X59" s="43" t="s">
        <v>216</v>
      </c>
    </row>
    <row r="60" spans="17:25" ht="30" customHeight="1" x14ac:dyDescent="0.3">
      <c r="Q60" s="25"/>
      <c r="U60" s="42" t="s">
        <v>172</v>
      </c>
      <c r="V60" s="43" t="s">
        <v>220</v>
      </c>
      <c r="W60" s="43" t="s">
        <v>220</v>
      </c>
      <c r="X60" s="43" t="s">
        <v>220</v>
      </c>
    </row>
    <row r="61" spans="17:25" ht="30" customHeight="1" x14ac:dyDescent="0.3">
      <c r="Q61" s="25"/>
      <c r="U61" s="39"/>
    </row>
    <row r="62" spans="17:25" ht="30" customHeight="1" x14ac:dyDescent="0.3">
      <c r="U62" s="42" t="s">
        <v>222</v>
      </c>
      <c r="V62" s="42" t="s">
        <v>344</v>
      </c>
      <c r="W62" s="42" t="s">
        <v>345</v>
      </c>
      <c r="X62" s="42" t="s">
        <v>346</v>
      </c>
    </row>
    <row r="63" spans="17:25" ht="30" customHeight="1" x14ac:dyDescent="0.3">
      <c r="U63" s="42" t="s">
        <v>111</v>
      </c>
      <c r="V63" s="43">
        <v>992</v>
      </c>
      <c r="W63" s="43">
        <v>7</v>
      </c>
      <c r="X63" s="43">
        <v>7</v>
      </c>
    </row>
    <row r="64" spans="17:25" ht="30" customHeight="1" x14ac:dyDescent="0.3">
      <c r="U64" s="42" t="s">
        <v>120</v>
      </c>
      <c r="V64" s="43">
        <v>991</v>
      </c>
      <c r="W64" s="43">
        <v>6</v>
      </c>
      <c r="X64" s="43">
        <v>6</v>
      </c>
    </row>
    <row r="65" spans="17:28" ht="30" customHeight="1" x14ac:dyDescent="0.3">
      <c r="Q65" s="47"/>
      <c r="U65" s="42" t="s">
        <v>129</v>
      </c>
      <c r="V65" s="43">
        <v>990</v>
      </c>
      <c r="W65" s="43">
        <v>5</v>
      </c>
      <c r="X65" s="43">
        <v>5</v>
      </c>
    </row>
    <row r="66" spans="17:28" ht="30" customHeight="1" x14ac:dyDescent="0.3">
      <c r="Q66" s="45"/>
      <c r="U66" s="42" t="s">
        <v>138</v>
      </c>
      <c r="V66" s="43">
        <v>989</v>
      </c>
      <c r="W66" s="43">
        <v>4</v>
      </c>
      <c r="X66" s="43">
        <v>4</v>
      </c>
    </row>
    <row r="67" spans="17:28" ht="30" customHeight="1" x14ac:dyDescent="0.3">
      <c r="Q67" s="48"/>
      <c r="U67" s="42" t="s">
        <v>147</v>
      </c>
      <c r="V67" s="43">
        <v>988</v>
      </c>
      <c r="W67" s="43">
        <v>3</v>
      </c>
      <c r="X67" s="43">
        <v>3</v>
      </c>
    </row>
    <row r="68" spans="17:28" ht="30" customHeight="1" x14ac:dyDescent="0.3">
      <c r="Q68" s="45"/>
      <c r="U68" s="42" t="s">
        <v>156</v>
      </c>
      <c r="V68" s="43">
        <v>2</v>
      </c>
      <c r="W68" s="43">
        <v>2</v>
      </c>
      <c r="X68" s="43">
        <v>2</v>
      </c>
    </row>
    <row r="69" spans="17:28" ht="30" customHeight="1" x14ac:dyDescent="0.3">
      <c r="Q69" s="48"/>
      <c r="U69" s="42" t="s">
        <v>164</v>
      </c>
      <c r="V69" s="43">
        <v>1</v>
      </c>
      <c r="W69" s="43">
        <v>1</v>
      </c>
      <c r="X69" s="43">
        <v>1</v>
      </c>
    </row>
    <row r="70" spans="17:28" ht="30" customHeight="1" x14ac:dyDescent="0.3">
      <c r="U70" s="42" t="s">
        <v>172</v>
      </c>
      <c r="V70" s="43">
        <v>0</v>
      </c>
      <c r="W70" s="43">
        <v>0</v>
      </c>
      <c r="X70" s="43">
        <v>0</v>
      </c>
    </row>
    <row r="71" spans="17:28" ht="30" customHeight="1" x14ac:dyDescent="0.3">
      <c r="Q71" s="25"/>
      <c r="U71" s="39"/>
    </row>
    <row r="72" spans="17:28" ht="30" customHeight="1" x14ac:dyDescent="0.3">
      <c r="Q72" s="25"/>
      <c r="U72" s="42" t="s">
        <v>270</v>
      </c>
      <c r="V72" s="42" t="s">
        <v>344</v>
      </c>
      <c r="W72" s="42" t="s">
        <v>345</v>
      </c>
      <c r="X72" s="42" t="s">
        <v>346</v>
      </c>
      <c r="Y72" s="42" t="s">
        <v>271</v>
      </c>
      <c r="Z72" s="42" t="s">
        <v>272</v>
      </c>
      <c r="AA72" s="42" t="s">
        <v>273</v>
      </c>
      <c r="AB72" s="42" t="s">
        <v>274</v>
      </c>
    </row>
    <row r="73" spans="17:28" ht="30" customHeight="1" x14ac:dyDescent="0.3">
      <c r="U73" s="42" t="s">
        <v>348</v>
      </c>
      <c r="V73" s="43">
        <v>988</v>
      </c>
      <c r="W73" s="43">
        <v>3</v>
      </c>
      <c r="X73" s="43">
        <v>3</v>
      </c>
      <c r="Y73" s="43">
        <v>994</v>
      </c>
      <c r="Z73" s="43">
        <v>1000</v>
      </c>
      <c r="AA73" s="43">
        <v>6</v>
      </c>
      <c r="AB73" s="43">
        <v>0.6</v>
      </c>
    </row>
    <row r="74" spans="17:28" ht="30" customHeight="1" x14ac:dyDescent="0.3">
      <c r="U74" s="42" t="s">
        <v>349</v>
      </c>
      <c r="V74" s="43">
        <v>988</v>
      </c>
      <c r="W74" s="43">
        <v>7</v>
      </c>
      <c r="X74" s="43">
        <v>7</v>
      </c>
      <c r="Y74" s="43">
        <v>1002</v>
      </c>
      <c r="Z74" s="43">
        <v>1000</v>
      </c>
      <c r="AA74" s="43">
        <v>-2</v>
      </c>
      <c r="AB74" s="43">
        <v>-0.2</v>
      </c>
    </row>
    <row r="75" spans="17:28" ht="30" customHeight="1" x14ac:dyDescent="0.3">
      <c r="U75" s="42" t="s">
        <v>350</v>
      </c>
      <c r="V75" s="43">
        <v>992</v>
      </c>
      <c r="W75" s="43">
        <v>3</v>
      </c>
      <c r="X75" s="43">
        <v>7</v>
      </c>
      <c r="Y75" s="43">
        <v>1002</v>
      </c>
      <c r="Z75" s="43">
        <v>1000</v>
      </c>
      <c r="AA75" s="43">
        <v>-2</v>
      </c>
      <c r="AB75" s="43">
        <v>-0.2</v>
      </c>
    </row>
    <row r="76" spans="17:28" ht="30" customHeight="1" x14ac:dyDescent="0.3">
      <c r="Q76" s="47"/>
      <c r="U76" s="42" t="s">
        <v>351</v>
      </c>
      <c r="V76" s="43">
        <v>992</v>
      </c>
      <c r="W76" s="43">
        <v>7</v>
      </c>
      <c r="X76" s="43">
        <v>3</v>
      </c>
      <c r="Y76" s="43">
        <v>1002</v>
      </c>
      <c r="Z76" s="43">
        <v>1000</v>
      </c>
      <c r="AA76" s="43">
        <v>-2</v>
      </c>
      <c r="AB76" s="43">
        <v>-0.2</v>
      </c>
    </row>
    <row r="77" spans="17:28" ht="30" customHeight="1" x14ac:dyDescent="0.3">
      <c r="Q77" s="45"/>
      <c r="U77" s="42" t="s">
        <v>352</v>
      </c>
      <c r="V77" s="43">
        <v>992</v>
      </c>
      <c r="W77" s="43">
        <v>7</v>
      </c>
      <c r="X77" s="43">
        <v>3</v>
      </c>
      <c r="Y77" s="43">
        <v>1002</v>
      </c>
      <c r="Z77" s="43">
        <v>1000</v>
      </c>
      <c r="AA77" s="43">
        <v>-2</v>
      </c>
      <c r="AB77" s="43">
        <v>-0.2</v>
      </c>
    </row>
    <row r="78" spans="17:28" ht="30" customHeight="1" x14ac:dyDescent="0.3">
      <c r="Q78" s="48"/>
      <c r="U78" s="42" t="s">
        <v>353</v>
      </c>
      <c r="V78" s="43">
        <v>992</v>
      </c>
      <c r="W78" s="43">
        <v>3</v>
      </c>
      <c r="X78" s="43">
        <v>7</v>
      </c>
      <c r="Y78" s="43">
        <v>1002</v>
      </c>
      <c r="Z78" s="43">
        <v>1000</v>
      </c>
      <c r="AA78" s="43">
        <v>-2</v>
      </c>
      <c r="AB78" s="43">
        <v>-0.2</v>
      </c>
    </row>
    <row r="79" spans="17:28" ht="30" customHeight="1" x14ac:dyDescent="0.3">
      <c r="Q79" s="45"/>
      <c r="U79" s="42" t="s">
        <v>354</v>
      </c>
      <c r="V79" s="43">
        <v>988</v>
      </c>
      <c r="W79" s="43">
        <v>7</v>
      </c>
      <c r="X79" s="43">
        <v>7</v>
      </c>
      <c r="Y79" s="43">
        <v>1002</v>
      </c>
      <c r="Z79" s="43">
        <v>1000</v>
      </c>
      <c r="AA79" s="43">
        <v>-2</v>
      </c>
      <c r="AB79" s="43">
        <v>-0.2</v>
      </c>
    </row>
    <row r="80" spans="17:28" ht="30" customHeight="1" x14ac:dyDescent="0.3">
      <c r="Q80" s="48"/>
      <c r="U80" s="42" t="s">
        <v>355</v>
      </c>
      <c r="V80" s="43">
        <v>988</v>
      </c>
      <c r="W80" s="43">
        <v>3</v>
      </c>
      <c r="X80" s="43">
        <v>3</v>
      </c>
      <c r="Y80" s="43">
        <v>994</v>
      </c>
      <c r="Z80" s="43">
        <v>1000</v>
      </c>
      <c r="AA80" s="43">
        <v>6</v>
      </c>
      <c r="AB80" s="43">
        <v>0.6</v>
      </c>
    </row>
    <row r="82" spans="17:22" ht="30" customHeight="1" x14ac:dyDescent="0.3">
      <c r="Q82" s="25"/>
      <c r="U82" s="57" t="s">
        <v>275</v>
      </c>
      <c r="V82" s="58">
        <v>1006</v>
      </c>
    </row>
    <row r="83" spans="17:22" ht="30" customHeight="1" x14ac:dyDescent="0.3">
      <c r="Q83" s="25"/>
      <c r="U83" s="57" t="s">
        <v>361</v>
      </c>
      <c r="V83" s="58">
        <v>0</v>
      </c>
    </row>
    <row r="84" spans="17:22" ht="30" customHeight="1" x14ac:dyDescent="0.3">
      <c r="U84" s="57" t="s">
        <v>278</v>
      </c>
      <c r="V84" s="58">
        <v>8000</v>
      </c>
    </row>
    <row r="85" spans="17:22" ht="30" customHeight="1" x14ac:dyDescent="0.3">
      <c r="U85" s="57" t="s">
        <v>279</v>
      </c>
      <c r="V85" s="58">
        <v>8000</v>
      </c>
    </row>
    <row r="86" spans="17:22" ht="30" customHeight="1" x14ac:dyDescent="0.3">
      <c r="U86" s="57" t="s">
        <v>280</v>
      </c>
      <c r="V86" s="58">
        <v>0</v>
      </c>
    </row>
    <row r="87" spans="17:22" ht="30" customHeight="1" x14ac:dyDescent="0.3">
      <c r="Q87" s="44"/>
      <c r="U87" s="57" t="s">
        <v>281</v>
      </c>
      <c r="V87" s="58"/>
    </row>
    <row r="88" spans="17:22" ht="30" customHeight="1" x14ac:dyDescent="0.3">
      <c r="Q88" s="45"/>
      <c r="U88" s="57" t="s">
        <v>282</v>
      </c>
      <c r="V88" s="58"/>
    </row>
    <row r="89" spans="17:22" ht="30" customHeight="1" x14ac:dyDescent="0.3">
      <c r="Q89" s="46"/>
      <c r="U89" s="57" t="s">
        <v>283</v>
      </c>
      <c r="V89" s="58">
        <v>0</v>
      </c>
    </row>
    <row r="90" spans="17:22" ht="30" customHeight="1" x14ac:dyDescent="0.3">
      <c r="Q90" s="45"/>
    </row>
    <row r="91" spans="17:22" ht="30" customHeight="1" x14ac:dyDescent="0.3">
      <c r="Q91" s="46"/>
      <c r="U91" s="59" t="s">
        <v>284</v>
      </c>
    </row>
    <row r="92" spans="17:22" ht="30" customHeight="1" x14ac:dyDescent="0.3">
      <c r="Q92" s="45"/>
    </row>
    <row r="93" spans="17:22" ht="30" customHeight="1" x14ac:dyDescent="0.3">
      <c r="Q93" s="46"/>
      <c r="U93" s="60" t="s">
        <v>362</v>
      </c>
    </row>
    <row r="94" spans="17:22" ht="30" customHeight="1" x14ac:dyDescent="0.3">
      <c r="U94" s="60" t="s">
        <v>363</v>
      </c>
    </row>
    <row r="95" spans="17:22" ht="30" customHeight="1" x14ac:dyDescent="0.3">
      <c r="Q95" s="47"/>
    </row>
    <row r="97" spans="17:17" ht="30" customHeight="1" x14ac:dyDescent="0.3">
      <c r="Q97" s="25"/>
    </row>
    <row r="99" spans="17:17" ht="30" customHeight="1" x14ac:dyDescent="0.3">
      <c r="Q99" s="25"/>
    </row>
    <row r="100" spans="17:17" ht="30" customHeight="1" x14ac:dyDescent="0.3">
      <c r="Q100" s="45"/>
    </row>
    <row r="101" spans="17:17" ht="30" customHeight="1" x14ac:dyDescent="0.3">
      <c r="Q101" s="46"/>
    </row>
    <row r="103" spans="17:17" ht="30" customHeight="1" x14ac:dyDescent="0.3">
      <c r="Q103" s="25"/>
    </row>
  </sheetData>
  <conditionalFormatting sqref="Z23:Z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U91" r:id="rId1" xr:uid="{00000000-0004-0000-0200-00000000000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P E u 1 W J D 3 m c K l A A A A 9 g A A A B I A H A B D b 2 5 m a W c v U G F j a 2 F n Z S 5 4 b W w g o h g A K K A U A A A A A A A A A A A A A A A A A A A A A A A A A A A A h Y 8 x D o I w G I W v Q r r T l h o T Q n 7 K 4 O I g i Y n R u D a 1 Q i M U Q 1 v L 3 R w 8 k l c Q o 6 i b 4 / v e N 7 x 3 v 9 6 g G N o m u q j e 6 s 7 k K M E U R c r I 7 q B N l S P v j n G K C g 5 r I U + i U t E o G 5 s N 9 p C j 2 r l z R k g I A Y c Z 7 v q K M E o T s i 9 X G 1 m r V q C P r P / L s T b W C S M V 4 r B 7 j e E M J y z F b M 4 w B T J B K L X 5 C m z c + 2 x / I C x 8 4 3 y v e O 3 j 5 R b I F I G 8 P / A H U E s D B B Q A A g A I A D x L t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8 S 7 V Y K I p H u A 4 A A A A R A A A A E w A c A E Z v c m 1 1 b G F z L 1 N l Y 3 R p b 2 4 x L m 0 g o h g A K K A U A A A A A A A A A A A A A A A A A A A A A A A A A A A A K 0 5 N L s n M z 1 M I h t C G 1 g B Q S w E C L Q A U A A I A C A A 8 S 7 V Y k P e Z w q U A A A D 2 A A A A E g A A A A A A A A A A A A A A A A A A A A A A Q 2 9 u Z m l n L 1 B h Y 2 t h Z 2 U u e G 1 s U E s B A i 0 A F A A C A A g A P E u 1 W A / K 6 a u k A A A A 6 Q A A A B M A A A A A A A A A A A A A A A A A 8 Q A A A F t D b 2 5 0 Z W 5 0 X 1 R 5 c G V z X S 5 4 b W x Q S w E C L Q A U A A I A C A A 8 S 7 V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4 s o N v e A z P k C S a / 4 6 8 Z y Y E w A A A A A C A A A A A A A Q Z g A A A A E A A C A A A A D M n u y 4 e i H k R o X q A 6 w 2 i H v x M 3 q 0 N j n f p k f Y v M A E p o D L 4 Q A A A A A O g A A A A A I A A C A A A A B q P C R p k x L h X W d n f R V u a t Z 4 N r a n s c K n c F X x V + X a e o r G F V A A A A C C C z q 8 E x 3 U R g + w E e R Y n n 3 R k 9 p w 8 4 / 3 S N Z g 4 i T j S d b b R x 9 s s k X S C k / x 2 r m U X R l w 0 0 4 Q w S g q P W A C F w q j c u z s b 1 c z m T b A / q W n C z k m 8 1 V 1 i 7 m 9 6 E A A A A D j s O 2 x C M r Y H N Y v i N 9 c v I J G G l z r e c F l c 8 3 L b g Y O y C C 7 M + N a 9 B H B q v H I H M g g p 7 F G + n V 5 o 9 Q J s l M 4 0 m u s 8 C i 0 p S g 0 < / D a t a M a s h u p > 
</file>

<file path=customXml/itemProps1.xml><?xml version="1.0" encoding="utf-8"?>
<ds:datastoreItem xmlns:ds="http://schemas.openxmlformats.org/officeDocument/2006/customXml" ds:itemID="{6BB63214-4B8F-422D-8AAD-E90E4E84695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COCO Y0</vt:lpstr>
      <vt:lpstr>VLOOKUP</vt:lpstr>
      <vt:lpstr>Correlation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Latif Muhammad Khuram</cp:lastModifiedBy>
  <dcterms:created xsi:type="dcterms:W3CDTF">2024-04-01T07:44:00Z</dcterms:created>
  <dcterms:modified xsi:type="dcterms:W3CDTF">2025-04-15T20:16:40Z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A06C48297184438BB4BE32EAC5076C0F_12</vt:lpwstr>
  </property>
  <property fmtid="{D5CDD505-2E9C-101B-9397-08002B2CF9AE}" pid="3" name="KSOProductBuildVer">
    <vt:lpwstr>1033-12.2.0.20795</vt:lpwstr>
  </property>
</Properties>
</file>