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oko\Desktop\"/>
    </mc:Choice>
  </mc:AlternateContent>
  <xr:revisionPtr revIDLastSave="0" documentId="13_ncr:1_{7B98CC1C-29B8-40FF-BFCE-0F1165EE39B3}" xr6:coauthVersionLast="47" xr6:coauthVersionMax="47" xr10:uidLastSave="{00000000-0000-0000-0000-000000000000}"/>
  <bookViews>
    <workbookView xWindow="-120" yWindow="-120" windowWidth="38640" windowHeight="21120" xr2:uid="{E09E2143-4A92-48A9-A3B2-91013677BB96}"/>
  </bookViews>
  <sheets>
    <sheet name="Munka1" sheetId="1" r:id="rId1"/>
  </sheets>
  <definedNames>
    <definedName name="solver_adj" localSheetId="0" hidden="1">Munka1!$D$2:$D$11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Munka1!$D$2:$D$11</definedName>
    <definedName name="solver_lhs2" localSheetId="0" hidden="1">Munka1!$D$2:$D$11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Munka1!$J$12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Munka1!$F$2:$F$11</definedName>
    <definedName name="solver_rhs2" localSheetId="0" hidden="1">Munka1!$M$2:$M$11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10" i="1"/>
  <c r="H10" i="1" s="1"/>
  <c r="E9" i="1"/>
  <c r="H9" i="1" s="1"/>
  <c r="E8" i="1"/>
  <c r="H8" i="1" s="1"/>
  <c r="E7" i="1"/>
  <c r="H7" i="1" s="1"/>
  <c r="E6" i="1"/>
  <c r="H6" i="1" s="1"/>
  <c r="E5" i="1"/>
  <c r="H5" i="1" s="1"/>
  <c r="E4" i="1"/>
  <c r="H4" i="1" s="1"/>
  <c r="E3" i="1"/>
  <c r="H3" i="1" s="1"/>
  <c r="E2" i="1"/>
  <c r="H2" i="1" s="1"/>
  <c r="K11" i="1"/>
  <c r="K10" i="1"/>
  <c r="K9" i="1"/>
  <c r="K8" i="1"/>
  <c r="K7" i="1"/>
  <c r="K6" i="1"/>
  <c r="K5" i="1"/>
  <c r="K4" i="1"/>
  <c r="K3" i="1"/>
  <c r="K2" i="1"/>
  <c r="K12" i="1" l="1"/>
  <c r="H12" i="1"/>
  <c r="J12" i="1" s="1"/>
</calcChain>
</file>

<file path=xl/sharedStrings.xml><?xml version="1.0" encoding="utf-8"?>
<sst xmlns="http://schemas.openxmlformats.org/spreadsheetml/2006/main" count="20" uniqueCount="20">
  <si>
    <t>Termék megnevezése</t>
  </si>
  <si>
    <t>Alumínium  (PAL0)</t>
  </si>
  <si>
    <t>PXLPE0</t>
  </si>
  <si>
    <t>Feldolgozási ár</t>
  </si>
  <si>
    <t>Egységár</t>
  </si>
  <si>
    <t>Korlát (nem lehet több ennél a feldolgozási ár)</t>
  </si>
  <si>
    <t>Mennyiség
szállítási mértékegységgel
egész szám</t>
  </si>
  <si>
    <t>Össz.</t>
  </si>
  <si>
    <t>SZIG.VEZ.1ERU AL.ASC-XLPE 16 MM2 XL</t>
  </si>
  <si>
    <t>SZIG.VEZ.1ERU AL.ASC-XLPE 25MM2 XL</t>
  </si>
  <si>
    <t>SODROTT SZIG.VEZ.NFA2X 2X16 MM2</t>
  </si>
  <si>
    <t>SODROTT SZIG.VEZ.NFA2X 2X25</t>
  </si>
  <si>
    <t>SODROTT SZIG.VEZ.SSZXV 4X16 MM2</t>
  </si>
  <si>
    <t>SODROTT SZIG.VEZ.NFA2X 4X25</t>
  </si>
  <si>
    <t>SODROTT SZIG.VEZ.NFA2X 4X50</t>
  </si>
  <si>
    <t>SODROTT SZIG.VEZ.NFA2X 4X95</t>
  </si>
  <si>
    <t>SODROTT SZIG.VEZ.NFA2X 4X50+25</t>
  </si>
  <si>
    <t>SODROTT SZIG.VEZ.NFA2X 4X95+25</t>
  </si>
  <si>
    <t>Ajánlati ár összesen (nettó EUR)</t>
  </si>
  <si>
    <t>Evolutívhoz alsó korlát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</si>
</sst>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&quot; m&quot;"/>
    <numFmt numFmtId="165" formatCode="_-* #,##0.0000\ _F_t_-;\-* #,##0.0000\ _F_t_-;_-* &quot;-&quot;????\ _F_t_-;_-@_-"/>
    <numFmt numFmtId="166" formatCode="_-* #,##0.00\ _F_t_-;\-* #,##0.00\ _F_t_-;_-* &quot;-&quot;??\ _F_t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" fillId="2" borderId="1" xfId="0" applyFont="1" applyFill="1" applyBorder="1"/>
    <xf numFmtId="165" fontId="2" fillId="3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/>
    <xf numFmtId="166" fontId="0" fillId="0" borderId="0" xfId="0" applyNumberFormat="1"/>
    <xf numFmtId="43" fontId="0" fillId="0" borderId="0" xfId="1" applyFont="1"/>
    <xf numFmtId="2" fontId="3" fillId="4" borderId="2" xfId="1" applyNumberFormat="1" applyFont="1" applyFill="1" applyBorder="1" applyAlignment="1"/>
    <xf numFmtId="0" fontId="0" fillId="0" borderId="0" xfId="0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D003-7E6B-4491-B8E2-620A95CD5520}">
  <dimension ref="A1:M12"/>
  <sheetViews>
    <sheetView tabSelected="1" workbookViewId="0">
      <selection activeCell="J12" sqref="J12"/>
    </sheetView>
  </sheetViews>
  <sheetFormatPr defaultRowHeight="15" x14ac:dyDescent="0.25"/>
  <cols>
    <col min="1" max="1" width="35" bestFit="1" customWidth="1"/>
    <col min="2" max="2" width="19.5703125" customWidth="1"/>
    <col min="3" max="3" width="13" customWidth="1"/>
    <col min="4" max="4" width="15.5703125" customWidth="1"/>
    <col min="5" max="5" width="14.28515625" customWidth="1"/>
    <col min="6" max="6" width="22.85546875" customWidth="1"/>
    <col min="7" max="7" width="29.42578125" bestFit="1" customWidth="1"/>
    <col min="8" max="8" width="15" bestFit="1" customWidth="1"/>
    <col min="9" max="9" width="12.85546875" bestFit="1" customWidth="1"/>
    <col min="10" max="10" width="13.7109375" customWidth="1"/>
    <col min="11" max="11" width="6.28515625" customWidth="1"/>
    <col min="13" max="13" width="13.5703125" customWidth="1"/>
  </cols>
  <sheetData>
    <row r="1" spans="1:13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1" t="s">
        <v>5</v>
      </c>
      <c r="G1" s="3" t="s">
        <v>6</v>
      </c>
      <c r="H1" s="1" t="s">
        <v>7</v>
      </c>
      <c r="M1" s="1" t="s">
        <v>19</v>
      </c>
    </row>
    <row r="2" spans="1:13" x14ac:dyDescent="0.25">
      <c r="A2" t="s">
        <v>8</v>
      </c>
      <c r="B2" s="4">
        <v>0.1</v>
      </c>
      <c r="C2" s="4">
        <v>0.04</v>
      </c>
      <c r="D2" s="5">
        <v>0.25</v>
      </c>
      <c r="E2" s="6">
        <f t="shared" ref="E2:E11" si="0">ROUND((SUM(B2:B2))+(SUM(C2:D2)),2)</f>
        <v>0.39</v>
      </c>
      <c r="F2" s="5">
        <v>0.27229999999999999</v>
      </c>
      <c r="G2" s="7">
        <v>17810</v>
      </c>
      <c r="H2" s="8">
        <f>G2*E2</f>
        <v>6945.9000000000005</v>
      </c>
      <c r="K2">
        <f t="shared" ref="K2:K11" si="1">IF(F2&gt;D2,1,0)</f>
        <v>1</v>
      </c>
      <c r="M2">
        <v>0.2</v>
      </c>
    </row>
    <row r="3" spans="1:13" x14ac:dyDescent="0.25">
      <c r="A3" t="s">
        <v>9</v>
      </c>
      <c r="B3" s="4">
        <v>0.15</v>
      </c>
      <c r="C3" s="4">
        <v>0.05</v>
      </c>
      <c r="D3" s="5">
        <v>0.34</v>
      </c>
      <c r="E3" s="6">
        <f t="shared" si="0"/>
        <v>0.54</v>
      </c>
      <c r="F3" s="5">
        <v>0.36459999999999998</v>
      </c>
      <c r="G3" s="7">
        <v>15860</v>
      </c>
      <c r="H3" s="8">
        <f t="shared" ref="H3:H11" si="2">G3*E3</f>
        <v>8564.4000000000015</v>
      </c>
      <c r="K3">
        <f t="shared" si="1"/>
        <v>1</v>
      </c>
      <c r="M3">
        <v>0.3</v>
      </c>
    </row>
    <row r="4" spans="1:13" x14ac:dyDescent="0.25">
      <c r="A4" t="s">
        <v>10</v>
      </c>
      <c r="B4" s="4">
        <v>0.19</v>
      </c>
      <c r="C4" s="4">
        <v>0.08</v>
      </c>
      <c r="D4" s="5">
        <v>0.62</v>
      </c>
      <c r="E4" s="6">
        <f t="shared" si="0"/>
        <v>0.89</v>
      </c>
      <c r="F4" s="5">
        <v>0.62829999999999997</v>
      </c>
      <c r="G4" s="7">
        <v>143000</v>
      </c>
      <c r="H4" s="8">
        <f t="shared" si="2"/>
        <v>127270</v>
      </c>
      <c r="K4">
        <f t="shared" si="1"/>
        <v>1</v>
      </c>
      <c r="M4">
        <v>0.55000000000000004</v>
      </c>
    </row>
    <row r="5" spans="1:13" x14ac:dyDescent="0.25">
      <c r="A5" t="s">
        <v>11</v>
      </c>
      <c r="B5" s="4">
        <v>0.3</v>
      </c>
      <c r="C5" s="4">
        <v>0.11</v>
      </c>
      <c r="D5" s="5">
        <v>0.7</v>
      </c>
      <c r="E5" s="6">
        <f t="shared" si="0"/>
        <v>1.1100000000000001</v>
      </c>
      <c r="F5" s="5">
        <v>0.74929999999999997</v>
      </c>
      <c r="G5" s="7">
        <v>265200</v>
      </c>
      <c r="H5" s="8">
        <f t="shared" si="2"/>
        <v>294372</v>
      </c>
      <c r="K5">
        <f t="shared" si="1"/>
        <v>1</v>
      </c>
      <c r="M5">
        <v>0.6</v>
      </c>
    </row>
    <row r="6" spans="1:13" x14ac:dyDescent="0.25">
      <c r="A6" t="s">
        <v>12</v>
      </c>
      <c r="B6" s="4">
        <v>0.38</v>
      </c>
      <c r="C6" s="4">
        <v>0.16</v>
      </c>
      <c r="D6" s="5">
        <v>0.96</v>
      </c>
      <c r="E6" s="6">
        <f t="shared" si="0"/>
        <v>1.5</v>
      </c>
      <c r="F6" s="5">
        <v>1.0408999999999999</v>
      </c>
      <c r="G6" s="7">
        <v>159640</v>
      </c>
      <c r="H6" s="8">
        <f t="shared" si="2"/>
        <v>239460</v>
      </c>
      <c r="K6">
        <f t="shared" si="1"/>
        <v>1</v>
      </c>
      <c r="M6">
        <v>0.8</v>
      </c>
    </row>
    <row r="7" spans="1:13" x14ac:dyDescent="0.25">
      <c r="A7" t="s">
        <v>13</v>
      </c>
      <c r="B7" s="4">
        <v>0.6</v>
      </c>
      <c r="C7" s="4">
        <v>0.21</v>
      </c>
      <c r="D7" s="5">
        <v>1.26</v>
      </c>
      <c r="E7" s="6">
        <f t="shared" si="0"/>
        <v>2.0699999999999998</v>
      </c>
      <c r="F7" s="5">
        <v>1.3896999999999999</v>
      </c>
      <c r="G7" s="7">
        <v>242450</v>
      </c>
      <c r="H7" s="8">
        <f t="shared" si="2"/>
        <v>501871.49999999994</v>
      </c>
      <c r="K7">
        <f t="shared" si="1"/>
        <v>1</v>
      </c>
      <c r="M7">
        <v>1.1000000000000001</v>
      </c>
    </row>
    <row r="8" spans="1:13" x14ac:dyDescent="0.25">
      <c r="A8" t="s">
        <v>14</v>
      </c>
      <c r="B8" s="4">
        <v>1.18</v>
      </c>
      <c r="C8" s="4">
        <v>0.36</v>
      </c>
      <c r="D8" s="5">
        <v>1.94</v>
      </c>
      <c r="E8" s="6">
        <f t="shared" si="0"/>
        <v>3.48</v>
      </c>
      <c r="F8" s="5">
        <v>2.1943000000000001</v>
      </c>
      <c r="G8" s="7">
        <v>74360</v>
      </c>
      <c r="H8" s="8">
        <f t="shared" si="2"/>
        <v>258772.8</v>
      </c>
      <c r="K8">
        <f t="shared" si="1"/>
        <v>1</v>
      </c>
      <c r="M8">
        <v>1.8</v>
      </c>
    </row>
    <row r="9" spans="1:13" x14ac:dyDescent="0.25">
      <c r="A9" t="s">
        <v>15</v>
      </c>
      <c r="B9" s="4">
        <v>2.25</v>
      </c>
      <c r="C9" s="4">
        <v>0.52</v>
      </c>
      <c r="D9" s="5">
        <v>3.84</v>
      </c>
      <c r="E9" s="6">
        <f t="shared" si="0"/>
        <v>6.61</v>
      </c>
      <c r="F9" s="5">
        <v>4.2096999999999998</v>
      </c>
      <c r="G9" s="7">
        <v>174980</v>
      </c>
      <c r="H9" s="8">
        <f t="shared" si="2"/>
        <v>1156617.8</v>
      </c>
      <c r="K9">
        <f t="shared" si="1"/>
        <v>1</v>
      </c>
      <c r="M9">
        <v>3.7</v>
      </c>
    </row>
    <row r="10" spans="1:13" x14ac:dyDescent="0.25">
      <c r="A10" t="s">
        <v>16</v>
      </c>
      <c r="B10" s="4">
        <v>1.33</v>
      </c>
      <c r="C10" s="4">
        <v>0.41</v>
      </c>
      <c r="D10" s="5">
        <v>2.2599999999999998</v>
      </c>
      <c r="E10" s="6">
        <f t="shared" si="0"/>
        <v>4</v>
      </c>
      <c r="F10" s="5">
        <v>2.5217999999999998</v>
      </c>
      <c r="G10" s="7">
        <v>41470</v>
      </c>
      <c r="H10" s="8">
        <f t="shared" si="2"/>
        <v>165880</v>
      </c>
      <c r="K10">
        <f t="shared" si="1"/>
        <v>1</v>
      </c>
      <c r="M10">
        <v>2.1</v>
      </c>
    </row>
    <row r="11" spans="1:13" x14ac:dyDescent="0.25">
      <c r="A11" t="s">
        <v>17</v>
      </c>
      <c r="B11" s="4">
        <v>2.4</v>
      </c>
      <c r="C11" s="4">
        <v>0.55000000000000004</v>
      </c>
      <c r="D11" s="5">
        <v>4.1100000000000003</v>
      </c>
      <c r="E11" s="6">
        <f t="shared" si="0"/>
        <v>7.06</v>
      </c>
      <c r="F11" s="5">
        <v>4.5613999999999999</v>
      </c>
      <c r="G11" s="7">
        <v>170300</v>
      </c>
      <c r="H11" s="8">
        <f t="shared" si="2"/>
        <v>1202318</v>
      </c>
      <c r="K11">
        <f t="shared" si="1"/>
        <v>1</v>
      </c>
      <c r="M11">
        <v>3.8</v>
      </c>
    </row>
    <row r="12" spans="1:13" x14ac:dyDescent="0.25">
      <c r="G12" t="s">
        <v>18</v>
      </c>
      <c r="H12" s="9">
        <f>SUM(H2:H11)</f>
        <v>3962072.4000000004</v>
      </c>
      <c r="I12" s="9">
        <v>3962000</v>
      </c>
      <c r="J12" s="10">
        <f>H12-I12</f>
        <v>72.400000000372529</v>
      </c>
      <c r="K12">
        <f>SUM(K2:K11)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Krokos Tamás Márk</dc:creator>
  <cp:lastModifiedBy>Krokos Tamás Márk</cp:lastModifiedBy>
  <dcterms:created xsi:type="dcterms:W3CDTF">2025-04-25T13:52:46Z</dcterms:created>
  <dcterms:modified xsi:type="dcterms:W3CDTF">2025-04-25T14:18:23Z</dcterms:modified>
</cp:coreProperties>
</file>