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48133\Downloads\"/>
    </mc:Choice>
  </mc:AlternateContent>
  <xr:revisionPtr revIDLastSave="0" documentId="13_ncr:1_{E4960811-94C9-4FDC-A3B7-6E098BCAB406}" xr6:coauthVersionLast="47" xr6:coauthVersionMax="47" xr10:uidLastSave="{00000000-0000-0000-0000-000000000000}"/>
  <bookViews>
    <workbookView xWindow="-120" yWindow="-120" windowWidth="29040" windowHeight="15720" activeTab="2" xr2:uid="{C657C832-347F-4DDC-9C50-E02C2D6A410B}"/>
  </bookViews>
  <sheets>
    <sheet name="Feladat leírás" sheetId="4" r:id="rId1"/>
    <sheet name="Munkabeosztás" sheetId="1" r:id="rId2"/>
    <sheet name="Érzékenységi jelentés" sheetId="3" r:id="rId3"/>
  </sheets>
  <definedNames>
    <definedName name="solver_adj" localSheetId="1" hidden="1">Munkabeosztás!$C$4:$P$4</definedName>
    <definedName name="solver_cvg" localSheetId="1" hidden="1">0.0001</definedName>
    <definedName name="solver_drv" localSheetId="1" hidden="1">1</definedName>
    <definedName name="solver_eng" localSheetId="1" hidden="1">2</definedName>
    <definedName name="solver_est" localSheetId="1" hidden="1">1</definedName>
    <definedName name="solver_itr" localSheetId="1" hidden="1">2147483647</definedName>
    <definedName name="solver_lhs1" localSheetId="1" hidden="1">Munkabeosztás!$Q$6:$Q$19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Munkabeosztás!$Q$5</definedName>
    <definedName name="solver_pre" localSheetId="1" hidden="1">0.000001</definedName>
    <definedName name="solver_rbv" localSheetId="1" hidden="1">1</definedName>
    <definedName name="solver_rel1" localSheetId="1" hidden="1">3</definedName>
    <definedName name="solver_rhs1" localSheetId="1" hidden="1">Munkabeosztás!$R$6:$R$19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" i="1" l="1"/>
  <c r="K10" i="3" l="1"/>
  <c r="K11" i="3"/>
  <c r="K12" i="3"/>
  <c r="K13" i="3"/>
  <c r="K14" i="3"/>
  <c r="K15" i="3"/>
  <c r="K16" i="3"/>
  <c r="K17" i="3"/>
  <c r="K18" i="3"/>
  <c r="K19" i="3"/>
  <c r="K20" i="3"/>
  <c r="K21" i="3"/>
  <c r="K22" i="3"/>
  <c r="K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9" i="3"/>
  <c r="Q5" i="1"/>
  <c r="Q19" i="1"/>
  <c r="Q7" i="1"/>
  <c r="Q8" i="1"/>
  <c r="Q9" i="1"/>
  <c r="Q10" i="1"/>
  <c r="Q11" i="1"/>
  <c r="Q12" i="1"/>
  <c r="Q13" i="1"/>
  <c r="Q14" i="1"/>
  <c r="Q15" i="1"/>
  <c r="Q16" i="1"/>
  <c r="Q17" i="1"/>
  <c r="Q18" i="1"/>
  <c r="Q6" i="1"/>
</calcChain>
</file>

<file path=xl/sharedStrings.xml><?xml version="1.0" encoding="utf-8"?>
<sst xmlns="http://schemas.openxmlformats.org/spreadsheetml/2006/main" count="137" uniqueCount="89">
  <si>
    <t>Szabadnapok</t>
  </si>
  <si>
    <t>H,K</t>
  </si>
  <si>
    <t>Cs,P</t>
  </si>
  <si>
    <t>P,Szo</t>
  </si>
  <si>
    <t>K,Sze</t>
  </si>
  <si>
    <t>Sze,Cs</t>
  </si>
  <si>
    <t>Szo,V</t>
  </si>
  <si>
    <t>Reggeli műszak</t>
  </si>
  <si>
    <t>Délutáni műszak</t>
  </si>
  <si>
    <t>Munkabér</t>
  </si>
  <si>
    <t>Hétfő</t>
  </si>
  <si>
    <t>Kedd</t>
  </si>
  <si>
    <t>Szerda</t>
  </si>
  <si>
    <t>Csütörtök</t>
  </si>
  <si>
    <t>Péntek</t>
  </si>
  <si>
    <t>Szombat</t>
  </si>
  <si>
    <t>Vasárnap</t>
  </si>
  <si>
    <t>V,H</t>
  </si>
  <si>
    <t>Microsoft Excel 16.0 Érzékenységi jelentés</t>
  </si>
  <si>
    <t>Munkalap: [Műszakbeosztás.xlsx]Munka1</t>
  </si>
  <si>
    <t>Változócellák</t>
  </si>
  <si>
    <t>Cella</t>
  </si>
  <si>
    <t>Név</t>
  </si>
  <si>
    <t>Végső</t>
  </si>
  <si>
    <t>Csökkentett</t>
  </si>
  <si>
    <t>költség</t>
  </si>
  <si>
    <t>Célérték</t>
  </si>
  <si>
    <t>együtthatója</t>
  </si>
  <si>
    <t>Megengedhető</t>
  </si>
  <si>
    <t>Növelés</t>
  </si>
  <si>
    <t>Csökkentés</t>
  </si>
  <si>
    <t>Korlátozó feltételek</t>
  </si>
  <si>
    <t>Árnyék-</t>
  </si>
  <si>
    <t>ár</t>
  </si>
  <si>
    <t>Korlátozó feltétel -</t>
  </si>
  <si>
    <t>$C$4</t>
  </si>
  <si>
    <t>Dolgozók száma H,K</t>
  </si>
  <si>
    <t>$D$4</t>
  </si>
  <si>
    <t>Dolgozók száma K,Sze</t>
  </si>
  <si>
    <t>$E$4</t>
  </si>
  <si>
    <t>Dolgozók száma Sze,Cs</t>
  </si>
  <si>
    <t>$F$4</t>
  </si>
  <si>
    <t>Dolgozók száma Cs,P</t>
  </si>
  <si>
    <t>$G$4</t>
  </si>
  <si>
    <t>Dolgozók száma P,Szo</t>
  </si>
  <si>
    <t>$H$4</t>
  </si>
  <si>
    <t>Dolgozók száma Szo,V</t>
  </si>
  <si>
    <t>$I$4</t>
  </si>
  <si>
    <t>Dolgozók száma V,H</t>
  </si>
  <si>
    <t>$J$4</t>
  </si>
  <si>
    <t>$K$4</t>
  </si>
  <si>
    <t>$L$4</t>
  </si>
  <si>
    <t>$M$4</t>
  </si>
  <si>
    <t>$N$4</t>
  </si>
  <si>
    <t>$O$4</t>
  </si>
  <si>
    <t>$P$4</t>
  </si>
  <si>
    <t>$Q$6</t>
  </si>
  <si>
    <t>$Q$7</t>
  </si>
  <si>
    <t>$Q$8</t>
  </si>
  <si>
    <t>$Q$9</t>
  </si>
  <si>
    <t>$Q$10</t>
  </si>
  <si>
    <t>$Q$11</t>
  </si>
  <si>
    <t>$Q$12</t>
  </si>
  <si>
    <t>$Q$13</t>
  </si>
  <si>
    <t>$Q$14</t>
  </si>
  <si>
    <t>$Q$15</t>
  </si>
  <si>
    <t>$Q$16</t>
  </si>
  <si>
    <t>$Q$17</t>
  </si>
  <si>
    <t>$Q$18</t>
  </si>
  <si>
    <t>$Q$19</t>
  </si>
  <si>
    <t>Készült: 2025. 05. 21. 22:03:21</t>
  </si>
  <si>
    <t>Max fitetés</t>
  </si>
  <si>
    <t>Min fizetés</t>
  </si>
  <si>
    <t>Lineáris programozás - munkaerő beosztása</t>
  </si>
  <si>
    <r>
      <t xml:space="preserve">A vidámpark üzemeltetése megköveteli az </t>
    </r>
    <r>
      <rPr>
        <b/>
        <sz val="11"/>
        <color theme="1"/>
        <rFont val="Aptos Narrow"/>
        <family val="2"/>
        <scheme val="minor"/>
      </rPr>
      <t>egyes napok minimális dolgozói létszámának</t>
    </r>
    <r>
      <rPr>
        <sz val="11"/>
        <color theme="1"/>
        <rFont val="Aptos Narrow"/>
        <family val="2"/>
        <charset val="238"/>
        <scheme val="minor"/>
      </rPr>
      <t xml:space="preserve"> meghatározását (R oszlop)</t>
    </r>
  </si>
  <si>
    <t>Készítsünk modellt a probléma megoldására</t>
  </si>
  <si>
    <r>
      <t xml:space="preserve">A feladat egy vidámpark </t>
    </r>
    <r>
      <rPr>
        <b/>
        <sz val="11"/>
        <color theme="1"/>
        <rFont val="Aptos Narrow"/>
        <family val="2"/>
        <scheme val="minor"/>
      </rPr>
      <t>dolgozóinak költséghatékony beosztása</t>
    </r>
  </si>
  <si>
    <r>
      <t xml:space="preserve">Minden dolgozó heti </t>
    </r>
    <r>
      <rPr>
        <b/>
        <sz val="11"/>
        <color theme="1"/>
        <rFont val="Aptos Narrow"/>
        <family val="2"/>
        <scheme val="minor"/>
      </rPr>
      <t>5 napot dolgozik, szabadnapot egymást követő két napon vehetnek ki</t>
    </r>
  </si>
  <si>
    <r>
      <t xml:space="preserve">Határozzunk meg </t>
    </r>
    <r>
      <rPr>
        <b/>
        <sz val="11"/>
        <color theme="1"/>
        <rFont val="Aptos Narrow"/>
        <family val="2"/>
        <scheme val="minor"/>
      </rPr>
      <t>eltérő heti béreket a kivett szabadnapok függvényében</t>
    </r>
  </si>
  <si>
    <r>
      <t xml:space="preserve">A probléma lehetséges megoldására a </t>
    </r>
    <r>
      <rPr>
        <b/>
        <sz val="11"/>
        <color theme="1"/>
        <rFont val="Aptos Narrow"/>
        <family val="2"/>
        <scheme val="minor"/>
      </rPr>
      <t>Solver</t>
    </r>
    <r>
      <rPr>
        <sz val="11"/>
        <color theme="1"/>
        <rFont val="Aptos Narrow"/>
        <family val="2"/>
        <charset val="238"/>
        <scheme val="minor"/>
      </rPr>
      <t>t hívjuk segítségül</t>
    </r>
  </si>
  <si>
    <r>
      <t xml:space="preserve">Készítsünk </t>
    </r>
    <r>
      <rPr>
        <b/>
        <sz val="11"/>
        <color theme="1"/>
        <rFont val="Aptos Narrow"/>
        <family val="2"/>
        <scheme val="minor"/>
      </rPr>
      <t>érzékenységi jelentést</t>
    </r>
    <r>
      <rPr>
        <sz val="11"/>
        <color theme="1"/>
        <rFont val="Aptos Narrow"/>
        <family val="2"/>
        <charset val="238"/>
        <scheme val="minor"/>
      </rPr>
      <t xml:space="preserve"> </t>
    </r>
  </si>
  <si>
    <r>
      <t xml:space="preserve">A dolgozók </t>
    </r>
    <r>
      <rPr>
        <sz val="11"/>
        <color theme="1"/>
        <rFont val="Aptos Narrow"/>
        <family val="2"/>
        <scheme val="minor"/>
      </rPr>
      <t>két műszak</t>
    </r>
    <r>
      <rPr>
        <sz val="11"/>
        <color theme="1"/>
        <rFont val="Aptos Narrow"/>
        <family val="2"/>
        <charset val="238"/>
        <scheme val="minor"/>
      </rPr>
      <t xml:space="preserve">ban dolgoznak </t>
    </r>
    <r>
      <rPr>
        <b/>
        <sz val="11"/>
        <color theme="1"/>
        <rFont val="Aptos Narrow"/>
        <family val="2"/>
        <scheme val="minor"/>
      </rPr>
      <t>hétfőtől vasárnapig</t>
    </r>
    <r>
      <rPr>
        <sz val="11"/>
        <color theme="1"/>
        <rFont val="Aptos Narrow"/>
        <family val="2"/>
        <charset val="238"/>
        <scheme val="minor"/>
      </rPr>
      <t xml:space="preserve">: </t>
    </r>
    <r>
      <rPr>
        <b/>
        <sz val="11"/>
        <color theme="1"/>
        <rFont val="Aptos Narrow"/>
        <family val="2"/>
        <scheme val="minor"/>
      </rPr>
      <t>reggeli és délutáni műszak</t>
    </r>
  </si>
  <si>
    <t>Össz dolgozói létszám (fő)</t>
  </si>
  <si>
    <t>Min létszám (fő)</t>
  </si>
  <si>
    <t>Szabadságon lévő dolgozók száma (fő)</t>
  </si>
  <si>
    <t>Érték (fő)</t>
  </si>
  <si>
    <t>jobb oldal (fő)</t>
  </si>
  <si>
    <t>Növelés (fő)</t>
  </si>
  <si>
    <t>Csökkentés (fő)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</si>
</sst>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Ft&quot;_-;\-* #,##0.00\ &quot;Ft&quot;_-;_-* &quot;-&quot;??\ &quot;Ft&quot;_-;_-@_-"/>
    <numFmt numFmtId="164" formatCode="_-* #,##0.00\ [$Ft-40E]_-;\-* #,##0.00\ [$Ft-40E]_-;_-* &quot;-&quot;??\ [$Ft-40E]_-;_-@_-"/>
    <numFmt numFmtId="165" formatCode="_-* #,##0\ [$Ft-40E]_-;\-* #,##0\ [$Ft-40E]_-;_-* &quot;-&quot;??\ [$Ft-40E]_-;_-@_-"/>
    <numFmt numFmtId="168" formatCode="_-* #,##0\ &quot;Ft&quot;_-;\-* #,##0\ &quot;Ft&quot;_-;_-* &quot;-&quot;??\ &quot;Ft&quot;_-;_-@_-"/>
  </numFmts>
  <fonts count="6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1"/>
      <color indexed="1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/>
    <xf numFmtId="165" fontId="1" fillId="0" borderId="0" xfId="0" applyNumberFormat="1" applyFont="1"/>
    <xf numFmtId="0" fontId="0" fillId="5" borderId="0" xfId="0" applyFill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3" fillId="0" borderId="0" xfId="0" applyFont="1" applyAlignment="1">
      <alignment horizontal="center"/>
    </xf>
    <xf numFmtId="0" fontId="0" fillId="6" borderId="0" xfId="0" applyFill="1"/>
    <xf numFmtId="0" fontId="0" fillId="7" borderId="0" xfId="0" applyFill="1"/>
    <xf numFmtId="0" fontId="0" fillId="7" borderId="3" xfId="0" applyFill="1" applyBorder="1"/>
    <xf numFmtId="0" fontId="0" fillId="7" borderId="4" xfId="0" applyFill="1" applyBorder="1"/>
    <xf numFmtId="0" fontId="0" fillId="8" borderId="3" xfId="0" applyFill="1" applyBorder="1"/>
    <xf numFmtId="0" fontId="0" fillId="8" borderId="4" xfId="0" applyFill="1" applyBorder="1"/>
    <xf numFmtId="0" fontId="1" fillId="0" borderId="0" xfId="0" applyFont="1" applyAlignment="1">
      <alignment horizontal="center"/>
    </xf>
    <xf numFmtId="0" fontId="1" fillId="10" borderId="0" xfId="0" applyFont="1" applyFill="1"/>
    <xf numFmtId="0" fontId="0" fillId="0" borderId="0" xfId="0" applyAlignment="1">
      <alignment horizontal="center"/>
    </xf>
    <xf numFmtId="164" fontId="0" fillId="3" borderId="0" xfId="0" applyNumberFormat="1" applyFill="1" applyAlignment="1"/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8" fontId="0" fillId="0" borderId="3" xfId="1" applyNumberFormat="1" applyFont="1" applyBorder="1"/>
    <xf numFmtId="168" fontId="0" fillId="0" borderId="4" xfId="1" applyNumberFormat="1" applyFont="1" applyBorder="1"/>
    <xf numFmtId="168" fontId="0" fillId="3" borderId="3" xfId="1" applyNumberFormat="1" applyFont="1" applyFill="1" applyBorder="1"/>
    <xf numFmtId="168" fontId="0" fillId="3" borderId="4" xfId="1" applyNumberFormat="1" applyFont="1" applyFill="1" applyBorder="1"/>
    <xf numFmtId="168" fontId="3" fillId="0" borderId="2" xfId="1" applyNumberFormat="1" applyFont="1" applyBorder="1" applyAlignment="1">
      <alignment horizontal="center"/>
    </xf>
    <xf numFmtId="168" fontId="0" fillId="6" borderId="0" xfId="1" applyNumberFormat="1" applyFont="1" applyFill="1"/>
    <xf numFmtId="168" fontId="0" fillId="9" borderId="3" xfId="1" applyNumberFormat="1" applyFont="1" applyFill="1" applyBorder="1"/>
    <xf numFmtId="168" fontId="0" fillId="9" borderId="4" xfId="1" applyNumberFormat="1" applyFont="1" applyFill="1" applyBorder="1"/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DC015-40FA-459A-ADE5-FB850D4C961B}">
  <dimension ref="B1:B9"/>
  <sheetViews>
    <sheetView workbookViewId="0">
      <selection activeCell="B13" sqref="B13"/>
    </sheetView>
  </sheetViews>
  <sheetFormatPr defaultRowHeight="15" x14ac:dyDescent="0.25"/>
  <cols>
    <col min="2" max="2" width="92.7109375" bestFit="1" customWidth="1"/>
  </cols>
  <sheetData>
    <row r="1" spans="2:2" x14ac:dyDescent="0.25">
      <c r="B1" s="20" t="s">
        <v>73</v>
      </c>
    </row>
    <row r="2" spans="2:2" x14ac:dyDescent="0.25">
      <c r="B2" t="s">
        <v>76</v>
      </c>
    </row>
    <row r="3" spans="2:2" x14ac:dyDescent="0.25">
      <c r="B3" t="s">
        <v>81</v>
      </c>
    </row>
    <row r="4" spans="2:2" x14ac:dyDescent="0.25">
      <c r="B4" t="s">
        <v>77</v>
      </c>
    </row>
    <row r="5" spans="2:2" x14ac:dyDescent="0.25">
      <c r="B5" t="s">
        <v>78</v>
      </c>
    </row>
    <row r="6" spans="2:2" x14ac:dyDescent="0.25">
      <c r="B6" t="s">
        <v>74</v>
      </c>
    </row>
    <row r="7" spans="2:2" x14ac:dyDescent="0.25">
      <c r="B7" t="s">
        <v>75</v>
      </c>
    </row>
    <row r="8" spans="2:2" x14ac:dyDescent="0.25">
      <c r="B8" t="s">
        <v>79</v>
      </c>
    </row>
    <row r="9" spans="2:2" x14ac:dyDescent="0.25">
      <c r="B9" t="s">
        <v>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CCA6F-9404-4259-909E-552A128E5861}">
  <dimension ref="A1:R19"/>
  <sheetViews>
    <sheetView zoomScale="80" zoomScaleNormal="80" workbookViewId="0">
      <selection activeCell="D28" sqref="D28"/>
    </sheetView>
  </sheetViews>
  <sheetFormatPr defaultRowHeight="15" x14ac:dyDescent="0.25"/>
  <cols>
    <col min="1" max="1" width="14.85546875" bestFit="1" customWidth="1"/>
    <col min="2" max="2" width="35.28515625" customWidth="1"/>
    <col min="3" max="8" width="12.140625" bestFit="1" customWidth="1"/>
    <col min="9" max="9" width="12.140625" customWidth="1"/>
    <col min="10" max="15" width="12.140625" bestFit="1" customWidth="1"/>
    <col min="16" max="16" width="12.140625" customWidth="1"/>
    <col min="17" max="17" width="25" bestFit="1" customWidth="1"/>
    <col min="18" max="18" width="19" customWidth="1"/>
  </cols>
  <sheetData>
    <row r="1" spans="1:18" ht="15.75" thickBot="1" x14ac:dyDescent="0.3"/>
    <row r="2" spans="1:18" ht="15.75" thickBot="1" x14ac:dyDescent="0.3">
      <c r="B2" s="1"/>
      <c r="C2" s="40" t="s">
        <v>7</v>
      </c>
      <c r="D2" s="41"/>
      <c r="E2" s="41"/>
      <c r="F2" s="41"/>
      <c r="G2" s="41"/>
      <c r="H2" s="41"/>
      <c r="I2" s="42"/>
      <c r="J2" s="40" t="s">
        <v>8</v>
      </c>
      <c r="K2" s="41"/>
      <c r="L2" s="41"/>
      <c r="M2" s="41"/>
      <c r="N2" s="41"/>
      <c r="O2" s="41"/>
      <c r="P2" s="42"/>
    </row>
    <row r="3" spans="1:18" x14ac:dyDescent="0.25">
      <c r="B3" s="24" t="s">
        <v>0</v>
      </c>
      <c r="C3" s="2" t="s">
        <v>1</v>
      </c>
      <c r="D3" s="2" t="s">
        <v>4</v>
      </c>
      <c r="E3" s="2" t="s">
        <v>5</v>
      </c>
      <c r="F3" s="2" t="s">
        <v>2</v>
      </c>
      <c r="G3" s="2" t="s">
        <v>3</v>
      </c>
      <c r="H3" s="2" t="s">
        <v>6</v>
      </c>
      <c r="I3" s="2" t="s">
        <v>17</v>
      </c>
      <c r="J3" s="2" t="s">
        <v>1</v>
      </c>
      <c r="K3" s="2" t="s">
        <v>4</v>
      </c>
      <c r="L3" s="2" t="s">
        <v>5</v>
      </c>
      <c r="M3" s="2" t="s">
        <v>2</v>
      </c>
      <c r="N3" s="2" t="s">
        <v>3</v>
      </c>
      <c r="O3" s="2" t="s">
        <v>6</v>
      </c>
      <c r="P3" s="2" t="s">
        <v>17</v>
      </c>
      <c r="Q3" s="2" t="s">
        <v>82</v>
      </c>
      <c r="R3" s="19" t="s">
        <v>83</v>
      </c>
    </row>
    <row r="4" spans="1:18" x14ac:dyDescent="0.25">
      <c r="B4" s="24" t="s">
        <v>84</v>
      </c>
      <c r="C4" s="3">
        <v>45</v>
      </c>
      <c r="D4" s="3">
        <v>5</v>
      </c>
      <c r="E4" s="3">
        <v>20</v>
      </c>
      <c r="F4" s="3">
        <v>30</v>
      </c>
      <c r="G4" s="3">
        <v>0</v>
      </c>
      <c r="H4" s="3">
        <v>0</v>
      </c>
      <c r="I4" s="3">
        <v>20</v>
      </c>
      <c r="J4" s="3">
        <v>45</v>
      </c>
      <c r="K4" s="3">
        <v>5</v>
      </c>
      <c r="L4" s="3">
        <v>20</v>
      </c>
      <c r="M4" s="3">
        <v>30</v>
      </c>
      <c r="N4" s="3">
        <v>0</v>
      </c>
      <c r="O4" s="3">
        <v>0</v>
      </c>
      <c r="P4" s="3">
        <v>20</v>
      </c>
      <c r="Q4" s="21">
        <f>SUM(C4:P4)</f>
        <v>240</v>
      </c>
    </row>
    <row r="5" spans="1:18" ht="15.75" thickBot="1" x14ac:dyDescent="0.3">
      <c r="B5" s="24" t="s">
        <v>9</v>
      </c>
      <c r="C5" s="4">
        <v>50000</v>
      </c>
      <c r="D5" s="4">
        <v>50000</v>
      </c>
      <c r="E5" s="4">
        <v>50000</v>
      </c>
      <c r="F5" s="4">
        <v>40000</v>
      </c>
      <c r="G5" s="4">
        <v>40000</v>
      </c>
      <c r="H5" s="4">
        <v>30000</v>
      </c>
      <c r="I5" s="4">
        <v>40000</v>
      </c>
      <c r="J5" s="4">
        <v>50000</v>
      </c>
      <c r="K5" s="4">
        <v>50000</v>
      </c>
      <c r="L5" s="4">
        <v>50000</v>
      </c>
      <c r="M5" s="4">
        <v>40000</v>
      </c>
      <c r="N5" s="4">
        <v>40000</v>
      </c>
      <c r="O5" s="4">
        <v>30000</v>
      </c>
      <c r="P5" s="4">
        <v>40000</v>
      </c>
      <c r="Q5" s="22">
        <f>SUMPRODUCT($C$4:$P$4,C5:P5)</f>
        <v>11000000</v>
      </c>
    </row>
    <row r="6" spans="1:18" x14ac:dyDescent="0.25">
      <c r="A6" s="25" t="s">
        <v>7</v>
      </c>
      <c r="B6" s="28" t="s">
        <v>10</v>
      </c>
      <c r="C6" s="31"/>
      <c r="D6" s="32">
        <v>1</v>
      </c>
      <c r="E6" s="32">
        <v>1</v>
      </c>
      <c r="F6" s="32">
        <v>1</v>
      </c>
      <c r="G6" s="32">
        <v>1</v>
      </c>
      <c r="H6" s="32">
        <v>1</v>
      </c>
      <c r="I6" s="33"/>
      <c r="Q6" s="5">
        <f>SUMPRODUCT(C6:P6,$C$4:$P$4)</f>
        <v>55</v>
      </c>
      <c r="R6" s="14">
        <v>55</v>
      </c>
    </row>
    <row r="7" spans="1:18" x14ac:dyDescent="0.25">
      <c r="A7" s="26"/>
      <c r="B7" s="29" t="s">
        <v>11</v>
      </c>
      <c r="C7" s="34"/>
      <c r="D7" s="35"/>
      <c r="E7" s="35">
        <v>1</v>
      </c>
      <c r="F7" s="35">
        <v>1</v>
      </c>
      <c r="G7" s="35">
        <v>1</v>
      </c>
      <c r="H7" s="35">
        <v>1</v>
      </c>
      <c r="I7" s="36">
        <v>1</v>
      </c>
      <c r="Q7" s="5">
        <f t="shared" ref="Q7:Q18" si="0">SUMPRODUCT(C7:P7,$C$4:$P$4)</f>
        <v>70</v>
      </c>
      <c r="R7" s="14">
        <v>60</v>
      </c>
    </row>
    <row r="8" spans="1:18" x14ac:dyDescent="0.25">
      <c r="A8" s="26"/>
      <c r="B8" s="29" t="s">
        <v>12</v>
      </c>
      <c r="C8" s="34">
        <v>1</v>
      </c>
      <c r="D8" s="35"/>
      <c r="E8" s="35"/>
      <c r="F8" s="35">
        <v>1</v>
      </c>
      <c r="G8" s="35">
        <v>1</v>
      </c>
      <c r="H8" s="35">
        <v>1</v>
      </c>
      <c r="I8" s="36">
        <v>1</v>
      </c>
      <c r="Q8" s="5">
        <f t="shared" si="0"/>
        <v>95</v>
      </c>
      <c r="R8" s="14">
        <v>60</v>
      </c>
    </row>
    <row r="9" spans="1:18" x14ac:dyDescent="0.25">
      <c r="A9" s="26"/>
      <c r="B9" s="29" t="s">
        <v>13</v>
      </c>
      <c r="C9" s="34">
        <v>1</v>
      </c>
      <c r="D9" s="35">
        <v>1</v>
      </c>
      <c r="E9" s="35"/>
      <c r="F9" s="35"/>
      <c r="G9" s="35">
        <v>1</v>
      </c>
      <c r="H9" s="35">
        <v>1</v>
      </c>
      <c r="I9" s="36">
        <v>1</v>
      </c>
      <c r="Q9" s="5">
        <f t="shared" si="0"/>
        <v>70</v>
      </c>
      <c r="R9" s="14">
        <v>70</v>
      </c>
    </row>
    <row r="10" spans="1:18" x14ac:dyDescent="0.25">
      <c r="A10" s="26"/>
      <c r="B10" s="29" t="s">
        <v>14</v>
      </c>
      <c r="C10" s="34">
        <v>1</v>
      </c>
      <c r="D10" s="35">
        <v>1</v>
      </c>
      <c r="E10" s="35">
        <v>1</v>
      </c>
      <c r="F10" s="35"/>
      <c r="G10" s="35"/>
      <c r="H10" s="35">
        <v>1</v>
      </c>
      <c r="I10" s="36">
        <v>1</v>
      </c>
      <c r="Q10" s="5">
        <f t="shared" si="0"/>
        <v>90</v>
      </c>
      <c r="R10" s="14">
        <v>90</v>
      </c>
    </row>
    <row r="11" spans="1:18" x14ac:dyDescent="0.25">
      <c r="A11" s="26"/>
      <c r="B11" s="29" t="s">
        <v>15</v>
      </c>
      <c r="C11" s="34">
        <v>1</v>
      </c>
      <c r="D11" s="35">
        <v>1</v>
      </c>
      <c r="E11" s="35">
        <v>1</v>
      </c>
      <c r="F11" s="35">
        <v>1</v>
      </c>
      <c r="G11" s="35"/>
      <c r="H11" s="35"/>
      <c r="I11" s="36">
        <v>1</v>
      </c>
      <c r="Q11" s="5">
        <f t="shared" si="0"/>
        <v>120</v>
      </c>
      <c r="R11" s="14">
        <v>120</v>
      </c>
    </row>
    <row r="12" spans="1:18" ht="15.75" thickBot="1" x14ac:dyDescent="0.3">
      <c r="A12" s="27"/>
      <c r="B12" s="30" t="s">
        <v>16</v>
      </c>
      <c r="C12" s="37">
        <v>1</v>
      </c>
      <c r="D12" s="38">
        <v>1</v>
      </c>
      <c r="E12" s="38">
        <v>1</v>
      </c>
      <c r="F12" s="38">
        <v>1</v>
      </c>
      <c r="G12" s="38">
        <v>1</v>
      </c>
      <c r="H12" s="38"/>
      <c r="I12" s="39"/>
      <c r="Q12" s="5">
        <f t="shared" si="0"/>
        <v>100</v>
      </c>
      <c r="R12" s="14">
        <v>100</v>
      </c>
    </row>
    <row r="13" spans="1:18" x14ac:dyDescent="0.25">
      <c r="A13" s="25" t="s">
        <v>8</v>
      </c>
      <c r="B13" s="28" t="s">
        <v>10</v>
      </c>
      <c r="J13" s="31"/>
      <c r="K13" s="32">
        <v>1</v>
      </c>
      <c r="L13" s="32">
        <v>1</v>
      </c>
      <c r="M13" s="32">
        <v>1</v>
      </c>
      <c r="N13" s="32">
        <v>1</v>
      </c>
      <c r="O13" s="32">
        <v>1</v>
      </c>
      <c r="P13" s="33"/>
      <c r="Q13" s="5">
        <f t="shared" si="0"/>
        <v>55</v>
      </c>
      <c r="R13" s="14">
        <v>55</v>
      </c>
    </row>
    <row r="14" spans="1:18" x14ac:dyDescent="0.25">
      <c r="A14" s="26"/>
      <c r="B14" s="29" t="s">
        <v>11</v>
      </c>
      <c r="J14" s="34"/>
      <c r="K14" s="35"/>
      <c r="L14" s="35">
        <v>1</v>
      </c>
      <c r="M14" s="35">
        <v>1</v>
      </c>
      <c r="N14" s="35">
        <v>1</v>
      </c>
      <c r="O14" s="35">
        <v>1</v>
      </c>
      <c r="P14" s="36">
        <v>1</v>
      </c>
      <c r="Q14" s="5">
        <f t="shared" si="0"/>
        <v>70</v>
      </c>
      <c r="R14" s="14">
        <v>60</v>
      </c>
    </row>
    <row r="15" spans="1:18" x14ac:dyDescent="0.25">
      <c r="A15" s="26"/>
      <c r="B15" s="29" t="s">
        <v>12</v>
      </c>
      <c r="J15" s="34">
        <v>1</v>
      </c>
      <c r="K15" s="35"/>
      <c r="L15" s="35"/>
      <c r="M15" s="35">
        <v>1</v>
      </c>
      <c r="N15" s="35">
        <v>1</v>
      </c>
      <c r="O15" s="35">
        <v>1</v>
      </c>
      <c r="P15" s="36">
        <v>1</v>
      </c>
      <c r="Q15" s="5">
        <f t="shared" si="0"/>
        <v>95</v>
      </c>
      <c r="R15" s="14">
        <v>60</v>
      </c>
    </row>
    <row r="16" spans="1:18" x14ac:dyDescent="0.25">
      <c r="A16" s="26"/>
      <c r="B16" s="29" t="s">
        <v>13</v>
      </c>
      <c r="J16" s="34">
        <v>1</v>
      </c>
      <c r="K16" s="35">
        <v>1</v>
      </c>
      <c r="L16" s="35"/>
      <c r="M16" s="35"/>
      <c r="N16" s="35">
        <v>1</v>
      </c>
      <c r="O16" s="35">
        <v>1</v>
      </c>
      <c r="P16" s="36">
        <v>1</v>
      </c>
      <c r="Q16" s="5">
        <f t="shared" si="0"/>
        <v>70</v>
      </c>
      <c r="R16" s="14">
        <v>70</v>
      </c>
    </row>
    <row r="17" spans="1:18" x14ac:dyDescent="0.25">
      <c r="A17" s="26"/>
      <c r="B17" s="29" t="s">
        <v>14</v>
      </c>
      <c r="J17" s="34">
        <v>1</v>
      </c>
      <c r="K17" s="35">
        <v>1</v>
      </c>
      <c r="L17" s="35">
        <v>1</v>
      </c>
      <c r="M17" s="35"/>
      <c r="N17" s="35"/>
      <c r="O17" s="35">
        <v>1</v>
      </c>
      <c r="P17" s="36">
        <v>1</v>
      </c>
      <c r="Q17" s="5">
        <f t="shared" si="0"/>
        <v>90</v>
      </c>
      <c r="R17" s="14">
        <v>90</v>
      </c>
    </row>
    <row r="18" spans="1:18" x14ac:dyDescent="0.25">
      <c r="A18" s="26"/>
      <c r="B18" s="29" t="s">
        <v>15</v>
      </c>
      <c r="J18" s="34">
        <v>1</v>
      </c>
      <c r="K18" s="35">
        <v>1</v>
      </c>
      <c r="L18" s="35">
        <v>1</v>
      </c>
      <c r="M18" s="35">
        <v>1</v>
      </c>
      <c r="N18" s="35"/>
      <c r="O18" s="35"/>
      <c r="P18" s="36">
        <v>1</v>
      </c>
      <c r="Q18" s="5">
        <f t="shared" si="0"/>
        <v>120</v>
      </c>
      <c r="R18" s="14">
        <v>120</v>
      </c>
    </row>
    <row r="19" spans="1:18" ht="15.75" thickBot="1" x14ac:dyDescent="0.3">
      <c r="A19" s="27"/>
      <c r="B19" s="30" t="s">
        <v>16</v>
      </c>
      <c r="J19" s="37">
        <v>1</v>
      </c>
      <c r="K19" s="38">
        <v>1</v>
      </c>
      <c r="L19" s="38">
        <v>1</v>
      </c>
      <c r="M19" s="38">
        <v>1</v>
      </c>
      <c r="N19" s="38">
        <v>1</v>
      </c>
      <c r="O19" s="38"/>
      <c r="P19" s="39"/>
      <c r="Q19" s="5">
        <f>SUMPRODUCT(C19:P19,$C$4:$P$4)</f>
        <v>100</v>
      </c>
      <c r="R19" s="14">
        <v>100</v>
      </c>
    </row>
  </sheetData>
  <mergeCells count="4">
    <mergeCell ref="A6:A12"/>
    <mergeCell ref="A13:A19"/>
    <mergeCell ref="C2:I2"/>
    <mergeCell ref="J2:P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0BE5E-7AF6-4DA2-B8B1-1175DBDE97D0}">
  <dimension ref="A1:K40"/>
  <sheetViews>
    <sheetView showGridLines="0" tabSelected="1" workbookViewId="0">
      <selection activeCell="I27" sqref="I27"/>
    </sheetView>
  </sheetViews>
  <sheetFormatPr defaultRowHeight="15" x14ac:dyDescent="0.25"/>
  <cols>
    <col min="1" max="1" width="14.85546875" bestFit="1" customWidth="1"/>
    <col min="2" max="2" width="2.28515625" customWidth="1"/>
    <col min="3" max="3" width="6.28515625" bestFit="1" customWidth="1"/>
    <col min="4" max="4" width="19.7109375" bestFit="1" customWidth="1"/>
    <col min="5" max="5" width="12.5703125" customWidth="1"/>
    <col min="6" max="6" width="13.5703125" bestFit="1" customWidth="1"/>
    <col min="7" max="7" width="16.28515625" bestFit="1" customWidth="1"/>
    <col min="8" max="8" width="13.140625" bestFit="1" customWidth="1"/>
    <col min="9" max="9" width="19.5703125" customWidth="1"/>
    <col min="10" max="11" width="12.42578125" bestFit="1" customWidth="1"/>
  </cols>
  <sheetData>
    <row r="1" spans="1:11" x14ac:dyDescent="0.25">
      <c r="B1" s="1" t="s">
        <v>18</v>
      </c>
    </row>
    <row r="2" spans="1:11" x14ac:dyDescent="0.25">
      <c r="B2" s="1" t="s">
        <v>19</v>
      </c>
    </row>
    <row r="3" spans="1:11" x14ac:dyDescent="0.25">
      <c r="B3" s="1" t="s">
        <v>70</v>
      </c>
    </row>
    <row r="6" spans="1:11" ht="15.75" thickBot="1" x14ac:dyDescent="0.3">
      <c r="B6" t="s">
        <v>20</v>
      </c>
    </row>
    <row r="7" spans="1:11" x14ac:dyDescent="0.25">
      <c r="C7" s="8"/>
      <c r="D7" s="8"/>
      <c r="E7" s="8" t="s">
        <v>23</v>
      </c>
      <c r="F7" s="8" t="s">
        <v>24</v>
      </c>
      <c r="G7" s="8" t="s">
        <v>26</v>
      </c>
      <c r="H7" s="8" t="s">
        <v>28</v>
      </c>
      <c r="I7" s="8" t="s">
        <v>28</v>
      </c>
    </row>
    <row r="8" spans="1:11" ht="15.75" thickBot="1" x14ac:dyDescent="0.3">
      <c r="C8" s="9" t="s">
        <v>21</v>
      </c>
      <c r="D8" s="9" t="s">
        <v>22</v>
      </c>
      <c r="E8" s="9" t="s">
        <v>85</v>
      </c>
      <c r="F8" s="9" t="s">
        <v>25</v>
      </c>
      <c r="G8" s="9" t="s">
        <v>27</v>
      </c>
      <c r="H8" s="9" t="s">
        <v>29</v>
      </c>
      <c r="I8" s="47" t="s">
        <v>30</v>
      </c>
      <c r="J8" s="12" t="s">
        <v>71</v>
      </c>
      <c r="K8" s="12" t="s">
        <v>72</v>
      </c>
    </row>
    <row r="9" spans="1:11" x14ac:dyDescent="0.25">
      <c r="A9" s="23" t="s">
        <v>7</v>
      </c>
      <c r="C9" s="6" t="s">
        <v>35</v>
      </c>
      <c r="D9" s="6" t="s">
        <v>36</v>
      </c>
      <c r="E9" s="10">
        <v>45</v>
      </c>
      <c r="F9" s="43">
        <v>0</v>
      </c>
      <c r="G9" s="45">
        <v>50000</v>
      </c>
      <c r="H9" s="43">
        <v>0</v>
      </c>
      <c r="I9" s="43">
        <v>10000</v>
      </c>
      <c r="J9" s="48">
        <f>G9+H9</f>
        <v>50000</v>
      </c>
      <c r="K9" s="48">
        <f>G9-I9</f>
        <v>40000</v>
      </c>
    </row>
    <row r="10" spans="1:11" x14ac:dyDescent="0.25">
      <c r="A10" s="23"/>
      <c r="C10" s="6" t="s">
        <v>37</v>
      </c>
      <c r="D10" s="6" t="s">
        <v>38</v>
      </c>
      <c r="E10" s="10">
        <v>5</v>
      </c>
      <c r="F10" s="43">
        <v>0</v>
      </c>
      <c r="G10" s="45">
        <v>50000</v>
      </c>
      <c r="H10" s="43">
        <v>10000</v>
      </c>
      <c r="I10" s="43">
        <v>0</v>
      </c>
      <c r="J10" s="48">
        <f t="shared" ref="J10:J22" si="0">G10+H10</f>
        <v>60000</v>
      </c>
      <c r="K10" s="48">
        <f t="shared" ref="K10:K22" si="1">G10-I10</f>
        <v>50000</v>
      </c>
    </row>
    <row r="11" spans="1:11" x14ac:dyDescent="0.25">
      <c r="A11" s="23"/>
      <c r="C11" s="6" t="s">
        <v>39</v>
      </c>
      <c r="D11" s="6" t="s">
        <v>40</v>
      </c>
      <c r="E11" s="10">
        <v>20</v>
      </c>
      <c r="F11" s="43">
        <v>0</v>
      </c>
      <c r="G11" s="45">
        <v>50000</v>
      </c>
      <c r="H11" s="43">
        <v>0</v>
      </c>
      <c r="I11" s="43">
        <v>10000</v>
      </c>
      <c r="J11" s="48">
        <f t="shared" si="0"/>
        <v>50000</v>
      </c>
      <c r="K11" s="48">
        <f t="shared" si="1"/>
        <v>40000</v>
      </c>
    </row>
    <row r="12" spans="1:11" x14ac:dyDescent="0.25">
      <c r="A12" s="23"/>
      <c r="C12" s="6" t="s">
        <v>41</v>
      </c>
      <c r="D12" s="6" t="s">
        <v>42</v>
      </c>
      <c r="E12" s="10">
        <v>30</v>
      </c>
      <c r="F12" s="43">
        <v>0</v>
      </c>
      <c r="G12" s="45">
        <v>40000</v>
      </c>
      <c r="H12" s="43">
        <v>10000</v>
      </c>
      <c r="I12" s="43">
        <v>20000</v>
      </c>
      <c r="J12" s="48">
        <f t="shared" si="0"/>
        <v>50000</v>
      </c>
      <c r="K12" s="48">
        <f t="shared" si="1"/>
        <v>20000</v>
      </c>
    </row>
    <row r="13" spans="1:11" x14ac:dyDescent="0.25">
      <c r="A13" s="23"/>
      <c r="C13" s="6" t="s">
        <v>43</v>
      </c>
      <c r="D13" s="6" t="s">
        <v>44</v>
      </c>
      <c r="E13" s="10">
        <v>0</v>
      </c>
      <c r="F13" s="43">
        <v>30000</v>
      </c>
      <c r="G13" s="45">
        <v>40000</v>
      </c>
      <c r="H13" s="6">
        <v>1E+30</v>
      </c>
      <c r="I13" s="43">
        <v>30000</v>
      </c>
      <c r="J13" s="13">
        <f t="shared" si="0"/>
        <v>1E+30</v>
      </c>
      <c r="K13" s="48">
        <f t="shared" si="1"/>
        <v>10000</v>
      </c>
    </row>
    <row r="14" spans="1:11" x14ac:dyDescent="0.25">
      <c r="A14" s="23"/>
      <c r="C14" s="6" t="s">
        <v>45</v>
      </c>
      <c r="D14" s="6" t="s">
        <v>46</v>
      </c>
      <c r="E14" s="10">
        <v>0</v>
      </c>
      <c r="F14" s="43">
        <v>20000</v>
      </c>
      <c r="G14" s="45">
        <v>30000</v>
      </c>
      <c r="H14" s="6">
        <v>1E+30</v>
      </c>
      <c r="I14" s="43">
        <v>20000</v>
      </c>
      <c r="J14" s="13">
        <f t="shared" si="0"/>
        <v>1E+30</v>
      </c>
      <c r="K14" s="48">
        <f t="shared" si="1"/>
        <v>10000</v>
      </c>
    </row>
    <row r="15" spans="1:11" x14ac:dyDescent="0.25">
      <c r="A15" s="23"/>
      <c r="C15" s="6" t="s">
        <v>47</v>
      </c>
      <c r="D15" s="6" t="s">
        <v>48</v>
      </c>
      <c r="E15" s="10">
        <v>20</v>
      </c>
      <c r="F15" s="43">
        <v>0</v>
      </c>
      <c r="G15" s="45">
        <v>40000</v>
      </c>
      <c r="H15" s="43">
        <v>10000</v>
      </c>
      <c r="I15" s="43">
        <v>30000</v>
      </c>
      <c r="J15" s="48">
        <f t="shared" si="0"/>
        <v>50000</v>
      </c>
      <c r="K15" s="48">
        <f t="shared" si="1"/>
        <v>10000</v>
      </c>
    </row>
    <row r="16" spans="1:11" x14ac:dyDescent="0.25">
      <c r="A16" s="23" t="s">
        <v>8</v>
      </c>
      <c r="C16" s="6" t="s">
        <v>49</v>
      </c>
      <c r="D16" s="6" t="s">
        <v>36</v>
      </c>
      <c r="E16" s="10">
        <v>45</v>
      </c>
      <c r="F16" s="43">
        <v>0</v>
      </c>
      <c r="G16" s="45">
        <v>50000</v>
      </c>
      <c r="H16" s="43">
        <v>0</v>
      </c>
      <c r="I16" s="43">
        <v>10000</v>
      </c>
      <c r="J16" s="48">
        <f t="shared" si="0"/>
        <v>50000</v>
      </c>
      <c r="K16" s="48">
        <f t="shared" si="1"/>
        <v>40000</v>
      </c>
    </row>
    <row r="17" spans="1:11" x14ac:dyDescent="0.25">
      <c r="A17" s="23"/>
      <c r="C17" s="6" t="s">
        <v>50</v>
      </c>
      <c r="D17" s="6" t="s">
        <v>38</v>
      </c>
      <c r="E17" s="10">
        <v>5</v>
      </c>
      <c r="F17" s="43">
        <v>0</v>
      </c>
      <c r="G17" s="45">
        <v>50000</v>
      </c>
      <c r="H17" s="43">
        <v>10000</v>
      </c>
      <c r="I17" s="43">
        <v>0</v>
      </c>
      <c r="J17" s="48">
        <f t="shared" si="0"/>
        <v>60000</v>
      </c>
      <c r="K17" s="48">
        <f t="shared" si="1"/>
        <v>50000</v>
      </c>
    </row>
    <row r="18" spans="1:11" x14ac:dyDescent="0.25">
      <c r="A18" s="23"/>
      <c r="C18" s="6" t="s">
        <v>51</v>
      </c>
      <c r="D18" s="6" t="s">
        <v>40</v>
      </c>
      <c r="E18" s="10">
        <v>20</v>
      </c>
      <c r="F18" s="43">
        <v>0</v>
      </c>
      <c r="G18" s="45">
        <v>50000</v>
      </c>
      <c r="H18" s="43">
        <v>0</v>
      </c>
      <c r="I18" s="43">
        <v>10000</v>
      </c>
      <c r="J18" s="48">
        <f t="shared" si="0"/>
        <v>50000</v>
      </c>
      <c r="K18" s="48">
        <f t="shared" si="1"/>
        <v>40000</v>
      </c>
    </row>
    <row r="19" spans="1:11" x14ac:dyDescent="0.25">
      <c r="A19" s="23"/>
      <c r="C19" s="6" t="s">
        <v>52</v>
      </c>
      <c r="D19" s="6" t="s">
        <v>42</v>
      </c>
      <c r="E19" s="10">
        <v>30</v>
      </c>
      <c r="F19" s="43">
        <v>0</v>
      </c>
      <c r="G19" s="45">
        <v>40000</v>
      </c>
      <c r="H19" s="43">
        <v>10000</v>
      </c>
      <c r="I19" s="43">
        <v>20000</v>
      </c>
      <c r="J19" s="48">
        <f t="shared" si="0"/>
        <v>50000</v>
      </c>
      <c r="K19" s="48">
        <f t="shared" si="1"/>
        <v>20000</v>
      </c>
    </row>
    <row r="20" spans="1:11" x14ac:dyDescent="0.25">
      <c r="A20" s="23"/>
      <c r="C20" s="6" t="s">
        <v>53</v>
      </c>
      <c r="D20" s="6" t="s">
        <v>44</v>
      </c>
      <c r="E20" s="10">
        <v>0</v>
      </c>
      <c r="F20" s="43">
        <v>30000</v>
      </c>
      <c r="G20" s="45">
        <v>40000</v>
      </c>
      <c r="H20" s="6">
        <v>1E+30</v>
      </c>
      <c r="I20" s="43">
        <v>30000</v>
      </c>
      <c r="J20" s="13">
        <f t="shared" si="0"/>
        <v>1E+30</v>
      </c>
      <c r="K20" s="48">
        <f t="shared" si="1"/>
        <v>10000</v>
      </c>
    </row>
    <row r="21" spans="1:11" x14ac:dyDescent="0.25">
      <c r="A21" s="23"/>
      <c r="C21" s="6" t="s">
        <v>54</v>
      </c>
      <c r="D21" s="6" t="s">
        <v>46</v>
      </c>
      <c r="E21" s="10">
        <v>0</v>
      </c>
      <c r="F21" s="43">
        <v>20000</v>
      </c>
      <c r="G21" s="45">
        <v>30000</v>
      </c>
      <c r="H21" s="6">
        <v>1E+30</v>
      </c>
      <c r="I21" s="43">
        <v>20000</v>
      </c>
      <c r="J21" s="13">
        <f t="shared" si="0"/>
        <v>1E+30</v>
      </c>
      <c r="K21" s="48">
        <f t="shared" si="1"/>
        <v>10000</v>
      </c>
    </row>
    <row r="22" spans="1:11" ht="15.75" thickBot="1" x14ac:dyDescent="0.3">
      <c r="A22" s="23"/>
      <c r="C22" s="7" t="s">
        <v>55</v>
      </c>
      <c r="D22" s="7" t="s">
        <v>48</v>
      </c>
      <c r="E22" s="11">
        <v>20</v>
      </c>
      <c r="F22" s="44">
        <v>0</v>
      </c>
      <c r="G22" s="46">
        <v>40000</v>
      </c>
      <c r="H22" s="44">
        <v>10000</v>
      </c>
      <c r="I22" s="44">
        <v>30000</v>
      </c>
      <c r="J22" s="48">
        <f t="shared" si="0"/>
        <v>50000</v>
      </c>
      <c r="K22" s="48">
        <f t="shared" si="1"/>
        <v>10000</v>
      </c>
    </row>
    <row r="24" spans="1:11" ht="15.75" thickBot="1" x14ac:dyDescent="0.3">
      <c r="B24" t="s">
        <v>31</v>
      </c>
    </row>
    <row r="25" spans="1:11" x14ac:dyDescent="0.25">
      <c r="C25" s="8"/>
      <c r="D25" s="8"/>
      <c r="E25" s="8" t="s">
        <v>23</v>
      </c>
      <c r="F25" s="8" t="s">
        <v>32</v>
      </c>
      <c r="G25" s="8" t="s">
        <v>34</v>
      </c>
      <c r="H25" s="8" t="s">
        <v>28</v>
      </c>
      <c r="I25" s="8" t="s">
        <v>28</v>
      </c>
    </row>
    <row r="26" spans="1:11" ht="15.75" thickBot="1" x14ac:dyDescent="0.3">
      <c r="C26" s="9" t="s">
        <v>21</v>
      </c>
      <c r="D26" s="9" t="s">
        <v>22</v>
      </c>
      <c r="E26" s="9" t="s">
        <v>85</v>
      </c>
      <c r="F26" s="9" t="s">
        <v>33</v>
      </c>
      <c r="G26" s="9" t="s">
        <v>86</v>
      </c>
      <c r="H26" s="9" t="s">
        <v>87</v>
      </c>
      <c r="I26" s="9" t="s">
        <v>88</v>
      </c>
    </row>
    <row r="27" spans="1:11" x14ac:dyDescent="0.25">
      <c r="A27" s="23" t="s">
        <v>7</v>
      </c>
      <c r="C27" s="6" t="s">
        <v>56</v>
      </c>
      <c r="D27" s="6" t="s">
        <v>10</v>
      </c>
      <c r="E27" s="17">
        <v>55</v>
      </c>
      <c r="F27" s="49">
        <v>0</v>
      </c>
      <c r="G27" s="15">
        <v>55</v>
      </c>
      <c r="H27" s="6">
        <v>35</v>
      </c>
      <c r="I27" s="6">
        <v>5</v>
      </c>
    </row>
    <row r="28" spans="1:11" x14ac:dyDescent="0.25">
      <c r="A28" s="23"/>
      <c r="C28" s="6" t="s">
        <v>57</v>
      </c>
      <c r="D28" s="6" t="s">
        <v>11</v>
      </c>
      <c r="E28" s="17">
        <v>70</v>
      </c>
      <c r="F28" s="49">
        <v>0</v>
      </c>
      <c r="G28" s="15">
        <v>60</v>
      </c>
      <c r="H28" s="6">
        <v>10</v>
      </c>
      <c r="I28" s="6">
        <v>1E+30</v>
      </c>
    </row>
    <row r="29" spans="1:11" x14ac:dyDescent="0.25">
      <c r="A29" s="23"/>
      <c r="C29" s="6" t="s">
        <v>58</v>
      </c>
      <c r="D29" s="6" t="s">
        <v>12</v>
      </c>
      <c r="E29" s="17">
        <v>95</v>
      </c>
      <c r="F29" s="49">
        <v>0</v>
      </c>
      <c r="G29" s="15">
        <v>60</v>
      </c>
      <c r="H29" s="6">
        <v>35</v>
      </c>
      <c r="I29" s="6">
        <v>1E+30</v>
      </c>
    </row>
    <row r="30" spans="1:11" x14ac:dyDescent="0.25">
      <c r="A30" s="23"/>
      <c r="C30" s="6" t="s">
        <v>59</v>
      </c>
      <c r="D30" s="6" t="s">
        <v>13</v>
      </c>
      <c r="E30" s="17">
        <v>70</v>
      </c>
      <c r="F30" s="49">
        <v>0</v>
      </c>
      <c r="G30" s="15">
        <v>70</v>
      </c>
      <c r="H30" s="6">
        <v>10</v>
      </c>
      <c r="I30" s="6">
        <v>5</v>
      </c>
    </row>
    <row r="31" spans="1:11" x14ac:dyDescent="0.25">
      <c r="A31" s="23"/>
      <c r="C31" s="6" t="s">
        <v>60</v>
      </c>
      <c r="D31" s="6" t="s">
        <v>14</v>
      </c>
      <c r="E31" s="17">
        <v>90</v>
      </c>
      <c r="F31" s="49">
        <v>10000</v>
      </c>
      <c r="G31" s="15">
        <v>90</v>
      </c>
      <c r="H31" s="6">
        <v>30</v>
      </c>
      <c r="I31" s="6">
        <v>20</v>
      </c>
    </row>
    <row r="32" spans="1:11" x14ac:dyDescent="0.25">
      <c r="A32" s="23"/>
      <c r="C32" s="6" t="s">
        <v>61</v>
      </c>
      <c r="D32" s="6" t="s">
        <v>15</v>
      </c>
      <c r="E32" s="17">
        <v>120</v>
      </c>
      <c r="F32" s="49">
        <v>30000</v>
      </c>
      <c r="G32" s="15">
        <v>120</v>
      </c>
      <c r="H32" s="6">
        <v>5</v>
      </c>
      <c r="I32" s="6">
        <v>5</v>
      </c>
    </row>
    <row r="33" spans="1:9" x14ac:dyDescent="0.25">
      <c r="A33" s="23"/>
      <c r="C33" s="6" t="s">
        <v>62</v>
      </c>
      <c r="D33" s="6" t="s">
        <v>16</v>
      </c>
      <c r="E33" s="17">
        <v>100</v>
      </c>
      <c r="F33" s="49">
        <v>10000</v>
      </c>
      <c r="G33" s="15">
        <v>100</v>
      </c>
      <c r="H33" s="6">
        <v>10</v>
      </c>
      <c r="I33" s="6">
        <v>45</v>
      </c>
    </row>
    <row r="34" spans="1:9" x14ac:dyDescent="0.25">
      <c r="A34" s="23" t="s">
        <v>8</v>
      </c>
      <c r="C34" s="6" t="s">
        <v>63</v>
      </c>
      <c r="D34" s="6" t="s">
        <v>10</v>
      </c>
      <c r="E34" s="17">
        <v>55</v>
      </c>
      <c r="F34" s="49">
        <v>0</v>
      </c>
      <c r="G34" s="15">
        <v>55</v>
      </c>
      <c r="H34" s="6">
        <v>35</v>
      </c>
      <c r="I34" s="6">
        <v>5</v>
      </c>
    </row>
    <row r="35" spans="1:9" x14ac:dyDescent="0.25">
      <c r="A35" s="23"/>
      <c r="C35" s="6" t="s">
        <v>64</v>
      </c>
      <c r="D35" s="6" t="s">
        <v>11</v>
      </c>
      <c r="E35" s="17">
        <v>70</v>
      </c>
      <c r="F35" s="49">
        <v>0</v>
      </c>
      <c r="G35" s="15">
        <v>60</v>
      </c>
      <c r="H35" s="6">
        <v>10</v>
      </c>
      <c r="I35" s="6">
        <v>1E+30</v>
      </c>
    </row>
    <row r="36" spans="1:9" x14ac:dyDescent="0.25">
      <c r="A36" s="23"/>
      <c r="C36" s="6" t="s">
        <v>65</v>
      </c>
      <c r="D36" s="6" t="s">
        <v>12</v>
      </c>
      <c r="E36" s="17">
        <v>95</v>
      </c>
      <c r="F36" s="49">
        <v>0</v>
      </c>
      <c r="G36" s="15">
        <v>60</v>
      </c>
      <c r="H36" s="6">
        <v>35</v>
      </c>
      <c r="I36" s="6">
        <v>1E+30</v>
      </c>
    </row>
    <row r="37" spans="1:9" x14ac:dyDescent="0.25">
      <c r="A37" s="23"/>
      <c r="C37" s="6" t="s">
        <v>66</v>
      </c>
      <c r="D37" s="6" t="s">
        <v>13</v>
      </c>
      <c r="E37" s="17">
        <v>70</v>
      </c>
      <c r="F37" s="49">
        <v>0</v>
      </c>
      <c r="G37" s="15">
        <v>70</v>
      </c>
      <c r="H37" s="6">
        <v>10</v>
      </c>
      <c r="I37" s="6">
        <v>5</v>
      </c>
    </row>
    <row r="38" spans="1:9" x14ac:dyDescent="0.25">
      <c r="A38" s="23"/>
      <c r="C38" s="6" t="s">
        <v>67</v>
      </c>
      <c r="D38" s="6" t="s">
        <v>14</v>
      </c>
      <c r="E38" s="17">
        <v>90</v>
      </c>
      <c r="F38" s="49">
        <v>10000</v>
      </c>
      <c r="G38" s="15">
        <v>90</v>
      </c>
      <c r="H38" s="6">
        <v>30</v>
      </c>
      <c r="I38" s="6">
        <v>20</v>
      </c>
    </row>
    <row r="39" spans="1:9" x14ac:dyDescent="0.25">
      <c r="A39" s="23"/>
      <c r="C39" s="6" t="s">
        <v>68</v>
      </c>
      <c r="D39" s="6" t="s">
        <v>15</v>
      </c>
      <c r="E39" s="17">
        <v>120</v>
      </c>
      <c r="F39" s="49">
        <v>30000</v>
      </c>
      <c r="G39" s="15">
        <v>120</v>
      </c>
      <c r="H39" s="6">
        <v>5</v>
      </c>
      <c r="I39" s="6">
        <v>5</v>
      </c>
    </row>
    <row r="40" spans="1:9" ht="15.75" thickBot="1" x14ac:dyDescent="0.3">
      <c r="A40" s="23"/>
      <c r="C40" s="7" t="s">
        <v>69</v>
      </c>
      <c r="D40" s="7" t="s">
        <v>16</v>
      </c>
      <c r="E40" s="18">
        <v>100</v>
      </c>
      <c r="F40" s="50">
        <v>10000</v>
      </c>
      <c r="G40" s="16">
        <v>100</v>
      </c>
      <c r="H40" s="7">
        <v>10</v>
      </c>
      <c r="I40" s="7">
        <v>45</v>
      </c>
    </row>
  </sheetData>
  <mergeCells count="4">
    <mergeCell ref="A9:A15"/>
    <mergeCell ref="A16:A22"/>
    <mergeCell ref="A27:A33"/>
    <mergeCell ref="A34:A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Feladat leírás</vt:lpstr>
      <vt:lpstr>Munkabeosztás</vt:lpstr>
      <vt:lpstr>Érzékenységi jelentés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 Kiss</dc:creator>
  <cp:lastModifiedBy>Kiss, Attila</cp:lastModifiedBy>
  <dcterms:created xsi:type="dcterms:W3CDTF">2025-05-21T18:33:39Z</dcterms:created>
  <dcterms:modified xsi:type="dcterms:W3CDTF">2025-05-23T11:17:47Z</dcterms:modified>
</cp:coreProperties>
</file>