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48133\Downloads\"/>
    </mc:Choice>
  </mc:AlternateContent>
  <xr:revisionPtr revIDLastSave="0" documentId="13_ncr:1_{66C2667C-E875-4A52-80B2-7145F8710BA4}" xr6:coauthVersionLast="47" xr6:coauthVersionMax="47" xr10:uidLastSave="{00000000-0000-0000-0000-000000000000}"/>
  <bookViews>
    <workbookView xWindow="-120" yWindow="-120" windowWidth="29040" windowHeight="15720" activeTab="1" xr2:uid="{B616CA39-96BC-4B87-B8CC-6549EE851A95}"/>
  </bookViews>
  <sheets>
    <sheet name="Feladat leírás" sheetId="4" r:id="rId1"/>
    <sheet name="Sütemények" sheetId="1" r:id="rId2"/>
    <sheet name="Eredményjelentés 1" sheetId="2" r:id="rId3"/>
    <sheet name="Érzékenységi jelentés 1" sheetId="3" r:id="rId4"/>
  </sheets>
  <definedNames>
    <definedName name="solver_adj" localSheetId="1" hidden="1">Sütemények!$B$3:$F$3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Sütemények!$H$10</definedName>
    <definedName name="solver_lhs10" localSheetId="1" hidden="1">Sütemények!$H$23</definedName>
    <definedName name="solver_lhs11" localSheetId="1" hidden="1">Sütemények!$H$24</definedName>
    <definedName name="solver_lhs12" localSheetId="1" hidden="1">Sütemények!$H$7</definedName>
    <definedName name="solver_lhs13" localSheetId="1" hidden="1">Sütemények!$H$8</definedName>
    <definedName name="solver_lhs14" localSheetId="1" hidden="1">Sütemények!$H$9</definedName>
    <definedName name="solver_lhs2" localSheetId="1" hidden="1">Sütemények!$H$11</definedName>
    <definedName name="solver_lhs3" localSheetId="1" hidden="1">Sütemények!$H$14</definedName>
    <definedName name="solver_lhs4" localSheetId="1" hidden="1">Sütemények!$H$15</definedName>
    <definedName name="solver_lhs5" localSheetId="1" hidden="1">Sütemények!$H$16</definedName>
    <definedName name="solver_lhs6" localSheetId="1" hidden="1">Sütemények!$H$17</definedName>
    <definedName name="solver_lhs7" localSheetId="1" hidden="1">Sütemények!$H$20</definedName>
    <definedName name="solver_lhs8" localSheetId="1" hidden="1">Sütemények!$H$21</definedName>
    <definedName name="solver_lhs9" localSheetId="1" hidden="1">Sütemények!$H$22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14</definedName>
    <definedName name="solver_nwt" localSheetId="1" hidden="1">1</definedName>
    <definedName name="solver_opt" localSheetId="1" hidden="1">Sütemények!$H$4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10" localSheetId="1" hidden="1">3</definedName>
    <definedName name="solver_rel11" localSheetId="1" hidden="1">3</definedName>
    <definedName name="solver_rel12" localSheetId="1" hidden="1">1</definedName>
    <definedName name="solver_rel13" localSheetId="1" hidden="1">1</definedName>
    <definedName name="solver_rel14" localSheetId="1" hidden="1">1</definedName>
    <definedName name="solver_rel2" localSheetId="1" hidden="1">1</definedName>
    <definedName name="solver_rel3" localSheetId="1" hidden="1">3</definedName>
    <definedName name="solver_rel4" localSheetId="1" hidden="1">3</definedName>
    <definedName name="solver_rel5" localSheetId="1" hidden="1">1</definedName>
    <definedName name="solver_rel6" localSheetId="1" hidden="1">3</definedName>
    <definedName name="solver_rel7" localSheetId="1" hidden="1">3</definedName>
    <definedName name="solver_rel8" localSheetId="1" hidden="1">3</definedName>
    <definedName name="solver_rel9" localSheetId="1" hidden="1">3</definedName>
    <definedName name="solver_rhs1" localSheetId="1" hidden="1">Sütemények!$K$10</definedName>
    <definedName name="solver_rhs10" localSheetId="1" hidden="1">Sütemények!$K$23</definedName>
    <definedName name="solver_rhs11" localSheetId="1" hidden="1">Sütemények!$K$24</definedName>
    <definedName name="solver_rhs12" localSheetId="1" hidden="1">Sütemények!$K$7</definedName>
    <definedName name="solver_rhs13" localSheetId="1" hidden="1">Sütemények!$K$8</definedName>
    <definedName name="solver_rhs14" localSheetId="1" hidden="1">Sütemények!$K$9</definedName>
    <definedName name="solver_rhs2" localSheetId="1" hidden="1">Sütemények!$K$11</definedName>
    <definedName name="solver_rhs3" localSheetId="1" hidden="1">Sütemények!$K$14</definedName>
    <definedName name="solver_rhs4" localSheetId="1" hidden="1">Sütemények!$K$15</definedName>
    <definedName name="solver_rhs5" localSheetId="1" hidden="1">Sütemények!$K$16</definedName>
    <definedName name="solver_rhs6" localSheetId="1" hidden="1">Sütemények!$K$17</definedName>
    <definedName name="solver_rhs7" localSheetId="1" hidden="1">Sütemények!$K$20</definedName>
    <definedName name="solver_rhs8" localSheetId="1" hidden="1">Sütemények!$K$21</definedName>
    <definedName name="solver_rhs9" localSheetId="1" hidden="1">Sütemények!$K$22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H24" i="1"/>
  <c r="H23" i="1"/>
  <c r="H22" i="1"/>
  <c r="H21" i="1"/>
  <c r="H20" i="1"/>
  <c r="H17" i="1"/>
  <c r="H16" i="1"/>
  <c r="H15" i="1"/>
  <c r="H14" i="1"/>
  <c r="H8" i="1"/>
  <c r="H9" i="1"/>
  <c r="H10" i="1"/>
  <c r="H11" i="1"/>
  <c r="H7" i="1"/>
  <c r="H4" i="1"/>
</calcChain>
</file>

<file path=xl/sharedStrings.xml><?xml version="1.0" encoding="utf-8"?>
<sst xmlns="http://schemas.openxmlformats.org/spreadsheetml/2006/main" count="247" uniqueCount="123">
  <si>
    <t>Döntési változó</t>
  </si>
  <si>
    <t>Süti 1</t>
  </si>
  <si>
    <t>Süti 2</t>
  </si>
  <si>
    <t>Süti 3</t>
  </si>
  <si>
    <t>Süti 4</t>
  </si>
  <si>
    <t>Süti 5</t>
  </si>
  <si>
    <t>Profit</t>
  </si>
  <si>
    <t>&lt;--Célfüggvény</t>
  </si>
  <si>
    <t>Korlátozó feltételek</t>
  </si>
  <si>
    <t>&lt;=</t>
  </si>
  <si>
    <t>Készlet</t>
  </si>
  <si>
    <t>liszt (dkg)</t>
  </si>
  <si>
    <t>cukor (dkg)</t>
  </si>
  <si>
    <t>tojás (db)</t>
  </si>
  <si>
    <t>tej (ml)</t>
  </si>
  <si>
    <t>kakaópor (dkg)</t>
  </si>
  <si>
    <t>Speciális feltételek</t>
  </si>
  <si>
    <t>&gt;=</t>
  </si>
  <si>
    <t>Süti 4 &gt;= Süti 5</t>
  </si>
  <si>
    <t>Nem negatív</t>
  </si>
  <si>
    <t>Microsoft Excel 16.0 Eredményjelentés</t>
  </si>
  <si>
    <t>Munkalap: [sütemények.xlsx]Sütemények</t>
  </si>
  <si>
    <t>Készült: 2025. 05. 21. 17:58:08</t>
  </si>
  <si>
    <t>Eredmény: A Solver megoldást talált. Az összes korlátozó és optimalizálási feltétel teljesült.</t>
  </si>
  <si>
    <t>Solver motor</t>
  </si>
  <si>
    <t>Motor: Szimplex LP</t>
  </si>
  <si>
    <t>Megoldási idő: 0,078 másodperc.</t>
  </si>
  <si>
    <t>Közelítő lépések: 11 Részproblémák: 0</t>
  </si>
  <si>
    <t>A Solver beállításai</t>
  </si>
  <si>
    <t>Maximális idő Korlátlan,  Közelítő lépések Korlátlan, Precision 0,000001, Automatikus léptékváltás</t>
  </si>
  <si>
    <t>Részproblémák maximális száma Korlátlan, Egész megoldások maximális száma Korlátlan, Egész megoldások tűrése 1%, Nemnegatív feltételezése</t>
  </si>
  <si>
    <t>Célértékcella (Max)</t>
  </si>
  <si>
    <t>Cella</t>
  </si>
  <si>
    <t>Név</t>
  </si>
  <si>
    <t>Eredeti érték</t>
  </si>
  <si>
    <t>Végérték</t>
  </si>
  <si>
    <t>Változócellák</t>
  </si>
  <si>
    <t>Egész</t>
  </si>
  <si>
    <t>Cellaérték</t>
  </si>
  <si>
    <t>Képlet</t>
  </si>
  <si>
    <t>Állapot</t>
  </si>
  <si>
    <t>Korlátváltozó</t>
  </si>
  <si>
    <t>$H$4</t>
  </si>
  <si>
    <t>$B$3</t>
  </si>
  <si>
    <t>Mennyiség Süti 1</t>
  </si>
  <si>
    <t>Folytonos</t>
  </si>
  <si>
    <t>$C$3</t>
  </si>
  <si>
    <t>Mennyiség Süti 2</t>
  </si>
  <si>
    <t>$D$3</t>
  </si>
  <si>
    <t>Mennyiség Süti 3</t>
  </si>
  <si>
    <t>$E$3</t>
  </si>
  <si>
    <t>Mennyiség Süti 4</t>
  </si>
  <si>
    <t>$F$3</t>
  </si>
  <si>
    <t>Mennyiség Süti 5</t>
  </si>
  <si>
    <t>$H$10</t>
  </si>
  <si>
    <t>$H$10&lt;=$J$10</t>
  </si>
  <si>
    <t>Nem korlátoz</t>
  </si>
  <si>
    <t>$H$11</t>
  </si>
  <si>
    <t>$H$11&lt;=$J$11</t>
  </si>
  <si>
    <t>$H$14</t>
  </si>
  <si>
    <t>$H$14&gt;=$J$14</t>
  </si>
  <si>
    <t>Korlátoz</t>
  </si>
  <si>
    <t>$H$15</t>
  </si>
  <si>
    <t>$H$15&gt;=$J$15</t>
  </si>
  <si>
    <t>$H$16</t>
  </si>
  <si>
    <t>$H$16&lt;=$J$16</t>
  </si>
  <si>
    <t>$H$17</t>
  </si>
  <si>
    <t>$H$17&gt;=$J$17</t>
  </si>
  <si>
    <t>$H$20</t>
  </si>
  <si>
    <t>$H$20&gt;=$J$20</t>
  </si>
  <si>
    <t>$H$21</t>
  </si>
  <si>
    <t>$H$21&gt;=$J$21</t>
  </si>
  <si>
    <t>$H$22</t>
  </si>
  <si>
    <t>$H$22&gt;=$J$22</t>
  </si>
  <si>
    <t>$H$23</t>
  </si>
  <si>
    <t>$H$23&gt;=$J$23</t>
  </si>
  <si>
    <t>$H$24</t>
  </si>
  <si>
    <t>$H$24&gt;=$J$24</t>
  </si>
  <si>
    <t>$H$7</t>
  </si>
  <si>
    <t>$H$7&lt;=$J$7</t>
  </si>
  <si>
    <t>$H$8</t>
  </si>
  <si>
    <t>$H$8&lt;=$J$8</t>
  </si>
  <si>
    <t>$H$9</t>
  </si>
  <si>
    <t>$H$9&lt;=$J$9</t>
  </si>
  <si>
    <t>Készült: 2025. 05. 21. 17:58:09</t>
  </si>
  <si>
    <t>Végső</t>
  </si>
  <si>
    <t>Érték</t>
  </si>
  <si>
    <t>Csökkentett</t>
  </si>
  <si>
    <t>Célérték</t>
  </si>
  <si>
    <t>Megengedhető</t>
  </si>
  <si>
    <t>Növelés</t>
  </si>
  <si>
    <t>Csökkentés</t>
  </si>
  <si>
    <t>Árnyék-</t>
  </si>
  <si>
    <t>Korlátozó feltétel -</t>
  </si>
  <si>
    <t>jobb oldal</t>
  </si>
  <si>
    <t xml:space="preserve"> </t>
  </si>
  <si>
    <t>Egy pékségben 5 féle süteményt árulnak</t>
  </si>
  <si>
    <t>Ismerjük az egyes sütemények eladásából származó profitot</t>
  </si>
  <si>
    <t>Lineáris programozás - sütemények eladásának optimalizálása</t>
  </si>
  <si>
    <t>Ismerjük az egyes sütemények fő összetevőit, és az egyes sütemények elkészítéséhez azokból szükséges mennyiséget</t>
  </si>
  <si>
    <t>Az összetevőkből meghatározott mennyiség áll rendelkezésre</t>
  </si>
  <si>
    <t>Készítsünk modellt, amellyel meghatározhatjuk az egyes sütemények "gyártási" mennyiségét a profit maximalizálása céljából</t>
  </si>
  <si>
    <t>Határozzunk meg speciális feltételeket (pl. minimális darabszám, egy-egy süti típus darabszámának egymásra hatása, stb.)</t>
  </si>
  <si>
    <t>Készítsünk lehetséges megoldást Solver segítségével</t>
  </si>
  <si>
    <t>Felhasznált</t>
  </si>
  <si>
    <t>dkg</t>
  </si>
  <si>
    <t>db</t>
  </si>
  <si>
    <t>ml</t>
  </si>
  <si>
    <t>Végérték (db)</t>
  </si>
  <si>
    <t>Eredeti érték (db)</t>
  </si>
  <si>
    <t>Süti 1 (db)</t>
  </si>
  <si>
    <t>Süti 2 (db)</t>
  </si>
  <si>
    <t>Süti 3 (db)</t>
  </si>
  <si>
    <t>Süti 4 &gt;= Süti 5 (db)</t>
  </si>
  <si>
    <t>Süti 4 (db)</t>
  </si>
  <si>
    <t>Süti 5 (db)</t>
  </si>
  <si>
    <t>Érték (db)</t>
  </si>
  <si>
    <t>költség (Ft)</t>
  </si>
  <si>
    <t>együtthatója (Ft)</t>
  </si>
  <si>
    <t>Növelés (Ft)</t>
  </si>
  <si>
    <t>Csökkentés (Ft)</t>
  </si>
  <si>
    <t>ár (Ft)</t>
  </si>
  <si>
    <t>Mennyiség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</si>
</sst>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&quot;-&quot;??\ [$Ft-40E]_-;_-@_-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1"/>
      <color indexed="18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164" fontId="0" fillId="0" borderId="0" xfId="0" applyNumberFormat="1"/>
    <xf numFmtId="164" fontId="0" fillId="2" borderId="0" xfId="0" applyNumberFormat="1" applyFill="1"/>
    <xf numFmtId="0" fontId="1" fillId="0" borderId="0" xfId="0" applyFont="1"/>
    <xf numFmtId="0" fontId="2" fillId="0" borderId="0" xfId="0" applyFont="1"/>
    <xf numFmtId="0" fontId="0" fillId="0" borderId="4" xfId="0" applyBorder="1"/>
    <xf numFmtId="0" fontId="4" fillId="0" borderId="3" xfId="0" applyFont="1" applyBorder="1" applyAlignment="1">
      <alignment horizontal="center"/>
    </xf>
    <xf numFmtId="0" fontId="0" fillId="0" borderId="5" xfId="0" applyBorder="1"/>
    <xf numFmtId="164" fontId="0" fillId="0" borderId="4" xfId="0" applyNumberForma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1" fontId="0" fillId="2" borderId="0" xfId="0" applyNumberFormat="1" applyFill="1"/>
    <xf numFmtId="1" fontId="0" fillId="0" borderId="0" xfId="0" applyNumberFormat="1"/>
    <xf numFmtId="1" fontId="0" fillId="3" borderId="5" xfId="0" applyNumberFormat="1" applyFill="1" applyBorder="1"/>
    <xf numFmtId="1" fontId="0" fillId="3" borderId="4" xfId="0" applyNumberFormat="1" applyFill="1" applyBorder="1"/>
    <xf numFmtId="164" fontId="0" fillId="0" borderId="5" xfId="0" applyNumberFormat="1" applyBorder="1"/>
    <xf numFmtId="1" fontId="0" fillId="0" borderId="5" xfId="0" applyNumberFormat="1" applyBorder="1"/>
    <xf numFmtId="1" fontId="0" fillId="0" borderId="4" xfId="0" applyNumberFormat="1" applyBorder="1"/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1216-7BAE-4A5F-8EF9-184562E7D085}">
  <dimension ref="B1:B8"/>
  <sheetViews>
    <sheetView workbookViewId="0">
      <selection activeCell="B21" sqref="B21"/>
    </sheetView>
  </sheetViews>
  <sheetFormatPr defaultRowHeight="15" x14ac:dyDescent="0.25"/>
  <cols>
    <col min="2" max="2" width="95.5703125" bestFit="1" customWidth="1"/>
  </cols>
  <sheetData>
    <row r="1" spans="2:2" x14ac:dyDescent="0.25">
      <c r="B1" s="12" t="s">
        <v>98</v>
      </c>
    </row>
    <row r="2" spans="2:2" x14ac:dyDescent="0.25">
      <c r="B2" t="s">
        <v>96</v>
      </c>
    </row>
    <row r="3" spans="2:2" x14ac:dyDescent="0.25">
      <c r="B3" t="s">
        <v>97</v>
      </c>
    </row>
    <row r="4" spans="2:2" x14ac:dyDescent="0.25">
      <c r="B4" t="s">
        <v>99</v>
      </c>
    </row>
    <row r="5" spans="2:2" x14ac:dyDescent="0.25">
      <c r="B5" t="s">
        <v>100</v>
      </c>
    </row>
    <row r="6" spans="2:2" x14ac:dyDescent="0.25">
      <c r="B6" t="s">
        <v>101</v>
      </c>
    </row>
    <row r="7" spans="2:2" x14ac:dyDescent="0.25">
      <c r="B7" t="s">
        <v>102</v>
      </c>
    </row>
    <row r="8" spans="2:2" x14ac:dyDescent="0.25">
      <c r="B8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17CA-2617-41B1-879B-B2C67602913C}">
  <dimension ref="A2:L24"/>
  <sheetViews>
    <sheetView tabSelected="1" workbookViewId="0">
      <selection activeCell="D27" sqref="D27"/>
    </sheetView>
  </sheetViews>
  <sheetFormatPr defaultRowHeight="15" x14ac:dyDescent="0.25"/>
  <cols>
    <col min="1" max="1" width="17.42578125" bestFit="1" customWidth="1"/>
    <col min="2" max="5" width="10.7109375" bestFit="1" customWidth="1"/>
    <col min="6" max="6" width="9.7109375" bestFit="1" customWidth="1"/>
    <col min="8" max="8" width="16.5703125" customWidth="1"/>
    <col min="9" max="9" width="4.140625" bestFit="1" customWidth="1"/>
    <col min="10" max="10" width="5" customWidth="1"/>
    <col min="11" max="11" width="10.85546875" customWidth="1"/>
    <col min="12" max="12" width="4.140625" bestFit="1" customWidth="1"/>
  </cols>
  <sheetData>
    <row r="2" spans="1:12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2" x14ac:dyDescent="0.25">
      <c r="A3" s="5" t="s">
        <v>122</v>
      </c>
      <c r="B3" s="16">
        <v>10</v>
      </c>
      <c r="C3" s="16">
        <v>5</v>
      </c>
      <c r="D3" s="16">
        <v>15</v>
      </c>
      <c r="E3" s="16">
        <v>22.5</v>
      </c>
      <c r="F3" s="16">
        <v>22.5</v>
      </c>
    </row>
    <row r="4" spans="1:12" x14ac:dyDescent="0.25">
      <c r="A4" s="5" t="s">
        <v>6</v>
      </c>
      <c r="B4" s="2">
        <v>100</v>
      </c>
      <c r="C4" s="2">
        <v>130</v>
      </c>
      <c r="D4" s="2">
        <v>300</v>
      </c>
      <c r="E4" s="2">
        <v>250</v>
      </c>
      <c r="F4" s="2">
        <v>180</v>
      </c>
      <c r="H4" s="3">
        <f>$B$3*B4+$C$3*C4+$D$3*D4+$E$3*E4+$F$3*F4</f>
        <v>15825</v>
      </c>
      <c r="I4" s="23" t="s">
        <v>7</v>
      </c>
      <c r="J4" s="23"/>
      <c r="K4" s="23"/>
    </row>
    <row r="6" spans="1:12" x14ac:dyDescent="0.25">
      <c r="A6" s="4" t="s">
        <v>8</v>
      </c>
      <c r="H6" s="13" t="s">
        <v>104</v>
      </c>
      <c r="I6" s="13"/>
      <c r="J6" s="14"/>
      <c r="K6" s="13" t="s">
        <v>10</v>
      </c>
    </row>
    <row r="7" spans="1:12" x14ac:dyDescent="0.25">
      <c r="A7" t="s">
        <v>11</v>
      </c>
      <c r="B7">
        <v>20</v>
      </c>
      <c r="C7">
        <v>40</v>
      </c>
      <c r="D7">
        <v>40</v>
      </c>
      <c r="E7">
        <v>30</v>
      </c>
      <c r="F7">
        <v>10</v>
      </c>
      <c r="H7" s="1">
        <f>$B$3*B7+$C$3*C7+$D$3*D7+$E$3*E7+$F$3*F7</f>
        <v>1900</v>
      </c>
      <c r="I7" s="15" t="s">
        <v>105</v>
      </c>
      <c r="J7" t="s">
        <v>9</v>
      </c>
      <c r="K7">
        <v>5000</v>
      </c>
      <c r="L7" s="15" t="s">
        <v>105</v>
      </c>
    </row>
    <row r="8" spans="1:12" x14ac:dyDescent="0.25">
      <c r="A8" t="s">
        <v>12</v>
      </c>
      <c r="B8">
        <v>30</v>
      </c>
      <c r="C8">
        <v>30</v>
      </c>
      <c r="D8">
        <v>50</v>
      </c>
      <c r="E8">
        <v>50</v>
      </c>
      <c r="F8">
        <v>30</v>
      </c>
      <c r="H8" s="1">
        <f t="shared" ref="H8:H11" si="0">$B$3*B8+$C$3*C8+$D$3*D8+$E$3*E8+$F$3*F8</f>
        <v>3000</v>
      </c>
      <c r="I8" s="15" t="s">
        <v>105</v>
      </c>
      <c r="J8" t="s">
        <v>9</v>
      </c>
      <c r="K8">
        <v>3000</v>
      </c>
      <c r="L8" s="15" t="s">
        <v>105</v>
      </c>
    </row>
    <row r="9" spans="1:12" x14ac:dyDescent="0.25">
      <c r="A9" t="s">
        <v>13</v>
      </c>
      <c r="B9">
        <v>2</v>
      </c>
      <c r="C9">
        <v>2</v>
      </c>
      <c r="D9">
        <v>3</v>
      </c>
      <c r="E9">
        <v>4</v>
      </c>
      <c r="F9">
        <v>2</v>
      </c>
      <c r="H9" s="1">
        <f t="shared" si="0"/>
        <v>210</v>
      </c>
      <c r="I9" s="15" t="s">
        <v>106</v>
      </c>
      <c r="J9" t="s">
        <v>9</v>
      </c>
      <c r="K9">
        <v>500</v>
      </c>
      <c r="L9" s="15" t="s">
        <v>106</v>
      </c>
    </row>
    <row r="10" spans="1:12" x14ac:dyDescent="0.25">
      <c r="A10" t="s">
        <v>14</v>
      </c>
      <c r="B10">
        <v>300</v>
      </c>
      <c r="C10">
        <v>300</v>
      </c>
      <c r="D10">
        <v>500</v>
      </c>
      <c r="E10">
        <v>600</v>
      </c>
      <c r="F10">
        <v>400</v>
      </c>
      <c r="H10" s="1">
        <f t="shared" si="0"/>
        <v>34500</v>
      </c>
      <c r="I10" s="15" t="s">
        <v>107</v>
      </c>
      <c r="J10" t="s">
        <v>9</v>
      </c>
      <c r="K10">
        <v>50000</v>
      </c>
      <c r="L10" s="15" t="s">
        <v>107</v>
      </c>
    </row>
    <row r="11" spans="1:12" x14ac:dyDescent="0.25">
      <c r="A11" t="s">
        <v>15</v>
      </c>
      <c r="B11">
        <v>30</v>
      </c>
      <c r="C11">
        <v>50</v>
      </c>
      <c r="D11">
        <v>60</v>
      </c>
      <c r="E11">
        <v>70</v>
      </c>
      <c r="F11">
        <v>40</v>
      </c>
      <c r="H11" s="1">
        <f t="shared" si="0"/>
        <v>3925</v>
      </c>
      <c r="I11" s="15" t="s">
        <v>105</v>
      </c>
      <c r="J11" t="s">
        <v>9</v>
      </c>
      <c r="K11">
        <v>4500</v>
      </c>
      <c r="L11" s="15" t="s">
        <v>105</v>
      </c>
    </row>
    <row r="13" spans="1:12" x14ac:dyDescent="0.25">
      <c r="A13" s="4" t="s">
        <v>16</v>
      </c>
    </row>
    <row r="14" spans="1:12" x14ac:dyDescent="0.25">
      <c r="A14" t="s">
        <v>1</v>
      </c>
      <c r="B14">
        <v>1</v>
      </c>
      <c r="H14" s="16">
        <f t="shared" ref="H14:H17" si="1">$B$3*B14+$C$3*C14+$D$3*D14+$E$3*E14+$F$3*F14</f>
        <v>10</v>
      </c>
      <c r="I14" s="15" t="s">
        <v>106</v>
      </c>
      <c r="J14" t="s">
        <v>17</v>
      </c>
      <c r="K14" s="17">
        <v>10</v>
      </c>
      <c r="L14" t="s">
        <v>106</v>
      </c>
    </row>
    <row r="15" spans="1:12" x14ac:dyDescent="0.25">
      <c r="A15" t="s">
        <v>2</v>
      </c>
      <c r="C15">
        <v>1</v>
      </c>
      <c r="H15" s="16">
        <f t="shared" si="1"/>
        <v>5</v>
      </c>
      <c r="I15" s="15" t="s">
        <v>106</v>
      </c>
      <c r="J15" t="s">
        <v>17</v>
      </c>
      <c r="K15" s="17">
        <v>5</v>
      </c>
      <c r="L15" t="s">
        <v>106</v>
      </c>
    </row>
    <row r="16" spans="1:12" x14ac:dyDescent="0.25">
      <c r="A16" t="s">
        <v>3</v>
      </c>
      <c r="D16">
        <v>1</v>
      </c>
      <c r="H16" s="16">
        <f t="shared" si="1"/>
        <v>15</v>
      </c>
      <c r="I16" s="15" t="s">
        <v>106</v>
      </c>
      <c r="J16" t="s">
        <v>9</v>
      </c>
      <c r="K16" s="17">
        <v>15</v>
      </c>
      <c r="L16" t="s">
        <v>106</v>
      </c>
    </row>
    <row r="17" spans="1:12" x14ac:dyDescent="0.25">
      <c r="A17" t="s">
        <v>18</v>
      </c>
      <c r="E17">
        <v>1</v>
      </c>
      <c r="H17" s="16">
        <f t="shared" si="1"/>
        <v>22.5</v>
      </c>
      <c r="I17" s="15" t="s">
        <v>106</v>
      </c>
      <c r="J17" t="s">
        <v>17</v>
      </c>
      <c r="K17" s="16">
        <f>F3</f>
        <v>22.5</v>
      </c>
      <c r="L17" t="s">
        <v>106</v>
      </c>
    </row>
    <row r="19" spans="1:12" x14ac:dyDescent="0.25">
      <c r="A19" s="4" t="s">
        <v>19</v>
      </c>
    </row>
    <row r="20" spans="1:12" x14ac:dyDescent="0.25">
      <c r="A20" t="s">
        <v>1</v>
      </c>
      <c r="B20">
        <v>1</v>
      </c>
      <c r="H20" s="16">
        <f t="shared" ref="H20:H24" si="2">$B$3*B20+$C$3*C20+$D$3*D20+$E$3*E20+$F$3*F20</f>
        <v>10</v>
      </c>
      <c r="I20" s="15" t="s">
        <v>106</v>
      </c>
      <c r="J20" t="s">
        <v>17</v>
      </c>
      <c r="K20">
        <v>0</v>
      </c>
      <c r="L20" t="s">
        <v>106</v>
      </c>
    </row>
    <row r="21" spans="1:12" x14ac:dyDescent="0.25">
      <c r="A21" t="s">
        <v>2</v>
      </c>
      <c r="C21">
        <v>1</v>
      </c>
      <c r="H21" s="16">
        <f t="shared" si="2"/>
        <v>5</v>
      </c>
      <c r="I21" s="15" t="s">
        <v>106</v>
      </c>
      <c r="J21" t="s">
        <v>17</v>
      </c>
      <c r="K21">
        <v>0</v>
      </c>
      <c r="L21" t="s">
        <v>106</v>
      </c>
    </row>
    <row r="22" spans="1:12" x14ac:dyDescent="0.25">
      <c r="A22" t="s">
        <v>3</v>
      </c>
      <c r="D22">
        <v>1</v>
      </c>
      <c r="H22" s="16">
        <f t="shared" si="2"/>
        <v>15</v>
      </c>
      <c r="I22" s="15" t="s">
        <v>106</v>
      </c>
      <c r="J22" t="s">
        <v>17</v>
      </c>
      <c r="K22">
        <v>0</v>
      </c>
      <c r="L22" t="s">
        <v>106</v>
      </c>
    </row>
    <row r="23" spans="1:12" x14ac:dyDescent="0.25">
      <c r="A23" t="s">
        <v>4</v>
      </c>
      <c r="E23">
        <v>1</v>
      </c>
      <c r="H23" s="16">
        <f t="shared" si="2"/>
        <v>22.5</v>
      </c>
      <c r="I23" s="15" t="s">
        <v>106</v>
      </c>
      <c r="J23" t="s">
        <v>17</v>
      </c>
      <c r="K23">
        <v>0</v>
      </c>
      <c r="L23" t="s">
        <v>106</v>
      </c>
    </row>
    <row r="24" spans="1:12" x14ac:dyDescent="0.25">
      <c r="A24" t="s">
        <v>5</v>
      </c>
      <c r="F24">
        <v>1</v>
      </c>
      <c r="H24" s="16">
        <f t="shared" si="2"/>
        <v>22.5</v>
      </c>
      <c r="I24" s="15" t="s">
        <v>106</v>
      </c>
      <c r="J24" t="s">
        <v>17</v>
      </c>
      <c r="K24">
        <v>0</v>
      </c>
      <c r="L24" t="s">
        <v>106</v>
      </c>
    </row>
  </sheetData>
  <mergeCells count="1">
    <mergeCell ref="I4:K4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0EFA-ED2D-4944-82DC-6F0D07A583D4}">
  <dimension ref="A1:G43"/>
  <sheetViews>
    <sheetView showGridLines="0" workbookViewId="0">
      <selection activeCell="B26" sqref="B26"/>
    </sheetView>
  </sheetViews>
  <sheetFormatPr defaultColWidth="19.42578125" defaultRowHeight="15" x14ac:dyDescent="0.25"/>
  <cols>
    <col min="2" max="2" width="9.140625" customWidth="1"/>
  </cols>
  <sheetData>
    <row r="1" spans="1:5" x14ac:dyDescent="0.25">
      <c r="A1" s="4" t="s">
        <v>20</v>
      </c>
    </row>
    <row r="2" spans="1:5" x14ac:dyDescent="0.25">
      <c r="A2" s="4" t="s">
        <v>21</v>
      </c>
    </row>
    <row r="3" spans="1:5" x14ac:dyDescent="0.25">
      <c r="A3" s="4" t="s">
        <v>22</v>
      </c>
    </row>
    <row r="4" spans="1:5" x14ac:dyDescent="0.25">
      <c r="A4" s="4" t="s">
        <v>23</v>
      </c>
    </row>
    <row r="5" spans="1:5" x14ac:dyDescent="0.25">
      <c r="A5" s="4" t="s">
        <v>24</v>
      </c>
    </row>
    <row r="6" spans="1:5" x14ac:dyDescent="0.25">
      <c r="A6" s="4"/>
      <c r="B6" t="s">
        <v>25</v>
      </c>
    </row>
    <row r="7" spans="1:5" x14ac:dyDescent="0.25">
      <c r="A7" s="4"/>
      <c r="B7" t="s">
        <v>26</v>
      </c>
    </row>
    <row r="8" spans="1:5" x14ac:dyDescent="0.25">
      <c r="A8" s="4"/>
      <c r="B8" t="s">
        <v>27</v>
      </c>
    </row>
    <row r="9" spans="1:5" x14ac:dyDescent="0.25">
      <c r="A9" s="4" t="s">
        <v>28</v>
      </c>
    </row>
    <row r="10" spans="1:5" x14ac:dyDescent="0.25">
      <c r="B10" t="s">
        <v>29</v>
      </c>
    </row>
    <row r="11" spans="1:5" x14ac:dyDescent="0.25">
      <c r="B11" t="s">
        <v>30</v>
      </c>
    </row>
    <row r="14" spans="1:5" ht="15.75" thickBot="1" x14ac:dyDescent="0.3">
      <c r="A14" t="s">
        <v>31</v>
      </c>
    </row>
    <row r="15" spans="1:5" ht="15.75" thickBot="1" x14ac:dyDescent="0.3">
      <c r="B15" s="7" t="s">
        <v>32</v>
      </c>
      <c r="C15" s="7" t="s">
        <v>33</v>
      </c>
      <c r="D15" s="7" t="s">
        <v>34</v>
      </c>
      <c r="E15" s="7" t="s">
        <v>35</v>
      </c>
    </row>
    <row r="16" spans="1:5" ht="15.75" thickBot="1" x14ac:dyDescent="0.3">
      <c r="B16" s="6" t="s">
        <v>42</v>
      </c>
      <c r="C16" s="6" t="s">
        <v>6</v>
      </c>
      <c r="D16" s="9">
        <v>0</v>
      </c>
      <c r="E16" s="9">
        <v>15825</v>
      </c>
    </row>
    <row r="19" spans="1:7" ht="15.75" thickBot="1" x14ac:dyDescent="0.3">
      <c r="A19" t="s">
        <v>36</v>
      </c>
    </row>
    <row r="20" spans="1:7" ht="15.75" thickBot="1" x14ac:dyDescent="0.3">
      <c r="B20" s="7" t="s">
        <v>32</v>
      </c>
      <c r="C20" s="7" t="s">
        <v>33</v>
      </c>
      <c r="D20" s="7" t="s">
        <v>109</v>
      </c>
      <c r="E20" s="7" t="s">
        <v>108</v>
      </c>
      <c r="F20" s="7" t="s">
        <v>37</v>
      </c>
    </row>
    <row r="21" spans="1:7" x14ac:dyDescent="0.25">
      <c r="B21" s="8" t="s">
        <v>43</v>
      </c>
      <c r="C21" s="8" t="s">
        <v>44</v>
      </c>
      <c r="D21" s="8">
        <v>0</v>
      </c>
      <c r="E21" s="18">
        <v>10</v>
      </c>
      <c r="F21" s="8" t="s">
        <v>45</v>
      </c>
    </row>
    <row r="22" spans="1:7" x14ac:dyDescent="0.25">
      <c r="B22" s="8" t="s">
        <v>46</v>
      </c>
      <c r="C22" s="8" t="s">
        <v>47</v>
      </c>
      <c r="D22" s="8">
        <v>0</v>
      </c>
      <c r="E22" s="18">
        <v>5</v>
      </c>
      <c r="F22" s="8" t="s">
        <v>45</v>
      </c>
    </row>
    <row r="23" spans="1:7" x14ac:dyDescent="0.25">
      <c r="B23" s="8" t="s">
        <v>48</v>
      </c>
      <c r="C23" s="8" t="s">
        <v>49</v>
      </c>
      <c r="D23" s="8">
        <v>0</v>
      </c>
      <c r="E23" s="18">
        <v>15</v>
      </c>
      <c r="F23" s="8" t="s">
        <v>45</v>
      </c>
    </row>
    <row r="24" spans="1:7" x14ac:dyDescent="0.25">
      <c r="B24" s="8" t="s">
        <v>50</v>
      </c>
      <c r="C24" s="8" t="s">
        <v>51</v>
      </c>
      <c r="D24" s="8">
        <v>0</v>
      </c>
      <c r="E24" s="18">
        <v>22.5</v>
      </c>
      <c r="F24" s="8" t="s">
        <v>45</v>
      </c>
    </row>
    <row r="25" spans="1:7" ht="15.75" thickBot="1" x14ac:dyDescent="0.3">
      <c r="B25" s="6" t="s">
        <v>52</v>
      </c>
      <c r="C25" s="6" t="s">
        <v>53</v>
      </c>
      <c r="D25" s="6">
        <v>0</v>
      </c>
      <c r="E25" s="19">
        <v>22.5</v>
      </c>
      <c r="F25" s="6" t="s">
        <v>45</v>
      </c>
    </row>
    <row r="28" spans="1:7" ht="15.75" thickBot="1" x14ac:dyDescent="0.3">
      <c r="A28" t="s">
        <v>8</v>
      </c>
    </row>
    <row r="29" spans="1:7" ht="15.75" thickBot="1" x14ac:dyDescent="0.3">
      <c r="B29" s="7" t="s">
        <v>32</v>
      </c>
      <c r="C29" s="7" t="s">
        <v>33</v>
      </c>
      <c r="D29" s="7" t="s">
        <v>38</v>
      </c>
      <c r="E29" s="7" t="s">
        <v>39</v>
      </c>
      <c r="F29" s="7" t="s">
        <v>40</v>
      </c>
      <c r="G29" s="7" t="s">
        <v>41</v>
      </c>
    </row>
    <row r="30" spans="1:7" x14ac:dyDescent="0.25">
      <c r="B30" s="8" t="s">
        <v>54</v>
      </c>
      <c r="C30" s="8" t="s">
        <v>14</v>
      </c>
      <c r="D30" s="18">
        <v>34500</v>
      </c>
      <c r="E30" s="8" t="s">
        <v>55</v>
      </c>
      <c r="F30" s="8" t="s">
        <v>56</v>
      </c>
      <c r="G30" s="18">
        <v>15500</v>
      </c>
    </row>
    <row r="31" spans="1:7" x14ac:dyDescent="0.25">
      <c r="B31" s="8" t="s">
        <v>57</v>
      </c>
      <c r="C31" s="8" t="s">
        <v>15</v>
      </c>
      <c r="D31" s="18">
        <v>3925</v>
      </c>
      <c r="E31" s="8" t="s">
        <v>58</v>
      </c>
      <c r="F31" s="8" t="s">
        <v>56</v>
      </c>
      <c r="G31" s="18">
        <v>575</v>
      </c>
    </row>
    <row r="32" spans="1:7" x14ac:dyDescent="0.25">
      <c r="B32" s="8" t="s">
        <v>59</v>
      </c>
      <c r="C32" s="8" t="s">
        <v>110</v>
      </c>
      <c r="D32" s="18">
        <v>10</v>
      </c>
      <c r="E32" s="8" t="s">
        <v>60</v>
      </c>
      <c r="F32" s="8" t="s">
        <v>61</v>
      </c>
      <c r="G32" s="18">
        <v>0</v>
      </c>
    </row>
    <row r="33" spans="2:7" x14ac:dyDescent="0.25">
      <c r="B33" s="8" t="s">
        <v>62</v>
      </c>
      <c r="C33" s="8" t="s">
        <v>111</v>
      </c>
      <c r="D33" s="18">
        <v>5</v>
      </c>
      <c r="E33" s="8" t="s">
        <v>63</v>
      </c>
      <c r="F33" s="8" t="s">
        <v>61</v>
      </c>
      <c r="G33" s="18">
        <v>0</v>
      </c>
    </row>
    <row r="34" spans="2:7" x14ac:dyDescent="0.25">
      <c r="B34" s="8" t="s">
        <v>64</v>
      </c>
      <c r="C34" s="8" t="s">
        <v>112</v>
      </c>
      <c r="D34" s="18">
        <v>15</v>
      </c>
      <c r="E34" s="8" t="s">
        <v>65</v>
      </c>
      <c r="F34" s="8" t="s">
        <v>61</v>
      </c>
      <c r="G34" s="18">
        <v>0</v>
      </c>
    </row>
    <row r="35" spans="2:7" x14ac:dyDescent="0.25">
      <c r="B35" s="8" t="s">
        <v>66</v>
      </c>
      <c r="C35" s="8" t="s">
        <v>113</v>
      </c>
      <c r="D35" s="18">
        <v>22.5</v>
      </c>
      <c r="E35" s="8" t="s">
        <v>67</v>
      </c>
      <c r="F35" s="8" t="s">
        <v>61</v>
      </c>
      <c r="G35" s="18">
        <v>0</v>
      </c>
    </row>
    <row r="36" spans="2:7" x14ac:dyDescent="0.25">
      <c r="B36" s="8" t="s">
        <v>68</v>
      </c>
      <c r="C36" s="8" t="s">
        <v>110</v>
      </c>
      <c r="D36" s="18">
        <v>10</v>
      </c>
      <c r="E36" s="8" t="s">
        <v>69</v>
      </c>
      <c r="F36" s="8" t="s">
        <v>56</v>
      </c>
      <c r="G36" s="18">
        <v>10</v>
      </c>
    </row>
    <row r="37" spans="2:7" x14ac:dyDescent="0.25">
      <c r="B37" s="8" t="s">
        <v>70</v>
      </c>
      <c r="C37" s="8" t="s">
        <v>111</v>
      </c>
      <c r="D37" s="18">
        <v>5</v>
      </c>
      <c r="E37" s="8" t="s">
        <v>71</v>
      </c>
      <c r="F37" s="8" t="s">
        <v>56</v>
      </c>
      <c r="G37" s="18">
        <v>5</v>
      </c>
    </row>
    <row r="38" spans="2:7" x14ac:dyDescent="0.25">
      <c r="B38" s="8" t="s">
        <v>72</v>
      </c>
      <c r="C38" s="8" t="s">
        <v>112</v>
      </c>
      <c r="D38" s="18">
        <v>15</v>
      </c>
      <c r="E38" s="8" t="s">
        <v>73</v>
      </c>
      <c r="F38" s="8" t="s">
        <v>56</v>
      </c>
      <c r="G38" s="18">
        <v>15</v>
      </c>
    </row>
    <row r="39" spans="2:7" x14ac:dyDescent="0.25">
      <c r="B39" s="8" t="s">
        <v>74</v>
      </c>
      <c r="C39" s="8" t="s">
        <v>114</v>
      </c>
      <c r="D39" s="18">
        <v>22.5</v>
      </c>
      <c r="E39" s="8" t="s">
        <v>75</v>
      </c>
      <c r="F39" s="8" t="s">
        <v>56</v>
      </c>
      <c r="G39" s="18">
        <v>22.5</v>
      </c>
    </row>
    <row r="40" spans="2:7" x14ac:dyDescent="0.25">
      <c r="B40" s="8" t="s">
        <v>76</v>
      </c>
      <c r="C40" s="8" t="s">
        <v>115</v>
      </c>
      <c r="D40" s="18">
        <v>22.5</v>
      </c>
      <c r="E40" s="8" t="s">
        <v>77</v>
      </c>
      <c r="F40" s="8" t="s">
        <v>56</v>
      </c>
      <c r="G40" s="18">
        <v>22.5</v>
      </c>
    </row>
    <row r="41" spans="2:7" x14ac:dyDescent="0.25">
      <c r="B41" s="8" t="s">
        <v>78</v>
      </c>
      <c r="C41" s="8" t="s">
        <v>11</v>
      </c>
      <c r="D41" s="18">
        <v>1900</v>
      </c>
      <c r="E41" s="8" t="s">
        <v>79</v>
      </c>
      <c r="F41" s="8" t="s">
        <v>56</v>
      </c>
      <c r="G41" s="18">
        <v>3100</v>
      </c>
    </row>
    <row r="42" spans="2:7" x14ac:dyDescent="0.25">
      <c r="B42" s="8" t="s">
        <v>80</v>
      </c>
      <c r="C42" s="8" t="s">
        <v>12</v>
      </c>
      <c r="D42" s="18">
        <v>3000</v>
      </c>
      <c r="E42" s="8" t="s">
        <v>81</v>
      </c>
      <c r="F42" s="8" t="s">
        <v>61</v>
      </c>
      <c r="G42" s="18">
        <v>0</v>
      </c>
    </row>
    <row r="43" spans="2:7" ht="15.75" thickBot="1" x14ac:dyDescent="0.3">
      <c r="B43" s="6" t="s">
        <v>82</v>
      </c>
      <c r="C43" s="6" t="s">
        <v>13</v>
      </c>
      <c r="D43" s="19">
        <v>210</v>
      </c>
      <c r="E43" s="6" t="s">
        <v>83</v>
      </c>
      <c r="F43" s="6" t="s">
        <v>56</v>
      </c>
      <c r="G43" s="19">
        <v>290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C44D-50F4-4CE3-8BF1-8B8500BCFBB8}">
  <dimension ref="A1:H31"/>
  <sheetViews>
    <sheetView showGridLines="0" workbookViewId="0">
      <selection activeCell="D17" sqref="D17"/>
    </sheetView>
  </sheetViews>
  <sheetFormatPr defaultRowHeight="15" x14ac:dyDescent="0.25"/>
  <cols>
    <col min="1" max="1" width="2.28515625" customWidth="1"/>
    <col min="2" max="2" width="6.28515625" bestFit="1" customWidth="1"/>
    <col min="3" max="3" width="22.28515625" customWidth="1"/>
    <col min="4" max="4" width="12.85546875" customWidth="1"/>
    <col min="5" max="5" width="18.5703125" customWidth="1"/>
    <col min="6" max="6" width="18.7109375" customWidth="1"/>
    <col min="7" max="7" width="17.28515625" customWidth="1"/>
    <col min="8" max="8" width="16.28515625" customWidth="1"/>
  </cols>
  <sheetData>
    <row r="1" spans="1:8" x14ac:dyDescent="0.25">
      <c r="A1" s="4" t="s">
        <v>95</v>
      </c>
    </row>
    <row r="2" spans="1:8" x14ac:dyDescent="0.25">
      <c r="A2" s="4" t="s">
        <v>21</v>
      </c>
    </row>
    <row r="3" spans="1:8" x14ac:dyDescent="0.25">
      <c r="A3" s="4" t="s">
        <v>84</v>
      </c>
    </row>
    <row r="6" spans="1:8" ht="15.75" thickBot="1" x14ac:dyDescent="0.3">
      <c r="A6" t="s">
        <v>36</v>
      </c>
    </row>
    <row r="7" spans="1:8" x14ac:dyDescent="0.25">
      <c r="B7" s="10"/>
      <c r="C7" s="10"/>
      <c r="D7" s="10" t="s">
        <v>85</v>
      </c>
      <c r="E7" s="10" t="s">
        <v>87</v>
      </c>
      <c r="F7" s="10" t="s">
        <v>88</v>
      </c>
      <c r="G7" s="10" t="s">
        <v>89</v>
      </c>
      <c r="H7" s="10" t="s">
        <v>89</v>
      </c>
    </row>
    <row r="8" spans="1:8" ht="15.75" thickBot="1" x14ac:dyDescent="0.3">
      <c r="B8" s="11" t="s">
        <v>32</v>
      </c>
      <c r="C8" s="11" t="s">
        <v>33</v>
      </c>
      <c r="D8" s="11" t="s">
        <v>116</v>
      </c>
      <c r="E8" s="11" t="s">
        <v>117</v>
      </c>
      <c r="F8" s="11" t="s">
        <v>118</v>
      </c>
      <c r="G8" s="11" t="s">
        <v>119</v>
      </c>
      <c r="H8" s="11" t="s">
        <v>120</v>
      </c>
    </row>
    <row r="9" spans="1:8" x14ac:dyDescent="0.25">
      <c r="B9" s="8" t="s">
        <v>43</v>
      </c>
      <c r="C9" s="8" t="s">
        <v>44</v>
      </c>
      <c r="D9" s="21">
        <v>10</v>
      </c>
      <c r="E9" s="8">
        <v>0</v>
      </c>
      <c r="F9" s="20">
        <v>100</v>
      </c>
      <c r="G9" s="8">
        <v>61.25</v>
      </c>
      <c r="H9" s="8">
        <v>1E+30</v>
      </c>
    </row>
    <row r="10" spans="1:8" x14ac:dyDescent="0.25">
      <c r="B10" s="8" t="s">
        <v>46</v>
      </c>
      <c r="C10" s="8" t="s">
        <v>47</v>
      </c>
      <c r="D10" s="21">
        <v>5</v>
      </c>
      <c r="E10" s="8">
        <v>0</v>
      </c>
      <c r="F10" s="20">
        <v>130</v>
      </c>
      <c r="G10" s="8">
        <v>31.25</v>
      </c>
      <c r="H10" s="8">
        <v>1E+30</v>
      </c>
    </row>
    <row r="11" spans="1:8" x14ac:dyDescent="0.25">
      <c r="B11" s="8" t="s">
        <v>48</v>
      </c>
      <c r="C11" s="8" t="s">
        <v>49</v>
      </c>
      <c r="D11" s="21">
        <v>15</v>
      </c>
      <c r="E11" s="8">
        <v>0</v>
      </c>
      <c r="F11" s="20">
        <v>300</v>
      </c>
      <c r="G11" s="8">
        <v>1E+30</v>
      </c>
      <c r="H11" s="8">
        <v>31.25</v>
      </c>
    </row>
    <row r="12" spans="1:8" x14ac:dyDescent="0.25">
      <c r="B12" s="8" t="s">
        <v>50</v>
      </c>
      <c r="C12" s="8" t="s">
        <v>51</v>
      </c>
      <c r="D12" s="21">
        <v>22.5</v>
      </c>
      <c r="E12" s="8">
        <v>0</v>
      </c>
      <c r="F12" s="20">
        <v>250</v>
      </c>
      <c r="G12" s="8">
        <v>50</v>
      </c>
      <c r="H12" s="8">
        <v>83.333333333333329</v>
      </c>
    </row>
    <row r="13" spans="1:8" ht="15.75" thickBot="1" x14ac:dyDescent="0.3">
      <c r="B13" s="6" t="s">
        <v>52</v>
      </c>
      <c r="C13" s="6" t="s">
        <v>53</v>
      </c>
      <c r="D13" s="22">
        <v>22.5</v>
      </c>
      <c r="E13" s="6">
        <v>0</v>
      </c>
      <c r="F13" s="9">
        <v>180</v>
      </c>
      <c r="G13" s="6">
        <v>50</v>
      </c>
      <c r="H13" s="6">
        <v>30</v>
      </c>
    </row>
    <row r="15" spans="1:8" ht="15.75" thickBot="1" x14ac:dyDescent="0.3">
      <c r="A15" t="s">
        <v>8</v>
      </c>
    </row>
    <row r="16" spans="1:8" x14ac:dyDescent="0.25">
      <c r="B16" s="10"/>
      <c r="C16" s="10"/>
      <c r="D16" s="10" t="s">
        <v>85</v>
      </c>
      <c r="E16" s="10" t="s">
        <v>92</v>
      </c>
      <c r="F16" s="10" t="s">
        <v>93</v>
      </c>
      <c r="G16" s="10" t="s">
        <v>89</v>
      </c>
      <c r="H16" s="10" t="s">
        <v>89</v>
      </c>
    </row>
    <row r="17" spans="2:8" ht="15.75" thickBot="1" x14ac:dyDescent="0.3">
      <c r="B17" s="11" t="s">
        <v>32</v>
      </c>
      <c r="C17" s="11" t="s">
        <v>33</v>
      </c>
      <c r="D17" s="11" t="s">
        <v>86</v>
      </c>
      <c r="E17" s="11" t="s">
        <v>121</v>
      </c>
      <c r="F17" s="11" t="s">
        <v>94</v>
      </c>
      <c r="G17" s="11" t="s">
        <v>90</v>
      </c>
      <c r="H17" s="11" t="s">
        <v>91</v>
      </c>
    </row>
    <row r="18" spans="2:8" x14ac:dyDescent="0.25">
      <c r="B18" s="8" t="s">
        <v>54</v>
      </c>
      <c r="C18" s="8" t="s">
        <v>14</v>
      </c>
      <c r="D18" s="8">
        <v>34500</v>
      </c>
      <c r="E18" s="8">
        <v>0</v>
      </c>
      <c r="F18" s="8">
        <v>50000</v>
      </c>
      <c r="G18" s="8">
        <v>1E+30</v>
      </c>
      <c r="H18" s="8">
        <v>15500</v>
      </c>
    </row>
    <row r="19" spans="2:8" x14ac:dyDescent="0.25">
      <c r="B19" s="8" t="s">
        <v>57</v>
      </c>
      <c r="C19" s="8" t="s">
        <v>15</v>
      </c>
      <c r="D19" s="8">
        <v>3925</v>
      </c>
      <c r="E19" s="8">
        <v>0</v>
      </c>
      <c r="F19" s="8">
        <v>4500</v>
      </c>
      <c r="G19" s="8">
        <v>1E+30</v>
      </c>
      <c r="H19" s="8">
        <v>575</v>
      </c>
    </row>
    <row r="20" spans="2:8" x14ac:dyDescent="0.25">
      <c r="B20" s="8" t="s">
        <v>59</v>
      </c>
      <c r="C20" s="8" t="s">
        <v>1</v>
      </c>
      <c r="D20" s="21">
        <v>10</v>
      </c>
      <c r="E20" s="8">
        <v>-61.25</v>
      </c>
      <c r="F20" s="8">
        <v>10</v>
      </c>
      <c r="G20" s="8">
        <v>60</v>
      </c>
      <c r="H20" s="8">
        <v>10</v>
      </c>
    </row>
    <row r="21" spans="2:8" x14ac:dyDescent="0.25">
      <c r="B21" s="8" t="s">
        <v>62</v>
      </c>
      <c r="C21" s="8" t="s">
        <v>2</v>
      </c>
      <c r="D21" s="21">
        <v>5</v>
      </c>
      <c r="E21" s="8">
        <v>-31.25</v>
      </c>
      <c r="F21" s="8">
        <v>5</v>
      </c>
      <c r="G21" s="8">
        <v>60</v>
      </c>
      <c r="H21" s="8">
        <v>5</v>
      </c>
    </row>
    <row r="22" spans="2:8" x14ac:dyDescent="0.25">
      <c r="B22" s="8" t="s">
        <v>64</v>
      </c>
      <c r="C22" s="8" t="s">
        <v>3</v>
      </c>
      <c r="D22" s="21">
        <v>15</v>
      </c>
      <c r="E22" s="8">
        <v>31.25</v>
      </c>
      <c r="F22" s="8">
        <v>15</v>
      </c>
      <c r="G22" s="8">
        <v>36</v>
      </c>
      <c r="H22" s="8">
        <v>15</v>
      </c>
    </row>
    <row r="23" spans="2:8" x14ac:dyDescent="0.25">
      <c r="B23" s="8" t="s">
        <v>66</v>
      </c>
      <c r="C23" s="8" t="s">
        <v>18</v>
      </c>
      <c r="D23" s="21">
        <v>22.5</v>
      </c>
      <c r="E23" s="8">
        <v>-18.75</v>
      </c>
      <c r="F23" s="8">
        <v>0</v>
      </c>
      <c r="G23" s="8">
        <v>36</v>
      </c>
      <c r="H23" s="8">
        <v>60</v>
      </c>
    </row>
    <row r="24" spans="2:8" x14ac:dyDescent="0.25">
      <c r="B24" s="8" t="s">
        <v>68</v>
      </c>
      <c r="C24" s="8" t="s">
        <v>1</v>
      </c>
      <c r="D24" s="21">
        <v>10</v>
      </c>
      <c r="E24" s="8">
        <v>0</v>
      </c>
      <c r="F24" s="8">
        <v>0</v>
      </c>
      <c r="G24" s="8">
        <v>10</v>
      </c>
      <c r="H24" s="8">
        <v>1E+30</v>
      </c>
    </row>
    <row r="25" spans="2:8" x14ac:dyDescent="0.25">
      <c r="B25" s="8" t="s">
        <v>70</v>
      </c>
      <c r="C25" s="8" t="s">
        <v>2</v>
      </c>
      <c r="D25" s="21">
        <v>5</v>
      </c>
      <c r="E25" s="8">
        <v>0</v>
      </c>
      <c r="F25" s="8">
        <v>0</v>
      </c>
      <c r="G25" s="8">
        <v>5</v>
      </c>
      <c r="H25" s="8">
        <v>1E+30</v>
      </c>
    </row>
    <row r="26" spans="2:8" x14ac:dyDescent="0.25">
      <c r="B26" s="8" t="s">
        <v>72</v>
      </c>
      <c r="C26" s="8" t="s">
        <v>3</v>
      </c>
      <c r="D26" s="21">
        <v>15</v>
      </c>
      <c r="E26" s="8">
        <v>0</v>
      </c>
      <c r="F26" s="8">
        <v>0</v>
      </c>
      <c r="G26" s="8">
        <v>15</v>
      </c>
      <c r="H26" s="8">
        <v>1E+30</v>
      </c>
    </row>
    <row r="27" spans="2:8" x14ac:dyDescent="0.25">
      <c r="B27" s="8" t="s">
        <v>74</v>
      </c>
      <c r="C27" s="8" t="s">
        <v>4</v>
      </c>
      <c r="D27" s="21">
        <v>22.5</v>
      </c>
      <c r="E27" s="8">
        <v>0</v>
      </c>
      <c r="F27" s="8">
        <v>0</v>
      </c>
      <c r="G27" s="21">
        <v>22.5</v>
      </c>
      <c r="H27" s="8">
        <v>1E+30</v>
      </c>
    </row>
    <row r="28" spans="2:8" x14ac:dyDescent="0.25">
      <c r="B28" s="8" t="s">
        <v>76</v>
      </c>
      <c r="C28" s="8" t="s">
        <v>5</v>
      </c>
      <c r="D28" s="21">
        <v>22.5</v>
      </c>
      <c r="E28" s="8">
        <v>0</v>
      </c>
      <c r="F28" s="8">
        <v>0</v>
      </c>
      <c r="G28" s="21">
        <v>22.5</v>
      </c>
      <c r="H28" s="8">
        <v>1E+30</v>
      </c>
    </row>
    <row r="29" spans="2:8" x14ac:dyDescent="0.25">
      <c r="B29" s="8" t="s">
        <v>78</v>
      </c>
      <c r="C29" s="8" t="s">
        <v>11</v>
      </c>
      <c r="D29" s="8">
        <v>1900</v>
      </c>
      <c r="E29" s="8">
        <v>0</v>
      </c>
      <c r="F29" s="8">
        <v>5000</v>
      </c>
      <c r="G29" s="8">
        <v>1E+30</v>
      </c>
      <c r="H29" s="8">
        <v>3100</v>
      </c>
    </row>
    <row r="30" spans="2:8" x14ac:dyDescent="0.25">
      <c r="B30" s="8" t="s">
        <v>80</v>
      </c>
      <c r="C30" s="8" t="s">
        <v>12</v>
      </c>
      <c r="D30" s="8">
        <v>3000</v>
      </c>
      <c r="E30" s="8">
        <v>5.375</v>
      </c>
      <c r="F30" s="8">
        <v>3000</v>
      </c>
      <c r="G30" s="8">
        <v>418.18181818181813</v>
      </c>
      <c r="H30" s="8">
        <v>1800</v>
      </c>
    </row>
    <row r="31" spans="2:8" ht="15.75" thickBot="1" x14ac:dyDescent="0.3">
      <c r="B31" s="6" t="s">
        <v>82</v>
      </c>
      <c r="C31" s="6" t="s">
        <v>13</v>
      </c>
      <c r="D31" s="6">
        <v>210</v>
      </c>
      <c r="E31" s="6">
        <v>0</v>
      </c>
      <c r="F31" s="6">
        <v>500</v>
      </c>
      <c r="G31" s="6">
        <v>1E+30</v>
      </c>
      <c r="H31" s="6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Feladat leírás</vt:lpstr>
      <vt:lpstr>Sütemények</vt:lpstr>
      <vt:lpstr>Eredményjelentés 1</vt:lpstr>
      <vt:lpstr>Érzékenységi jelentés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Kiss, Attila</cp:lastModifiedBy>
  <dcterms:created xsi:type="dcterms:W3CDTF">2025-05-21T14:49:44Z</dcterms:created>
  <dcterms:modified xsi:type="dcterms:W3CDTF">2025-05-23T11:11:32Z</dcterms:modified>
</cp:coreProperties>
</file>