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atitude\AppData\Local\Temp\scp46822\var\www\miau\data\miau\324\"/>
    </mc:Choice>
  </mc:AlternateContent>
  <xr:revisionPtr revIDLastSave="0" documentId="13_ncr:1_{2A11C634-195E-42B0-A73D-64AF704A8CF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Ertekelesek" sheetId="1" r:id="rId1"/>
    <sheet name="Munka1" sheetId="3" r:id="rId2"/>
    <sheet name="Munka2" sheetId="4" r:id="rId3"/>
  </sheets>
  <definedNames>
    <definedName name="_xlnm._FilterDatabase" localSheetId="0" hidden="1">Ertekelesek!$M$1:$O$26</definedName>
    <definedName name="Ár_Érték">Ertekelesek!$G$2:$G$31</definedName>
    <definedName name="Dátum">Ertekelesek!$A$2:$A$31</definedName>
    <definedName name="Értékelő_ID">Ertekelesek!$I$2:$I$31</definedName>
    <definedName name="Frissesség">Ertekelesek!$F$2:$F$31</definedName>
    <definedName name="Íz">Ertekelesek!$E$2:$E$31</definedName>
    <definedName name="Kép_van?">Ertekelesek!$J$2:$J$31</definedName>
    <definedName name="_xlnm.Extract" localSheetId="0">Ertekelesek!$M$1:$O$1</definedName>
    <definedName name="Piac">Ertekelesek!$B$2:$B$31</definedName>
    <definedName name="Stand">Ertekelesek!$C$2:$C$31</definedName>
    <definedName name="Termék">Ertekelesek!$D$2:$D$31</definedName>
    <definedName name="Vélemény">Ertekelesek!$H$2:$H$31</definedName>
  </definedNames>
  <calcPr calcId="191029"/>
  <pivotCaches>
    <pivotCache cacheId="0" r:id="rId4"/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4" l="1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" i="4"/>
  <c r="T3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" i="4"/>
  <c r="S3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" i="4"/>
  <c r="Q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" i="3"/>
  <c r="H26" i="4"/>
  <c r="G26" i="4"/>
  <c r="F26" i="4"/>
  <c r="E26" i="4"/>
  <c r="H25" i="4"/>
  <c r="G25" i="4"/>
  <c r="F25" i="4"/>
  <c r="E25" i="4"/>
  <c r="H24" i="4"/>
  <c r="G24" i="4"/>
  <c r="F24" i="4"/>
  <c r="E24" i="4"/>
  <c r="H23" i="4"/>
  <c r="G23" i="4"/>
  <c r="F23" i="4"/>
  <c r="E23" i="4"/>
  <c r="H22" i="4"/>
  <c r="G22" i="4"/>
  <c r="F22" i="4"/>
  <c r="E22" i="4"/>
  <c r="H21" i="4"/>
  <c r="G21" i="4"/>
  <c r="F21" i="4"/>
  <c r="E21" i="4"/>
  <c r="H20" i="4"/>
  <c r="G20" i="4"/>
  <c r="F20" i="4"/>
  <c r="E20" i="4"/>
  <c r="H19" i="4"/>
  <c r="G19" i="4"/>
  <c r="F19" i="4"/>
  <c r="E19" i="4"/>
  <c r="H18" i="4"/>
  <c r="G18" i="4"/>
  <c r="F18" i="4"/>
  <c r="E18" i="4"/>
  <c r="H17" i="4"/>
  <c r="G17" i="4"/>
  <c r="F17" i="4"/>
  <c r="E17" i="4"/>
  <c r="H16" i="4"/>
  <c r="G16" i="4"/>
  <c r="F16" i="4"/>
  <c r="E16" i="4"/>
  <c r="H15" i="4"/>
  <c r="G15" i="4"/>
  <c r="F15" i="4"/>
  <c r="E15" i="4"/>
  <c r="H14" i="4"/>
  <c r="G14" i="4"/>
  <c r="F14" i="4"/>
  <c r="E14" i="4"/>
  <c r="H13" i="4"/>
  <c r="G13" i="4"/>
  <c r="F13" i="4"/>
  <c r="E13" i="4"/>
  <c r="H12" i="4"/>
  <c r="G12" i="4"/>
  <c r="F12" i="4"/>
  <c r="E12" i="4"/>
  <c r="H11" i="4"/>
  <c r="G11" i="4"/>
  <c r="F11" i="4"/>
  <c r="E11" i="4"/>
  <c r="H10" i="4"/>
  <c r="G10" i="4"/>
  <c r="F10" i="4"/>
  <c r="E10" i="4"/>
  <c r="H9" i="4"/>
  <c r="G9" i="4"/>
  <c r="F9" i="4"/>
  <c r="E9" i="4"/>
  <c r="H8" i="4"/>
  <c r="G8" i="4"/>
  <c r="F8" i="4"/>
  <c r="E8" i="4"/>
  <c r="H7" i="4"/>
  <c r="G7" i="4"/>
  <c r="F7" i="4"/>
  <c r="E7" i="4"/>
  <c r="H6" i="4"/>
  <c r="G6" i="4"/>
  <c r="F6" i="4"/>
  <c r="E6" i="4"/>
  <c r="H5" i="4"/>
  <c r="G5" i="4"/>
  <c r="F5" i="4"/>
  <c r="E5" i="4"/>
  <c r="H4" i="4"/>
  <c r="G4" i="4"/>
  <c r="F4" i="4"/>
  <c r="E4" i="4"/>
  <c r="H3" i="4"/>
  <c r="G3" i="4"/>
  <c r="F3" i="4"/>
  <c r="E3" i="4"/>
  <c r="H2" i="4"/>
  <c r="G2" i="4"/>
  <c r="F2" i="4"/>
  <c r="E2" i="4"/>
  <c r="G26" i="3"/>
  <c r="S26" i="3" s="1"/>
  <c r="F26" i="3"/>
  <c r="R26" i="3" s="1"/>
  <c r="E26" i="3"/>
  <c r="Q26" i="3" s="1"/>
  <c r="G25" i="3"/>
  <c r="F25" i="3"/>
  <c r="E25" i="3"/>
  <c r="Q25" i="3" s="1"/>
  <c r="G24" i="3"/>
  <c r="S24" i="3" s="1"/>
  <c r="F24" i="3"/>
  <c r="R24" i="3" s="1"/>
  <c r="E24" i="3"/>
  <c r="Q24" i="3" s="1"/>
  <c r="G23" i="3"/>
  <c r="F23" i="3"/>
  <c r="E23" i="3"/>
  <c r="G22" i="3"/>
  <c r="S22" i="3" s="1"/>
  <c r="F22" i="3"/>
  <c r="E22" i="3"/>
  <c r="G21" i="3"/>
  <c r="S21" i="3" s="1"/>
  <c r="F21" i="3"/>
  <c r="R21" i="3" s="1"/>
  <c r="E21" i="3"/>
  <c r="Q21" i="3" s="1"/>
  <c r="G20" i="3"/>
  <c r="F20" i="3"/>
  <c r="E20" i="3"/>
  <c r="G19" i="3"/>
  <c r="S19" i="3" s="1"/>
  <c r="F19" i="3"/>
  <c r="R19" i="3" s="1"/>
  <c r="E19" i="3"/>
  <c r="Q19" i="3" s="1"/>
  <c r="G18" i="3"/>
  <c r="S18" i="3" s="1"/>
  <c r="F18" i="3"/>
  <c r="E18" i="3"/>
  <c r="G17" i="3"/>
  <c r="S17" i="3" s="1"/>
  <c r="F17" i="3"/>
  <c r="R17" i="3" s="1"/>
  <c r="E17" i="3"/>
  <c r="Q17" i="3" s="1"/>
  <c r="G16" i="3"/>
  <c r="S16" i="3" s="1"/>
  <c r="F16" i="3"/>
  <c r="R16" i="3" s="1"/>
  <c r="E16" i="3"/>
  <c r="Q16" i="3" s="1"/>
  <c r="G15" i="3"/>
  <c r="F15" i="3"/>
  <c r="E15" i="3"/>
  <c r="G14" i="3"/>
  <c r="S14" i="3" s="1"/>
  <c r="F14" i="3"/>
  <c r="E14" i="3"/>
  <c r="G13" i="3"/>
  <c r="F13" i="3"/>
  <c r="E13" i="3"/>
  <c r="Q13" i="3" s="1"/>
  <c r="G12" i="3"/>
  <c r="F12" i="3"/>
  <c r="E12" i="3"/>
  <c r="G11" i="3"/>
  <c r="F11" i="3"/>
  <c r="E11" i="3"/>
  <c r="G10" i="3"/>
  <c r="S10" i="3" s="1"/>
  <c r="F10" i="3"/>
  <c r="R10" i="3" s="1"/>
  <c r="E10" i="3"/>
  <c r="Q10" i="3" s="1"/>
  <c r="G9" i="3"/>
  <c r="F9" i="3"/>
  <c r="E9" i="3"/>
  <c r="G8" i="3"/>
  <c r="F8" i="3"/>
  <c r="E8" i="3"/>
  <c r="G7" i="3"/>
  <c r="S7" i="3" s="1"/>
  <c r="F7" i="3"/>
  <c r="R7" i="3" s="1"/>
  <c r="E7" i="3"/>
  <c r="Q7" i="3" s="1"/>
  <c r="G6" i="3"/>
  <c r="S6" i="3" s="1"/>
  <c r="F6" i="3"/>
  <c r="E6" i="3"/>
  <c r="G5" i="3"/>
  <c r="S5" i="3" s="1"/>
  <c r="F5" i="3"/>
  <c r="R5" i="3" s="1"/>
  <c r="E5" i="3"/>
  <c r="G4" i="3"/>
  <c r="S4" i="3" s="1"/>
  <c r="F4" i="3"/>
  <c r="E4" i="3"/>
  <c r="G3" i="3"/>
  <c r="F3" i="3"/>
  <c r="R3" i="3" s="1"/>
  <c r="E3" i="3"/>
  <c r="Q3" i="3" s="1"/>
  <c r="G2" i="3"/>
  <c r="S2" i="3" s="1"/>
  <c r="F2" i="3"/>
  <c r="R2" i="3" s="1"/>
  <c r="E2" i="3"/>
  <c r="R6" i="3" l="1"/>
  <c r="R18" i="3"/>
  <c r="R22" i="3"/>
  <c r="Q11" i="3"/>
  <c r="Q15" i="3"/>
  <c r="Q23" i="3"/>
  <c r="R11" i="3"/>
  <c r="R15" i="3"/>
  <c r="R23" i="3"/>
  <c r="S11" i="3"/>
  <c r="S23" i="3"/>
  <c r="Q4" i="3"/>
  <c r="Q8" i="3"/>
  <c r="Q12" i="3"/>
  <c r="Q20" i="3"/>
  <c r="R4" i="3"/>
  <c r="R8" i="3"/>
  <c r="R12" i="3"/>
  <c r="R20" i="3"/>
  <c r="S8" i="3"/>
  <c r="S12" i="3"/>
  <c r="S20" i="3"/>
  <c r="Q5" i="3"/>
  <c r="Q9" i="3"/>
  <c r="R9" i="3"/>
  <c r="R13" i="3"/>
  <c r="R25" i="3"/>
  <c r="S9" i="3"/>
  <c r="S13" i="3"/>
  <c r="S25" i="3"/>
  <c r="S15" i="3"/>
  <c r="Q6" i="3"/>
  <c r="Q14" i="3"/>
  <c r="Q18" i="3"/>
  <c r="Q22" i="3"/>
  <c r="S3" i="3"/>
  <c r="R14" i="3"/>
  <c r="E27" i="4"/>
  <c r="F27" i="4"/>
  <c r="G27" i="4"/>
  <c r="H27" i="4"/>
</calcChain>
</file>

<file path=xl/sharedStrings.xml><?xml version="1.0" encoding="utf-8"?>
<sst xmlns="http://schemas.openxmlformats.org/spreadsheetml/2006/main" count="424" uniqueCount="70">
  <si>
    <t>Dátum</t>
  </si>
  <si>
    <t>Piac</t>
  </si>
  <si>
    <t>Stand</t>
  </si>
  <si>
    <t>Termék</t>
  </si>
  <si>
    <t>Íz</t>
  </si>
  <si>
    <t>Frissesség</t>
  </si>
  <si>
    <t>Ár/Érték</t>
  </si>
  <si>
    <t>Vélemény</t>
  </si>
  <si>
    <t>Értékelő ID</t>
  </si>
  <si>
    <t>Kép van?</t>
  </si>
  <si>
    <t>2025-05-01</t>
  </si>
  <si>
    <t>2025-05-06</t>
  </si>
  <si>
    <t>2025-05-05</t>
  </si>
  <si>
    <t>2025-05-04</t>
  </si>
  <si>
    <t>2025-05-03</t>
  </si>
  <si>
    <t>2025-05-02</t>
  </si>
  <si>
    <t>Fővám</t>
  </si>
  <si>
    <t>Lehel</t>
  </si>
  <si>
    <t>Rákóczi</t>
  </si>
  <si>
    <t>Répa</t>
  </si>
  <si>
    <t>Uborka</t>
  </si>
  <si>
    <t>Alma</t>
  </si>
  <si>
    <t>Körte</t>
  </si>
  <si>
    <t>Paradicsom</t>
  </si>
  <si>
    <t>Szokásos</t>
  </si>
  <si>
    <t>Túl kemény</t>
  </si>
  <si>
    <t>Tökéletes választás</t>
  </si>
  <si>
    <t>Megfelelt</t>
  </si>
  <si>
    <t>Kissé savanyú</t>
  </si>
  <si>
    <t>Kiváló minőség</t>
  </si>
  <si>
    <t>Eléggé lédús, de drága</t>
  </si>
  <si>
    <t>Majdnem bio</t>
  </si>
  <si>
    <t>Édeskés, mint kell</t>
  </si>
  <si>
    <t>Kedvencem lett</t>
  </si>
  <si>
    <t>Hűtött, de nem friss</t>
  </si>
  <si>
    <t>Szép, de íztelen</t>
  </si>
  <si>
    <t>Nagyon finom volt</t>
  </si>
  <si>
    <t>Kissé penészes volt</t>
  </si>
  <si>
    <t>Ropogós és friss</t>
  </si>
  <si>
    <t>Nem volt jó</t>
  </si>
  <si>
    <t>Túl puha</t>
  </si>
  <si>
    <t>U009</t>
  </si>
  <si>
    <t>U007</t>
  </si>
  <si>
    <t>U001</t>
  </si>
  <si>
    <t>U008</t>
  </si>
  <si>
    <t>U003</t>
  </si>
  <si>
    <t>U010</t>
  </si>
  <si>
    <t>U005</t>
  </si>
  <si>
    <t>U002</t>
  </si>
  <si>
    <t>U004</t>
  </si>
  <si>
    <t>U006</t>
  </si>
  <si>
    <t>Nem</t>
  </si>
  <si>
    <t>Igen</t>
  </si>
  <si>
    <t>Átlag Íz</t>
  </si>
  <si>
    <t>Átlag Frissesség</t>
  </si>
  <si>
    <t>Átlag Ár/Érték</t>
  </si>
  <si>
    <t>Mennyiség/Íz</t>
  </si>
  <si>
    <t>Mennyiség/Frissesség</t>
  </si>
  <si>
    <t>Mennyiség/Ár/Érték</t>
  </si>
  <si>
    <t>Mennyiség/Vélemény</t>
  </si>
  <si>
    <t>Végösszeg</t>
  </si>
  <si>
    <t>Átlag / Íz</t>
  </si>
  <si>
    <t>Átlag / Frissesség</t>
  </si>
  <si>
    <t>Átlag / Ár/Érték</t>
  </si>
  <si>
    <t>Mennyiség / Íz</t>
  </si>
  <si>
    <t>Mennyiség / Frissesség</t>
  </si>
  <si>
    <t>Mennyiség / Ár/Érték</t>
  </si>
  <si>
    <t>Mennyiség / Vélemény</t>
  </si>
  <si>
    <t>Azonosito oszlop</t>
  </si>
  <si>
    <t>Ellenorzes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</si>
</sst>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0" xfId="0" pivotButton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ttila Varga" refreshedDate="45799.938844444441" createdVersion="8" refreshedVersion="8" minRefreshableVersion="3" recordCount="30" xr:uid="{64FB4C88-883F-4BF4-AC2A-4D0C323122D8}">
  <cacheSource type="worksheet">
    <worksheetSource ref="A1:J31" sheet="Munka3"/>
  </cacheSource>
  <cacheFields count="10">
    <cacheField name="Dátum" numFmtId="0">
      <sharedItems/>
    </cacheField>
    <cacheField name="Piac" numFmtId="0">
      <sharedItems count="3">
        <s v="Fővám"/>
        <s v="Lehel"/>
        <s v="Rákóczi"/>
      </sharedItems>
    </cacheField>
    <cacheField name="Stand" numFmtId="0">
      <sharedItems containsSemiMixedTypes="0" containsString="0" containsNumber="1" containsInteger="1" minValue="3" maxValue="15" count="5">
        <n v="15"/>
        <n v="9"/>
        <n v="3"/>
        <n v="12"/>
        <n v="7"/>
      </sharedItems>
    </cacheField>
    <cacheField name="Termék" numFmtId="0">
      <sharedItems count="5">
        <s v="Répa"/>
        <s v="Uborka"/>
        <s v="Alma"/>
        <s v="Körte"/>
        <s v="Paradicsom"/>
      </sharedItems>
    </cacheField>
    <cacheField name="Íz" numFmtId="0">
      <sharedItems containsSemiMixedTypes="0" containsString="0" containsNumber="1" containsInteger="1" minValue="1" maxValue="5" count="5">
        <n v="1"/>
        <n v="2"/>
        <n v="5"/>
        <n v="4"/>
        <n v="3"/>
      </sharedItems>
    </cacheField>
    <cacheField name="Frissesség" numFmtId="0">
      <sharedItems containsSemiMixedTypes="0" containsString="0" containsNumber="1" containsInteger="1" minValue="1" maxValue="5" count="5">
        <n v="4"/>
        <n v="3"/>
        <n v="2"/>
        <n v="5"/>
        <n v="1"/>
      </sharedItems>
    </cacheField>
    <cacheField name="Ár/Érték" numFmtId="0">
      <sharedItems containsSemiMixedTypes="0" containsString="0" containsNumber="1" containsInteger="1" minValue="1" maxValue="5" count="5">
        <n v="1"/>
        <n v="3"/>
        <n v="5"/>
        <n v="4"/>
        <n v="2"/>
      </sharedItems>
    </cacheField>
    <cacheField name="Vélemény" numFmtId="0">
      <sharedItems/>
    </cacheField>
    <cacheField name="Értékelő ID" numFmtId="0">
      <sharedItems/>
    </cacheField>
    <cacheField name="Kép van?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ttila Varga" refreshedDate="45799.94286678241" createdVersion="8" refreshedVersion="8" minRefreshableVersion="3" recordCount="30" xr:uid="{FF4119CE-7125-4E33-BAEF-42D6474FF62D}">
  <cacheSource type="worksheet">
    <worksheetSource ref="A1:J31" sheet="Ertekelesek"/>
  </cacheSource>
  <cacheFields count="10">
    <cacheField name="Dátum" numFmtId="0">
      <sharedItems/>
    </cacheField>
    <cacheField name="Piac" numFmtId="0">
      <sharedItems count="3">
        <s v="Fővám"/>
        <s v="Lehel"/>
        <s v="Rákóczi"/>
      </sharedItems>
    </cacheField>
    <cacheField name="Stand" numFmtId="0">
      <sharedItems containsSemiMixedTypes="0" containsString="0" containsNumber="1" containsInteger="1" minValue="3" maxValue="15" count="5">
        <n v="15"/>
        <n v="9"/>
        <n v="3"/>
        <n v="12"/>
        <n v="7"/>
      </sharedItems>
    </cacheField>
    <cacheField name="Termék" numFmtId="0">
      <sharedItems count="5">
        <s v="Répa"/>
        <s v="Uborka"/>
        <s v="Alma"/>
        <s v="Körte"/>
        <s v="Paradicsom"/>
      </sharedItems>
    </cacheField>
    <cacheField name="Íz" numFmtId="0">
      <sharedItems containsSemiMixedTypes="0" containsString="0" containsNumber="1" containsInteger="1" minValue="1" maxValue="5"/>
    </cacheField>
    <cacheField name="Frissesség" numFmtId="0">
      <sharedItems containsSemiMixedTypes="0" containsString="0" containsNumber="1" containsInteger="1" minValue="1" maxValue="5"/>
    </cacheField>
    <cacheField name="Ár/Érték" numFmtId="0">
      <sharedItems containsSemiMixedTypes="0" containsString="0" containsNumber="1" containsInteger="1" minValue="1" maxValue="5"/>
    </cacheField>
    <cacheField name="Vélemény" numFmtId="0">
      <sharedItems/>
    </cacheField>
    <cacheField name="Értékelő ID" numFmtId="0">
      <sharedItems/>
    </cacheField>
    <cacheField name="Kép van?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s v="2025-05-01"/>
    <x v="0"/>
    <x v="0"/>
    <x v="0"/>
    <x v="0"/>
    <x v="0"/>
    <x v="0"/>
    <s v="Szokásos"/>
    <s v="U009"/>
    <s v="Nem"/>
  </r>
  <r>
    <s v="2025-05-06"/>
    <x v="1"/>
    <x v="0"/>
    <x v="0"/>
    <x v="1"/>
    <x v="1"/>
    <x v="0"/>
    <s v="Túl kemény"/>
    <s v="U007"/>
    <s v="Nem"/>
  </r>
  <r>
    <s v="2025-05-06"/>
    <x v="1"/>
    <x v="1"/>
    <x v="0"/>
    <x v="2"/>
    <x v="2"/>
    <x v="1"/>
    <s v="Tökéletes választás"/>
    <s v="U001"/>
    <s v="Nem"/>
  </r>
  <r>
    <s v="2025-05-05"/>
    <x v="0"/>
    <x v="0"/>
    <x v="1"/>
    <x v="3"/>
    <x v="2"/>
    <x v="2"/>
    <s v="Megfelelt"/>
    <s v="U008"/>
    <s v="Nem"/>
  </r>
  <r>
    <s v="2025-05-01"/>
    <x v="0"/>
    <x v="0"/>
    <x v="2"/>
    <x v="3"/>
    <x v="3"/>
    <x v="3"/>
    <s v="Kissé savanyú"/>
    <s v="U003"/>
    <s v="Igen"/>
  </r>
  <r>
    <s v="2025-05-06"/>
    <x v="0"/>
    <x v="2"/>
    <x v="1"/>
    <x v="2"/>
    <x v="3"/>
    <x v="4"/>
    <s v="Kiváló minőség"/>
    <s v="U007"/>
    <s v="Nem"/>
  </r>
  <r>
    <s v="2025-05-04"/>
    <x v="2"/>
    <x v="3"/>
    <x v="0"/>
    <x v="1"/>
    <x v="3"/>
    <x v="1"/>
    <s v="Eléggé lédús, de drága"/>
    <s v="U010"/>
    <s v="Igen"/>
  </r>
  <r>
    <s v="2025-05-03"/>
    <x v="2"/>
    <x v="3"/>
    <x v="3"/>
    <x v="2"/>
    <x v="2"/>
    <x v="1"/>
    <s v="Túl kemény"/>
    <s v="U008"/>
    <s v="Nem"/>
  </r>
  <r>
    <s v="2025-05-03"/>
    <x v="1"/>
    <x v="0"/>
    <x v="0"/>
    <x v="1"/>
    <x v="1"/>
    <x v="3"/>
    <s v="Majdnem bio"/>
    <s v="U005"/>
    <s v="Igen"/>
  </r>
  <r>
    <s v="2025-05-02"/>
    <x v="0"/>
    <x v="2"/>
    <x v="2"/>
    <x v="0"/>
    <x v="2"/>
    <x v="2"/>
    <s v="Megfelelt"/>
    <s v="U010"/>
    <s v="Nem"/>
  </r>
  <r>
    <s v="2025-05-01"/>
    <x v="0"/>
    <x v="2"/>
    <x v="2"/>
    <x v="3"/>
    <x v="0"/>
    <x v="4"/>
    <s v="Édeskés, mint kell"/>
    <s v="U002"/>
    <s v="Igen"/>
  </r>
  <r>
    <s v="2025-05-03"/>
    <x v="2"/>
    <x v="0"/>
    <x v="2"/>
    <x v="1"/>
    <x v="3"/>
    <x v="1"/>
    <s v="Kedvencem lett"/>
    <s v="U007"/>
    <s v="Igen"/>
  </r>
  <r>
    <s v="2025-05-03"/>
    <x v="0"/>
    <x v="3"/>
    <x v="4"/>
    <x v="3"/>
    <x v="0"/>
    <x v="3"/>
    <s v="Majdnem bio"/>
    <s v="U007"/>
    <s v="Igen"/>
  </r>
  <r>
    <s v="2025-05-01"/>
    <x v="0"/>
    <x v="0"/>
    <x v="3"/>
    <x v="1"/>
    <x v="4"/>
    <x v="1"/>
    <s v="Hűtött, de nem friss"/>
    <s v="U007"/>
    <s v="Igen"/>
  </r>
  <r>
    <s v="2025-05-06"/>
    <x v="1"/>
    <x v="3"/>
    <x v="0"/>
    <x v="1"/>
    <x v="2"/>
    <x v="1"/>
    <s v="Szép, de íztelen"/>
    <s v="U002"/>
    <s v="Nem"/>
  </r>
  <r>
    <s v="2025-05-02"/>
    <x v="1"/>
    <x v="1"/>
    <x v="1"/>
    <x v="0"/>
    <x v="0"/>
    <x v="1"/>
    <s v="Hűtött, de nem friss"/>
    <s v="U004"/>
    <s v="Igen"/>
  </r>
  <r>
    <s v="2025-05-05"/>
    <x v="0"/>
    <x v="4"/>
    <x v="1"/>
    <x v="1"/>
    <x v="1"/>
    <x v="2"/>
    <s v="Nagyon finom volt"/>
    <s v="U001"/>
    <s v="Nem"/>
  </r>
  <r>
    <s v="2025-05-02"/>
    <x v="0"/>
    <x v="0"/>
    <x v="1"/>
    <x v="1"/>
    <x v="0"/>
    <x v="4"/>
    <s v="Kissé penészes volt"/>
    <s v="U002"/>
    <s v="Igen"/>
  </r>
  <r>
    <s v="2025-05-04"/>
    <x v="0"/>
    <x v="4"/>
    <x v="2"/>
    <x v="0"/>
    <x v="1"/>
    <x v="4"/>
    <s v="Ropogós és friss"/>
    <s v="U002"/>
    <s v="Nem"/>
  </r>
  <r>
    <s v="2025-05-03"/>
    <x v="2"/>
    <x v="3"/>
    <x v="4"/>
    <x v="0"/>
    <x v="1"/>
    <x v="0"/>
    <s v="Nem volt jó"/>
    <s v="U005"/>
    <s v="Nem"/>
  </r>
  <r>
    <s v="2025-05-01"/>
    <x v="0"/>
    <x v="2"/>
    <x v="4"/>
    <x v="2"/>
    <x v="4"/>
    <x v="4"/>
    <s v="Megfelelt"/>
    <s v="U009"/>
    <s v="Igen"/>
  </r>
  <r>
    <s v="2025-05-05"/>
    <x v="1"/>
    <x v="4"/>
    <x v="3"/>
    <x v="2"/>
    <x v="3"/>
    <x v="1"/>
    <s v="Szokásos"/>
    <s v="U010"/>
    <s v="Nem"/>
  </r>
  <r>
    <s v="2025-05-01"/>
    <x v="0"/>
    <x v="1"/>
    <x v="1"/>
    <x v="3"/>
    <x v="2"/>
    <x v="3"/>
    <s v="Túl puha"/>
    <s v="U005"/>
    <s v="Igen"/>
  </r>
  <r>
    <s v="2025-05-01"/>
    <x v="2"/>
    <x v="4"/>
    <x v="0"/>
    <x v="2"/>
    <x v="3"/>
    <x v="0"/>
    <s v="Majdnem bio"/>
    <s v="U010"/>
    <s v="Igen"/>
  </r>
  <r>
    <s v="2025-05-03"/>
    <x v="1"/>
    <x v="2"/>
    <x v="3"/>
    <x v="2"/>
    <x v="0"/>
    <x v="4"/>
    <s v="Eléggé lédús, de drága"/>
    <s v="U008"/>
    <s v="Nem"/>
  </r>
  <r>
    <s v="2025-05-04"/>
    <x v="2"/>
    <x v="3"/>
    <x v="3"/>
    <x v="2"/>
    <x v="0"/>
    <x v="4"/>
    <s v="Ropogós és friss"/>
    <s v="U008"/>
    <s v="Igen"/>
  </r>
  <r>
    <s v="2025-05-04"/>
    <x v="0"/>
    <x v="4"/>
    <x v="4"/>
    <x v="3"/>
    <x v="4"/>
    <x v="0"/>
    <s v="Szép, de íztelen"/>
    <s v="U006"/>
    <s v="Nem"/>
  </r>
  <r>
    <s v="2025-05-02"/>
    <x v="0"/>
    <x v="0"/>
    <x v="0"/>
    <x v="1"/>
    <x v="4"/>
    <x v="3"/>
    <s v="Eléggé lédús, de drága"/>
    <s v="U009"/>
    <s v="Nem"/>
  </r>
  <r>
    <s v="2025-05-02"/>
    <x v="1"/>
    <x v="3"/>
    <x v="2"/>
    <x v="4"/>
    <x v="0"/>
    <x v="2"/>
    <s v="Tökéletes választás"/>
    <s v="U010"/>
    <s v="Nem"/>
  </r>
  <r>
    <s v="2025-05-06"/>
    <x v="0"/>
    <x v="3"/>
    <x v="1"/>
    <x v="0"/>
    <x v="4"/>
    <x v="3"/>
    <s v="Eléggé lédús, de drága"/>
    <s v="U002"/>
    <s v="Nem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s v="2025-05-01"/>
    <x v="0"/>
    <x v="0"/>
    <x v="0"/>
    <n v="1"/>
    <n v="4"/>
    <n v="1"/>
    <s v="Szokásos"/>
    <s v="U009"/>
    <s v="Nem"/>
  </r>
  <r>
    <s v="2025-05-06"/>
    <x v="1"/>
    <x v="0"/>
    <x v="0"/>
    <n v="2"/>
    <n v="3"/>
    <n v="1"/>
    <s v="Túl kemény"/>
    <s v="U007"/>
    <s v="Nem"/>
  </r>
  <r>
    <s v="2025-05-06"/>
    <x v="1"/>
    <x v="1"/>
    <x v="0"/>
    <n v="5"/>
    <n v="2"/>
    <n v="3"/>
    <s v="Tökéletes választás"/>
    <s v="U001"/>
    <s v="Nem"/>
  </r>
  <r>
    <s v="2025-05-05"/>
    <x v="0"/>
    <x v="0"/>
    <x v="1"/>
    <n v="4"/>
    <n v="2"/>
    <n v="5"/>
    <s v="Megfelelt"/>
    <s v="U008"/>
    <s v="Nem"/>
  </r>
  <r>
    <s v="2025-05-01"/>
    <x v="0"/>
    <x v="0"/>
    <x v="2"/>
    <n v="4"/>
    <n v="5"/>
    <n v="4"/>
    <s v="Kissé savanyú"/>
    <s v="U003"/>
    <s v="Igen"/>
  </r>
  <r>
    <s v="2025-05-06"/>
    <x v="0"/>
    <x v="2"/>
    <x v="1"/>
    <n v="5"/>
    <n v="5"/>
    <n v="2"/>
    <s v="Kiváló minőség"/>
    <s v="U007"/>
    <s v="Nem"/>
  </r>
  <r>
    <s v="2025-05-04"/>
    <x v="2"/>
    <x v="3"/>
    <x v="0"/>
    <n v="2"/>
    <n v="5"/>
    <n v="3"/>
    <s v="Eléggé lédús, de drága"/>
    <s v="U010"/>
    <s v="Igen"/>
  </r>
  <r>
    <s v="2025-05-03"/>
    <x v="2"/>
    <x v="3"/>
    <x v="3"/>
    <n v="5"/>
    <n v="2"/>
    <n v="3"/>
    <s v="Túl kemény"/>
    <s v="U008"/>
    <s v="Nem"/>
  </r>
  <r>
    <s v="2025-05-03"/>
    <x v="1"/>
    <x v="0"/>
    <x v="0"/>
    <n v="2"/>
    <n v="3"/>
    <n v="4"/>
    <s v="Majdnem bio"/>
    <s v="U005"/>
    <s v="Igen"/>
  </r>
  <r>
    <s v="2025-05-02"/>
    <x v="0"/>
    <x v="2"/>
    <x v="2"/>
    <n v="1"/>
    <n v="2"/>
    <n v="5"/>
    <s v="Megfelelt"/>
    <s v="U010"/>
    <s v="Nem"/>
  </r>
  <r>
    <s v="2025-05-01"/>
    <x v="0"/>
    <x v="2"/>
    <x v="2"/>
    <n v="4"/>
    <n v="4"/>
    <n v="2"/>
    <s v="Édeskés, mint kell"/>
    <s v="U002"/>
    <s v="Igen"/>
  </r>
  <r>
    <s v="2025-05-03"/>
    <x v="2"/>
    <x v="0"/>
    <x v="2"/>
    <n v="2"/>
    <n v="5"/>
    <n v="3"/>
    <s v="Kedvencem lett"/>
    <s v="U007"/>
    <s v="Igen"/>
  </r>
  <r>
    <s v="2025-05-03"/>
    <x v="0"/>
    <x v="3"/>
    <x v="4"/>
    <n v="4"/>
    <n v="4"/>
    <n v="4"/>
    <s v="Majdnem bio"/>
    <s v="U007"/>
    <s v="Igen"/>
  </r>
  <r>
    <s v="2025-05-01"/>
    <x v="0"/>
    <x v="0"/>
    <x v="3"/>
    <n v="2"/>
    <n v="1"/>
    <n v="3"/>
    <s v="Hűtött, de nem friss"/>
    <s v="U007"/>
    <s v="Igen"/>
  </r>
  <r>
    <s v="2025-05-06"/>
    <x v="1"/>
    <x v="3"/>
    <x v="0"/>
    <n v="2"/>
    <n v="2"/>
    <n v="3"/>
    <s v="Szép, de íztelen"/>
    <s v="U002"/>
    <s v="Nem"/>
  </r>
  <r>
    <s v="2025-05-02"/>
    <x v="1"/>
    <x v="1"/>
    <x v="1"/>
    <n v="1"/>
    <n v="4"/>
    <n v="3"/>
    <s v="Hűtött, de nem friss"/>
    <s v="U004"/>
    <s v="Igen"/>
  </r>
  <r>
    <s v="2025-05-05"/>
    <x v="0"/>
    <x v="4"/>
    <x v="1"/>
    <n v="2"/>
    <n v="3"/>
    <n v="5"/>
    <s v="Nagyon finom volt"/>
    <s v="U001"/>
    <s v="Nem"/>
  </r>
  <r>
    <s v="2025-05-02"/>
    <x v="0"/>
    <x v="0"/>
    <x v="1"/>
    <n v="2"/>
    <n v="4"/>
    <n v="2"/>
    <s v="Kissé penészes volt"/>
    <s v="U002"/>
    <s v="Igen"/>
  </r>
  <r>
    <s v="2025-05-04"/>
    <x v="0"/>
    <x v="4"/>
    <x v="2"/>
    <n v="1"/>
    <n v="3"/>
    <n v="2"/>
    <s v="Ropogós és friss"/>
    <s v="U002"/>
    <s v="Nem"/>
  </r>
  <r>
    <s v="2025-05-03"/>
    <x v="2"/>
    <x v="3"/>
    <x v="4"/>
    <n v="1"/>
    <n v="3"/>
    <n v="1"/>
    <s v="Nem volt jó"/>
    <s v="U005"/>
    <s v="Nem"/>
  </r>
  <r>
    <s v="2025-05-01"/>
    <x v="0"/>
    <x v="2"/>
    <x v="4"/>
    <n v="5"/>
    <n v="1"/>
    <n v="2"/>
    <s v="Megfelelt"/>
    <s v="U009"/>
    <s v="Igen"/>
  </r>
  <r>
    <s v="2025-05-05"/>
    <x v="1"/>
    <x v="4"/>
    <x v="3"/>
    <n v="5"/>
    <n v="5"/>
    <n v="3"/>
    <s v="Szokásos"/>
    <s v="U010"/>
    <s v="Nem"/>
  </r>
  <r>
    <s v="2025-05-01"/>
    <x v="0"/>
    <x v="1"/>
    <x v="1"/>
    <n v="4"/>
    <n v="2"/>
    <n v="4"/>
    <s v="Túl puha"/>
    <s v="U005"/>
    <s v="Igen"/>
  </r>
  <r>
    <s v="2025-05-01"/>
    <x v="2"/>
    <x v="4"/>
    <x v="0"/>
    <n v="5"/>
    <n v="5"/>
    <n v="1"/>
    <s v="Majdnem bio"/>
    <s v="U010"/>
    <s v="Igen"/>
  </r>
  <r>
    <s v="2025-05-03"/>
    <x v="1"/>
    <x v="2"/>
    <x v="3"/>
    <n v="5"/>
    <n v="4"/>
    <n v="2"/>
    <s v="Eléggé lédús, de drága"/>
    <s v="U008"/>
    <s v="Nem"/>
  </r>
  <r>
    <s v="2025-05-04"/>
    <x v="2"/>
    <x v="3"/>
    <x v="3"/>
    <n v="5"/>
    <n v="4"/>
    <n v="2"/>
    <s v="Ropogós és friss"/>
    <s v="U008"/>
    <s v="Igen"/>
  </r>
  <r>
    <s v="2025-05-04"/>
    <x v="0"/>
    <x v="4"/>
    <x v="4"/>
    <n v="4"/>
    <n v="1"/>
    <n v="1"/>
    <s v="Szép, de íztelen"/>
    <s v="U006"/>
    <s v="Nem"/>
  </r>
  <r>
    <s v="2025-05-02"/>
    <x v="0"/>
    <x v="0"/>
    <x v="0"/>
    <n v="2"/>
    <n v="1"/>
    <n v="4"/>
    <s v="Eléggé lédús, de drága"/>
    <s v="U009"/>
    <s v="Nem"/>
  </r>
  <r>
    <s v="2025-05-02"/>
    <x v="1"/>
    <x v="3"/>
    <x v="2"/>
    <n v="3"/>
    <n v="4"/>
    <n v="5"/>
    <s v="Tökéletes választás"/>
    <s v="U010"/>
    <s v="Nem"/>
  </r>
  <r>
    <s v="2025-05-06"/>
    <x v="0"/>
    <x v="3"/>
    <x v="1"/>
    <n v="1"/>
    <n v="1"/>
    <n v="4"/>
    <s v="Eléggé lédús, de drága"/>
    <s v="U002"/>
    <s v="Nem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548A0-F465-4E4B-83ED-FB1D74DD5C92}" name="Kimutatás1" cacheId="0" applyNumberFormats="0" applyBorderFormats="0" applyFontFormats="0" applyPatternFormats="0" applyAlignmentFormats="0" applyWidthHeightFormats="1" dataCaption="Értékek" updatedVersion="8" minRefreshableVersion="3" useAutoFormatting="1" rowGrandTotals="0" colGrandTotals="0" itemPrintTitles="1" createdVersion="8" indent="0" compact="0" compactData="0" multipleFieldFilters="0">
  <location ref="J1:O26" firstHeaderRow="0" firstDataRow="1" firstDataCol="3"/>
  <pivotFields count="10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2"/>
        <item x="4"/>
        <item x="1"/>
        <item x="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2"/>
        <item x="3"/>
        <item x="4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items count="5">
        <item x="0"/>
        <item x="1"/>
        <item x="4"/>
        <item x="3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items count="5">
        <item x="4"/>
        <item x="2"/>
        <item x="1"/>
        <item x="0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items count="5">
        <item x="0"/>
        <item x="4"/>
        <item x="1"/>
        <item x="3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1"/>
    <field x="2"/>
    <field x="3"/>
  </rowFields>
  <rowItems count="25">
    <i>
      <x/>
      <x/>
      <x/>
    </i>
    <i r="2">
      <x v="2"/>
    </i>
    <i r="2">
      <x v="4"/>
    </i>
    <i r="1">
      <x v="1"/>
      <x/>
    </i>
    <i r="2">
      <x v="2"/>
    </i>
    <i r="2">
      <x v="4"/>
    </i>
    <i r="1">
      <x v="2"/>
      <x v="4"/>
    </i>
    <i r="1">
      <x v="3"/>
      <x v="2"/>
    </i>
    <i r="2">
      <x v="4"/>
    </i>
    <i r="1">
      <x v="4"/>
      <x/>
    </i>
    <i r="2">
      <x v="1"/>
    </i>
    <i r="2">
      <x v="3"/>
    </i>
    <i r="2">
      <x v="4"/>
    </i>
    <i>
      <x v="1"/>
      <x/>
      <x v="1"/>
    </i>
    <i r="1">
      <x v="1"/>
      <x v="1"/>
    </i>
    <i r="1">
      <x v="2"/>
      <x v="3"/>
    </i>
    <i r="2">
      <x v="4"/>
    </i>
    <i r="1">
      <x v="3"/>
      <x/>
    </i>
    <i r="2">
      <x v="3"/>
    </i>
    <i r="1">
      <x v="4"/>
      <x v="3"/>
    </i>
    <i>
      <x v="2"/>
      <x v="1"/>
      <x v="3"/>
    </i>
    <i r="1">
      <x v="3"/>
      <x v="1"/>
    </i>
    <i r="2">
      <x v="2"/>
    </i>
    <i r="2">
      <x v="3"/>
    </i>
    <i r="1">
      <x v="4"/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Átlag / Íz" fld="4" subtotal="average" baseField="1" baseItem="0"/>
    <dataField name="Átlag / Frissesség" fld="5" subtotal="average" baseField="1" baseItem="0"/>
    <dataField name="Átlag / Ár/Érték" fld="6" subtotal="average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CA43E8-CA6D-454E-881F-1C266C937C66}" name="Kimutatás3" cacheId="1" applyNumberFormats="0" applyBorderFormats="0" applyFontFormats="0" applyPatternFormats="0" applyAlignmentFormats="0" applyWidthHeightFormats="1" dataCaption="Értékek" updatedVersion="8" minRefreshableVersion="3" useAutoFormatting="1" colGrandTotals="0" itemPrintTitles="1" createdVersion="8" indent="0" compact="0" compactData="0" multipleFieldFilters="0">
  <location ref="K1:Q27" firstHeaderRow="0" firstDataRow="1" firstDataCol="3"/>
  <pivotFields count="10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2"/>
        <item x="4"/>
        <item x="1"/>
        <item x="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2"/>
        <item x="3"/>
        <item x="4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1"/>
    <field x="2"/>
    <field x="3"/>
  </rowFields>
  <rowItems count="26">
    <i>
      <x/>
      <x/>
      <x/>
    </i>
    <i r="2">
      <x v="2"/>
    </i>
    <i r="2">
      <x v="4"/>
    </i>
    <i r="1">
      <x v="1"/>
      <x/>
    </i>
    <i r="2">
      <x v="2"/>
    </i>
    <i r="2">
      <x v="4"/>
    </i>
    <i r="1">
      <x v="2"/>
      <x v="4"/>
    </i>
    <i r="1">
      <x v="3"/>
      <x v="2"/>
    </i>
    <i r="2">
      <x v="4"/>
    </i>
    <i r="1">
      <x v="4"/>
      <x/>
    </i>
    <i r="2">
      <x v="1"/>
    </i>
    <i r="2">
      <x v="3"/>
    </i>
    <i r="2">
      <x v="4"/>
    </i>
    <i>
      <x v="1"/>
      <x/>
      <x v="1"/>
    </i>
    <i r="1">
      <x v="1"/>
      <x v="1"/>
    </i>
    <i r="1">
      <x v="2"/>
      <x v="3"/>
    </i>
    <i r="2">
      <x v="4"/>
    </i>
    <i r="1">
      <x v="3"/>
      <x/>
    </i>
    <i r="2">
      <x v="3"/>
    </i>
    <i r="1">
      <x v="4"/>
      <x v="3"/>
    </i>
    <i>
      <x v="2"/>
      <x v="1"/>
      <x v="3"/>
    </i>
    <i r="1">
      <x v="3"/>
      <x v="1"/>
    </i>
    <i r="2">
      <x v="2"/>
    </i>
    <i r="2">
      <x v="3"/>
    </i>
    <i r="1">
      <x v="4"/>
      <x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Mennyiség / Íz" fld="4" subtotal="count" baseField="1" baseItem="0"/>
    <dataField name="Mennyiség / Frissesség" fld="5" subtotal="count" baseField="1" baseItem="0"/>
    <dataField name="Mennyiség / Ár/Érték" fld="6" subtotal="count" baseField="1" baseItem="0"/>
    <dataField name="Mennyiség / Vélemény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workbookViewId="0"/>
  </sheetViews>
  <sheetFormatPr defaultRowHeight="14.4" x14ac:dyDescent="0.3"/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P1" s="2"/>
      <c r="Q1" s="2"/>
      <c r="R1" s="2"/>
    </row>
    <row r="2" spans="1:18" x14ac:dyDescent="0.3">
      <c r="A2" t="s">
        <v>10</v>
      </c>
      <c r="B2" t="s">
        <v>16</v>
      </c>
      <c r="C2">
        <v>15</v>
      </c>
      <c r="D2" t="s">
        <v>19</v>
      </c>
      <c r="E2">
        <v>1</v>
      </c>
      <c r="F2">
        <v>4</v>
      </c>
      <c r="G2">
        <v>1</v>
      </c>
      <c r="H2" t="s">
        <v>24</v>
      </c>
      <c r="I2" t="s">
        <v>41</v>
      </c>
      <c r="J2" t="s">
        <v>51</v>
      </c>
    </row>
    <row r="3" spans="1:18" x14ac:dyDescent="0.3">
      <c r="A3" t="s">
        <v>11</v>
      </c>
      <c r="B3" t="s">
        <v>17</v>
      </c>
      <c r="C3">
        <v>15</v>
      </c>
      <c r="D3" t="s">
        <v>19</v>
      </c>
      <c r="E3">
        <v>2</v>
      </c>
      <c r="F3">
        <v>3</v>
      </c>
      <c r="G3">
        <v>1</v>
      </c>
      <c r="H3" t="s">
        <v>25</v>
      </c>
      <c r="I3" t="s">
        <v>42</v>
      </c>
      <c r="J3" t="s">
        <v>51</v>
      </c>
    </row>
    <row r="4" spans="1:18" x14ac:dyDescent="0.3">
      <c r="A4" t="s">
        <v>11</v>
      </c>
      <c r="B4" t="s">
        <v>17</v>
      </c>
      <c r="C4">
        <v>9</v>
      </c>
      <c r="D4" t="s">
        <v>19</v>
      </c>
      <c r="E4">
        <v>5</v>
      </c>
      <c r="F4">
        <v>2</v>
      </c>
      <c r="G4">
        <v>3</v>
      </c>
      <c r="H4" t="s">
        <v>26</v>
      </c>
      <c r="I4" t="s">
        <v>43</v>
      </c>
      <c r="J4" t="s">
        <v>51</v>
      </c>
    </row>
    <row r="5" spans="1:18" x14ac:dyDescent="0.3">
      <c r="A5" t="s">
        <v>12</v>
      </c>
      <c r="B5" t="s">
        <v>16</v>
      </c>
      <c r="C5">
        <v>15</v>
      </c>
      <c r="D5" t="s">
        <v>20</v>
      </c>
      <c r="E5">
        <v>4</v>
      </c>
      <c r="F5">
        <v>2</v>
      </c>
      <c r="G5">
        <v>5</v>
      </c>
      <c r="H5" t="s">
        <v>27</v>
      </c>
      <c r="I5" t="s">
        <v>44</v>
      </c>
      <c r="J5" t="s">
        <v>51</v>
      </c>
    </row>
    <row r="6" spans="1:18" x14ac:dyDescent="0.3">
      <c r="A6" t="s">
        <v>10</v>
      </c>
      <c r="B6" t="s">
        <v>16</v>
      </c>
      <c r="C6">
        <v>15</v>
      </c>
      <c r="D6" t="s">
        <v>21</v>
      </c>
      <c r="E6">
        <v>4</v>
      </c>
      <c r="F6">
        <v>5</v>
      </c>
      <c r="G6">
        <v>4</v>
      </c>
      <c r="H6" t="s">
        <v>28</v>
      </c>
      <c r="I6" t="s">
        <v>45</v>
      </c>
      <c r="J6" t="s">
        <v>52</v>
      </c>
    </row>
    <row r="7" spans="1:18" x14ac:dyDescent="0.3">
      <c r="A7" t="s">
        <v>11</v>
      </c>
      <c r="B7" t="s">
        <v>16</v>
      </c>
      <c r="C7">
        <v>3</v>
      </c>
      <c r="D7" t="s">
        <v>20</v>
      </c>
      <c r="E7">
        <v>5</v>
      </c>
      <c r="F7">
        <v>5</v>
      </c>
      <c r="G7">
        <v>2</v>
      </c>
      <c r="H7" t="s">
        <v>29</v>
      </c>
      <c r="I7" t="s">
        <v>42</v>
      </c>
      <c r="J7" t="s">
        <v>51</v>
      </c>
    </row>
    <row r="8" spans="1:18" x14ac:dyDescent="0.3">
      <c r="A8" t="s">
        <v>13</v>
      </c>
      <c r="B8" t="s">
        <v>18</v>
      </c>
      <c r="C8">
        <v>12</v>
      </c>
      <c r="D8" t="s">
        <v>19</v>
      </c>
      <c r="E8">
        <v>2</v>
      </c>
      <c r="F8">
        <v>5</v>
      </c>
      <c r="G8">
        <v>3</v>
      </c>
      <c r="H8" t="s">
        <v>30</v>
      </c>
      <c r="I8" t="s">
        <v>46</v>
      </c>
      <c r="J8" t="s">
        <v>52</v>
      </c>
    </row>
    <row r="9" spans="1:18" x14ac:dyDescent="0.3">
      <c r="A9" t="s">
        <v>14</v>
      </c>
      <c r="B9" t="s">
        <v>18</v>
      </c>
      <c r="C9">
        <v>12</v>
      </c>
      <c r="D9" t="s">
        <v>22</v>
      </c>
      <c r="E9">
        <v>5</v>
      </c>
      <c r="F9">
        <v>2</v>
      </c>
      <c r="G9">
        <v>3</v>
      </c>
      <c r="H9" t="s">
        <v>25</v>
      </c>
      <c r="I9" t="s">
        <v>44</v>
      </c>
      <c r="J9" t="s">
        <v>51</v>
      </c>
    </row>
    <row r="10" spans="1:18" x14ac:dyDescent="0.3">
      <c r="A10" t="s">
        <v>14</v>
      </c>
      <c r="B10" t="s">
        <v>17</v>
      </c>
      <c r="C10">
        <v>15</v>
      </c>
      <c r="D10" t="s">
        <v>19</v>
      </c>
      <c r="E10">
        <v>2</v>
      </c>
      <c r="F10">
        <v>3</v>
      </c>
      <c r="G10">
        <v>4</v>
      </c>
      <c r="H10" t="s">
        <v>31</v>
      </c>
      <c r="I10" t="s">
        <v>47</v>
      </c>
      <c r="J10" t="s">
        <v>52</v>
      </c>
    </row>
    <row r="11" spans="1:18" x14ac:dyDescent="0.3">
      <c r="A11" t="s">
        <v>15</v>
      </c>
      <c r="B11" t="s">
        <v>16</v>
      </c>
      <c r="C11">
        <v>3</v>
      </c>
      <c r="D11" t="s">
        <v>21</v>
      </c>
      <c r="E11">
        <v>1</v>
      </c>
      <c r="F11">
        <v>2</v>
      </c>
      <c r="G11">
        <v>5</v>
      </c>
      <c r="H11" t="s">
        <v>27</v>
      </c>
      <c r="I11" t="s">
        <v>46</v>
      </c>
      <c r="J11" t="s">
        <v>51</v>
      </c>
    </row>
    <row r="12" spans="1:18" x14ac:dyDescent="0.3">
      <c r="A12" t="s">
        <v>10</v>
      </c>
      <c r="B12" t="s">
        <v>16</v>
      </c>
      <c r="C12">
        <v>3</v>
      </c>
      <c r="D12" t="s">
        <v>21</v>
      </c>
      <c r="E12">
        <v>4</v>
      </c>
      <c r="F12">
        <v>4</v>
      </c>
      <c r="G12">
        <v>2</v>
      </c>
      <c r="H12" t="s">
        <v>32</v>
      </c>
      <c r="I12" t="s">
        <v>48</v>
      </c>
      <c r="J12" t="s">
        <v>52</v>
      </c>
    </row>
    <row r="13" spans="1:18" x14ac:dyDescent="0.3">
      <c r="A13" t="s">
        <v>14</v>
      </c>
      <c r="B13" t="s">
        <v>18</v>
      </c>
      <c r="C13">
        <v>15</v>
      </c>
      <c r="D13" t="s">
        <v>21</v>
      </c>
      <c r="E13">
        <v>2</v>
      </c>
      <c r="F13">
        <v>5</v>
      </c>
      <c r="G13">
        <v>3</v>
      </c>
      <c r="H13" t="s">
        <v>33</v>
      </c>
      <c r="I13" t="s">
        <v>42</v>
      </c>
      <c r="J13" t="s">
        <v>52</v>
      </c>
    </row>
    <row r="14" spans="1:18" x14ac:dyDescent="0.3">
      <c r="A14" t="s">
        <v>14</v>
      </c>
      <c r="B14" t="s">
        <v>16</v>
      </c>
      <c r="C14">
        <v>12</v>
      </c>
      <c r="D14" t="s">
        <v>23</v>
      </c>
      <c r="E14">
        <v>4</v>
      </c>
      <c r="F14">
        <v>4</v>
      </c>
      <c r="G14">
        <v>4</v>
      </c>
      <c r="H14" t="s">
        <v>31</v>
      </c>
      <c r="I14" t="s">
        <v>42</v>
      </c>
      <c r="J14" t="s">
        <v>52</v>
      </c>
    </row>
    <row r="15" spans="1:18" x14ac:dyDescent="0.3">
      <c r="A15" t="s">
        <v>10</v>
      </c>
      <c r="B15" t="s">
        <v>16</v>
      </c>
      <c r="C15">
        <v>15</v>
      </c>
      <c r="D15" t="s">
        <v>22</v>
      </c>
      <c r="E15">
        <v>2</v>
      </c>
      <c r="F15">
        <v>1</v>
      </c>
      <c r="G15">
        <v>3</v>
      </c>
      <c r="H15" t="s">
        <v>34</v>
      </c>
      <c r="I15" t="s">
        <v>42</v>
      </c>
      <c r="J15" t="s">
        <v>52</v>
      </c>
    </row>
    <row r="16" spans="1:18" x14ac:dyDescent="0.3">
      <c r="A16" t="s">
        <v>11</v>
      </c>
      <c r="B16" t="s">
        <v>17</v>
      </c>
      <c r="C16">
        <v>12</v>
      </c>
      <c r="D16" t="s">
        <v>19</v>
      </c>
      <c r="E16">
        <v>2</v>
      </c>
      <c r="F16">
        <v>2</v>
      </c>
      <c r="G16">
        <v>3</v>
      </c>
      <c r="H16" t="s">
        <v>35</v>
      </c>
      <c r="I16" t="s">
        <v>48</v>
      </c>
      <c r="J16" t="s">
        <v>51</v>
      </c>
    </row>
    <row r="17" spans="1:10" x14ac:dyDescent="0.3">
      <c r="A17" t="s">
        <v>15</v>
      </c>
      <c r="B17" t="s">
        <v>17</v>
      </c>
      <c r="C17">
        <v>9</v>
      </c>
      <c r="D17" t="s">
        <v>20</v>
      </c>
      <c r="E17">
        <v>1</v>
      </c>
      <c r="F17">
        <v>4</v>
      </c>
      <c r="G17">
        <v>3</v>
      </c>
      <c r="H17" t="s">
        <v>34</v>
      </c>
      <c r="I17" t="s">
        <v>49</v>
      </c>
      <c r="J17" t="s">
        <v>52</v>
      </c>
    </row>
    <row r="18" spans="1:10" x14ac:dyDescent="0.3">
      <c r="A18" t="s">
        <v>12</v>
      </c>
      <c r="B18" t="s">
        <v>16</v>
      </c>
      <c r="C18">
        <v>7</v>
      </c>
      <c r="D18" t="s">
        <v>20</v>
      </c>
      <c r="E18">
        <v>2</v>
      </c>
      <c r="F18">
        <v>3</v>
      </c>
      <c r="G18">
        <v>5</v>
      </c>
      <c r="H18" t="s">
        <v>36</v>
      </c>
      <c r="I18" t="s">
        <v>43</v>
      </c>
      <c r="J18" t="s">
        <v>51</v>
      </c>
    </row>
    <row r="19" spans="1:10" x14ac:dyDescent="0.3">
      <c r="A19" t="s">
        <v>15</v>
      </c>
      <c r="B19" t="s">
        <v>16</v>
      </c>
      <c r="C19">
        <v>15</v>
      </c>
      <c r="D19" t="s">
        <v>20</v>
      </c>
      <c r="E19">
        <v>2</v>
      </c>
      <c r="F19">
        <v>4</v>
      </c>
      <c r="G19">
        <v>2</v>
      </c>
      <c r="H19" t="s">
        <v>37</v>
      </c>
      <c r="I19" t="s">
        <v>48</v>
      </c>
      <c r="J19" t="s">
        <v>52</v>
      </c>
    </row>
    <row r="20" spans="1:10" x14ac:dyDescent="0.3">
      <c r="A20" t="s">
        <v>13</v>
      </c>
      <c r="B20" t="s">
        <v>16</v>
      </c>
      <c r="C20">
        <v>7</v>
      </c>
      <c r="D20" t="s">
        <v>21</v>
      </c>
      <c r="E20">
        <v>1</v>
      </c>
      <c r="F20">
        <v>3</v>
      </c>
      <c r="G20">
        <v>2</v>
      </c>
      <c r="H20" t="s">
        <v>38</v>
      </c>
      <c r="I20" t="s">
        <v>48</v>
      </c>
      <c r="J20" t="s">
        <v>51</v>
      </c>
    </row>
    <row r="21" spans="1:10" x14ac:dyDescent="0.3">
      <c r="A21" t="s">
        <v>14</v>
      </c>
      <c r="B21" t="s">
        <v>18</v>
      </c>
      <c r="C21">
        <v>12</v>
      </c>
      <c r="D21" t="s">
        <v>23</v>
      </c>
      <c r="E21">
        <v>1</v>
      </c>
      <c r="F21">
        <v>3</v>
      </c>
      <c r="G21">
        <v>1</v>
      </c>
      <c r="H21" t="s">
        <v>39</v>
      </c>
      <c r="I21" t="s">
        <v>47</v>
      </c>
      <c r="J21" t="s">
        <v>51</v>
      </c>
    </row>
    <row r="22" spans="1:10" x14ac:dyDescent="0.3">
      <c r="A22" t="s">
        <v>10</v>
      </c>
      <c r="B22" t="s">
        <v>16</v>
      </c>
      <c r="C22">
        <v>3</v>
      </c>
      <c r="D22" t="s">
        <v>23</v>
      </c>
      <c r="E22">
        <v>5</v>
      </c>
      <c r="F22">
        <v>1</v>
      </c>
      <c r="G22">
        <v>2</v>
      </c>
      <c r="H22" t="s">
        <v>27</v>
      </c>
      <c r="I22" t="s">
        <v>41</v>
      </c>
      <c r="J22" t="s">
        <v>52</v>
      </c>
    </row>
    <row r="23" spans="1:10" x14ac:dyDescent="0.3">
      <c r="A23" t="s">
        <v>12</v>
      </c>
      <c r="B23" t="s">
        <v>17</v>
      </c>
      <c r="C23">
        <v>7</v>
      </c>
      <c r="D23" t="s">
        <v>22</v>
      </c>
      <c r="E23">
        <v>5</v>
      </c>
      <c r="F23">
        <v>5</v>
      </c>
      <c r="G23">
        <v>3</v>
      </c>
      <c r="H23" t="s">
        <v>24</v>
      </c>
      <c r="I23" t="s">
        <v>46</v>
      </c>
      <c r="J23" t="s">
        <v>51</v>
      </c>
    </row>
    <row r="24" spans="1:10" x14ac:dyDescent="0.3">
      <c r="A24" t="s">
        <v>10</v>
      </c>
      <c r="B24" t="s">
        <v>16</v>
      </c>
      <c r="C24">
        <v>9</v>
      </c>
      <c r="D24" t="s">
        <v>20</v>
      </c>
      <c r="E24">
        <v>4</v>
      </c>
      <c r="F24">
        <v>2</v>
      </c>
      <c r="G24">
        <v>4</v>
      </c>
      <c r="H24" t="s">
        <v>40</v>
      </c>
      <c r="I24" t="s">
        <v>47</v>
      </c>
      <c r="J24" t="s">
        <v>52</v>
      </c>
    </row>
    <row r="25" spans="1:10" x14ac:dyDescent="0.3">
      <c r="A25" t="s">
        <v>10</v>
      </c>
      <c r="B25" t="s">
        <v>18</v>
      </c>
      <c r="C25">
        <v>7</v>
      </c>
      <c r="D25" t="s">
        <v>19</v>
      </c>
      <c r="E25">
        <v>5</v>
      </c>
      <c r="F25">
        <v>5</v>
      </c>
      <c r="G25">
        <v>1</v>
      </c>
      <c r="H25" t="s">
        <v>31</v>
      </c>
      <c r="I25" t="s">
        <v>46</v>
      </c>
      <c r="J25" t="s">
        <v>52</v>
      </c>
    </row>
    <row r="26" spans="1:10" x14ac:dyDescent="0.3">
      <c r="A26" t="s">
        <v>14</v>
      </c>
      <c r="B26" t="s">
        <v>17</v>
      </c>
      <c r="C26">
        <v>3</v>
      </c>
      <c r="D26" t="s">
        <v>22</v>
      </c>
      <c r="E26">
        <v>5</v>
      </c>
      <c r="F26">
        <v>4</v>
      </c>
      <c r="G26">
        <v>2</v>
      </c>
      <c r="H26" t="s">
        <v>30</v>
      </c>
      <c r="I26" t="s">
        <v>44</v>
      </c>
      <c r="J26" t="s">
        <v>51</v>
      </c>
    </row>
    <row r="27" spans="1:10" x14ac:dyDescent="0.3">
      <c r="A27" t="s">
        <v>13</v>
      </c>
      <c r="B27" t="s">
        <v>18</v>
      </c>
      <c r="C27">
        <v>12</v>
      </c>
      <c r="D27" t="s">
        <v>22</v>
      </c>
      <c r="E27">
        <v>5</v>
      </c>
      <c r="F27">
        <v>4</v>
      </c>
      <c r="G27">
        <v>2</v>
      </c>
      <c r="H27" t="s">
        <v>38</v>
      </c>
      <c r="I27" t="s">
        <v>44</v>
      </c>
      <c r="J27" t="s">
        <v>52</v>
      </c>
    </row>
    <row r="28" spans="1:10" x14ac:dyDescent="0.3">
      <c r="A28" t="s">
        <v>13</v>
      </c>
      <c r="B28" t="s">
        <v>16</v>
      </c>
      <c r="C28">
        <v>7</v>
      </c>
      <c r="D28" t="s">
        <v>23</v>
      </c>
      <c r="E28">
        <v>4</v>
      </c>
      <c r="F28">
        <v>1</v>
      </c>
      <c r="G28">
        <v>1</v>
      </c>
      <c r="H28" t="s">
        <v>35</v>
      </c>
      <c r="I28" t="s">
        <v>50</v>
      </c>
      <c r="J28" t="s">
        <v>51</v>
      </c>
    </row>
    <row r="29" spans="1:10" x14ac:dyDescent="0.3">
      <c r="A29" t="s">
        <v>15</v>
      </c>
      <c r="B29" t="s">
        <v>16</v>
      </c>
      <c r="C29">
        <v>15</v>
      </c>
      <c r="D29" t="s">
        <v>19</v>
      </c>
      <c r="E29">
        <v>2</v>
      </c>
      <c r="F29">
        <v>1</v>
      </c>
      <c r="G29">
        <v>4</v>
      </c>
      <c r="H29" t="s">
        <v>30</v>
      </c>
      <c r="I29" t="s">
        <v>41</v>
      </c>
      <c r="J29" t="s">
        <v>51</v>
      </c>
    </row>
    <row r="30" spans="1:10" x14ac:dyDescent="0.3">
      <c r="A30" t="s">
        <v>15</v>
      </c>
      <c r="B30" t="s">
        <v>17</v>
      </c>
      <c r="C30">
        <v>12</v>
      </c>
      <c r="D30" t="s">
        <v>21</v>
      </c>
      <c r="E30">
        <v>3</v>
      </c>
      <c r="F30">
        <v>4</v>
      </c>
      <c r="G30">
        <v>5</v>
      </c>
      <c r="H30" t="s">
        <v>26</v>
      </c>
      <c r="I30" t="s">
        <v>46</v>
      </c>
      <c r="J30" t="s">
        <v>51</v>
      </c>
    </row>
    <row r="31" spans="1:10" x14ac:dyDescent="0.3">
      <c r="A31" t="s">
        <v>11</v>
      </c>
      <c r="B31" t="s">
        <v>16</v>
      </c>
      <c r="C31">
        <v>12</v>
      </c>
      <c r="D31" t="s">
        <v>20</v>
      </c>
      <c r="E31">
        <v>1</v>
      </c>
      <c r="F31">
        <v>1</v>
      </c>
      <c r="G31">
        <v>4</v>
      </c>
      <c r="H31" t="s">
        <v>30</v>
      </c>
      <c r="I31" t="s">
        <v>48</v>
      </c>
      <c r="J31" t="s">
        <v>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AD0B3-0A47-4EF2-B987-1E64BCA625DA}">
  <dimension ref="A1:S26"/>
  <sheetViews>
    <sheetView tabSelected="1" zoomScale="85" workbookViewId="0">
      <selection activeCell="E2" sqref="E2"/>
    </sheetView>
  </sheetViews>
  <sheetFormatPr defaultRowHeight="14.4" x14ac:dyDescent="0.3"/>
  <cols>
    <col min="1" max="1" width="20.88671875" bestFit="1" customWidth="1"/>
    <col min="2" max="2" width="7.21875" bestFit="1" customWidth="1"/>
    <col min="3" max="3" width="5.88671875" bestFit="1" customWidth="1"/>
    <col min="4" max="4" width="10.44140625" bestFit="1" customWidth="1"/>
    <col min="5" max="5" width="7.109375" bestFit="1" customWidth="1"/>
    <col min="6" max="6" width="14" bestFit="1" customWidth="1"/>
    <col min="7" max="7" width="12.88671875" bestFit="1" customWidth="1"/>
    <col min="8" max="8" width="9.109375" customWidth="1"/>
    <col min="9" max="9" width="20.88671875" bestFit="1" customWidth="1"/>
    <col min="10" max="10" width="9.33203125" bestFit="1" customWidth="1"/>
    <col min="11" max="11" width="8.109375" bestFit="1" customWidth="1"/>
    <col min="12" max="12" width="10.44140625" bestFit="1" customWidth="1"/>
    <col min="13" max="13" width="8.44140625" bestFit="1" customWidth="1"/>
    <col min="14" max="14" width="15.33203125" bestFit="1" customWidth="1"/>
    <col min="15" max="15" width="14.33203125" bestFit="1" customWidth="1"/>
    <col min="17" max="17" width="9.21875" bestFit="1" customWidth="1"/>
    <col min="18" max="19" width="3.33203125" bestFit="1" customWidth="1"/>
    <col min="21" max="21" width="9.109375" customWidth="1"/>
  </cols>
  <sheetData>
    <row r="1" spans="1:19" x14ac:dyDescent="0.3">
      <c r="A1" t="s">
        <v>68</v>
      </c>
      <c r="B1" s="1" t="s">
        <v>1</v>
      </c>
      <c r="C1" s="1" t="s">
        <v>2</v>
      </c>
      <c r="D1" s="1" t="s">
        <v>3</v>
      </c>
      <c r="E1" s="2" t="s">
        <v>53</v>
      </c>
      <c r="F1" s="2" t="s">
        <v>54</v>
      </c>
      <c r="G1" s="2" t="s">
        <v>55</v>
      </c>
      <c r="I1" s="2" t="s">
        <v>68</v>
      </c>
      <c r="J1" s="3" t="s">
        <v>1</v>
      </c>
      <c r="K1" s="3" t="s">
        <v>2</v>
      </c>
      <c r="L1" s="3" t="s">
        <v>3</v>
      </c>
      <c r="M1" t="s">
        <v>61</v>
      </c>
      <c r="N1" t="s">
        <v>62</v>
      </c>
      <c r="O1" t="s">
        <v>63</v>
      </c>
      <c r="Q1" t="s">
        <v>69</v>
      </c>
    </row>
    <row r="2" spans="1:19" x14ac:dyDescent="0.3">
      <c r="A2" t="str">
        <f>B2 &amp; "_" &amp; C2 &amp; "_" &amp; D2</f>
        <v>Fővám_15_Répa</v>
      </c>
      <c r="B2" t="s">
        <v>16</v>
      </c>
      <c r="C2">
        <v>15</v>
      </c>
      <c r="D2" t="s">
        <v>19</v>
      </c>
      <c r="E2">
        <f t="shared" ref="E2:E26" si="0">AVERAGEIFS(Íz,Termék,D2,Stand,C2,Piac,B2)</f>
        <v>1.5</v>
      </c>
      <c r="F2">
        <f t="shared" ref="F2:F26" si="1">AVERAGEIFS(Frissesség,Termék,D2,Stand,C2,Piac,B2)</f>
        <v>2.5</v>
      </c>
      <c r="G2">
        <f t="shared" ref="G2:G26" si="2">AVERAGEIFS(Ár_Érték,Termék,D2,Stand,C2,Piac,B2)</f>
        <v>2.5</v>
      </c>
      <c r="I2" t="str">
        <f>J2 &amp; "_" &amp; K2 &amp; "_" &amp; L2</f>
        <v>Fővám_3_Alma</v>
      </c>
      <c r="J2" t="s">
        <v>16</v>
      </c>
      <c r="K2">
        <v>3</v>
      </c>
      <c r="L2" t="s">
        <v>21</v>
      </c>
      <c r="M2">
        <v>2.5</v>
      </c>
      <c r="N2">
        <v>3</v>
      </c>
      <c r="O2">
        <v>3.5</v>
      </c>
      <c r="Q2" t="str">
        <f t="shared" ref="Q2:Q26" si="3">IF(E2=VLOOKUP(A2, $I$1:$O$26, 5, FALSE), "OK", "ELTER")</f>
        <v>OK</v>
      </c>
      <c r="R2" t="str">
        <f t="shared" ref="R2:R26" si="4">IF(F2=VLOOKUP(A2, $I$1:$O$26, 6, FALSE), "OK", "ELTER")</f>
        <v>OK</v>
      </c>
      <c r="S2" t="str">
        <f t="shared" ref="S2:S26" si="5">IF(G2=VLOOKUP(A2, $I$1:$O$26, 7, FALSE), "OK", "ELTER")</f>
        <v>OK</v>
      </c>
    </row>
    <row r="3" spans="1:19" x14ac:dyDescent="0.3">
      <c r="A3" t="str">
        <f t="shared" ref="A3:A26" si="6">B3 &amp; "_" &amp; C3 &amp; "_" &amp; D3</f>
        <v>Lehel_15_Répa</v>
      </c>
      <c r="B3" t="s">
        <v>17</v>
      </c>
      <c r="C3">
        <v>15</v>
      </c>
      <c r="D3" t="s">
        <v>19</v>
      </c>
      <c r="E3">
        <f t="shared" si="0"/>
        <v>2</v>
      </c>
      <c r="F3">
        <f t="shared" si="1"/>
        <v>3</v>
      </c>
      <c r="G3">
        <f t="shared" si="2"/>
        <v>2.5</v>
      </c>
      <c r="I3" t="str">
        <f t="shared" ref="I3:I26" si="7">J3 &amp; "_" &amp; K3 &amp; "_" &amp; L3</f>
        <v>Fővám_3_Paradicsom</v>
      </c>
      <c r="J3" t="s">
        <v>16</v>
      </c>
      <c r="K3">
        <v>3</v>
      </c>
      <c r="L3" t="s">
        <v>23</v>
      </c>
      <c r="M3">
        <v>5</v>
      </c>
      <c r="N3">
        <v>1</v>
      </c>
      <c r="O3">
        <v>2</v>
      </c>
      <c r="Q3" t="str">
        <f t="shared" si="3"/>
        <v>OK</v>
      </c>
      <c r="R3" t="str">
        <f t="shared" si="4"/>
        <v>OK</v>
      </c>
      <c r="S3" t="str">
        <f t="shared" si="5"/>
        <v>OK</v>
      </c>
    </row>
    <row r="4" spans="1:19" x14ac:dyDescent="0.3">
      <c r="A4" t="str">
        <f t="shared" si="6"/>
        <v>Lehel_9_Répa</v>
      </c>
      <c r="B4" t="s">
        <v>17</v>
      </c>
      <c r="C4">
        <v>9</v>
      </c>
      <c r="D4" t="s">
        <v>19</v>
      </c>
      <c r="E4">
        <f t="shared" si="0"/>
        <v>5</v>
      </c>
      <c r="F4">
        <f t="shared" si="1"/>
        <v>2</v>
      </c>
      <c r="G4">
        <f t="shared" si="2"/>
        <v>3</v>
      </c>
      <c r="I4" t="str">
        <f t="shared" si="7"/>
        <v>Fővám_3_Uborka</v>
      </c>
      <c r="J4" t="s">
        <v>16</v>
      </c>
      <c r="K4">
        <v>3</v>
      </c>
      <c r="L4" t="s">
        <v>20</v>
      </c>
      <c r="M4">
        <v>5</v>
      </c>
      <c r="N4">
        <v>5</v>
      </c>
      <c r="O4">
        <v>2</v>
      </c>
      <c r="Q4" t="str">
        <f t="shared" si="3"/>
        <v>OK</v>
      </c>
      <c r="R4" t="str">
        <f t="shared" si="4"/>
        <v>OK</v>
      </c>
      <c r="S4" t="str">
        <f t="shared" si="5"/>
        <v>OK</v>
      </c>
    </row>
    <row r="5" spans="1:19" x14ac:dyDescent="0.3">
      <c r="A5" t="str">
        <f t="shared" si="6"/>
        <v>Fővám_15_Uborka</v>
      </c>
      <c r="B5" t="s">
        <v>16</v>
      </c>
      <c r="C5">
        <v>15</v>
      </c>
      <c r="D5" t="s">
        <v>20</v>
      </c>
      <c r="E5">
        <f t="shared" si="0"/>
        <v>3</v>
      </c>
      <c r="F5">
        <f t="shared" si="1"/>
        <v>3</v>
      </c>
      <c r="G5">
        <f t="shared" si="2"/>
        <v>3.5</v>
      </c>
      <c r="I5" t="str">
        <f t="shared" si="7"/>
        <v>Fővám_7_Alma</v>
      </c>
      <c r="J5" t="s">
        <v>16</v>
      </c>
      <c r="K5">
        <v>7</v>
      </c>
      <c r="L5" t="s">
        <v>21</v>
      </c>
      <c r="M5">
        <v>1</v>
      </c>
      <c r="N5">
        <v>3</v>
      </c>
      <c r="O5">
        <v>2</v>
      </c>
      <c r="Q5" t="str">
        <f t="shared" si="3"/>
        <v>OK</v>
      </c>
      <c r="R5" t="str">
        <f t="shared" si="4"/>
        <v>OK</v>
      </c>
      <c r="S5" t="str">
        <f t="shared" si="5"/>
        <v>OK</v>
      </c>
    </row>
    <row r="6" spans="1:19" x14ac:dyDescent="0.3">
      <c r="A6" t="str">
        <f t="shared" si="6"/>
        <v>Fővám_15_Alma</v>
      </c>
      <c r="B6" t="s">
        <v>16</v>
      </c>
      <c r="C6">
        <v>15</v>
      </c>
      <c r="D6" t="s">
        <v>21</v>
      </c>
      <c r="E6">
        <f t="shared" si="0"/>
        <v>4</v>
      </c>
      <c r="F6">
        <f t="shared" si="1"/>
        <v>5</v>
      </c>
      <c r="G6">
        <f t="shared" si="2"/>
        <v>4</v>
      </c>
      <c r="I6" t="str">
        <f t="shared" si="7"/>
        <v>Fővám_7_Paradicsom</v>
      </c>
      <c r="J6" t="s">
        <v>16</v>
      </c>
      <c r="K6">
        <v>7</v>
      </c>
      <c r="L6" t="s">
        <v>23</v>
      </c>
      <c r="M6">
        <v>4</v>
      </c>
      <c r="N6">
        <v>1</v>
      </c>
      <c r="O6">
        <v>1</v>
      </c>
      <c r="Q6" t="str">
        <f t="shared" si="3"/>
        <v>OK</v>
      </c>
      <c r="R6" t="str">
        <f t="shared" si="4"/>
        <v>OK</v>
      </c>
      <c r="S6" t="str">
        <f t="shared" si="5"/>
        <v>OK</v>
      </c>
    </row>
    <row r="7" spans="1:19" x14ac:dyDescent="0.3">
      <c r="A7" t="str">
        <f t="shared" si="6"/>
        <v>Fővám_3_Uborka</v>
      </c>
      <c r="B7" t="s">
        <v>16</v>
      </c>
      <c r="C7">
        <v>3</v>
      </c>
      <c r="D7" t="s">
        <v>20</v>
      </c>
      <c r="E7">
        <f t="shared" si="0"/>
        <v>5</v>
      </c>
      <c r="F7">
        <f t="shared" si="1"/>
        <v>5</v>
      </c>
      <c r="G7">
        <f t="shared" si="2"/>
        <v>2</v>
      </c>
      <c r="I7" t="str">
        <f t="shared" si="7"/>
        <v>Fővám_7_Uborka</v>
      </c>
      <c r="J7" t="s">
        <v>16</v>
      </c>
      <c r="K7">
        <v>7</v>
      </c>
      <c r="L7" t="s">
        <v>20</v>
      </c>
      <c r="M7">
        <v>2</v>
      </c>
      <c r="N7">
        <v>3</v>
      </c>
      <c r="O7">
        <v>5</v>
      </c>
      <c r="Q7" t="str">
        <f t="shared" si="3"/>
        <v>OK</v>
      </c>
      <c r="R7" t="str">
        <f t="shared" si="4"/>
        <v>OK</v>
      </c>
      <c r="S7" t="str">
        <f t="shared" si="5"/>
        <v>OK</v>
      </c>
    </row>
    <row r="8" spans="1:19" x14ac:dyDescent="0.3">
      <c r="A8" t="str">
        <f t="shared" si="6"/>
        <v>Rákóczi_12_Répa</v>
      </c>
      <c r="B8" t="s">
        <v>18</v>
      </c>
      <c r="C8">
        <v>12</v>
      </c>
      <c r="D8" t="s">
        <v>19</v>
      </c>
      <c r="E8">
        <f t="shared" si="0"/>
        <v>2</v>
      </c>
      <c r="F8">
        <f t="shared" si="1"/>
        <v>5</v>
      </c>
      <c r="G8">
        <f t="shared" si="2"/>
        <v>3</v>
      </c>
      <c r="I8" t="str">
        <f t="shared" si="7"/>
        <v>Fővám_9_Uborka</v>
      </c>
      <c r="J8" t="s">
        <v>16</v>
      </c>
      <c r="K8">
        <v>9</v>
      </c>
      <c r="L8" t="s">
        <v>20</v>
      </c>
      <c r="M8">
        <v>4</v>
      </c>
      <c r="N8">
        <v>2</v>
      </c>
      <c r="O8">
        <v>4</v>
      </c>
      <c r="Q8" t="str">
        <f t="shared" si="3"/>
        <v>OK</v>
      </c>
      <c r="R8" t="str">
        <f t="shared" si="4"/>
        <v>OK</v>
      </c>
      <c r="S8" t="str">
        <f t="shared" si="5"/>
        <v>OK</v>
      </c>
    </row>
    <row r="9" spans="1:19" x14ac:dyDescent="0.3">
      <c r="A9" t="str">
        <f t="shared" si="6"/>
        <v>Rákóczi_12_Körte</v>
      </c>
      <c r="B9" t="s">
        <v>18</v>
      </c>
      <c r="C9">
        <v>12</v>
      </c>
      <c r="D9" t="s">
        <v>22</v>
      </c>
      <c r="E9">
        <f t="shared" si="0"/>
        <v>5</v>
      </c>
      <c r="F9">
        <f t="shared" si="1"/>
        <v>3</v>
      </c>
      <c r="G9">
        <f t="shared" si="2"/>
        <v>2.5</v>
      </c>
      <c r="I9" t="str">
        <f t="shared" si="7"/>
        <v>Fővám_12_Paradicsom</v>
      </c>
      <c r="J9" t="s">
        <v>16</v>
      </c>
      <c r="K9">
        <v>12</v>
      </c>
      <c r="L9" t="s">
        <v>23</v>
      </c>
      <c r="M9">
        <v>4</v>
      </c>
      <c r="N9">
        <v>4</v>
      </c>
      <c r="O9">
        <v>4</v>
      </c>
      <c r="Q9" t="str">
        <f t="shared" si="3"/>
        <v>OK</v>
      </c>
      <c r="R9" t="str">
        <f t="shared" si="4"/>
        <v>OK</v>
      </c>
      <c r="S9" t="str">
        <f t="shared" si="5"/>
        <v>OK</v>
      </c>
    </row>
    <row r="10" spans="1:19" x14ac:dyDescent="0.3">
      <c r="A10" t="str">
        <f t="shared" si="6"/>
        <v>Fővám_3_Alma</v>
      </c>
      <c r="B10" t="s">
        <v>16</v>
      </c>
      <c r="C10">
        <v>3</v>
      </c>
      <c r="D10" t="s">
        <v>21</v>
      </c>
      <c r="E10">
        <f t="shared" si="0"/>
        <v>2.5</v>
      </c>
      <c r="F10">
        <f t="shared" si="1"/>
        <v>3</v>
      </c>
      <c r="G10">
        <f t="shared" si="2"/>
        <v>3.5</v>
      </c>
      <c r="I10" t="str">
        <f t="shared" si="7"/>
        <v>Fővám_12_Uborka</v>
      </c>
      <c r="J10" t="s">
        <v>16</v>
      </c>
      <c r="K10">
        <v>12</v>
      </c>
      <c r="L10" t="s">
        <v>20</v>
      </c>
      <c r="M10">
        <v>1</v>
      </c>
      <c r="N10">
        <v>1</v>
      </c>
      <c r="O10">
        <v>4</v>
      </c>
      <c r="Q10" t="str">
        <f t="shared" si="3"/>
        <v>OK</v>
      </c>
      <c r="R10" t="str">
        <f t="shared" si="4"/>
        <v>OK</v>
      </c>
      <c r="S10" t="str">
        <f t="shared" si="5"/>
        <v>OK</v>
      </c>
    </row>
    <row r="11" spans="1:19" x14ac:dyDescent="0.3">
      <c r="A11" t="str">
        <f t="shared" si="6"/>
        <v>Rákóczi_15_Alma</v>
      </c>
      <c r="B11" t="s">
        <v>18</v>
      </c>
      <c r="C11">
        <v>15</v>
      </c>
      <c r="D11" t="s">
        <v>21</v>
      </c>
      <c r="E11">
        <f t="shared" si="0"/>
        <v>2</v>
      </c>
      <c r="F11">
        <f t="shared" si="1"/>
        <v>5</v>
      </c>
      <c r="G11">
        <f t="shared" si="2"/>
        <v>3</v>
      </c>
      <c r="I11" t="str">
        <f t="shared" si="7"/>
        <v>Fővám_15_Alma</v>
      </c>
      <c r="J11" t="s">
        <v>16</v>
      </c>
      <c r="K11">
        <v>15</v>
      </c>
      <c r="L11" t="s">
        <v>21</v>
      </c>
      <c r="M11">
        <v>4</v>
      </c>
      <c r="N11">
        <v>5</v>
      </c>
      <c r="O11">
        <v>4</v>
      </c>
      <c r="Q11" t="str">
        <f t="shared" si="3"/>
        <v>OK</v>
      </c>
      <c r="R11" t="str">
        <f t="shared" si="4"/>
        <v>OK</v>
      </c>
      <c r="S11" t="str">
        <f t="shared" si="5"/>
        <v>OK</v>
      </c>
    </row>
    <row r="12" spans="1:19" x14ac:dyDescent="0.3">
      <c r="A12" t="str">
        <f t="shared" si="6"/>
        <v>Fővám_12_Paradicsom</v>
      </c>
      <c r="B12" t="s">
        <v>16</v>
      </c>
      <c r="C12">
        <v>12</v>
      </c>
      <c r="D12" t="s">
        <v>23</v>
      </c>
      <c r="E12">
        <f t="shared" si="0"/>
        <v>4</v>
      </c>
      <c r="F12">
        <f t="shared" si="1"/>
        <v>4</v>
      </c>
      <c r="G12">
        <f t="shared" si="2"/>
        <v>4</v>
      </c>
      <c r="I12" t="str">
        <f t="shared" si="7"/>
        <v>Fővám_15_Körte</v>
      </c>
      <c r="J12" t="s">
        <v>16</v>
      </c>
      <c r="K12">
        <v>15</v>
      </c>
      <c r="L12" t="s">
        <v>22</v>
      </c>
      <c r="M12">
        <v>2</v>
      </c>
      <c r="N12">
        <v>1</v>
      </c>
      <c r="O12">
        <v>3</v>
      </c>
      <c r="Q12" t="str">
        <f t="shared" si="3"/>
        <v>OK</v>
      </c>
      <c r="R12" t="str">
        <f t="shared" si="4"/>
        <v>OK</v>
      </c>
      <c r="S12" t="str">
        <f t="shared" si="5"/>
        <v>OK</v>
      </c>
    </row>
    <row r="13" spans="1:19" x14ac:dyDescent="0.3">
      <c r="A13" t="str">
        <f t="shared" si="6"/>
        <v>Fővám_15_Körte</v>
      </c>
      <c r="B13" t="s">
        <v>16</v>
      </c>
      <c r="C13">
        <v>15</v>
      </c>
      <c r="D13" t="s">
        <v>22</v>
      </c>
      <c r="E13">
        <f t="shared" si="0"/>
        <v>2</v>
      </c>
      <c r="F13">
        <f t="shared" si="1"/>
        <v>1</v>
      </c>
      <c r="G13">
        <f t="shared" si="2"/>
        <v>3</v>
      </c>
      <c r="I13" t="str">
        <f t="shared" si="7"/>
        <v>Fővám_15_Répa</v>
      </c>
      <c r="J13" t="s">
        <v>16</v>
      </c>
      <c r="K13">
        <v>15</v>
      </c>
      <c r="L13" t="s">
        <v>19</v>
      </c>
      <c r="M13">
        <v>1.5</v>
      </c>
      <c r="N13">
        <v>2.5</v>
      </c>
      <c r="O13">
        <v>2.5</v>
      </c>
      <c r="Q13" t="str">
        <f t="shared" si="3"/>
        <v>OK</v>
      </c>
      <c r="R13" t="str">
        <f t="shared" si="4"/>
        <v>OK</v>
      </c>
      <c r="S13" t="str">
        <f t="shared" si="5"/>
        <v>OK</v>
      </c>
    </row>
    <row r="14" spans="1:19" x14ac:dyDescent="0.3">
      <c r="A14" t="str">
        <f t="shared" si="6"/>
        <v>Lehel_12_Répa</v>
      </c>
      <c r="B14" t="s">
        <v>17</v>
      </c>
      <c r="C14">
        <v>12</v>
      </c>
      <c r="D14" t="s">
        <v>19</v>
      </c>
      <c r="E14">
        <f t="shared" si="0"/>
        <v>2</v>
      </c>
      <c r="F14">
        <f t="shared" si="1"/>
        <v>2</v>
      </c>
      <c r="G14">
        <f t="shared" si="2"/>
        <v>3</v>
      </c>
      <c r="I14" t="str">
        <f t="shared" si="7"/>
        <v>Fővám_15_Uborka</v>
      </c>
      <c r="J14" t="s">
        <v>16</v>
      </c>
      <c r="K14">
        <v>15</v>
      </c>
      <c r="L14" t="s">
        <v>20</v>
      </c>
      <c r="M14">
        <v>3</v>
      </c>
      <c r="N14">
        <v>3</v>
      </c>
      <c r="O14">
        <v>3.5</v>
      </c>
      <c r="Q14" t="str">
        <f t="shared" si="3"/>
        <v>OK</v>
      </c>
      <c r="R14" t="str">
        <f t="shared" si="4"/>
        <v>OK</v>
      </c>
      <c r="S14" t="str">
        <f t="shared" si="5"/>
        <v>OK</v>
      </c>
    </row>
    <row r="15" spans="1:19" x14ac:dyDescent="0.3">
      <c r="A15" t="str">
        <f t="shared" si="6"/>
        <v>Lehel_9_Uborka</v>
      </c>
      <c r="B15" t="s">
        <v>17</v>
      </c>
      <c r="C15">
        <v>9</v>
      </c>
      <c r="D15" t="s">
        <v>20</v>
      </c>
      <c r="E15">
        <f t="shared" si="0"/>
        <v>1</v>
      </c>
      <c r="F15">
        <f t="shared" si="1"/>
        <v>4</v>
      </c>
      <c r="G15">
        <f t="shared" si="2"/>
        <v>3</v>
      </c>
      <c r="I15" t="str">
        <f t="shared" si="7"/>
        <v>Lehel_3_Körte</v>
      </c>
      <c r="J15" t="s">
        <v>17</v>
      </c>
      <c r="K15">
        <v>3</v>
      </c>
      <c r="L15" t="s">
        <v>22</v>
      </c>
      <c r="M15">
        <v>5</v>
      </c>
      <c r="N15">
        <v>4</v>
      </c>
      <c r="O15">
        <v>2</v>
      </c>
      <c r="Q15" t="str">
        <f t="shared" si="3"/>
        <v>OK</v>
      </c>
      <c r="R15" t="str">
        <f t="shared" si="4"/>
        <v>OK</v>
      </c>
      <c r="S15" t="str">
        <f t="shared" si="5"/>
        <v>OK</v>
      </c>
    </row>
    <row r="16" spans="1:19" x14ac:dyDescent="0.3">
      <c r="A16" t="str">
        <f t="shared" si="6"/>
        <v>Fővám_7_Uborka</v>
      </c>
      <c r="B16" t="s">
        <v>16</v>
      </c>
      <c r="C16">
        <v>7</v>
      </c>
      <c r="D16" t="s">
        <v>20</v>
      </c>
      <c r="E16">
        <f t="shared" si="0"/>
        <v>2</v>
      </c>
      <c r="F16">
        <f t="shared" si="1"/>
        <v>3</v>
      </c>
      <c r="G16">
        <f t="shared" si="2"/>
        <v>5</v>
      </c>
      <c r="I16" t="str">
        <f t="shared" si="7"/>
        <v>Lehel_7_Körte</v>
      </c>
      <c r="J16" t="s">
        <v>17</v>
      </c>
      <c r="K16">
        <v>7</v>
      </c>
      <c r="L16" t="s">
        <v>22</v>
      </c>
      <c r="M16">
        <v>5</v>
      </c>
      <c r="N16">
        <v>5</v>
      </c>
      <c r="O16">
        <v>3</v>
      </c>
      <c r="Q16" t="str">
        <f t="shared" si="3"/>
        <v>OK</v>
      </c>
      <c r="R16" t="str">
        <f t="shared" si="4"/>
        <v>OK</v>
      </c>
      <c r="S16" t="str">
        <f t="shared" si="5"/>
        <v>OK</v>
      </c>
    </row>
    <row r="17" spans="1:19" x14ac:dyDescent="0.3">
      <c r="A17" t="str">
        <f t="shared" si="6"/>
        <v>Fővám_7_Alma</v>
      </c>
      <c r="B17" t="s">
        <v>16</v>
      </c>
      <c r="C17">
        <v>7</v>
      </c>
      <c r="D17" t="s">
        <v>21</v>
      </c>
      <c r="E17">
        <f t="shared" si="0"/>
        <v>1</v>
      </c>
      <c r="F17">
        <f t="shared" si="1"/>
        <v>3</v>
      </c>
      <c r="G17">
        <f t="shared" si="2"/>
        <v>2</v>
      </c>
      <c r="I17" t="str">
        <f t="shared" si="7"/>
        <v>Lehel_9_Répa</v>
      </c>
      <c r="J17" t="s">
        <v>17</v>
      </c>
      <c r="K17">
        <v>9</v>
      </c>
      <c r="L17" t="s">
        <v>19</v>
      </c>
      <c r="M17">
        <v>5</v>
      </c>
      <c r="N17">
        <v>2</v>
      </c>
      <c r="O17">
        <v>3</v>
      </c>
      <c r="Q17" t="str">
        <f t="shared" si="3"/>
        <v>OK</v>
      </c>
      <c r="R17" t="str">
        <f t="shared" si="4"/>
        <v>OK</v>
      </c>
      <c r="S17" t="str">
        <f t="shared" si="5"/>
        <v>OK</v>
      </c>
    </row>
    <row r="18" spans="1:19" x14ac:dyDescent="0.3">
      <c r="A18" t="str">
        <f t="shared" si="6"/>
        <v>Rákóczi_12_Paradicsom</v>
      </c>
      <c r="B18" t="s">
        <v>18</v>
      </c>
      <c r="C18">
        <v>12</v>
      </c>
      <c r="D18" t="s">
        <v>23</v>
      </c>
      <c r="E18">
        <f t="shared" si="0"/>
        <v>1</v>
      </c>
      <c r="F18">
        <f t="shared" si="1"/>
        <v>3</v>
      </c>
      <c r="G18">
        <f t="shared" si="2"/>
        <v>1</v>
      </c>
      <c r="I18" t="str">
        <f t="shared" si="7"/>
        <v>Lehel_9_Uborka</v>
      </c>
      <c r="J18" t="s">
        <v>17</v>
      </c>
      <c r="K18">
        <v>9</v>
      </c>
      <c r="L18" t="s">
        <v>20</v>
      </c>
      <c r="M18">
        <v>1</v>
      </c>
      <c r="N18">
        <v>4</v>
      </c>
      <c r="O18">
        <v>3</v>
      </c>
      <c r="Q18" t="str">
        <f t="shared" si="3"/>
        <v>OK</v>
      </c>
      <c r="R18" t="str">
        <f t="shared" si="4"/>
        <v>OK</v>
      </c>
      <c r="S18" t="str">
        <f t="shared" si="5"/>
        <v>OK</v>
      </c>
    </row>
    <row r="19" spans="1:19" x14ac:dyDescent="0.3">
      <c r="A19" t="str">
        <f t="shared" si="6"/>
        <v>Fővám_3_Paradicsom</v>
      </c>
      <c r="B19" t="s">
        <v>16</v>
      </c>
      <c r="C19">
        <v>3</v>
      </c>
      <c r="D19" t="s">
        <v>23</v>
      </c>
      <c r="E19">
        <f t="shared" si="0"/>
        <v>5</v>
      </c>
      <c r="F19">
        <f t="shared" si="1"/>
        <v>1</v>
      </c>
      <c r="G19">
        <f t="shared" si="2"/>
        <v>2</v>
      </c>
      <c r="I19" t="str">
        <f t="shared" si="7"/>
        <v>Lehel_12_Alma</v>
      </c>
      <c r="J19" t="s">
        <v>17</v>
      </c>
      <c r="K19">
        <v>12</v>
      </c>
      <c r="L19" t="s">
        <v>21</v>
      </c>
      <c r="M19">
        <v>3</v>
      </c>
      <c r="N19">
        <v>4</v>
      </c>
      <c r="O19">
        <v>5</v>
      </c>
      <c r="Q19" t="str">
        <f t="shared" si="3"/>
        <v>OK</v>
      </c>
      <c r="R19" t="str">
        <f t="shared" si="4"/>
        <v>OK</v>
      </c>
      <c r="S19" t="str">
        <f t="shared" si="5"/>
        <v>OK</v>
      </c>
    </row>
    <row r="20" spans="1:19" x14ac:dyDescent="0.3">
      <c r="A20" t="str">
        <f t="shared" si="6"/>
        <v>Lehel_7_Körte</v>
      </c>
      <c r="B20" t="s">
        <v>17</v>
      </c>
      <c r="C20">
        <v>7</v>
      </c>
      <c r="D20" t="s">
        <v>22</v>
      </c>
      <c r="E20">
        <f t="shared" si="0"/>
        <v>5</v>
      </c>
      <c r="F20">
        <f t="shared" si="1"/>
        <v>5</v>
      </c>
      <c r="G20">
        <f t="shared" si="2"/>
        <v>3</v>
      </c>
      <c r="I20" t="str">
        <f t="shared" si="7"/>
        <v>Lehel_12_Répa</v>
      </c>
      <c r="J20" t="s">
        <v>17</v>
      </c>
      <c r="K20">
        <v>12</v>
      </c>
      <c r="L20" t="s">
        <v>19</v>
      </c>
      <c r="M20">
        <v>2</v>
      </c>
      <c r="N20">
        <v>2</v>
      </c>
      <c r="O20">
        <v>3</v>
      </c>
      <c r="Q20" t="str">
        <f t="shared" si="3"/>
        <v>OK</v>
      </c>
      <c r="R20" t="str">
        <f t="shared" si="4"/>
        <v>OK</v>
      </c>
      <c r="S20" t="str">
        <f t="shared" si="5"/>
        <v>OK</v>
      </c>
    </row>
    <row r="21" spans="1:19" x14ac:dyDescent="0.3">
      <c r="A21" t="str">
        <f t="shared" si="6"/>
        <v>Fővám_9_Uborka</v>
      </c>
      <c r="B21" t="s">
        <v>16</v>
      </c>
      <c r="C21">
        <v>9</v>
      </c>
      <c r="D21" t="s">
        <v>20</v>
      </c>
      <c r="E21">
        <f t="shared" si="0"/>
        <v>4</v>
      </c>
      <c r="F21">
        <f t="shared" si="1"/>
        <v>2</v>
      </c>
      <c r="G21">
        <f t="shared" si="2"/>
        <v>4</v>
      </c>
      <c r="I21" t="str">
        <f t="shared" si="7"/>
        <v>Lehel_15_Répa</v>
      </c>
      <c r="J21" t="s">
        <v>17</v>
      </c>
      <c r="K21">
        <v>15</v>
      </c>
      <c r="L21" t="s">
        <v>19</v>
      </c>
      <c r="M21">
        <v>2</v>
      </c>
      <c r="N21">
        <v>3</v>
      </c>
      <c r="O21">
        <v>2.5</v>
      </c>
      <c r="Q21" t="str">
        <f t="shared" si="3"/>
        <v>OK</v>
      </c>
      <c r="R21" t="str">
        <f t="shared" si="4"/>
        <v>OK</v>
      </c>
      <c r="S21" t="str">
        <f t="shared" si="5"/>
        <v>OK</v>
      </c>
    </row>
    <row r="22" spans="1:19" x14ac:dyDescent="0.3">
      <c r="A22" t="str">
        <f t="shared" si="6"/>
        <v>Rákóczi_7_Répa</v>
      </c>
      <c r="B22" t="s">
        <v>18</v>
      </c>
      <c r="C22">
        <v>7</v>
      </c>
      <c r="D22" t="s">
        <v>19</v>
      </c>
      <c r="E22">
        <f t="shared" si="0"/>
        <v>5</v>
      </c>
      <c r="F22">
        <f t="shared" si="1"/>
        <v>5</v>
      </c>
      <c r="G22">
        <f t="shared" si="2"/>
        <v>1</v>
      </c>
      <c r="I22" t="str">
        <f t="shared" si="7"/>
        <v>Rákóczi_7_Répa</v>
      </c>
      <c r="J22" t="s">
        <v>18</v>
      </c>
      <c r="K22">
        <v>7</v>
      </c>
      <c r="L22" t="s">
        <v>19</v>
      </c>
      <c r="M22">
        <v>5</v>
      </c>
      <c r="N22">
        <v>5</v>
      </c>
      <c r="O22">
        <v>1</v>
      </c>
      <c r="Q22" t="str">
        <f t="shared" si="3"/>
        <v>OK</v>
      </c>
      <c r="R22" t="str">
        <f t="shared" si="4"/>
        <v>OK</v>
      </c>
      <c r="S22" t="str">
        <f t="shared" si="5"/>
        <v>OK</v>
      </c>
    </row>
    <row r="23" spans="1:19" x14ac:dyDescent="0.3">
      <c r="A23" t="str">
        <f t="shared" si="6"/>
        <v>Lehel_3_Körte</v>
      </c>
      <c r="B23" t="s">
        <v>17</v>
      </c>
      <c r="C23">
        <v>3</v>
      </c>
      <c r="D23" t="s">
        <v>22</v>
      </c>
      <c r="E23">
        <f t="shared" si="0"/>
        <v>5</v>
      </c>
      <c r="F23">
        <f t="shared" si="1"/>
        <v>4</v>
      </c>
      <c r="G23">
        <f t="shared" si="2"/>
        <v>2</v>
      </c>
      <c r="I23" t="str">
        <f t="shared" si="7"/>
        <v>Rákóczi_12_Körte</v>
      </c>
      <c r="J23" t="s">
        <v>18</v>
      </c>
      <c r="K23">
        <v>12</v>
      </c>
      <c r="L23" t="s">
        <v>22</v>
      </c>
      <c r="M23">
        <v>5</v>
      </c>
      <c r="N23">
        <v>3</v>
      </c>
      <c r="O23">
        <v>2.5</v>
      </c>
      <c r="Q23" t="str">
        <f t="shared" si="3"/>
        <v>OK</v>
      </c>
      <c r="R23" t="str">
        <f t="shared" si="4"/>
        <v>OK</v>
      </c>
      <c r="S23" t="str">
        <f t="shared" si="5"/>
        <v>OK</v>
      </c>
    </row>
    <row r="24" spans="1:19" x14ac:dyDescent="0.3">
      <c r="A24" t="str">
        <f t="shared" si="6"/>
        <v>Fővám_7_Paradicsom</v>
      </c>
      <c r="B24" t="s">
        <v>16</v>
      </c>
      <c r="C24">
        <v>7</v>
      </c>
      <c r="D24" t="s">
        <v>23</v>
      </c>
      <c r="E24">
        <f t="shared" si="0"/>
        <v>4</v>
      </c>
      <c r="F24">
        <f t="shared" si="1"/>
        <v>1</v>
      </c>
      <c r="G24">
        <f t="shared" si="2"/>
        <v>1</v>
      </c>
      <c r="I24" t="str">
        <f t="shared" si="7"/>
        <v>Rákóczi_12_Paradicsom</v>
      </c>
      <c r="J24" t="s">
        <v>18</v>
      </c>
      <c r="K24">
        <v>12</v>
      </c>
      <c r="L24" t="s">
        <v>23</v>
      </c>
      <c r="M24">
        <v>1</v>
      </c>
      <c r="N24">
        <v>3</v>
      </c>
      <c r="O24">
        <v>1</v>
      </c>
      <c r="Q24" t="str">
        <f t="shared" si="3"/>
        <v>OK</v>
      </c>
      <c r="R24" t="str">
        <f t="shared" si="4"/>
        <v>OK</v>
      </c>
      <c r="S24" t="str">
        <f t="shared" si="5"/>
        <v>OK</v>
      </c>
    </row>
    <row r="25" spans="1:19" x14ac:dyDescent="0.3">
      <c r="A25" t="str">
        <f t="shared" si="6"/>
        <v>Lehel_12_Alma</v>
      </c>
      <c r="B25" t="s">
        <v>17</v>
      </c>
      <c r="C25">
        <v>12</v>
      </c>
      <c r="D25" t="s">
        <v>21</v>
      </c>
      <c r="E25">
        <f t="shared" si="0"/>
        <v>3</v>
      </c>
      <c r="F25">
        <f t="shared" si="1"/>
        <v>4</v>
      </c>
      <c r="G25">
        <f t="shared" si="2"/>
        <v>5</v>
      </c>
      <c r="I25" t="str">
        <f t="shared" si="7"/>
        <v>Rákóczi_12_Répa</v>
      </c>
      <c r="J25" t="s">
        <v>18</v>
      </c>
      <c r="K25">
        <v>12</v>
      </c>
      <c r="L25" t="s">
        <v>19</v>
      </c>
      <c r="M25">
        <v>2</v>
      </c>
      <c r="N25">
        <v>5</v>
      </c>
      <c r="O25">
        <v>3</v>
      </c>
      <c r="Q25" t="str">
        <f t="shared" si="3"/>
        <v>OK</v>
      </c>
      <c r="R25" t="str">
        <f t="shared" si="4"/>
        <v>OK</v>
      </c>
      <c r="S25" t="str">
        <f t="shared" si="5"/>
        <v>OK</v>
      </c>
    </row>
    <row r="26" spans="1:19" x14ac:dyDescent="0.3">
      <c r="A26" t="str">
        <f t="shared" si="6"/>
        <v>Fővám_12_Uborka</v>
      </c>
      <c r="B26" t="s">
        <v>16</v>
      </c>
      <c r="C26">
        <v>12</v>
      </c>
      <c r="D26" t="s">
        <v>20</v>
      </c>
      <c r="E26">
        <f t="shared" si="0"/>
        <v>1</v>
      </c>
      <c r="F26">
        <f t="shared" si="1"/>
        <v>1</v>
      </c>
      <c r="G26">
        <f t="shared" si="2"/>
        <v>4</v>
      </c>
      <c r="I26" t="str">
        <f t="shared" si="7"/>
        <v>Rákóczi_15_Alma</v>
      </c>
      <c r="J26" t="s">
        <v>18</v>
      </c>
      <c r="K26">
        <v>15</v>
      </c>
      <c r="L26" t="s">
        <v>21</v>
      </c>
      <c r="M26">
        <v>2</v>
      </c>
      <c r="N26">
        <v>5</v>
      </c>
      <c r="O26">
        <v>3</v>
      </c>
      <c r="Q26" t="str">
        <f t="shared" si="3"/>
        <v>OK</v>
      </c>
      <c r="R26" t="str">
        <f t="shared" si="4"/>
        <v>OK</v>
      </c>
      <c r="S26" t="str">
        <f t="shared" si="5"/>
        <v>OK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1743E-85A5-4B56-9040-70672FA6B720}">
  <dimension ref="A1:U27"/>
  <sheetViews>
    <sheetView zoomScale="70" workbookViewId="0">
      <selection activeCell="E2" sqref="E2"/>
    </sheetView>
  </sheetViews>
  <sheetFormatPr defaultRowHeight="14.4" x14ac:dyDescent="0.3"/>
  <cols>
    <col min="1" max="1" width="22.6640625" bestFit="1" customWidth="1"/>
    <col min="2" max="2" width="9.77734375" bestFit="1" customWidth="1"/>
    <col min="3" max="3" width="6" bestFit="1" customWidth="1"/>
    <col min="4" max="4" width="11.5546875" bestFit="1" customWidth="1"/>
    <col min="5" max="5" width="12.6640625" bestFit="1" customWidth="1"/>
    <col min="6" max="6" width="20.21875" bestFit="1" customWidth="1"/>
    <col min="7" max="7" width="19.33203125" bestFit="1" customWidth="1"/>
    <col min="8" max="8" width="20.5546875" bestFit="1" customWidth="1"/>
    <col min="9" max="9" width="9.109375" customWidth="1"/>
    <col min="10" max="10" width="22.6640625" bestFit="1" customWidth="1"/>
    <col min="11" max="11" width="10" bestFit="1" customWidth="1"/>
    <col min="12" max="12" width="9.109375" customWidth="1"/>
    <col min="13" max="13" width="11.5546875" bestFit="1" customWidth="1"/>
    <col min="14" max="14" width="13.5546875" bestFit="1" customWidth="1"/>
    <col min="15" max="15" width="21.21875" bestFit="1" customWidth="1"/>
    <col min="16" max="16" width="20.21875" bestFit="1" customWidth="1"/>
    <col min="17" max="17" width="21.5546875" bestFit="1" customWidth="1"/>
    <col min="19" max="19" width="10" bestFit="1" customWidth="1"/>
    <col min="20" max="21" width="3.5546875" bestFit="1" customWidth="1"/>
  </cols>
  <sheetData>
    <row r="1" spans="1:21" x14ac:dyDescent="0.3">
      <c r="A1" t="s">
        <v>68</v>
      </c>
      <c r="B1" s="1" t="s">
        <v>1</v>
      </c>
      <c r="C1" s="1" t="s">
        <v>2</v>
      </c>
      <c r="D1" s="1" t="s">
        <v>3</v>
      </c>
      <c r="E1" s="2" t="s">
        <v>56</v>
      </c>
      <c r="F1" s="2" t="s">
        <v>57</v>
      </c>
      <c r="G1" s="2" t="s">
        <v>58</v>
      </c>
      <c r="H1" s="2" t="s">
        <v>59</v>
      </c>
      <c r="J1" s="2" t="s">
        <v>68</v>
      </c>
      <c r="K1" s="3" t="s">
        <v>1</v>
      </c>
      <c r="L1" s="3" t="s">
        <v>2</v>
      </c>
      <c r="M1" s="3" t="s">
        <v>3</v>
      </c>
      <c r="N1" t="s">
        <v>64</v>
      </c>
      <c r="O1" t="s">
        <v>65</v>
      </c>
      <c r="P1" t="s">
        <v>66</v>
      </c>
      <c r="Q1" t="s">
        <v>67</v>
      </c>
      <c r="S1" t="s">
        <v>69</v>
      </c>
    </row>
    <row r="2" spans="1:21" x14ac:dyDescent="0.3">
      <c r="A2" t="str">
        <f>B2 &amp; "_" &amp; C2 &amp; "_" &amp; D2</f>
        <v>Fővám_15_Répa</v>
      </c>
      <c r="B2" t="s">
        <v>16</v>
      </c>
      <c r="C2">
        <v>15</v>
      </c>
      <c r="D2" t="s">
        <v>19</v>
      </c>
      <c r="E2">
        <f t="shared" ref="E2:E26" si="0">COUNTIFS(Termék,D2,Stand,C2,Piac,B2)</f>
        <v>2</v>
      </c>
      <c r="F2">
        <f t="shared" ref="F2:F26" si="1">COUNTIFS(Termék,D2,Stand,C2,Piac,B2)</f>
        <v>2</v>
      </c>
      <c r="G2">
        <f t="shared" ref="G2:G26" si="2">COUNTIFS(Termék,D2,Stand,C2,Piac,B2)</f>
        <v>2</v>
      </c>
      <c r="H2">
        <f t="shared" ref="H2:H26" si="3">COUNTIFS(Termék,D2,Stand,C2,Piac,B2)</f>
        <v>2</v>
      </c>
      <c r="J2" t="str">
        <f>K2 &amp; "_" &amp; L2 &amp; "_" &amp; M2</f>
        <v>Fővám_3_Alma</v>
      </c>
      <c r="K2" t="s">
        <v>16</v>
      </c>
      <c r="L2">
        <v>3</v>
      </c>
      <c r="M2" t="s">
        <v>21</v>
      </c>
      <c r="N2">
        <v>2</v>
      </c>
      <c r="O2">
        <v>2</v>
      </c>
      <c r="P2">
        <v>2</v>
      </c>
      <c r="Q2">
        <v>2</v>
      </c>
      <c r="S2" t="str">
        <f>IF(E2=VLOOKUP(A2, $J$1:$Q$26, 5, FALSE), "OK", "ELTER")</f>
        <v>OK</v>
      </c>
      <c r="T2" t="str">
        <f>IF(F2=VLOOKUP(A2, $J$1:$Q$26, 6, FALSE), "OK", "ELTER")</f>
        <v>OK</v>
      </c>
      <c r="U2" t="str">
        <f>IF(G2=VLOOKUP(A2, $J$1:$Q$26, 7, FALSE), "OK", "ELTER")</f>
        <v>OK</v>
      </c>
    </row>
    <row r="3" spans="1:21" x14ac:dyDescent="0.3">
      <c r="A3" t="str">
        <f t="shared" ref="A3:A26" si="4">B3 &amp; "_" &amp; C3 &amp; "_" &amp; D3</f>
        <v>Lehel_15_Répa</v>
      </c>
      <c r="B3" t="s">
        <v>17</v>
      </c>
      <c r="C3">
        <v>15</v>
      </c>
      <c r="D3" t="s">
        <v>19</v>
      </c>
      <c r="E3">
        <f t="shared" si="0"/>
        <v>2</v>
      </c>
      <c r="F3">
        <f t="shared" si="1"/>
        <v>2</v>
      </c>
      <c r="G3">
        <f t="shared" si="2"/>
        <v>2</v>
      </c>
      <c r="H3">
        <f t="shared" si="3"/>
        <v>2</v>
      </c>
      <c r="J3" t="str">
        <f t="shared" ref="J3:J26" si="5">K3 &amp; "_" &amp; L3 &amp; "_" &amp; M3</f>
        <v>Fővám_3_Paradicsom</v>
      </c>
      <c r="K3" t="s">
        <v>16</v>
      </c>
      <c r="L3">
        <v>3</v>
      </c>
      <c r="M3" t="s">
        <v>23</v>
      </c>
      <c r="N3">
        <v>1</v>
      </c>
      <c r="O3">
        <v>1</v>
      </c>
      <c r="P3">
        <v>1</v>
      </c>
      <c r="Q3">
        <v>1</v>
      </c>
      <c r="S3" t="str">
        <f t="shared" ref="S3:S26" si="6">IF(E3=VLOOKUP(A3, $J$1:$Q$26, 5, FALSE), "OK", "ELTER")</f>
        <v>OK</v>
      </c>
      <c r="T3" t="str">
        <f t="shared" ref="T3:T26" si="7">IF(F3=VLOOKUP(A3, $J$1:$Q$26, 6, FALSE), "OK", "ELTER")</f>
        <v>OK</v>
      </c>
      <c r="U3" t="str">
        <f t="shared" ref="U3:U26" si="8">IF(G3=VLOOKUP(A3, $J$1:$Q$26, 7, FALSE), "OK", "ELTER")</f>
        <v>OK</v>
      </c>
    </row>
    <row r="4" spans="1:21" x14ac:dyDescent="0.3">
      <c r="A4" t="str">
        <f t="shared" si="4"/>
        <v>Lehel_9_Répa</v>
      </c>
      <c r="B4" t="s">
        <v>17</v>
      </c>
      <c r="C4">
        <v>9</v>
      </c>
      <c r="D4" t="s">
        <v>19</v>
      </c>
      <c r="E4">
        <f t="shared" si="0"/>
        <v>1</v>
      </c>
      <c r="F4">
        <f t="shared" si="1"/>
        <v>1</v>
      </c>
      <c r="G4">
        <f t="shared" si="2"/>
        <v>1</v>
      </c>
      <c r="H4">
        <f t="shared" si="3"/>
        <v>1</v>
      </c>
      <c r="J4" t="str">
        <f t="shared" si="5"/>
        <v>Fővám_3_Uborka</v>
      </c>
      <c r="K4" t="s">
        <v>16</v>
      </c>
      <c r="L4">
        <v>3</v>
      </c>
      <c r="M4" t="s">
        <v>20</v>
      </c>
      <c r="N4">
        <v>1</v>
      </c>
      <c r="O4">
        <v>1</v>
      </c>
      <c r="P4">
        <v>1</v>
      </c>
      <c r="Q4">
        <v>1</v>
      </c>
      <c r="S4" t="str">
        <f t="shared" si="6"/>
        <v>OK</v>
      </c>
      <c r="T4" t="str">
        <f t="shared" si="7"/>
        <v>OK</v>
      </c>
      <c r="U4" t="str">
        <f t="shared" si="8"/>
        <v>OK</v>
      </c>
    </row>
    <row r="5" spans="1:21" x14ac:dyDescent="0.3">
      <c r="A5" t="str">
        <f t="shared" si="4"/>
        <v>Fővám_15_Uborka</v>
      </c>
      <c r="B5" t="s">
        <v>16</v>
      </c>
      <c r="C5">
        <v>15</v>
      </c>
      <c r="D5" t="s">
        <v>20</v>
      </c>
      <c r="E5">
        <f t="shared" si="0"/>
        <v>2</v>
      </c>
      <c r="F5">
        <f t="shared" si="1"/>
        <v>2</v>
      </c>
      <c r="G5">
        <f t="shared" si="2"/>
        <v>2</v>
      </c>
      <c r="H5">
        <f t="shared" si="3"/>
        <v>2</v>
      </c>
      <c r="J5" t="str">
        <f t="shared" si="5"/>
        <v>Fővám_7_Alma</v>
      </c>
      <c r="K5" t="s">
        <v>16</v>
      </c>
      <c r="L5">
        <v>7</v>
      </c>
      <c r="M5" t="s">
        <v>21</v>
      </c>
      <c r="N5">
        <v>1</v>
      </c>
      <c r="O5">
        <v>1</v>
      </c>
      <c r="P5">
        <v>1</v>
      </c>
      <c r="Q5">
        <v>1</v>
      </c>
      <c r="S5" t="str">
        <f t="shared" si="6"/>
        <v>OK</v>
      </c>
      <c r="T5" t="str">
        <f t="shared" si="7"/>
        <v>OK</v>
      </c>
      <c r="U5" t="str">
        <f t="shared" si="8"/>
        <v>OK</v>
      </c>
    </row>
    <row r="6" spans="1:21" x14ac:dyDescent="0.3">
      <c r="A6" t="str">
        <f t="shared" si="4"/>
        <v>Fővám_15_Alma</v>
      </c>
      <c r="B6" t="s">
        <v>16</v>
      </c>
      <c r="C6">
        <v>15</v>
      </c>
      <c r="D6" t="s">
        <v>21</v>
      </c>
      <c r="E6">
        <f t="shared" si="0"/>
        <v>1</v>
      </c>
      <c r="F6">
        <f t="shared" si="1"/>
        <v>1</v>
      </c>
      <c r="G6">
        <f t="shared" si="2"/>
        <v>1</v>
      </c>
      <c r="H6">
        <f t="shared" si="3"/>
        <v>1</v>
      </c>
      <c r="J6" t="str">
        <f t="shared" si="5"/>
        <v>Fővám_7_Paradicsom</v>
      </c>
      <c r="K6" t="s">
        <v>16</v>
      </c>
      <c r="L6">
        <v>7</v>
      </c>
      <c r="M6" t="s">
        <v>23</v>
      </c>
      <c r="N6">
        <v>1</v>
      </c>
      <c r="O6">
        <v>1</v>
      </c>
      <c r="P6">
        <v>1</v>
      </c>
      <c r="Q6">
        <v>1</v>
      </c>
      <c r="S6" t="str">
        <f t="shared" si="6"/>
        <v>OK</v>
      </c>
      <c r="T6" t="str">
        <f t="shared" si="7"/>
        <v>OK</v>
      </c>
      <c r="U6" t="str">
        <f t="shared" si="8"/>
        <v>OK</v>
      </c>
    </row>
    <row r="7" spans="1:21" x14ac:dyDescent="0.3">
      <c r="A7" t="str">
        <f t="shared" si="4"/>
        <v>Fővám_3_Uborka</v>
      </c>
      <c r="B7" t="s">
        <v>16</v>
      </c>
      <c r="C7">
        <v>3</v>
      </c>
      <c r="D7" t="s">
        <v>20</v>
      </c>
      <c r="E7">
        <f t="shared" si="0"/>
        <v>1</v>
      </c>
      <c r="F7">
        <f t="shared" si="1"/>
        <v>1</v>
      </c>
      <c r="G7">
        <f t="shared" si="2"/>
        <v>1</v>
      </c>
      <c r="H7">
        <f t="shared" si="3"/>
        <v>1</v>
      </c>
      <c r="J7" t="str">
        <f t="shared" si="5"/>
        <v>Fővám_7_Uborka</v>
      </c>
      <c r="K7" t="s">
        <v>16</v>
      </c>
      <c r="L7">
        <v>7</v>
      </c>
      <c r="M7" t="s">
        <v>20</v>
      </c>
      <c r="N7">
        <v>1</v>
      </c>
      <c r="O7">
        <v>1</v>
      </c>
      <c r="P7">
        <v>1</v>
      </c>
      <c r="Q7">
        <v>1</v>
      </c>
      <c r="S7" t="str">
        <f t="shared" si="6"/>
        <v>OK</v>
      </c>
      <c r="T7" t="str">
        <f t="shared" si="7"/>
        <v>OK</v>
      </c>
      <c r="U7" t="str">
        <f t="shared" si="8"/>
        <v>OK</v>
      </c>
    </row>
    <row r="8" spans="1:21" x14ac:dyDescent="0.3">
      <c r="A8" t="str">
        <f t="shared" si="4"/>
        <v>Rákóczi_12_Répa</v>
      </c>
      <c r="B8" t="s">
        <v>18</v>
      </c>
      <c r="C8">
        <v>12</v>
      </c>
      <c r="D8" t="s">
        <v>19</v>
      </c>
      <c r="E8">
        <f t="shared" si="0"/>
        <v>1</v>
      </c>
      <c r="F8">
        <f t="shared" si="1"/>
        <v>1</v>
      </c>
      <c r="G8">
        <f t="shared" si="2"/>
        <v>1</v>
      </c>
      <c r="H8">
        <f t="shared" si="3"/>
        <v>1</v>
      </c>
      <c r="J8" t="str">
        <f t="shared" si="5"/>
        <v>Fővám_9_Uborka</v>
      </c>
      <c r="K8" t="s">
        <v>16</v>
      </c>
      <c r="L8">
        <v>9</v>
      </c>
      <c r="M8" t="s">
        <v>20</v>
      </c>
      <c r="N8">
        <v>1</v>
      </c>
      <c r="O8">
        <v>1</v>
      </c>
      <c r="P8">
        <v>1</v>
      </c>
      <c r="Q8">
        <v>1</v>
      </c>
      <c r="S8" t="str">
        <f t="shared" si="6"/>
        <v>OK</v>
      </c>
      <c r="T8" t="str">
        <f t="shared" si="7"/>
        <v>OK</v>
      </c>
      <c r="U8" t="str">
        <f t="shared" si="8"/>
        <v>OK</v>
      </c>
    </row>
    <row r="9" spans="1:21" x14ac:dyDescent="0.3">
      <c r="A9" t="str">
        <f t="shared" si="4"/>
        <v>Rákóczi_12_Körte</v>
      </c>
      <c r="B9" t="s">
        <v>18</v>
      </c>
      <c r="C9">
        <v>12</v>
      </c>
      <c r="D9" t="s">
        <v>22</v>
      </c>
      <c r="E9">
        <f t="shared" si="0"/>
        <v>2</v>
      </c>
      <c r="F9">
        <f t="shared" si="1"/>
        <v>2</v>
      </c>
      <c r="G9">
        <f t="shared" si="2"/>
        <v>2</v>
      </c>
      <c r="H9">
        <f t="shared" si="3"/>
        <v>2</v>
      </c>
      <c r="J9" t="str">
        <f t="shared" si="5"/>
        <v>Fővám_12_Paradicsom</v>
      </c>
      <c r="K9" t="s">
        <v>16</v>
      </c>
      <c r="L9">
        <v>12</v>
      </c>
      <c r="M9" t="s">
        <v>23</v>
      </c>
      <c r="N9">
        <v>1</v>
      </c>
      <c r="O9">
        <v>1</v>
      </c>
      <c r="P9">
        <v>1</v>
      </c>
      <c r="Q9">
        <v>1</v>
      </c>
      <c r="S9" t="str">
        <f t="shared" si="6"/>
        <v>OK</v>
      </c>
      <c r="T9" t="str">
        <f t="shared" si="7"/>
        <v>OK</v>
      </c>
      <c r="U9" t="str">
        <f t="shared" si="8"/>
        <v>OK</v>
      </c>
    </row>
    <row r="10" spans="1:21" x14ac:dyDescent="0.3">
      <c r="A10" t="str">
        <f t="shared" si="4"/>
        <v>Fővám_3_Alma</v>
      </c>
      <c r="B10" t="s">
        <v>16</v>
      </c>
      <c r="C10">
        <v>3</v>
      </c>
      <c r="D10" t="s">
        <v>21</v>
      </c>
      <c r="E10">
        <f t="shared" si="0"/>
        <v>2</v>
      </c>
      <c r="F10">
        <f t="shared" si="1"/>
        <v>2</v>
      </c>
      <c r="G10">
        <f t="shared" si="2"/>
        <v>2</v>
      </c>
      <c r="H10">
        <f t="shared" si="3"/>
        <v>2</v>
      </c>
      <c r="J10" t="str">
        <f t="shared" si="5"/>
        <v>Fővám_12_Uborka</v>
      </c>
      <c r="K10" t="s">
        <v>16</v>
      </c>
      <c r="L10">
        <v>12</v>
      </c>
      <c r="M10" t="s">
        <v>20</v>
      </c>
      <c r="N10">
        <v>1</v>
      </c>
      <c r="O10">
        <v>1</v>
      </c>
      <c r="P10">
        <v>1</v>
      </c>
      <c r="Q10">
        <v>1</v>
      </c>
      <c r="S10" t="str">
        <f t="shared" si="6"/>
        <v>OK</v>
      </c>
      <c r="T10" t="str">
        <f t="shared" si="7"/>
        <v>OK</v>
      </c>
      <c r="U10" t="str">
        <f t="shared" si="8"/>
        <v>OK</v>
      </c>
    </row>
    <row r="11" spans="1:21" x14ac:dyDescent="0.3">
      <c r="A11" t="str">
        <f t="shared" si="4"/>
        <v>Rákóczi_15_Alma</v>
      </c>
      <c r="B11" t="s">
        <v>18</v>
      </c>
      <c r="C11">
        <v>15</v>
      </c>
      <c r="D11" t="s">
        <v>21</v>
      </c>
      <c r="E11">
        <f t="shared" si="0"/>
        <v>1</v>
      </c>
      <c r="F11">
        <f t="shared" si="1"/>
        <v>1</v>
      </c>
      <c r="G11">
        <f t="shared" si="2"/>
        <v>1</v>
      </c>
      <c r="H11">
        <f t="shared" si="3"/>
        <v>1</v>
      </c>
      <c r="J11" t="str">
        <f t="shared" si="5"/>
        <v>Fővám_15_Alma</v>
      </c>
      <c r="K11" t="s">
        <v>16</v>
      </c>
      <c r="L11">
        <v>15</v>
      </c>
      <c r="M11" t="s">
        <v>21</v>
      </c>
      <c r="N11">
        <v>1</v>
      </c>
      <c r="O11">
        <v>1</v>
      </c>
      <c r="P11">
        <v>1</v>
      </c>
      <c r="Q11">
        <v>1</v>
      </c>
      <c r="S11" t="str">
        <f t="shared" si="6"/>
        <v>OK</v>
      </c>
      <c r="T11" t="str">
        <f t="shared" si="7"/>
        <v>OK</v>
      </c>
      <c r="U11" t="str">
        <f t="shared" si="8"/>
        <v>OK</v>
      </c>
    </row>
    <row r="12" spans="1:21" x14ac:dyDescent="0.3">
      <c r="A12" t="str">
        <f t="shared" si="4"/>
        <v>Fővám_12_Paradicsom</v>
      </c>
      <c r="B12" t="s">
        <v>16</v>
      </c>
      <c r="C12">
        <v>12</v>
      </c>
      <c r="D12" t="s">
        <v>23</v>
      </c>
      <c r="E12">
        <f t="shared" si="0"/>
        <v>1</v>
      </c>
      <c r="F12">
        <f t="shared" si="1"/>
        <v>1</v>
      </c>
      <c r="G12">
        <f t="shared" si="2"/>
        <v>1</v>
      </c>
      <c r="H12">
        <f t="shared" si="3"/>
        <v>1</v>
      </c>
      <c r="J12" t="str">
        <f t="shared" si="5"/>
        <v>Fővám_15_Körte</v>
      </c>
      <c r="K12" t="s">
        <v>16</v>
      </c>
      <c r="L12">
        <v>15</v>
      </c>
      <c r="M12" t="s">
        <v>22</v>
      </c>
      <c r="N12">
        <v>1</v>
      </c>
      <c r="O12">
        <v>1</v>
      </c>
      <c r="P12">
        <v>1</v>
      </c>
      <c r="Q12">
        <v>1</v>
      </c>
      <c r="S12" t="str">
        <f t="shared" si="6"/>
        <v>OK</v>
      </c>
      <c r="T12" t="str">
        <f t="shared" si="7"/>
        <v>OK</v>
      </c>
      <c r="U12" t="str">
        <f t="shared" si="8"/>
        <v>OK</v>
      </c>
    </row>
    <row r="13" spans="1:21" x14ac:dyDescent="0.3">
      <c r="A13" t="str">
        <f t="shared" si="4"/>
        <v>Fővám_15_Körte</v>
      </c>
      <c r="B13" t="s">
        <v>16</v>
      </c>
      <c r="C13">
        <v>15</v>
      </c>
      <c r="D13" t="s">
        <v>22</v>
      </c>
      <c r="E13">
        <f t="shared" si="0"/>
        <v>1</v>
      </c>
      <c r="F13">
        <f t="shared" si="1"/>
        <v>1</v>
      </c>
      <c r="G13">
        <f t="shared" si="2"/>
        <v>1</v>
      </c>
      <c r="H13">
        <f t="shared" si="3"/>
        <v>1</v>
      </c>
      <c r="J13" t="str">
        <f t="shared" si="5"/>
        <v>Fővám_15_Répa</v>
      </c>
      <c r="K13" t="s">
        <v>16</v>
      </c>
      <c r="L13">
        <v>15</v>
      </c>
      <c r="M13" t="s">
        <v>19</v>
      </c>
      <c r="N13">
        <v>2</v>
      </c>
      <c r="O13">
        <v>2</v>
      </c>
      <c r="P13">
        <v>2</v>
      </c>
      <c r="Q13">
        <v>2</v>
      </c>
      <c r="S13" t="str">
        <f t="shared" si="6"/>
        <v>OK</v>
      </c>
      <c r="T13" t="str">
        <f t="shared" si="7"/>
        <v>OK</v>
      </c>
      <c r="U13" t="str">
        <f t="shared" si="8"/>
        <v>OK</v>
      </c>
    </row>
    <row r="14" spans="1:21" x14ac:dyDescent="0.3">
      <c r="A14" t="str">
        <f t="shared" si="4"/>
        <v>Lehel_12_Répa</v>
      </c>
      <c r="B14" t="s">
        <v>17</v>
      </c>
      <c r="C14">
        <v>12</v>
      </c>
      <c r="D14" t="s">
        <v>19</v>
      </c>
      <c r="E14">
        <f t="shared" si="0"/>
        <v>1</v>
      </c>
      <c r="F14">
        <f t="shared" si="1"/>
        <v>1</v>
      </c>
      <c r="G14">
        <f t="shared" si="2"/>
        <v>1</v>
      </c>
      <c r="H14">
        <f t="shared" si="3"/>
        <v>1</v>
      </c>
      <c r="J14" t="str">
        <f t="shared" si="5"/>
        <v>Fővám_15_Uborka</v>
      </c>
      <c r="K14" t="s">
        <v>16</v>
      </c>
      <c r="L14">
        <v>15</v>
      </c>
      <c r="M14" t="s">
        <v>20</v>
      </c>
      <c r="N14">
        <v>2</v>
      </c>
      <c r="O14">
        <v>2</v>
      </c>
      <c r="P14">
        <v>2</v>
      </c>
      <c r="Q14">
        <v>2</v>
      </c>
      <c r="S14" t="str">
        <f t="shared" si="6"/>
        <v>OK</v>
      </c>
      <c r="T14" t="str">
        <f t="shared" si="7"/>
        <v>OK</v>
      </c>
      <c r="U14" t="str">
        <f t="shared" si="8"/>
        <v>OK</v>
      </c>
    </row>
    <row r="15" spans="1:21" x14ac:dyDescent="0.3">
      <c r="A15" t="str">
        <f t="shared" si="4"/>
        <v>Lehel_9_Uborka</v>
      </c>
      <c r="B15" t="s">
        <v>17</v>
      </c>
      <c r="C15">
        <v>9</v>
      </c>
      <c r="D15" t="s">
        <v>20</v>
      </c>
      <c r="E15">
        <f t="shared" si="0"/>
        <v>1</v>
      </c>
      <c r="F15">
        <f t="shared" si="1"/>
        <v>1</v>
      </c>
      <c r="G15">
        <f t="shared" si="2"/>
        <v>1</v>
      </c>
      <c r="H15">
        <f t="shared" si="3"/>
        <v>1</v>
      </c>
      <c r="J15" t="str">
        <f t="shared" si="5"/>
        <v>Lehel_3_Körte</v>
      </c>
      <c r="K15" t="s">
        <v>17</v>
      </c>
      <c r="L15">
        <v>3</v>
      </c>
      <c r="M15" t="s">
        <v>22</v>
      </c>
      <c r="N15">
        <v>1</v>
      </c>
      <c r="O15">
        <v>1</v>
      </c>
      <c r="P15">
        <v>1</v>
      </c>
      <c r="Q15">
        <v>1</v>
      </c>
      <c r="S15" t="str">
        <f t="shared" si="6"/>
        <v>OK</v>
      </c>
      <c r="T15" t="str">
        <f t="shared" si="7"/>
        <v>OK</v>
      </c>
      <c r="U15" t="str">
        <f t="shared" si="8"/>
        <v>OK</v>
      </c>
    </row>
    <row r="16" spans="1:21" x14ac:dyDescent="0.3">
      <c r="A16" t="str">
        <f t="shared" si="4"/>
        <v>Fővám_7_Uborka</v>
      </c>
      <c r="B16" t="s">
        <v>16</v>
      </c>
      <c r="C16">
        <v>7</v>
      </c>
      <c r="D16" t="s">
        <v>20</v>
      </c>
      <c r="E16">
        <f t="shared" si="0"/>
        <v>1</v>
      </c>
      <c r="F16">
        <f t="shared" si="1"/>
        <v>1</v>
      </c>
      <c r="G16">
        <f t="shared" si="2"/>
        <v>1</v>
      </c>
      <c r="H16">
        <f t="shared" si="3"/>
        <v>1</v>
      </c>
      <c r="J16" t="str">
        <f t="shared" si="5"/>
        <v>Lehel_7_Körte</v>
      </c>
      <c r="K16" t="s">
        <v>17</v>
      </c>
      <c r="L16">
        <v>7</v>
      </c>
      <c r="M16" t="s">
        <v>22</v>
      </c>
      <c r="N16">
        <v>1</v>
      </c>
      <c r="O16">
        <v>1</v>
      </c>
      <c r="P16">
        <v>1</v>
      </c>
      <c r="Q16">
        <v>1</v>
      </c>
      <c r="S16" t="str">
        <f t="shared" si="6"/>
        <v>OK</v>
      </c>
      <c r="T16" t="str">
        <f t="shared" si="7"/>
        <v>OK</v>
      </c>
      <c r="U16" t="str">
        <f t="shared" si="8"/>
        <v>OK</v>
      </c>
    </row>
    <row r="17" spans="1:21" x14ac:dyDescent="0.3">
      <c r="A17" t="str">
        <f t="shared" si="4"/>
        <v>Fővám_7_Alma</v>
      </c>
      <c r="B17" t="s">
        <v>16</v>
      </c>
      <c r="C17">
        <v>7</v>
      </c>
      <c r="D17" t="s">
        <v>21</v>
      </c>
      <c r="E17">
        <f t="shared" si="0"/>
        <v>1</v>
      </c>
      <c r="F17">
        <f t="shared" si="1"/>
        <v>1</v>
      </c>
      <c r="G17">
        <f t="shared" si="2"/>
        <v>1</v>
      </c>
      <c r="H17">
        <f t="shared" si="3"/>
        <v>1</v>
      </c>
      <c r="J17" t="str">
        <f t="shared" si="5"/>
        <v>Lehel_9_Répa</v>
      </c>
      <c r="K17" t="s">
        <v>17</v>
      </c>
      <c r="L17">
        <v>9</v>
      </c>
      <c r="M17" t="s">
        <v>19</v>
      </c>
      <c r="N17">
        <v>1</v>
      </c>
      <c r="O17">
        <v>1</v>
      </c>
      <c r="P17">
        <v>1</v>
      </c>
      <c r="Q17">
        <v>1</v>
      </c>
      <c r="S17" t="str">
        <f t="shared" si="6"/>
        <v>OK</v>
      </c>
      <c r="T17" t="str">
        <f t="shared" si="7"/>
        <v>OK</v>
      </c>
      <c r="U17" t="str">
        <f t="shared" si="8"/>
        <v>OK</v>
      </c>
    </row>
    <row r="18" spans="1:21" x14ac:dyDescent="0.3">
      <c r="A18" t="str">
        <f t="shared" si="4"/>
        <v>Rákóczi_12_Paradicsom</v>
      </c>
      <c r="B18" t="s">
        <v>18</v>
      </c>
      <c r="C18">
        <v>12</v>
      </c>
      <c r="D18" t="s">
        <v>23</v>
      </c>
      <c r="E18">
        <f t="shared" si="0"/>
        <v>1</v>
      </c>
      <c r="F18">
        <f t="shared" si="1"/>
        <v>1</v>
      </c>
      <c r="G18">
        <f t="shared" si="2"/>
        <v>1</v>
      </c>
      <c r="H18">
        <f t="shared" si="3"/>
        <v>1</v>
      </c>
      <c r="J18" t="str">
        <f t="shared" si="5"/>
        <v>Lehel_9_Uborka</v>
      </c>
      <c r="K18" t="s">
        <v>17</v>
      </c>
      <c r="L18">
        <v>9</v>
      </c>
      <c r="M18" t="s">
        <v>20</v>
      </c>
      <c r="N18">
        <v>1</v>
      </c>
      <c r="O18">
        <v>1</v>
      </c>
      <c r="P18">
        <v>1</v>
      </c>
      <c r="Q18">
        <v>1</v>
      </c>
      <c r="S18" t="str">
        <f t="shared" si="6"/>
        <v>OK</v>
      </c>
      <c r="T18" t="str">
        <f t="shared" si="7"/>
        <v>OK</v>
      </c>
      <c r="U18" t="str">
        <f t="shared" si="8"/>
        <v>OK</v>
      </c>
    </row>
    <row r="19" spans="1:21" x14ac:dyDescent="0.3">
      <c r="A19" t="str">
        <f t="shared" si="4"/>
        <v>Fővám_3_Paradicsom</v>
      </c>
      <c r="B19" t="s">
        <v>16</v>
      </c>
      <c r="C19">
        <v>3</v>
      </c>
      <c r="D19" t="s">
        <v>23</v>
      </c>
      <c r="E19">
        <f t="shared" si="0"/>
        <v>1</v>
      </c>
      <c r="F19">
        <f t="shared" si="1"/>
        <v>1</v>
      </c>
      <c r="G19">
        <f t="shared" si="2"/>
        <v>1</v>
      </c>
      <c r="H19">
        <f t="shared" si="3"/>
        <v>1</v>
      </c>
      <c r="J19" t="str">
        <f t="shared" si="5"/>
        <v>Lehel_12_Alma</v>
      </c>
      <c r="K19" t="s">
        <v>17</v>
      </c>
      <c r="L19">
        <v>12</v>
      </c>
      <c r="M19" t="s">
        <v>21</v>
      </c>
      <c r="N19">
        <v>1</v>
      </c>
      <c r="O19">
        <v>1</v>
      </c>
      <c r="P19">
        <v>1</v>
      </c>
      <c r="Q19">
        <v>1</v>
      </c>
      <c r="S19" t="str">
        <f t="shared" si="6"/>
        <v>OK</v>
      </c>
      <c r="T19" t="str">
        <f t="shared" si="7"/>
        <v>OK</v>
      </c>
      <c r="U19" t="str">
        <f t="shared" si="8"/>
        <v>OK</v>
      </c>
    </row>
    <row r="20" spans="1:21" x14ac:dyDescent="0.3">
      <c r="A20" t="str">
        <f t="shared" si="4"/>
        <v>Lehel_7_Körte</v>
      </c>
      <c r="B20" t="s">
        <v>17</v>
      </c>
      <c r="C20">
        <v>7</v>
      </c>
      <c r="D20" t="s">
        <v>22</v>
      </c>
      <c r="E20">
        <f t="shared" si="0"/>
        <v>1</v>
      </c>
      <c r="F20">
        <f t="shared" si="1"/>
        <v>1</v>
      </c>
      <c r="G20">
        <f t="shared" si="2"/>
        <v>1</v>
      </c>
      <c r="H20">
        <f t="shared" si="3"/>
        <v>1</v>
      </c>
      <c r="J20" t="str">
        <f t="shared" si="5"/>
        <v>Lehel_12_Répa</v>
      </c>
      <c r="K20" t="s">
        <v>17</v>
      </c>
      <c r="L20">
        <v>12</v>
      </c>
      <c r="M20" t="s">
        <v>19</v>
      </c>
      <c r="N20">
        <v>1</v>
      </c>
      <c r="O20">
        <v>1</v>
      </c>
      <c r="P20">
        <v>1</v>
      </c>
      <c r="Q20">
        <v>1</v>
      </c>
      <c r="S20" t="str">
        <f t="shared" si="6"/>
        <v>OK</v>
      </c>
      <c r="T20" t="str">
        <f t="shared" si="7"/>
        <v>OK</v>
      </c>
      <c r="U20" t="str">
        <f t="shared" si="8"/>
        <v>OK</v>
      </c>
    </row>
    <row r="21" spans="1:21" x14ac:dyDescent="0.3">
      <c r="A21" t="str">
        <f t="shared" si="4"/>
        <v>Fővám_9_Uborka</v>
      </c>
      <c r="B21" t="s">
        <v>16</v>
      </c>
      <c r="C21">
        <v>9</v>
      </c>
      <c r="D21" t="s">
        <v>20</v>
      </c>
      <c r="E21">
        <f t="shared" si="0"/>
        <v>1</v>
      </c>
      <c r="F21">
        <f t="shared" si="1"/>
        <v>1</v>
      </c>
      <c r="G21">
        <f t="shared" si="2"/>
        <v>1</v>
      </c>
      <c r="H21">
        <f t="shared" si="3"/>
        <v>1</v>
      </c>
      <c r="J21" t="str">
        <f t="shared" si="5"/>
        <v>Lehel_15_Répa</v>
      </c>
      <c r="K21" t="s">
        <v>17</v>
      </c>
      <c r="L21">
        <v>15</v>
      </c>
      <c r="M21" t="s">
        <v>19</v>
      </c>
      <c r="N21">
        <v>2</v>
      </c>
      <c r="O21">
        <v>2</v>
      </c>
      <c r="P21">
        <v>2</v>
      </c>
      <c r="Q21">
        <v>2</v>
      </c>
      <c r="S21" t="str">
        <f t="shared" si="6"/>
        <v>OK</v>
      </c>
      <c r="T21" t="str">
        <f t="shared" si="7"/>
        <v>OK</v>
      </c>
      <c r="U21" t="str">
        <f t="shared" si="8"/>
        <v>OK</v>
      </c>
    </row>
    <row r="22" spans="1:21" x14ac:dyDescent="0.3">
      <c r="A22" t="str">
        <f t="shared" si="4"/>
        <v>Rákóczi_7_Répa</v>
      </c>
      <c r="B22" t="s">
        <v>18</v>
      </c>
      <c r="C22">
        <v>7</v>
      </c>
      <c r="D22" t="s">
        <v>19</v>
      </c>
      <c r="E22">
        <f t="shared" si="0"/>
        <v>1</v>
      </c>
      <c r="F22">
        <f t="shared" si="1"/>
        <v>1</v>
      </c>
      <c r="G22">
        <f t="shared" si="2"/>
        <v>1</v>
      </c>
      <c r="H22">
        <f t="shared" si="3"/>
        <v>1</v>
      </c>
      <c r="J22" t="str">
        <f t="shared" si="5"/>
        <v>Rákóczi_7_Répa</v>
      </c>
      <c r="K22" t="s">
        <v>18</v>
      </c>
      <c r="L22">
        <v>7</v>
      </c>
      <c r="M22" t="s">
        <v>19</v>
      </c>
      <c r="N22">
        <v>1</v>
      </c>
      <c r="O22">
        <v>1</v>
      </c>
      <c r="P22">
        <v>1</v>
      </c>
      <c r="Q22">
        <v>1</v>
      </c>
      <c r="S22" t="str">
        <f t="shared" si="6"/>
        <v>OK</v>
      </c>
      <c r="T22" t="str">
        <f t="shared" si="7"/>
        <v>OK</v>
      </c>
      <c r="U22" t="str">
        <f t="shared" si="8"/>
        <v>OK</v>
      </c>
    </row>
    <row r="23" spans="1:21" x14ac:dyDescent="0.3">
      <c r="A23" t="str">
        <f t="shared" si="4"/>
        <v>Lehel_3_Körte</v>
      </c>
      <c r="B23" t="s">
        <v>17</v>
      </c>
      <c r="C23">
        <v>3</v>
      </c>
      <c r="D23" t="s">
        <v>22</v>
      </c>
      <c r="E23">
        <f t="shared" si="0"/>
        <v>1</v>
      </c>
      <c r="F23">
        <f t="shared" si="1"/>
        <v>1</v>
      </c>
      <c r="G23">
        <f t="shared" si="2"/>
        <v>1</v>
      </c>
      <c r="H23">
        <f t="shared" si="3"/>
        <v>1</v>
      </c>
      <c r="J23" t="str">
        <f t="shared" si="5"/>
        <v>Rákóczi_12_Körte</v>
      </c>
      <c r="K23" t="s">
        <v>18</v>
      </c>
      <c r="L23">
        <v>12</v>
      </c>
      <c r="M23" t="s">
        <v>22</v>
      </c>
      <c r="N23">
        <v>2</v>
      </c>
      <c r="O23">
        <v>2</v>
      </c>
      <c r="P23">
        <v>2</v>
      </c>
      <c r="Q23">
        <v>2</v>
      </c>
      <c r="S23" t="str">
        <f t="shared" si="6"/>
        <v>OK</v>
      </c>
      <c r="T23" t="str">
        <f t="shared" si="7"/>
        <v>OK</v>
      </c>
      <c r="U23" t="str">
        <f t="shared" si="8"/>
        <v>OK</v>
      </c>
    </row>
    <row r="24" spans="1:21" x14ac:dyDescent="0.3">
      <c r="A24" t="str">
        <f t="shared" si="4"/>
        <v>Fővám_7_Paradicsom</v>
      </c>
      <c r="B24" t="s">
        <v>16</v>
      </c>
      <c r="C24">
        <v>7</v>
      </c>
      <c r="D24" t="s">
        <v>23</v>
      </c>
      <c r="E24">
        <f t="shared" si="0"/>
        <v>1</v>
      </c>
      <c r="F24">
        <f t="shared" si="1"/>
        <v>1</v>
      </c>
      <c r="G24">
        <f t="shared" si="2"/>
        <v>1</v>
      </c>
      <c r="H24">
        <f t="shared" si="3"/>
        <v>1</v>
      </c>
      <c r="J24" t="str">
        <f t="shared" si="5"/>
        <v>Rákóczi_12_Paradicsom</v>
      </c>
      <c r="K24" t="s">
        <v>18</v>
      </c>
      <c r="L24">
        <v>12</v>
      </c>
      <c r="M24" t="s">
        <v>23</v>
      </c>
      <c r="N24">
        <v>1</v>
      </c>
      <c r="O24">
        <v>1</v>
      </c>
      <c r="P24">
        <v>1</v>
      </c>
      <c r="Q24">
        <v>1</v>
      </c>
      <c r="S24" t="str">
        <f t="shared" si="6"/>
        <v>OK</v>
      </c>
      <c r="T24" t="str">
        <f t="shared" si="7"/>
        <v>OK</v>
      </c>
      <c r="U24" t="str">
        <f t="shared" si="8"/>
        <v>OK</v>
      </c>
    </row>
    <row r="25" spans="1:21" x14ac:dyDescent="0.3">
      <c r="A25" t="str">
        <f t="shared" si="4"/>
        <v>Lehel_12_Alma</v>
      </c>
      <c r="B25" t="s">
        <v>17</v>
      </c>
      <c r="C25">
        <v>12</v>
      </c>
      <c r="D25" t="s">
        <v>21</v>
      </c>
      <c r="E25">
        <f t="shared" si="0"/>
        <v>1</v>
      </c>
      <c r="F25">
        <f t="shared" si="1"/>
        <v>1</v>
      </c>
      <c r="G25">
        <f t="shared" si="2"/>
        <v>1</v>
      </c>
      <c r="H25">
        <f t="shared" si="3"/>
        <v>1</v>
      </c>
      <c r="J25" t="str">
        <f t="shared" si="5"/>
        <v>Rákóczi_12_Répa</v>
      </c>
      <c r="K25" t="s">
        <v>18</v>
      </c>
      <c r="L25">
        <v>12</v>
      </c>
      <c r="M25" t="s">
        <v>19</v>
      </c>
      <c r="N25">
        <v>1</v>
      </c>
      <c r="O25">
        <v>1</v>
      </c>
      <c r="P25">
        <v>1</v>
      </c>
      <c r="Q25">
        <v>1</v>
      </c>
      <c r="S25" t="str">
        <f t="shared" si="6"/>
        <v>OK</v>
      </c>
      <c r="T25" t="str">
        <f t="shared" si="7"/>
        <v>OK</v>
      </c>
      <c r="U25" t="str">
        <f t="shared" si="8"/>
        <v>OK</v>
      </c>
    </row>
    <row r="26" spans="1:21" x14ac:dyDescent="0.3">
      <c r="A26" t="str">
        <f t="shared" si="4"/>
        <v>Fővám_12_Uborka</v>
      </c>
      <c r="B26" t="s">
        <v>16</v>
      </c>
      <c r="C26">
        <v>12</v>
      </c>
      <c r="D26" t="s">
        <v>20</v>
      </c>
      <c r="E26">
        <f t="shared" si="0"/>
        <v>1</v>
      </c>
      <c r="F26">
        <f t="shared" si="1"/>
        <v>1</v>
      </c>
      <c r="G26">
        <f t="shared" si="2"/>
        <v>1</v>
      </c>
      <c r="H26">
        <f t="shared" si="3"/>
        <v>1</v>
      </c>
      <c r="J26" t="str">
        <f t="shared" si="5"/>
        <v>Rákóczi_15_Alma</v>
      </c>
      <c r="K26" t="s">
        <v>18</v>
      </c>
      <c r="L26">
        <v>15</v>
      </c>
      <c r="M26" t="s">
        <v>21</v>
      </c>
      <c r="N26">
        <v>1</v>
      </c>
      <c r="O26">
        <v>1</v>
      </c>
      <c r="P26">
        <v>1</v>
      </c>
      <c r="Q26">
        <v>1</v>
      </c>
      <c r="S26" t="str">
        <f t="shared" si="6"/>
        <v>OK</v>
      </c>
      <c r="T26" t="str">
        <f t="shared" si="7"/>
        <v>OK</v>
      </c>
      <c r="U26" t="str">
        <f t="shared" si="8"/>
        <v>OK</v>
      </c>
    </row>
    <row r="27" spans="1:21" x14ac:dyDescent="0.3">
      <c r="B27" t="s">
        <v>60</v>
      </c>
      <c r="E27">
        <f>SUM(E2:E26)</f>
        <v>30</v>
      </c>
      <c r="F27">
        <f t="shared" ref="F27:H27" si="9">SUM(F2:F26)</f>
        <v>30</v>
      </c>
      <c r="G27">
        <f t="shared" si="9"/>
        <v>30</v>
      </c>
      <c r="H27">
        <f t="shared" si="9"/>
        <v>30</v>
      </c>
      <c r="K27" t="s">
        <v>60</v>
      </c>
      <c r="N27">
        <v>30</v>
      </c>
      <c r="O27">
        <v>30</v>
      </c>
      <c r="P27">
        <v>30</v>
      </c>
      <c r="Q27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11</vt:i4>
      </vt:variant>
    </vt:vector>
  </HeadingPairs>
  <TitlesOfParts>
    <vt:vector size="14" baseType="lpstr">
      <vt:lpstr>Ertekelesek</vt:lpstr>
      <vt:lpstr>Munka1</vt:lpstr>
      <vt:lpstr>Munka2</vt:lpstr>
      <vt:lpstr>Ár_Érték</vt:lpstr>
      <vt:lpstr>Dátum</vt:lpstr>
      <vt:lpstr>Értékelő_ID</vt:lpstr>
      <vt:lpstr>Frissesség</vt:lpstr>
      <vt:lpstr>Íz</vt:lpstr>
      <vt:lpstr>Kép_van?</vt:lpstr>
      <vt:lpstr>Ertekelesek!Kigyűjtés</vt:lpstr>
      <vt:lpstr>Piac</vt:lpstr>
      <vt:lpstr>Stand</vt:lpstr>
      <vt:lpstr>Termék</vt:lpstr>
      <vt:lpstr>Vélemény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Attila Zsigmond</dc:creator>
  <cp:lastModifiedBy>Lttd</cp:lastModifiedBy>
  <dcterms:created xsi:type="dcterms:W3CDTF">2025-05-21T18:18:23Z</dcterms:created>
  <dcterms:modified xsi:type="dcterms:W3CDTF">2025-09-29T11:46:44Z</dcterms:modified>
</cp:coreProperties>
</file>