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atitude\AppData\Local\Temp\scp33401\var\www\miau\data\miau\324\tanulas\"/>
    </mc:Choice>
  </mc:AlternateContent>
  <xr:revisionPtr revIDLastSave="0" documentId="13_ncr:1_{2207CF03-770B-4492-80BF-8C92248DC42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datok" sheetId="1" r:id="rId1"/>
    <sheet name="Pivot" sheetId="2" r:id="rId2"/>
    <sheet name="Irányelv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1" l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2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3" i="1"/>
  <c r="L2" i="1"/>
</calcChain>
</file>

<file path=xl/sharedStrings.xml><?xml version="1.0" encoding="utf-8"?>
<sst xmlns="http://schemas.openxmlformats.org/spreadsheetml/2006/main" count="275" uniqueCount="104">
  <si>
    <t>Tanuló neve</t>
  </si>
  <si>
    <t>Típus</t>
  </si>
  <si>
    <t>Évfolyam</t>
  </si>
  <si>
    <t>Megjelenések száma</t>
  </si>
  <si>
    <t>Beszédidő (perc)</t>
  </si>
  <si>
    <t>Beadott feladatok száma</t>
  </si>
  <si>
    <t>Késések összesen (óra)</t>
  </si>
  <si>
    <t>Felvételvisszanézés (óra)</t>
  </si>
  <si>
    <t>Óra utáni kérdések (db)</t>
  </si>
  <si>
    <t>Megjegyzés</t>
  </si>
  <si>
    <t>Tanuló_01</t>
  </si>
  <si>
    <t>Egyetemista</t>
  </si>
  <si>
    <t>Tanuló_02</t>
  </si>
  <si>
    <t>Tanuló_03</t>
  </si>
  <si>
    <t>Tanuló_04</t>
  </si>
  <si>
    <t>Tanuló_05</t>
  </si>
  <si>
    <t>Tanuló_06</t>
  </si>
  <si>
    <t>Tanuló_07</t>
  </si>
  <si>
    <t>Tanuló_08</t>
  </si>
  <si>
    <t>Tanuló_09</t>
  </si>
  <si>
    <t>Aktív levelezés</t>
  </si>
  <si>
    <t>Tanuló_10</t>
  </si>
  <si>
    <t>Tanuló_11</t>
  </si>
  <si>
    <t>Tanuló_12</t>
  </si>
  <si>
    <t>Tanuló_13</t>
  </si>
  <si>
    <t>Tanuló_14</t>
  </si>
  <si>
    <t>Tanuló_15</t>
  </si>
  <si>
    <t>Tanuló_16</t>
  </si>
  <si>
    <t>Tanuló_17</t>
  </si>
  <si>
    <t>Tanuló_18</t>
  </si>
  <si>
    <t>Tanuló_19</t>
  </si>
  <si>
    <t>Tanuló_20</t>
  </si>
  <si>
    <t>Tanuló_21</t>
  </si>
  <si>
    <t>Tanuló_22</t>
  </si>
  <si>
    <t>Tanuló_23</t>
  </si>
  <si>
    <t>Tanuló_24</t>
  </si>
  <si>
    <t>Tanuló_25</t>
  </si>
  <si>
    <t>Tanuló_26</t>
  </si>
  <si>
    <t>Tanuló_27</t>
  </si>
  <si>
    <t>Tanuló_28</t>
  </si>
  <si>
    <t>Tanuló_29</t>
  </si>
  <si>
    <t>Tanuló_30</t>
  </si>
  <si>
    <t>Tanuló_31</t>
  </si>
  <si>
    <t>Középiskolás</t>
  </si>
  <si>
    <t>12.</t>
  </si>
  <si>
    <t>Tanuló_32</t>
  </si>
  <si>
    <t>10.</t>
  </si>
  <si>
    <t>Tanuló_33</t>
  </si>
  <si>
    <t>11.</t>
  </si>
  <si>
    <t>Tanuló_34</t>
  </si>
  <si>
    <t>Tanuló_35</t>
  </si>
  <si>
    <t>Tanuló_36</t>
  </si>
  <si>
    <t>Tanuló_37</t>
  </si>
  <si>
    <t>Tanuló_38</t>
  </si>
  <si>
    <t>Tanuló_39</t>
  </si>
  <si>
    <t>Passzív a beszélgetésekben</t>
  </si>
  <si>
    <t>Tanuló_40</t>
  </si>
  <si>
    <t>Tanuló_41</t>
  </si>
  <si>
    <t>Tanuló_42</t>
  </si>
  <si>
    <t>Tanuló_43</t>
  </si>
  <si>
    <t>Tanuló_44</t>
  </si>
  <si>
    <t>Tanuló_45</t>
  </si>
  <si>
    <t>Tanuló_46</t>
  </si>
  <si>
    <t>Tanuló_47</t>
  </si>
  <si>
    <t>Tanuló_48</t>
  </si>
  <si>
    <t>Tanuló_49</t>
  </si>
  <si>
    <t>Tanuló_50</t>
  </si>
  <si>
    <t>Tanuló_51</t>
  </si>
  <si>
    <t>Tanuló_52</t>
  </si>
  <si>
    <t>Tanuló_53</t>
  </si>
  <si>
    <t>Tanuló_54</t>
  </si>
  <si>
    <t>Tanuló_55</t>
  </si>
  <si>
    <t>Tanuló_56</t>
  </si>
  <si>
    <t>Tanuló_57</t>
  </si>
  <si>
    <t>Tanuló_58</t>
  </si>
  <si>
    <t>Tanuló_59</t>
  </si>
  <si>
    <t>Tanuló_60</t>
  </si>
  <si>
    <t>Kritérium</t>
  </si>
  <si>
    <t xml:space="preserve"> Elvárás</t>
  </si>
  <si>
    <t>Minősítés neve</t>
  </si>
  <si>
    <t>Értelmezés</t>
  </si>
  <si>
    <t>≥ 10</t>
  </si>
  <si>
    <t>≥ 4</t>
  </si>
  <si>
    <t xml:space="preserve"> ≤ 2</t>
  </si>
  <si>
    <t>≥ 2</t>
  </si>
  <si>
    <t>IrányKód</t>
  </si>
  <si>
    <t xml:space="preserve"> 1 = megfelel, 0 = nem felel meg</t>
  </si>
  <si>
    <t xml:space="preserve"> ≥ 16</t>
  </si>
  <si>
    <t xml:space="preserve"> ≥ 1</t>
  </si>
  <si>
    <t xml:space="preserve">≥16 megjelenés, ≥10 perc beszéd, ≥4 feladat, &lt;2 óra késés, ≥1.5 óra visszanézés, ≥2 kérdés
</t>
  </si>
  <si>
    <t>Megjelenések_száma</t>
  </si>
  <si>
    <t>Beszédidő_(perc)</t>
  </si>
  <si>
    <t>Beadott feladatok_száma</t>
  </si>
  <si>
    <t>Késések összesen_(óra)</t>
  </si>
  <si>
    <t>Felvételvisszanézés_(óra)</t>
  </si>
  <si>
    <t>Óra_után_ kérdések_(db)</t>
  </si>
  <si>
    <t>Feltétel-Megjelenés</t>
  </si>
  <si>
    <t>Feltétel-Beszéd</t>
  </si>
  <si>
    <t>Feltétel-Feladat</t>
  </si>
  <si>
    <t>Feltétel-Késés</t>
  </si>
  <si>
    <t>IránySzabály (Feltételek)</t>
  </si>
  <si>
    <t>Feltétel-Visszanézés</t>
  </si>
  <si>
    <t>Feltétel-Kérdés</t>
  </si>
  <si>
    <t>Átment? (naiv értékelés)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</si>
</sst>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6">
    <xf numFmtId="0" fontId="0" fillId="0" borderId="0"/>
    <xf numFmtId="0" fontId="2" fillId="2" borderId="2" applyNumberFormat="0" applyAlignment="0" applyProtection="0"/>
    <xf numFmtId="0" fontId="3" fillId="3" borderId="2" applyNumberFormat="0" applyAlignment="0" applyProtection="0"/>
    <xf numFmtId="0" fontId="4" fillId="4" borderId="3" applyNumberFormat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4" xfId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4" fillId="4" borderId="9" xfId="3" applyBorder="1" applyAlignment="1">
      <alignment horizontal="center" vertical="top"/>
    </xf>
    <xf numFmtId="0" fontId="4" fillId="4" borderId="10" xfId="3" applyBorder="1" applyAlignment="1">
      <alignment horizontal="center" vertical="top"/>
    </xf>
    <xf numFmtId="0" fontId="4" fillId="4" borderId="11" xfId="3" applyBorder="1" applyAlignment="1">
      <alignment horizontal="center" vertical="top"/>
    </xf>
    <xf numFmtId="0" fontId="5" fillId="5" borderId="12" xfId="4" applyBorder="1"/>
    <xf numFmtId="0" fontId="5" fillId="5" borderId="13" xfId="4" applyBorder="1"/>
    <xf numFmtId="0" fontId="5" fillId="5" borderId="14" xfId="4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15" xfId="1" applyBorder="1" applyAlignment="1">
      <alignment horizontal="center" vertical="top"/>
    </xf>
    <xf numFmtId="0" fontId="2" fillId="2" borderId="16" xfId="1" applyBorder="1" applyAlignment="1">
      <alignment horizontal="center" vertical="top"/>
    </xf>
    <xf numFmtId="0" fontId="6" fillId="6" borderId="17" xfId="5" applyBorder="1"/>
    <xf numFmtId="0" fontId="6" fillId="6" borderId="18" xfId="5" applyBorder="1"/>
    <xf numFmtId="0" fontId="0" fillId="0" borderId="0" xfId="0" applyAlignment="1">
      <alignment wrapText="1"/>
    </xf>
    <xf numFmtId="0" fontId="4" fillId="4" borderId="19" xfId="3" applyBorder="1" applyAlignment="1">
      <alignment horizontal="center" vertical="top"/>
    </xf>
    <xf numFmtId="170" fontId="3" fillId="3" borderId="5" xfId="2" applyNumberFormat="1" applyBorder="1"/>
    <xf numFmtId="170" fontId="3" fillId="3" borderId="2" xfId="2" applyNumberFormat="1"/>
  </cellXfs>
  <cellStyles count="6">
    <cellStyle name="Bevitel" xfId="1" builtinId="20"/>
    <cellStyle name="Ellenőrzőcella" xfId="3" builtinId="23"/>
    <cellStyle name="Jó" xfId="4" builtinId="26"/>
    <cellStyle name="Normál" xfId="0" builtinId="0"/>
    <cellStyle name="Rossz" xfId="5" builtinId="27"/>
    <cellStyle name="Számítás" xfId="2" builtin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zoomScale="42" workbookViewId="0"/>
  </sheetViews>
  <sheetFormatPr defaultRowHeight="14.4" x14ac:dyDescent="0.3"/>
  <cols>
    <col min="1" max="1" width="11.88671875" bestFit="1" customWidth="1"/>
    <col min="2" max="2" width="12.44140625" bestFit="1" customWidth="1"/>
    <col min="4" max="4" width="19.88671875" bestFit="1" customWidth="1"/>
    <col min="5" max="5" width="16" bestFit="1" customWidth="1"/>
    <col min="6" max="6" width="23.109375" bestFit="1" customWidth="1"/>
    <col min="7" max="7" width="21.88671875" bestFit="1" customWidth="1"/>
    <col min="8" max="8" width="23.6640625" bestFit="1" customWidth="1"/>
    <col min="9" max="9" width="22.33203125" bestFit="1" customWidth="1"/>
    <col min="10" max="10" width="25.6640625" bestFit="1" customWidth="1"/>
    <col min="11" max="11" width="32.6640625" customWidth="1"/>
    <col min="12" max="12" width="17.88671875" customWidth="1"/>
    <col min="13" max="15" width="17.44140625" bestFit="1" customWidth="1"/>
    <col min="16" max="16" width="17.6640625" bestFit="1" customWidth="1"/>
    <col min="17" max="17" width="17.44140625" bestFit="1" customWidth="1"/>
    <col min="18" max="18" width="24.44140625" bestFit="1" customWidth="1"/>
  </cols>
  <sheetData>
    <row r="1" spans="1:18" ht="15" thickBot="1" x14ac:dyDescent="0.35">
      <c r="A1" s="1" t="s">
        <v>0</v>
      </c>
      <c r="B1" s="2" t="s">
        <v>1</v>
      </c>
      <c r="C1" s="6" t="s">
        <v>2</v>
      </c>
      <c r="D1" s="7" t="s">
        <v>90</v>
      </c>
      <c r="E1" s="7" t="s">
        <v>91</v>
      </c>
      <c r="F1" s="7" t="s">
        <v>92</v>
      </c>
      <c r="G1" s="7" t="s">
        <v>93</v>
      </c>
      <c r="H1" s="7" t="s">
        <v>94</v>
      </c>
      <c r="I1" s="7" t="s">
        <v>95</v>
      </c>
      <c r="J1" s="8" t="s">
        <v>9</v>
      </c>
      <c r="K1" s="8" t="s">
        <v>100</v>
      </c>
      <c r="L1" s="8" t="s">
        <v>96</v>
      </c>
      <c r="M1" s="8" t="s">
        <v>97</v>
      </c>
      <c r="N1" s="8" t="s">
        <v>98</v>
      </c>
      <c r="O1" s="8" t="s">
        <v>99</v>
      </c>
      <c r="P1" s="8" t="s">
        <v>101</v>
      </c>
      <c r="Q1" s="8" t="s">
        <v>102</v>
      </c>
      <c r="R1" s="20" t="s">
        <v>103</v>
      </c>
    </row>
    <row r="2" spans="1:18" ht="57.6" x14ac:dyDescent="0.3">
      <c r="A2" t="s">
        <v>10</v>
      </c>
      <c r="B2" t="s">
        <v>11</v>
      </c>
      <c r="D2">
        <v>13</v>
      </c>
      <c r="E2">
        <v>29.9</v>
      </c>
      <c r="F2">
        <v>3</v>
      </c>
      <c r="G2">
        <v>1.5</v>
      </c>
      <c r="H2">
        <v>4.9000000000000004</v>
      </c>
      <c r="I2">
        <v>2</v>
      </c>
      <c r="K2" s="19" t="s">
        <v>89</v>
      </c>
      <c r="L2" t="str">
        <f>IF(D2&gt;=16,"Megjelenés OK"," ")</f>
        <v xml:space="preserve"> </v>
      </c>
      <c r="M2" t="str">
        <f>IF(E2&gt;=10,"OK"," ")</f>
        <v>OK</v>
      </c>
      <c r="N2" t="str">
        <f>IF(F2&gt;=4,"OK"," ")</f>
        <v xml:space="preserve"> </v>
      </c>
      <c r="O2" t="str">
        <f>IF(G2&lt;2,"OK"," ")</f>
        <v>OK</v>
      </c>
      <c r="P2" t="str">
        <f>IF(H2&gt;=1.5,"OK"," ")</f>
        <v>OK</v>
      </c>
      <c r="Q2" t="str">
        <f>IF(I2&gt;=2,"OK"," ")</f>
        <v>OK</v>
      </c>
      <c r="R2">
        <f t="shared" ref="R2:R37" si="0">IF(COUNTIF(L2:Q2,"OK")&gt;=4,1,0)</f>
        <v>1</v>
      </c>
    </row>
    <row r="3" spans="1:18" ht="57.6" x14ac:dyDescent="0.3">
      <c r="A3" t="s">
        <v>12</v>
      </c>
      <c r="B3" t="s">
        <v>11</v>
      </c>
      <c r="D3">
        <v>20</v>
      </c>
      <c r="E3">
        <v>11.8</v>
      </c>
      <c r="F3">
        <v>4</v>
      </c>
      <c r="G3">
        <v>2.8</v>
      </c>
      <c r="H3">
        <v>0.2</v>
      </c>
      <c r="I3">
        <v>2</v>
      </c>
      <c r="K3" s="19" t="s">
        <v>89</v>
      </c>
      <c r="L3" t="str">
        <f>IF(D3&gt;=16,"OK"," ")</f>
        <v>OK</v>
      </c>
      <c r="M3" t="str">
        <f t="shared" ref="M3:M61" si="1">IF(E3&gt;=10,"OK"," ")</f>
        <v>OK</v>
      </c>
      <c r="N3" t="str">
        <f t="shared" ref="N3:N61" si="2">IF(F3&gt;=4,"OK"," ")</f>
        <v>OK</v>
      </c>
      <c r="O3" t="str">
        <f t="shared" ref="O3:O61" si="3">IF(G3&lt;2,"OK"," ")</f>
        <v xml:space="preserve"> </v>
      </c>
      <c r="P3" t="str">
        <f t="shared" ref="P3:P61" si="4">IF(H3&gt;=1.5,"OK"," ")</f>
        <v xml:space="preserve"> </v>
      </c>
      <c r="Q3" t="str">
        <f t="shared" ref="Q3:Q61" si="5">IF(I3&gt;=2,"OK"," ")</f>
        <v>OK</v>
      </c>
      <c r="R3">
        <f t="shared" si="0"/>
        <v>1</v>
      </c>
    </row>
    <row r="4" spans="1:18" ht="57.6" x14ac:dyDescent="0.3">
      <c r="A4" t="s">
        <v>13</v>
      </c>
      <c r="B4" t="s">
        <v>11</v>
      </c>
      <c r="D4">
        <v>19</v>
      </c>
      <c r="E4">
        <v>9.3000000000000007</v>
      </c>
      <c r="F4">
        <v>5</v>
      </c>
      <c r="G4">
        <v>4.5</v>
      </c>
      <c r="H4">
        <v>0.3</v>
      </c>
      <c r="I4">
        <v>0</v>
      </c>
      <c r="K4" s="19" t="s">
        <v>89</v>
      </c>
      <c r="L4" t="str">
        <f t="shared" ref="L4:L61" si="6">IF(D4&gt;=16,"OK"," ")</f>
        <v>OK</v>
      </c>
      <c r="M4" t="str">
        <f t="shared" si="1"/>
        <v xml:space="preserve"> </v>
      </c>
      <c r="N4" t="str">
        <f t="shared" si="2"/>
        <v>OK</v>
      </c>
      <c r="O4" t="str">
        <f t="shared" si="3"/>
        <v xml:space="preserve"> </v>
      </c>
      <c r="P4" t="str">
        <f t="shared" si="4"/>
        <v xml:space="preserve"> </v>
      </c>
      <c r="Q4" t="str">
        <f t="shared" si="5"/>
        <v xml:space="preserve"> </v>
      </c>
      <c r="R4">
        <f t="shared" si="0"/>
        <v>0</v>
      </c>
    </row>
    <row r="5" spans="1:18" ht="57.6" x14ac:dyDescent="0.3">
      <c r="A5" t="s">
        <v>14</v>
      </c>
      <c r="B5" t="s">
        <v>11</v>
      </c>
      <c r="D5">
        <v>17</v>
      </c>
      <c r="E5">
        <v>11.8</v>
      </c>
      <c r="F5">
        <v>4</v>
      </c>
      <c r="G5">
        <v>3</v>
      </c>
      <c r="H5">
        <v>0</v>
      </c>
      <c r="I5">
        <v>3</v>
      </c>
      <c r="K5" s="19" t="s">
        <v>89</v>
      </c>
      <c r="L5" t="str">
        <f t="shared" si="6"/>
        <v>OK</v>
      </c>
      <c r="M5" t="str">
        <f t="shared" si="1"/>
        <v>OK</v>
      </c>
      <c r="N5" t="str">
        <f t="shared" si="2"/>
        <v>OK</v>
      </c>
      <c r="O5" t="str">
        <f t="shared" si="3"/>
        <v xml:space="preserve"> </v>
      </c>
      <c r="P5" t="str">
        <f t="shared" si="4"/>
        <v xml:space="preserve"> </v>
      </c>
      <c r="Q5" t="str">
        <f t="shared" si="5"/>
        <v>OK</v>
      </c>
      <c r="R5">
        <f t="shared" si="0"/>
        <v>1</v>
      </c>
    </row>
    <row r="6" spans="1:18" ht="57.6" x14ac:dyDescent="0.3">
      <c r="A6" t="s">
        <v>15</v>
      </c>
      <c r="B6" t="s">
        <v>11</v>
      </c>
      <c r="D6">
        <v>13</v>
      </c>
      <c r="E6">
        <v>16.2</v>
      </c>
      <c r="F6">
        <v>3</v>
      </c>
      <c r="G6">
        <v>2.6</v>
      </c>
      <c r="H6">
        <v>3.2</v>
      </c>
      <c r="I6">
        <v>2</v>
      </c>
      <c r="K6" s="19" t="s">
        <v>89</v>
      </c>
      <c r="L6" t="str">
        <f t="shared" si="6"/>
        <v xml:space="preserve"> </v>
      </c>
      <c r="M6" t="str">
        <f t="shared" si="1"/>
        <v>OK</v>
      </c>
      <c r="N6" t="str">
        <f t="shared" si="2"/>
        <v xml:space="preserve"> </v>
      </c>
      <c r="O6" t="str">
        <f t="shared" si="3"/>
        <v xml:space="preserve"> </v>
      </c>
      <c r="P6" t="str">
        <f t="shared" si="4"/>
        <v>OK</v>
      </c>
      <c r="Q6" t="str">
        <f t="shared" si="5"/>
        <v>OK</v>
      </c>
      <c r="R6">
        <f t="shared" si="0"/>
        <v>0</v>
      </c>
    </row>
    <row r="7" spans="1:18" ht="57.6" x14ac:dyDescent="0.3">
      <c r="A7" t="s">
        <v>16</v>
      </c>
      <c r="B7" t="s">
        <v>11</v>
      </c>
      <c r="D7">
        <v>15</v>
      </c>
      <c r="E7">
        <v>23.7</v>
      </c>
      <c r="F7">
        <v>5</v>
      </c>
      <c r="G7">
        <v>4.5</v>
      </c>
      <c r="H7">
        <v>4</v>
      </c>
      <c r="I7">
        <v>1</v>
      </c>
      <c r="K7" s="19" t="s">
        <v>89</v>
      </c>
      <c r="L7" t="str">
        <f t="shared" si="6"/>
        <v xml:space="preserve"> </v>
      </c>
      <c r="M7" t="str">
        <f t="shared" si="1"/>
        <v>OK</v>
      </c>
      <c r="N7" t="str">
        <f t="shared" si="2"/>
        <v>OK</v>
      </c>
      <c r="O7" t="str">
        <f t="shared" si="3"/>
        <v xml:space="preserve"> </v>
      </c>
      <c r="P7" t="str">
        <f t="shared" si="4"/>
        <v>OK</v>
      </c>
      <c r="Q7" t="str">
        <f t="shared" si="5"/>
        <v xml:space="preserve"> </v>
      </c>
      <c r="R7">
        <f t="shared" si="0"/>
        <v>0</v>
      </c>
    </row>
    <row r="8" spans="1:18" ht="57.6" x14ac:dyDescent="0.3">
      <c r="A8" t="s">
        <v>17</v>
      </c>
      <c r="B8" t="s">
        <v>11</v>
      </c>
      <c r="D8">
        <v>18</v>
      </c>
      <c r="E8">
        <v>39.6</v>
      </c>
      <c r="F8">
        <v>2</v>
      </c>
      <c r="G8">
        <v>0.7</v>
      </c>
      <c r="H8">
        <v>0.3</v>
      </c>
      <c r="I8">
        <v>1</v>
      </c>
      <c r="K8" s="19" t="s">
        <v>89</v>
      </c>
      <c r="L8" t="str">
        <f t="shared" si="6"/>
        <v>OK</v>
      </c>
      <c r="M8" t="str">
        <f t="shared" si="1"/>
        <v>OK</v>
      </c>
      <c r="N8" t="str">
        <f t="shared" si="2"/>
        <v xml:space="preserve"> </v>
      </c>
      <c r="O8" t="str">
        <f t="shared" si="3"/>
        <v>OK</v>
      </c>
      <c r="P8" t="str">
        <f t="shared" si="4"/>
        <v xml:space="preserve"> </v>
      </c>
      <c r="Q8" t="str">
        <f t="shared" si="5"/>
        <v xml:space="preserve"> </v>
      </c>
      <c r="R8">
        <f t="shared" si="0"/>
        <v>0</v>
      </c>
    </row>
    <row r="9" spans="1:18" ht="57.6" x14ac:dyDescent="0.3">
      <c r="A9" t="s">
        <v>18</v>
      </c>
      <c r="B9" t="s">
        <v>11</v>
      </c>
      <c r="D9">
        <v>15</v>
      </c>
      <c r="E9">
        <v>6.4</v>
      </c>
      <c r="F9">
        <v>3</v>
      </c>
      <c r="G9">
        <v>0.9</v>
      </c>
      <c r="H9">
        <v>2.8</v>
      </c>
      <c r="I9">
        <v>0</v>
      </c>
      <c r="K9" s="19" t="s">
        <v>89</v>
      </c>
      <c r="L9" t="str">
        <f t="shared" si="6"/>
        <v xml:space="preserve"> </v>
      </c>
      <c r="M9" t="str">
        <f t="shared" si="1"/>
        <v xml:space="preserve"> </v>
      </c>
      <c r="N9" t="str">
        <f t="shared" si="2"/>
        <v xml:space="preserve"> </v>
      </c>
      <c r="O9" t="str">
        <f t="shared" si="3"/>
        <v>OK</v>
      </c>
      <c r="P9" t="str">
        <f t="shared" si="4"/>
        <v>OK</v>
      </c>
      <c r="Q9" t="str">
        <f t="shared" si="5"/>
        <v xml:space="preserve"> </v>
      </c>
      <c r="R9">
        <f t="shared" si="0"/>
        <v>0</v>
      </c>
    </row>
    <row r="10" spans="1:18" ht="57.6" x14ac:dyDescent="0.3">
      <c r="A10" t="s">
        <v>19</v>
      </c>
      <c r="B10" t="s">
        <v>11</v>
      </c>
      <c r="D10">
        <v>13</v>
      </c>
      <c r="E10">
        <v>30</v>
      </c>
      <c r="F10">
        <v>3</v>
      </c>
      <c r="G10">
        <v>5.3</v>
      </c>
      <c r="H10">
        <v>0.9</v>
      </c>
      <c r="I10">
        <v>6</v>
      </c>
      <c r="J10" t="s">
        <v>20</v>
      </c>
      <c r="K10" s="19" t="s">
        <v>89</v>
      </c>
      <c r="L10" t="str">
        <f t="shared" si="6"/>
        <v xml:space="preserve"> </v>
      </c>
      <c r="M10" t="str">
        <f t="shared" si="1"/>
        <v>OK</v>
      </c>
      <c r="N10" t="str">
        <f t="shared" si="2"/>
        <v xml:space="preserve"> </v>
      </c>
      <c r="O10" t="str">
        <f t="shared" si="3"/>
        <v xml:space="preserve"> </v>
      </c>
      <c r="P10" t="str">
        <f t="shared" si="4"/>
        <v xml:space="preserve"> </v>
      </c>
      <c r="Q10" t="str">
        <f t="shared" si="5"/>
        <v>OK</v>
      </c>
      <c r="R10">
        <f t="shared" si="0"/>
        <v>0</v>
      </c>
    </row>
    <row r="11" spans="1:18" ht="57.6" x14ac:dyDescent="0.3">
      <c r="A11" t="s">
        <v>21</v>
      </c>
      <c r="B11" t="s">
        <v>11</v>
      </c>
      <c r="D11">
        <v>20</v>
      </c>
      <c r="E11">
        <v>30.9</v>
      </c>
      <c r="F11">
        <v>3</v>
      </c>
      <c r="G11">
        <v>0.3</v>
      </c>
      <c r="H11">
        <v>1.7</v>
      </c>
      <c r="I11">
        <v>3</v>
      </c>
      <c r="K11" s="19" t="s">
        <v>89</v>
      </c>
      <c r="L11" t="str">
        <f t="shared" si="6"/>
        <v>OK</v>
      </c>
      <c r="M11" t="str">
        <f t="shared" si="1"/>
        <v>OK</v>
      </c>
      <c r="N11" t="str">
        <f t="shared" si="2"/>
        <v xml:space="preserve"> </v>
      </c>
      <c r="O11" t="str">
        <f t="shared" si="3"/>
        <v>OK</v>
      </c>
      <c r="P11" t="str">
        <f t="shared" si="4"/>
        <v>OK</v>
      </c>
      <c r="Q11" t="str">
        <f t="shared" si="5"/>
        <v>OK</v>
      </c>
      <c r="R11">
        <f t="shared" si="0"/>
        <v>1</v>
      </c>
    </row>
    <row r="12" spans="1:18" ht="57.6" x14ac:dyDescent="0.3">
      <c r="A12" t="s">
        <v>22</v>
      </c>
      <c r="B12" t="s">
        <v>11</v>
      </c>
      <c r="D12">
        <v>10</v>
      </c>
      <c r="E12">
        <v>1.6</v>
      </c>
      <c r="F12">
        <v>5</v>
      </c>
      <c r="G12">
        <v>5.5</v>
      </c>
      <c r="H12">
        <v>4.0999999999999996</v>
      </c>
      <c r="I12">
        <v>1</v>
      </c>
      <c r="K12" s="19" t="s">
        <v>89</v>
      </c>
      <c r="L12" t="str">
        <f t="shared" si="6"/>
        <v xml:space="preserve"> </v>
      </c>
      <c r="M12" t="str">
        <f t="shared" si="1"/>
        <v xml:space="preserve"> </v>
      </c>
      <c r="N12" t="str">
        <f t="shared" si="2"/>
        <v>OK</v>
      </c>
      <c r="O12" t="str">
        <f t="shared" si="3"/>
        <v xml:space="preserve"> </v>
      </c>
      <c r="P12" t="str">
        <f t="shared" si="4"/>
        <v>OK</v>
      </c>
      <c r="Q12" t="str">
        <f t="shared" si="5"/>
        <v xml:space="preserve"> </v>
      </c>
      <c r="R12">
        <f t="shared" si="0"/>
        <v>0</v>
      </c>
    </row>
    <row r="13" spans="1:18" ht="57.6" x14ac:dyDescent="0.3">
      <c r="A13" t="s">
        <v>23</v>
      </c>
      <c r="B13" t="s">
        <v>11</v>
      </c>
      <c r="D13">
        <v>14</v>
      </c>
      <c r="E13">
        <v>25</v>
      </c>
      <c r="F13">
        <v>3</v>
      </c>
      <c r="G13">
        <v>3.9</v>
      </c>
      <c r="H13">
        <v>4.3</v>
      </c>
      <c r="I13">
        <v>5</v>
      </c>
      <c r="J13" t="s">
        <v>20</v>
      </c>
      <c r="K13" s="19" t="s">
        <v>89</v>
      </c>
      <c r="L13" t="str">
        <f t="shared" si="6"/>
        <v xml:space="preserve"> </v>
      </c>
      <c r="M13" t="str">
        <f t="shared" si="1"/>
        <v>OK</v>
      </c>
      <c r="N13" t="str">
        <f t="shared" si="2"/>
        <v xml:space="preserve"> </v>
      </c>
      <c r="O13" t="str">
        <f t="shared" si="3"/>
        <v xml:space="preserve"> </v>
      </c>
      <c r="P13" t="str">
        <f t="shared" si="4"/>
        <v>OK</v>
      </c>
      <c r="Q13" t="str">
        <f t="shared" si="5"/>
        <v>OK</v>
      </c>
      <c r="R13">
        <f t="shared" si="0"/>
        <v>0</v>
      </c>
    </row>
    <row r="14" spans="1:18" ht="57.6" x14ac:dyDescent="0.3">
      <c r="A14" t="s">
        <v>24</v>
      </c>
      <c r="B14" t="s">
        <v>11</v>
      </c>
      <c r="D14">
        <v>12</v>
      </c>
      <c r="E14">
        <v>0.5</v>
      </c>
      <c r="F14">
        <v>5</v>
      </c>
      <c r="G14">
        <v>1.7</v>
      </c>
      <c r="H14">
        <v>5.8</v>
      </c>
      <c r="I14">
        <v>3</v>
      </c>
      <c r="K14" s="19" t="s">
        <v>89</v>
      </c>
      <c r="L14" t="str">
        <f t="shared" si="6"/>
        <v xml:space="preserve"> </v>
      </c>
      <c r="M14" t="str">
        <f t="shared" si="1"/>
        <v xml:space="preserve"> </v>
      </c>
      <c r="N14" t="str">
        <f t="shared" si="2"/>
        <v>OK</v>
      </c>
      <c r="O14" t="str">
        <f t="shared" si="3"/>
        <v>OK</v>
      </c>
      <c r="P14" t="str">
        <f t="shared" si="4"/>
        <v>OK</v>
      </c>
      <c r="Q14" t="str">
        <f t="shared" si="5"/>
        <v>OK</v>
      </c>
      <c r="R14">
        <f t="shared" si="0"/>
        <v>1</v>
      </c>
    </row>
    <row r="15" spans="1:18" ht="57.6" x14ac:dyDescent="0.3">
      <c r="A15" t="s">
        <v>25</v>
      </c>
      <c r="B15" t="s">
        <v>11</v>
      </c>
      <c r="D15">
        <v>18</v>
      </c>
      <c r="E15">
        <v>22.4</v>
      </c>
      <c r="F15">
        <v>3</v>
      </c>
      <c r="G15">
        <v>5.6</v>
      </c>
      <c r="H15">
        <v>1.3</v>
      </c>
      <c r="I15">
        <v>6</v>
      </c>
      <c r="J15" t="s">
        <v>20</v>
      </c>
      <c r="K15" s="19" t="s">
        <v>89</v>
      </c>
      <c r="L15" t="str">
        <f t="shared" si="6"/>
        <v>OK</v>
      </c>
      <c r="M15" t="str">
        <f t="shared" si="1"/>
        <v>OK</v>
      </c>
      <c r="N15" t="str">
        <f t="shared" si="2"/>
        <v xml:space="preserve"> </v>
      </c>
      <c r="O15" t="str">
        <f t="shared" si="3"/>
        <v xml:space="preserve"> </v>
      </c>
      <c r="P15" t="str">
        <f t="shared" si="4"/>
        <v xml:space="preserve"> </v>
      </c>
      <c r="Q15" t="str">
        <f t="shared" si="5"/>
        <v>OK</v>
      </c>
      <c r="R15">
        <f t="shared" si="0"/>
        <v>0</v>
      </c>
    </row>
    <row r="16" spans="1:18" ht="57.6" x14ac:dyDescent="0.3">
      <c r="A16" t="s">
        <v>26</v>
      </c>
      <c r="B16" t="s">
        <v>11</v>
      </c>
      <c r="D16">
        <v>18</v>
      </c>
      <c r="E16">
        <v>4.5</v>
      </c>
      <c r="F16">
        <v>7</v>
      </c>
      <c r="G16">
        <v>4.2</v>
      </c>
      <c r="H16">
        <v>5.7</v>
      </c>
      <c r="I16">
        <v>2</v>
      </c>
      <c r="K16" s="19" t="s">
        <v>89</v>
      </c>
      <c r="L16" t="str">
        <f t="shared" si="6"/>
        <v>OK</v>
      </c>
      <c r="M16" t="str">
        <f t="shared" si="1"/>
        <v xml:space="preserve"> </v>
      </c>
      <c r="N16" t="str">
        <f t="shared" si="2"/>
        <v>OK</v>
      </c>
      <c r="O16" t="str">
        <f t="shared" si="3"/>
        <v xml:space="preserve"> </v>
      </c>
      <c r="P16" t="str">
        <f t="shared" si="4"/>
        <v>OK</v>
      </c>
      <c r="Q16" t="str">
        <f t="shared" si="5"/>
        <v>OK</v>
      </c>
      <c r="R16">
        <f t="shared" si="0"/>
        <v>1</v>
      </c>
    </row>
    <row r="17" spans="1:18" ht="57.6" x14ac:dyDescent="0.3">
      <c r="A17" t="s">
        <v>27</v>
      </c>
      <c r="B17" t="s">
        <v>11</v>
      </c>
      <c r="D17">
        <v>16</v>
      </c>
      <c r="E17">
        <v>7.2</v>
      </c>
      <c r="F17">
        <v>4</v>
      </c>
      <c r="G17">
        <v>0.9</v>
      </c>
      <c r="H17">
        <v>1.7</v>
      </c>
      <c r="I17">
        <v>2</v>
      </c>
      <c r="K17" s="19" t="s">
        <v>89</v>
      </c>
      <c r="L17" t="str">
        <f t="shared" si="6"/>
        <v>OK</v>
      </c>
      <c r="M17" t="str">
        <f t="shared" si="1"/>
        <v xml:space="preserve"> </v>
      </c>
      <c r="N17" t="str">
        <f t="shared" si="2"/>
        <v>OK</v>
      </c>
      <c r="O17" t="str">
        <f t="shared" si="3"/>
        <v>OK</v>
      </c>
      <c r="P17" t="str">
        <f t="shared" si="4"/>
        <v>OK</v>
      </c>
      <c r="Q17" t="str">
        <f t="shared" si="5"/>
        <v>OK</v>
      </c>
      <c r="R17">
        <f t="shared" si="0"/>
        <v>1</v>
      </c>
    </row>
    <row r="18" spans="1:18" ht="57.6" x14ac:dyDescent="0.3">
      <c r="A18" t="s">
        <v>28</v>
      </c>
      <c r="B18" t="s">
        <v>11</v>
      </c>
      <c r="D18">
        <v>13</v>
      </c>
      <c r="E18">
        <v>34.200000000000003</v>
      </c>
      <c r="F18">
        <v>7</v>
      </c>
      <c r="G18">
        <v>3.1</v>
      </c>
      <c r="H18">
        <v>1.6</v>
      </c>
      <c r="I18">
        <v>4</v>
      </c>
      <c r="J18" t="s">
        <v>20</v>
      </c>
      <c r="K18" s="19" t="s">
        <v>89</v>
      </c>
      <c r="L18" t="str">
        <f t="shared" si="6"/>
        <v xml:space="preserve"> </v>
      </c>
      <c r="M18" t="str">
        <f t="shared" si="1"/>
        <v>OK</v>
      </c>
      <c r="N18" t="str">
        <f t="shared" si="2"/>
        <v>OK</v>
      </c>
      <c r="O18" t="str">
        <f t="shared" si="3"/>
        <v xml:space="preserve"> </v>
      </c>
      <c r="P18" t="str">
        <f t="shared" si="4"/>
        <v>OK</v>
      </c>
      <c r="Q18" t="str">
        <f t="shared" si="5"/>
        <v>OK</v>
      </c>
      <c r="R18">
        <f t="shared" si="0"/>
        <v>1</v>
      </c>
    </row>
    <row r="19" spans="1:18" ht="57.6" x14ac:dyDescent="0.3">
      <c r="A19" t="s">
        <v>29</v>
      </c>
      <c r="B19" t="s">
        <v>11</v>
      </c>
      <c r="D19">
        <v>20</v>
      </c>
      <c r="E19">
        <v>4.5</v>
      </c>
      <c r="F19">
        <v>6</v>
      </c>
      <c r="G19">
        <v>2.4</v>
      </c>
      <c r="H19">
        <v>2.1</v>
      </c>
      <c r="I19">
        <v>2</v>
      </c>
      <c r="K19" s="19" t="s">
        <v>89</v>
      </c>
      <c r="L19" t="str">
        <f t="shared" si="6"/>
        <v>OK</v>
      </c>
      <c r="M19" t="str">
        <f t="shared" si="1"/>
        <v xml:space="preserve"> </v>
      </c>
      <c r="N19" t="str">
        <f t="shared" si="2"/>
        <v>OK</v>
      </c>
      <c r="O19" t="str">
        <f t="shared" si="3"/>
        <v xml:space="preserve"> </v>
      </c>
      <c r="P19" t="str">
        <f t="shared" si="4"/>
        <v>OK</v>
      </c>
      <c r="Q19" t="str">
        <f t="shared" si="5"/>
        <v>OK</v>
      </c>
      <c r="R19">
        <f t="shared" si="0"/>
        <v>1</v>
      </c>
    </row>
    <row r="20" spans="1:18" ht="57.6" x14ac:dyDescent="0.3">
      <c r="A20" t="s">
        <v>30</v>
      </c>
      <c r="B20" t="s">
        <v>11</v>
      </c>
      <c r="D20">
        <v>18</v>
      </c>
      <c r="E20">
        <v>35.4</v>
      </c>
      <c r="F20">
        <v>7</v>
      </c>
      <c r="G20">
        <v>2.1</v>
      </c>
      <c r="H20">
        <v>4.0999999999999996</v>
      </c>
      <c r="I20">
        <v>3</v>
      </c>
      <c r="K20" s="19" t="s">
        <v>89</v>
      </c>
      <c r="L20" t="str">
        <f t="shared" si="6"/>
        <v>OK</v>
      </c>
      <c r="M20" t="str">
        <f t="shared" si="1"/>
        <v>OK</v>
      </c>
      <c r="N20" t="str">
        <f t="shared" si="2"/>
        <v>OK</v>
      </c>
      <c r="O20" t="str">
        <f t="shared" si="3"/>
        <v xml:space="preserve"> </v>
      </c>
      <c r="P20" t="str">
        <f t="shared" si="4"/>
        <v>OK</v>
      </c>
      <c r="Q20" t="str">
        <f t="shared" si="5"/>
        <v>OK</v>
      </c>
      <c r="R20">
        <f t="shared" si="0"/>
        <v>1</v>
      </c>
    </row>
    <row r="21" spans="1:18" ht="57.6" x14ac:dyDescent="0.3">
      <c r="A21" t="s">
        <v>31</v>
      </c>
      <c r="B21" t="s">
        <v>11</v>
      </c>
      <c r="D21">
        <v>11</v>
      </c>
      <c r="E21">
        <v>15.7</v>
      </c>
      <c r="F21">
        <v>6</v>
      </c>
      <c r="G21">
        <v>5.3</v>
      </c>
      <c r="H21">
        <v>5.3</v>
      </c>
      <c r="I21">
        <v>3</v>
      </c>
      <c r="K21" s="19" t="s">
        <v>89</v>
      </c>
      <c r="L21" t="str">
        <f t="shared" si="6"/>
        <v xml:space="preserve"> </v>
      </c>
      <c r="M21" t="str">
        <f t="shared" si="1"/>
        <v>OK</v>
      </c>
      <c r="N21" t="str">
        <f t="shared" si="2"/>
        <v>OK</v>
      </c>
      <c r="O21" t="str">
        <f t="shared" si="3"/>
        <v xml:space="preserve"> </v>
      </c>
      <c r="P21" t="str">
        <f t="shared" si="4"/>
        <v>OK</v>
      </c>
      <c r="Q21" t="str">
        <f t="shared" si="5"/>
        <v>OK</v>
      </c>
      <c r="R21">
        <f t="shared" si="0"/>
        <v>1</v>
      </c>
    </row>
    <row r="22" spans="1:18" ht="57.6" x14ac:dyDescent="0.3">
      <c r="A22" t="s">
        <v>32</v>
      </c>
      <c r="B22" t="s">
        <v>11</v>
      </c>
      <c r="D22">
        <v>15</v>
      </c>
      <c r="E22">
        <v>22.2</v>
      </c>
      <c r="F22">
        <v>3</v>
      </c>
      <c r="G22">
        <v>2</v>
      </c>
      <c r="H22">
        <v>1.6</v>
      </c>
      <c r="I22">
        <v>6</v>
      </c>
      <c r="J22" t="s">
        <v>20</v>
      </c>
      <c r="K22" s="19" t="s">
        <v>89</v>
      </c>
      <c r="L22" t="str">
        <f t="shared" si="6"/>
        <v xml:space="preserve"> </v>
      </c>
      <c r="M22" t="str">
        <f t="shared" si="1"/>
        <v>OK</v>
      </c>
      <c r="N22" t="str">
        <f t="shared" si="2"/>
        <v xml:space="preserve"> </v>
      </c>
      <c r="O22" t="str">
        <f t="shared" si="3"/>
        <v xml:space="preserve"> </v>
      </c>
      <c r="P22" t="str">
        <f t="shared" si="4"/>
        <v>OK</v>
      </c>
      <c r="Q22" t="str">
        <f t="shared" si="5"/>
        <v>OK</v>
      </c>
      <c r="R22">
        <f t="shared" si="0"/>
        <v>0</v>
      </c>
    </row>
    <row r="23" spans="1:18" ht="57.6" x14ac:dyDescent="0.3">
      <c r="A23" t="s">
        <v>33</v>
      </c>
      <c r="B23" t="s">
        <v>11</v>
      </c>
      <c r="D23">
        <v>15</v>
      </c>
      <c r="E23">
        <v>2.2999999999999998</v>
      </c>
      <c r="F23">
        <v>7</v>
      </c>
      <c r="G23">
        <v>2.6</v>
      </c>
      <c r="H23">
        <v>5.0999999999999996</v>
      </c>
      <c r="I23">
        <v>2</v>
      </c>
      <c r="K23" s="19" t="s">
        <v>89</v>
      </c>
      <c r="L23" t="str">
        <f t="shared" si="6"/>
        <v xml:space="preserve"> </v>
      </c>
      <c r="M23" t="str">
        <f t="shared" si="1"/>
        <v xml:space="preserve"> </v>
      </c>
      <c r="N23" t="str">
        <f t="shared" si="2"/>
        <v>OK</v>
      </c>
      <c r="O23" t="str">
        <f t="shared" si="3"/>
        <v xml:space="preserve"> </v>
      </c>
      <c r="P23" t="str">
        <f t="shared" si="4"/>
        <v>OK</v>
      </c>
      <c r="Q23" t="str">
        <f t="shared" si="5"/>
        <v>OK</v>
      </c>
      <c r="R23">
        <f t="shared" si="0"/>
        <v>0</v>
      </c>
    </row>
    <row r="24" spans="1:18" ht="57.6" x14ac:dyDescent="0.3">
      <c r="A24" t="s">
        <v>34</v>
      </c>
      <c r="B24" t="s">
        <v>11</v>
      </c>
      <c r="D24">
        <v>11</v>
      </c>
      <c r="E24">
        <v>27</v>
      </c>
      <c r="F24">
        <v>4</v>
      </c>
      <c r="G24">
        <v>1.3</v>
      </c>
      <c r="H24">
        <v>4.5999999999999996</v>
      </c>
      <c r="I24">
        <v>2</v>
      </c>
      <c r="K24" s="19" t="s">
        <v>89</v>
      </c>
      <c r="L24" t="str">
        <f t="shared" si="6"/>
        <v xml:space="preserve"> </v>
      </c>
      <c r="M24" t="str">
        <f t="shared" si="1"/>
        <v>OK</v>
      </c>
      <c r="N24" t="str">
        <f t="shared" si="2"/>
        <v>OK</v>
      </c>
      <c r="O24" t="str">
        <f t="shared" si="3"/>
        <v>OK</v>
      </c>
      <c r="P24" t="str">
        <f t="shared" si="4"/>
        <v>OK</v>
      </c>
      <c r="Q24" t="str">
        <f t="shared" si="5"/>
        <v>OK</v>
      </c>
      <c r="R24">
        <f t="shared" si="0"/>
        <v>1</v>
      </c>
    </row>
    <row r="25" spans="1:18" ht="57.6" x14ac:dyDescent="0.3">
      <c r="A25" t="s">
        <v>35</v>
      </c>
      <c r="B25" t="s">
        <v>11</v>
      </c>
      <c r="D25">
        <v>17</v>
      </c>
      <c r="E25">
        <v>25</v>
      </c>
      <c r="F25">
        <v>6</v>
      </c>
      <c r="G25">
        <v>0.4</v>
      </c>
      <c r="H25">
        <v>4.5</v>
      </c>
      <c r="I25">
        <v>5</v>
      </c>
      <c r="J25" t="s">
        <v>20</v>
      </c>
      <c r="K25" s="19" t="s">
        <v>89</v>
      </c>
      <c r="L25" t="str">
        <f t="shared" si="6"/>
        <v>OK</v>
      </c>
      <c r="M25" t="str">
        <f t="shared" si="1"/>
        <v>OK</v>
      </c>
      <c r="N25" t="str">
        <f t="shared" si="2"/>
        <v>OK</v>
      </c>
      <c r="O25" t="str">
        <f t="shared" si="3"/>
        <v>OK</v>
      </c>
      <c r="P25" t="str">
        <f t="shared" si="4"/>
        <v>OK</v>
      </c>
      <c r="Q25" t="str">
        <f t="shared" si="5"/>
        <v>OK</v>
      </c>
      <c r="R25">
        <f t="shared" si="0"/>
        <v>1</v>
      </c>
    </row>
    <row r="26" spans="1:18" ht="57.6" x14ac:dyDescent="0.3">
      <c r="A26" t="s">
        <v>36</v>
      </c>
      <c r="B26" t="s">
        <v>11</v>
      </c>
      <c r="D26">
        <v>14</v>
      </c>
      <c r="E26">
        <v>16.899999999999999</v>
      </c>
      <c r="F26">
        <v>5</v>
      </c>
      <c r="G26">
        <v>3.7</v>
      </c>
      <c r="H26">
        <v>2.7</v>
      </c>
      <c r="I26">
        <v>0</v>
      </c>
      <c r="K26" s="19" t="s">
        <v>89</v>
      </c>
      <c r="L26" t="str">
        <f t="shared" si="6"/>
        <v xml:space="preserve"> </v>
      </c>
      <c r="M26" t="str">
        <f t="shared" si="1"/>
        <v>OK</v>
      </c>
      <c r="N26" t="str">
        <f t="shared" si="2"/>
        <v>OK</v>
      </c>
      <c r="O26" t="str">
        <f t="shared" si="3"/>
        <v xml:space="preserve"> </v>
      </c>
      <c r="P26" t="str">
        <f t="shared" si="4"/>
        <v>OK</v>
      </c>
      <c r="Q26" t="str">
        <f t="shared" si="5"/>
        <v xml:space="preserve"> </v>
      </c>
      <c r="R26">
        <f t="shared" si="0"/>
        <v>0</v>
      </c>
    </row>
    <row r="27" spans="1:18" ht="57.6" x14ac:dyDescent="0.3">
      <c r="A27" t="s">
        <v>37</v>
      </c>
      <c r="B27" t="s">
        <v>11</v>
      </c>
      <c r="D27">
        <v>19</v>
      </c>
      <c r="E27">
        <v>8</v>
      </c>
      <c r="F27">
        <v>4</v>
      </c>
      <c r="G27">
        <v>1.7</v>
      </c>
      <c r="H27">
        <v>1.1000000000000001</v>
      </c>
      <c r="I27">
        <v>1</v>
      </c>
      <c r="K27" s="19" t="s">
        <v>89</v>
      </c>
      <c r="L27" t="str">
        <f t="shared" si="6"/>
        <v>OK</v>
      </c>
      <c r="M27" t="str">
        <f t="shared" si="1"/>
        <v xml:space="preserve"> </v>
      </c>
      <c r="N27" t="str">
        <f t="shared" si="2"/>
        <v>OK</v>
      </c>
      <c r="O27" t="str">
        <f t="shared" si="3"/>
        <v>OK</v>
      </c>
      <c r="P27" t="str">
        <f t="shared" si="4"/>
        <v xml:space="preserve"> </v>
      </c>
      <c r="Q27" t="str">
        <f t="shared" si="5"/>
        <v xml:space="preserve"> </v>
      </c>
      <c r="R27">
        <f t="shared" si="0"/>
        <v>0</v>
      </c>
    </row>
    <row r="28" spans="1:18" ht="57.6" x14ac:dyDescent="0.3">
      <c r="A28" t="s">
        <v>38</v>
      </c>
      <c r="B28" t="s">
        <v>11</v>
      </c>
      <c r="D28">
        <v>17</v>
      </c>
      <c r="E28">
        <v>37.1</v>
      </c>
      <c r="F28">
        <v>7</v>
      </c>
      <c r="G28">
        <v>5.3</v>
      </c>
      <c r="H28">
        <v>4.0999999999999996</v>
      </c>
      <c r="I28">
        <v>4</v>
      </c>
      <c r="J28" t="s">
        <v>20</v>
      </c>
      <c r="K28" s="19" t="s">
        <v>89</v>
      </c>
      <c r="L28" t="str">
        <f t="shared" si="6"/>
        <v>OK</v>
      </c>
      <c r="M28" t="str">
        <f t="shared" si="1"/>
        <v>OK</v>
      </c>
      <c r="N28" t="str">
        <f t="shared" si="2"/>
        <v>OK</v>
      </c>
      <c r="O28" t="str">
        <f t="shared" si="3"/>
        <v xml:space="preserve"> </v>
      </c>
      <c r="P28" t="str">
        <f t="shared" si="4"/>
        <v>OK</v>
      </c>
      <c r="Q28" t="str">
        <f t="shared" si="5"/>
        <v>OK</v>
      </c>
      <c r="R28">
        <f t="shared" si="0"/>
        <v>1</v>
      </c>
    </row>
    <row r="29" spans="1:18" ht="57.6" x14ac:dyDescent="0.3">
      <c r="A29" t="s">
        <v>39</v>
      </c>
      <c r="B29" t="s">
        <v>11</v>
      </c>
      <c r="D29">
        <v>13</v>
      </c>
      <c r="E29">
        <v>23.9</v>
      </c>
      <c r="F29">
        <v>6</v>
      </c>
      <c r="G29">
        <v>5.0999999999999996</v>
      </c>
      <c r="H29">
        <v>4.8</v>
      </c>
      <c r="I29">
        <v>3</v>
      </c>
      <c r="K29" s="19" t="s">
        <v>89</v>
      </c>
      <c r="L29" t="str">
        <f t="shared" si="6"/>
        <v xml:space="preserve"> </v>
      </c>
      <c r="M29" t="str">
        <f t="shared" si="1"/>
        <v>OK</v>
      </c>
      <c r="N29" t="str">
        <f t="shared" si="2"/>
        <v>OK</v>
      </c>
      <c r="O29" t="str">
        <f t="shared" si="3"/>
        <v xml:space="preserve"> </v>
      </c>
      <c r="P29" t="str">
        <f t="shared" si="4"/>
        <v>OK</v>
      </c>
      <c r="Q29" t="str">
        <f t="shared" si="5"/>
        <v>OK</v>
      </c>
      <c r="R29">
        <f t="shared" si="0"/>
        <v>1</v>
      </c>
    </row>
    <row r="30" spans="1:18" ht="57.6" x14ac:dyDescent="0.3">
      <c r="A30" t="s">
        <v>40</v>
      </c>
      <c r="B30" t="s">
        <v>11</v>
      </c>
      <c r="D30">
        <v>20</v>
      </c>
      <c r="E30">
        <v>19.3</v>
      </c>
      <c r="F30">
        <v>4</v>
      </c>
      <c r="G30">
        <v>1.1000000000000001</v>
      </c>
      <c r="H30">
        <v>5</v>
      </c>
      <c r="I30">
        <v>4</v>
      </c>
      <c r="J30" t="s">
        <v>20</v>
      </c>
      <c r="K30" s="19" t="s">
        <v>89</v>
      </c>
      <c r="L30" t="str">
        <f t="shared" si="6"/>
        <v>OK</v>
      </c>
      <c r="M30" t="str">
        <f t="shared" si="1"/>
        <v>OK</v>
      </c>
      <c r="N30" t="str">
        <f t="shared" si="2"/>
        <v>OK</v>
      </c>
      <c r="O30" t="str">
        <f t="shared" si="3"/>
        <v>OK</v>
      </c>
      <c r="P30" t="str">
        <f t="shared" si="4"/>
        <v>OK</v>
      </c>
      <c r="Q30" t="str">
        <f t="shared" si="5"/>
        <v>OK</v>
      </c>
      <c r="R30">
        <f t="shared" si="0"/>
        <v>1</v>
      </c>
    </row>
    <row r="31" spans="1:18" ht="57.6" x14ac:dyDescent="0.3">
      <c r="A31" t="s">
        <v>41</v>
      </c>
      <c r="B31" t="s">
        <v>11</v>
      </c>
      <c r="D31">
        <v>19</v>
      </c>
      <c r="E31">
        <v>34.9</v>
      </c>
      <c r="F31">
        <v>6</v>
      </c>
      <c r="G31">
        <v>1.8</v>
      </c>
      <c r="H31">
        <v>0.2</v>
      </c>
      <c r="I31">
        <v>6</v>
      </c>
      <c r="J31" t="s">
        <v>20</v>
      </c>
      <c r="K31" s="19" t="s">
        <v>89</v>
      </c>
      <c r="L31" t="str">
        <f t="shared" si="6"/>
        <v>OK</v>
      </c>
      <c r="M31" t="str">
        <f t="shared" si="1"/>
        <v>OK</v>
      </c>
      <c r="N31" t="str">
        <f t="shared" si="2"/>
        <v>OK</v>
      </c>
      <c r="O31" t="str">
        <f t="shared" si="3"/>
        <v>OK</v>
      </c>
      <c r="P31" t="str">
        <f t="shared" si="4"/>
        <v xml:space="preserve"> </v>
      </c>
      <c r="Q31" t="str">
        <f t="shared" si="5"/>
        <v>OK</v>
      </c>
      <c r="R31">
        <f t="shared" si="0"/>
        <v>1</v>
      </c>
    </row>
    <row r="32" spans="1:18" ht="57.6" x14ac:dyDescent="0.3">
      <c r="A32" t="s">
        <v>42</v>
      </c>
      <c r="B32" t="s">
        <v>43</v>
      </c>
      <c r="C32" t="s">
        <v>44</v>
      </c>
      <c r="D32">
        <v>14</v>
      </c>
      <c r="E32">
        <v>32.5</v>
      </c>
      <c r="F32">
        <v>5</v>
      </c>
      <c r="G32">
        <v>4</v>
      </c>
      <c r="H32">
        <v>0.8</v>
      </c>
      <c r="I32">
        <v>4</v>
      </c>
      <c r="J32" t="s">
        <v>20</v>
      </c>
      <c r="K32" s="19" t="s">
        <v>89</v>
      </c>
      <c r="L32" t="str">
        <f t="shared" si="6"/>
        <v xml:space="preserve"> </v>
      </c>
      <c r="M32" t="str">
        <f t="shared" si="1"/>
        <v>OK</v>
      </c>
      <c r="N32" t="str">
        <f t="shared" si="2"/>
        <v>OK</v>
      </c>
      <c r="O32" t="str">
        <f t="shared" si="3"/>
        <v xml:space="preserve"> </v>
      </c>
      <c r="P32" t="str">
        <f t="shared" si="4"/>
        <v xml:space="preserve"> </v>
      </c>
      <c r="Q32" t="str">
        <f t="shared" si="5"/>
        <v>OK</v>
      </c>
      <c r="R32">
        <f t="shared" si="0"/>
        <v>0</v>
      </c>
    </row>
    <row r="33" spans="1:18" ht="57.6" x14ac:dyDescent="0.3">
      <c r="A33" t="s">
        <v>45</v>
      </c>
      <c r="B33" t="s">
        <v>43</v>
      </c>
      <c r="C33" t="s">
        <v>46</v>
      </c>
      <c r="D33">
        <v>15</v>
      </c>
      <c r="E33">
        <v>9</v>
      </c>
      <c r="F33">
        <v>4</v>
      </c>
      <c r="G33">
        <v>4.7</v>
      </c>
      <c r="H33">
        <v>3.3</v>
      </c>
      <c r="I33">
        <v>4</v>
      </c>
      <c r="J33" t="s">
        <v>20</v>
      </c>
      <c r="K33" s="19" t="s">
        <v>89</v>
      </c>
      <c r="L33" t="str">
        <f t="shared" si="6"/>
        <v xml:space="preserve"> </v>
      </c>
      <c r="M33" t="str">
        <f t="shared" si="1"/>
        <v xml:space="preserve"> </v>
      </c>
      <c r="N33" t="str">
        <f t="shared" si="2"/>
        <v>OK</v>
      </c>
      <c r="O33" t="str">
        <f t="shared" si="3"/>
        <v xml:space="preserve"> </v>
      </c>
      <c r="P33" t="str">
        <f t="shared" si="4"/>
        <v>OK</v>
      </c>
      <c r="Q33" t="str">
        <f t="shared" si="5"/>
        <v>OK</v>
      </c>
      <c r="R33">
        <f t="shared" si="0"/>
        <v>0</v>
      </c>
    </row>
    <row r="34" spans="1:18" ht="57.6" x14ac:dyDescent="0.3">
      <c r="A34" t="s">
        <v>47</v>
      </c>
      <c r="B34" t="s">
        <v>43</v>
      </c>
      <c r="C34" t="s">
        <v>48</v>
      </c>
      <c r="D34">
        <v>12</v>
      </c>
      <c r="E34">
        <v>32.5</v>
      </c>
      <c r="F34">
        <v>2</v>
      </c>
      <c r="G34">
        <v>1.9</v>
      </c>
      <c r="H34">
        <v>3.9</v>
      </c>
      <c r="I34">
        <v>0</v>
      </c>
      <c r="K34" s="19" t="s">
        <v>89</v>
      </c>
      <c r="L34" t="str">
        <f t="shared" si="6"/>
        <v xml:space="preserve"> </v>
      </c>
      <c r="M34" t="str">
        <f t="shared" si="1"/>
        <v>OK</v>
      </c>
      <c r="N34" t="str">
        <f t="shared" si="2"/>
        <v xml:space="preserve"> </v>
      </c>
      <c r="O34" t="str">
        <f t="shared" si="3"/>
        <v>OK</v>
      </c>
      <c r="P34" t="str">
        <f t="shared" si="4"/>
        <v>OK</v>
      </c>
      <c r="Q34" t="str">
        <f t="shared" si="5"/>
        <v xml:space="preserve"> </v>
      </c>
      <c r="R34">
        <f t="shared" si="0"/>
        <v>0</v>
      </c>
    </row>
    <row r="35" spans="1:18" ht="57.6" x14ac:dyDescent="0.3">
      <c r="A35" t="s">
        <v>49</v>
      </c>
      <c r="B35" t="s">
        <v>43</v>
      </c>
      <c r="C35" t="s">
        <v>44</v>
      </c>
      <c r="D35">
        <v>17</v>
      </c>
      <c r="E35">
        <v>14.3</v>
      </c>
      <c r="F35">
        <v>3</v>
      </c>
      <c r="G35">
        <v>2.6</v>
      </c>
      <c r="H35">
        <v>0.3</v>
      </c>
      <c r="I35">
        <v>6</v>
      </c>
      <c r="J35" t="s">
        <v>20</v>
      </c>
      <c r="K35" s="19" t="s">
        <v>89</v>
      </c>
      <c r="L35" t="str">
        <f t="shared" si="6"/>
        <v>OK</v>
      </c>
      <c r="M35" t="str">
        <f t="shared" si="1"/>
        <v>OK</v>
      </c>
      <c r="N35" t="str">
        <f t="shared" si="2"/>
        <v xml:space="preserve"> </v>
      </c>
      <c r="O35" t="str">
        <f t="shared" si="3"/>
        <v xml:space="preserve"> </v>
      </c>
      <c r="P35" t="str">
        <f t="shared" si="4"/>
        <v xml:space="preserve"> </v>
      </c>
      <c r="Q35" t="str">
        <f t="shared" si="5"/>
        <v>OK</v>
      </c>
      <c r="R35">
        <f t="shared" si="0"/>
        <v>0</v>
      </c>
    </row>
    <row r="36" spans="1:18" ht="57.6" x14ac:dyDescent="0.3">
      <c r="A36" t="s">
        <v>50</v>
      </c>
      <c r="B36" t="s">
        <v>43</v>
      </c>
      <c r="C36" t="s">
        <v>46</v>
      </c>
      <c r="D36">
        <v>16</v>
      </c>
      <c r="E36">
        <v>10.7</v>
      </c>
      <c r="F36">
        <v>4</v>
      </c>
      <c r="G36">
        <v>0.5</v>
      </c>
      <c r="H36">
        <v>1.3</v>
      </c>
      <c r="I36">
        <v>3</v>
      </c>
      <c r="K36" s="19" t="s">
        <v>89</v>
      </c>
      <c r="L36" t="str">
        <f t="shared" si="6"/>
        <v>OK</v>
      </c>
      <c r="M36" t="str">
        <f t="shared" si="1"/>
        <v>OK</v>
      </c>
      <c r="N36" t="str">
        <f t="shared" si="2"/>
        <v>OK</v>
      </c>
      <c r="O36" t="str">
        <f t="shared" si="3"/>
        <v>OK</v>
      </c>
      <c r="P36" t="str">
        <f t="shared" si="4"/>
        <v xml:space="preserve"> </v>
      </c>
      <c r="Q36" t="str">
        <f t="shared" si="5"/>
        <v>OK</v>
      </c>
      <c r="R36">
        <f t="shared" si="0"/>
        <v>1</v>
      </c>
    </row>
    <row r="37" spans="1:18" ht="57.6" x14ac:dyDescent="0.3">
      <c r="A37" t="s">
        <v>51</v>
      </c>
      <c r="B37" t="s">
        <v>43</v>
      </c>
      <c r="C37" t="s">
        <v>44</v>
      </c>
      <c r="D37">
        <v>19</v>
      </c>
      <c r="E37">
        <v>33.6</v>
      </c>
      <c r="F37">
        <v>3</v>
      </c>
      <c r="G37">
        <v>4</v>
      </c>
      <c r="H37">
        <v>3.9</v>
      </c>
      <c r="I37">
        <v>0</v>
      </c>
      <c r="K37" s="19" t="s">
        <v>89</v>
      </c>
      <c r="L37" t="str">
        <f t="shared" si="6"/>
        <v>OK</v>
      </c>
      <c r="M37" t="str">
        <f t="shared" si="1"/>
        <v>OK</v>
      </c>
      <c r="N37" t="str">
        <f t="shared" si="2"/>
        <v xml:space="preserve"> </v>
      </c>
      <c r="O37" t="str">
        <f t="shared" si="3"/>
        <v xml:space="preserve"> </v>
      </c>
      <c r="P37" t="str">
        <f t="shared" si="4"/>
        <v>OK</v>
      </c>
      <c r="Q37" t="str">
        <f t="shared" si="5"/>
        <v xml:space="preserve"> </v>
      </c>
      <c r="R37">
        <f t="shared" si="0"/>
        <v>0</v>
      </c>
    </row>
    <row r="38" spans="1:18" ht="57.6" x14ac:dyDescent="0.3">
      <c r="A38" t="s">
        <v>52</v>
      </c>
      <c r="B38" t="s">
        <v>43</v>
      </c>
      <c r="C38" t="s">
        <v>46</v>
      </c>
      <c r="D38">
        <v>19</v>
      </c>
      <c r="E38">
        <v>1.1000000000000001</v>
      </c>
      <c r="F38">
        <v>6</v>
      </c>
      <c r="G38">
        <v>2.8</v>
      </c>
      <c r="H38">
        <v>3.8</v>
      </c>
      <c r="I38">
        <v>1</v>
      </c>
      <c r="K38" s="19" t="s">
        <v>89</v>
      </c>
      <c r="L38" t="str">
        <f t="shared" si="6"/>
        <v>OK</v>
      </c>
      <c r="M38" t="str">
        <f t="shared" si="1"/>
        <v xml:space="preserve"> </v>
      </c>
      <c r="N38" t="str">
        <f t="shared" si="2"/>
        <v>OK</v>
      </c>
      <c r="O38" t="str">
        <f t="shared" si="3"/>
        <v xml:space="preserve"> </v>
      </c>
      <c r="P38" t="str">
        <f t="shared" si="4"/>
        <v>OK</v>
      </c>
      <c r="Q38" t="str">
        <f t="shared" si="5"/>
        <v xml:space="preserve"> </v>
      </c>
      <c r="R38">
        <f>IF(COUNTIF(L38:Q38,"OK")&gt;=4,1,0)</f>
        <v>0</v>
      </c>
    </row>
    <row r="39" spans="1:18" ht="57.6" x14ac:dyDescent="0.3">
      <c r="A39" t="s">
        <v>53</v>
      </c>
      <c r="B39" t="s">
        <v>43</v>
      </c>
      <c r="C39" t="s">
        <v>44</v>
      </c>
      <c r="D39">
        <v>20</v>
      </c>
      <c r="E39">
        <v>14.7</v>
      </c>
      <c r="F39">
        <v>3</v>
      </c>
      <c r="G39">
        <v>2.7</v>
      </c>
      <c r="H39">
        <v>5.3</v>
      </c>
      <c r="I39">
        <v>1</v>
      </c>
      <c r="K39" s="19" t="s">
        <v>89</v>
      </c>
      <c r="L39" t="str">
        <f t="shared" si="6"/>
        <v>OK</v>
      </c>
      <c r="M39" t="str">
        <f t="shared" si="1"/>
        <v>OK</v>
      </c>
      <c r="N39" t="str">
        <f t="shared" si="2"/>
        <v xml:space="preserve"> </v>
      </c>
      <c r="O39" t="str">
        <f t="shared" si="3"/>
        <v xml:space="preserve"> </v>
      </c>
      <c r="P39" t="str">
        <f t="shared" si="4"/>
        <v>OK</v>
      </c>
      <c r="Q39" t="str">
        <f t="shared" si="5"/>
        <v xml:space="preserve"> </v>
      </c>
      <c r="R39">
        <f t="shared" ref="R39:R61" si="7">IF(COUNTIF(L39:Q39,"OK")&gt;=4,1,0)</f>
        <v>0</v>
      </c>
    </row>
    <row r="40" spans="1:18" ht="57.6" x14ac:dyDescent="0.3">
      <c r="A40" t="s">
        <v>54</v>
      </c>
      <c r="B40" t="s">
        <v>43</v>
      </c>
      <c r="C40" t="s">
        <v>46</v>
      </c>
      <c r="D40">
        <v>20</v>
      </c>
      <c r="E40">
        <v>1.9</v>
      </c>
      <c r="F40">
        <v>7</v>
      </c>
      <c r="G40">
        <v>1.5</v>
      </c>
      <c r="H40">
        <v>4.5999999999999996</v>
      </c>
      <c r="I40">
        <v>0</v>
      </c>
      <c r="J40" t="s">
        <v>55</v>
      </c>
      <c r="K40" s="19" t="s">
        <v>89</v>
      </c>
      <c r="L40" t="str">
        <f t="shared" si="6"/>
        <v>OK</v>
      </c>
      <c r="M40" t="str">
        <f t="shared" si="1"/>
        <v xml:space="preserve"> </v>
      </c>
      <c r="N40" t="str">
        <f t="shared" si="2"/>
        <v>OK</v>
      </c>
      <c r="O40" t="str">
        <f t="shared" si="3"/>
        <v>OK</v>
      </c>
      <c r="P40" t="str">
        <f t="shared" si="4"/>
        <v>OK</v>
      </c>
      <c r="Q40" t="str">
        <f t="shared" si="5"/>
        <v xml:space="preserve"> </v>
      </c>
      <c r="R40">
        <f t="shared" si="7"/>
        <v>1</v>
      </c>
    </row>
    <row r="41" spans="1:18" ht="57.6" x14ac:dyDescent="0.3">
      <c r="A41" t="s">
        <v>56</v>
      </c>
      <c r="B41" t="s">
        <v>43</v>
      </c>
      <c r="C41" t="s">
        <v>48</v>
      </c>
      <c r="D41">
        <v>18</v>
      </c>
      <c r="E41">
        <v>34.4</v>
      </c>
      <c r="F41">
        <v>6</v>
      </c>
      <c r="G41">
        <v>3.7</v>
      </c>
      <c r="H41">
        <v>4.0999999999999996</v>
      </c>
      <c r="I41">
        <v>1</v>
      </c>
      <c r="K41" s="19" t="s">
        <v>89</v>
      </c>
      <c r="L41" t="str">
        <f t="shared" si="6"/>
        <v>OK</v>
      </c>
      <c r="M41" t="str">
        <f t="shared" si="1"/>
        <v>OK</v>
      </c>
      <c r="N41" t="str">
        <f t="shared" si="2"/>
        <v>OK</v>
      </c>
      <c r="O41" t="str">
        <f t="shared" si="3"/>
        <v xml:space="preserve"> </v>
      </c>
      <c r="P41" t="str">
        <f t="shared" si="4"/>
        <v>OK</v>
      </c>
      <c r="Q41" t="str">
        <f t="shared" si="5"/>
        <v xml:space="preserve"> </v>
      </c>
      <c r="R41">
        <f t="shared" si="7"/>
        <v>1</v>
      </c>
    </row>
    <row r="42" spans="1:18" ht="57.6" x14ac:dyDescent="0.3">
      <c r="A42" t="s">
        <v>57</v>
      </c>
      <c r="B42" t="s">
        <v>43</v>
      </c>
      <c r="C42" t="s">
        <v>48</v>
      </c>
      <c r="D42">
        <v>20</v>
      </c>
      <c r="E42">
        <v>6.4</v>
      </c>
      <c r="F42">
        <v>5</v>
      </c>
      <c r="G42">
        <v>5</v>
      </c>
      <c r="H42">
        <v>3.1</v>
      </c>
      <c r="I42">
        <v>5</v>
      </c>
      <c r="J42" t="s">
        <v>20</v>
      </c>
      <c r="K42" s="19" t="s">
        <v>89</v>
      </c>
      <c r="L42" t="str">
        <f t="shared" si="6"/>
        <v>OK</v>
      </c>
      <c r="M42" t="str">
        <f t="shared" si="1"/>
        <v xml:space="preserve"> </v>
      </c>
      <c r="N42" t="str">
        <f t="shared" si="2"/>
        <v>OK</v>
      </c>
      <c r="O42" t="str">
        <f t="shared" si="3"/>
        <v xml:space="preserve"> </v>
      </c>
      <c r="P42" t="str">
        <f t="shared" si="4"/>
        <v>OK</v>
      </c>
      <c r="Q42" t="str">
        <f t="shared" si="5"/>
        <v>OK</v>
      </c>
      <c r="R42">
        <f t="shared" si="7"/>
        <v>1</v>
      </c>
    </row>
    <row r="43" spans="1:18" ht="57.6" x14ac:dyDescent="0.3">
      <c r="A43" t="s">
        <v>58</v>
      </c>
      <c r="B43" t="s">
        <v>43</v>
      </c>
      <c r="C43" t="s">
        <v>44</v>
      </c>
      <c r="D43">
        <v>17</v>
      </c>
      <c r="E43">
        <v>19.600000000000001</v>
      </c>
      <c r="F43">
        <v>5</v>
      </c>
      <c r="G43">
        <v>3.9</v>
      </c>
      <c r="H43">
        <v>3.2</v>
      </c>
      <c r="I43">
        <v>1</v>
      </c>
      <c r="K43" s="19" t="s">
        <v>89</v>
      </c>
      <c r="L43" t="str">
        <f t="shared" si="6"/>
        <v>OK</v>
      </c>
      <c r="M43" t="str">
        <f t="shared" si="1"/>
        <v>OK</v>
      </c>
      <c r="N43" t="str">
        <f t="shared" si="2"/>
        <v>OK</v>
      </c>
      <c r="O43" t="str">
        <f t="shared" si="3"/>
        <v xml:space="preserve"> </v>
      </c>
      <c r="P43" t="str">
        <f t="shared" si="4"/>
        <v>OK</v>
      </c>
      <c r="Q43" t="str">
        <f t="shared" si="5"/>
        <v xml:space="preserve"> </v>
      </c>
      <c r="R43">
        <f t="shared" si="7"/>
        <v>1</v>
      </c>
    </row>
    <row r="44" spans="1:18" ht="57.6" x14ac:dyDescent="0.3">
      <c r="A44" t="s">
        <v>59</v>
      </c>
      <c r="B44" t="s">
        <v>43</v>
      </c>
      <c r="C44" t="s">
        <v>44</v>
      </c>
      <c r="D44">
        <v>13</v>
      </c>
      <c r="E44">
        <v>30.1</v>
      </c>
      <c r="F44">
        <v>6</v>
      </c>
      <c r="G44">
        <v>2.7</v>
      </c>
      <c r="H44">
        <v>3.7</v>
      </c>
      <c r="I44">
        <v>3</v>
      </c>
      <c r="K44" s="19" t="s">
        <v>89</v>
      </c>
      <c r="L44" t="str">
        <f t="shared" si="6"/>
        <v xml:space="preserve"> </v>
      </c>
      <c r="M44" t="str">
        <f t="shared" si="1"/>
        <v>OK</v>
      </c>
      <c r="N44" t="str">
        <f t="shared" si="2"/>
        <v>OK</v>
      </c>
      <c r="O44" t="str">
        <f t="shared" si="3"/>
        <v xml:space="preserve"> </v>
      </c>
      <c r="P44" t="str">
        <f t="shared" si="4"/>
        <v>OK</v>
      </c>
      <c r="Q44" t="str">
        <f t="shared" si="5"/>
        <v>OK</v>
      </c>
      <c r="R44">
        <f t="shared" si="7"/>
        <v>1</v>
      </c>
    </row>
    <row r="45" spans="1:18" ht="57.6" x14ac:dyDescent="0.3">
      <c r="A45" t="s">
        <v>60</v>
      </c>
      <c r="B45" t="s">
        <v>43</v>
      </c>
      <c r="C45" t="s">
        <v>48</v>
      </c>
      <c r="D45">
        <v>14</v>
      </c>
      <c r="E45">
        <v>31.1</v>
      </c>
      <c r="F45">
        <v>4</v>
      </c>
      <c r="G45">
        <v>3.9</v>
      </c>
      <c r="H45">
        <v>4</v>
      </c>
      <c r="I45">
        <v>5</v>
      </c>
      <c r="J45" t="s">
        <v>20</v>
      </c>
      <c r="K45" s="19" t="s">
        <v>89</v>
      </c>
      <c r="L45" t="str">
        <f t="shared" si="6"/>
        <v xml:space="preserve"> </v>
      </c>
      <c r="M45" t="str">
        <f t="shared" si="1"/>
        <v>OK</v>
      </c>
      <c r="N45" t="str">
        <f t="shared" si="2"/>
        <v>OK</v>
      </c>
      <c r="O45" t="str">
        <f t="shared" si="3"/>
        <v xml:space="preserve"> </v>
      </c>
      <c r="P45" t="str">
        <f t="shared" si="4"/>
        <v>OK</v>
      </c>
      <c r="Q45" t="str">
        <f t="shared" si="5"/>
        <v>OK</v>
      </c>
      <c r="R45">
        <f t="shared" si="7"/>
        <v>1</v>
      </c>
    </row>
    <row r="46" spans="1:18" ht="57.6" x14ac:dyDescent="0.3">
      <c r="A46" t="s">
        <v>61</v>
      </c>
      <c r="B46" t="s">
        <v>43</v>
      </c>
      <c r="C46" t="s">
        <v>44</v>
      </c>
      <c r="D46">
        <v>20</v>
      </c>
      <c r="E46">
        <v>22.1</v>
      </c>
      <c r="F46">
        <v>2</v>
      </c>
      <c r="G46">
        <v>4.7</v>
      </c>
      <c r="H46">
        <v>2.4</v>
      </c>
      <c r="I46">
        <v>5</v>
      </c>
      <c r="J46" t="s">
        <v>20</v>
      </c>
      <c r="K46" s="19" t="s">
        <v>89</v>
      </c>
      <c r="L46" t="str">
        <f t="shared" si="6"/>
        <v>OK</v>
      </c>
      <c r="M46" t="str">
        <f t="shared" si="1"/>
        <v>OK</v>
      </c>
      <c r="N46" t="str">
        <f t="shared" si="2"/>
        <v xml:space="preserve"> </v>
      </c>
      <c r="O46" t="str">
        <f t="shared" si="3"/>
        <v xml:space="preserve"> </v>
      </c>
      <c r="P46" t="str">
        <f t="shared" si="4"/>
        <v>OK</v>
      </c>
      <c r="Q46" t="str">
        <f t="shared" si="5"/>
        <v>OK</v>
      </c>
      <c r="R46">
        <f t="shared" si="7"/>
        <v>1</v>
      </c>
    </row>
    <row r="47" spans="1:18" ht="57.6" x14ac:dyDescent="0.3">
      <c r="A47" t="s">
        <v>62</v>
      </c>
      <c r="B47" t="s">
        <v>43</v>
      </c>
      <c r="C47" t="s">
        <v>44</v>
      </c>
      <c r="D47">
        <v>17</v>
      </c>
      <c r="E47">
        <v>24</v>
      </c>
      <c r="F47">
        <v>2</v>
      </c>
      <c r="G47">
        <v>4.4000000000000004</v>
      </c>
      <c r="H47">
        <v>5.3</v>
      </c>
      <c r="I47">
        <v>6</v>
      </c>
      <c r="J47" t="s">
        <v>20</v>
      </c>
      <c r="K47" s="19" t="s">
        <v>89</v>
      </c>
      <c r="L47" t="str">
        <f t="shared" si="6"/>
        <v>OK</v>
      </c>
      <c r="M47" t="str">
        <f t="shared" si="1"/>
        <v>OK</v>
      </c>
      <c r="N47" t="str">
        <f t="shared" si="2"/>
        <v xml:space="preserve"> </v>
      </c>
      <c r="O47" t="str">
        <f t="shared" si="3"/>
        <v xml:space="preserve"> </v>
      </c>
      <c r="P47" t="str">
        <f t="shared" si="4"/>
        <v>OK</v>
      </c>
      <c r="Q47" t="str">
        <f t="shared" si="5"/>
        <v>OK</v>
      </c>
      <c r="R47">
        <f t="shared" si="7"/>
        <v>1</v>
      </c>
    </row>
    <row r="48" spans="1:18" ht="57.6" x14ac:dyDescent="0.3">
      <c r="A48" t="s">
        <v>63</v>
      </c>
      <c r="B48" t="s">
        <v>43</v>
      </c>
      <c r="C48" t="s">
        <v>44</v>
      </c>
      <c r="D48">
        <v>20</v>
      </c>
      <c r="E48">
        <v>14.9</v>
      </c>
      <c r="F48">
        <v>7</v>
      </c>
      <c r="G48">
        <v>4.0999999999999996</v>
      </c>
      <c r="H48">
        <v>3.9</v>
      </c>
      <c r="I48">
        <v>3</v>
      </c>
      <c r="K48" s="19" t="s">
        <v>89</v>
      </c>
      <c r="L48" t="str">
        <f t="shared" si="6"/>
        <v>OK</v>
      </c>
      <c r="M48" t="str">
        <f t="shared" si="1"/>
        <v>OK</v>
      </c>
      <c r="N48" t="str">
        <f t="shared" si="2"/>
        <v>OK</v>
      </c>
      <c r="O48" t="str">
        <f t="shared" si="3"/>
        <v xml:space="preserve"> </v>
      </c>
      <c r="P48" t="str">
        <f t="shared" si="4"/>
        <v>OK</v>
      </c>
      <c r="Q48" t="str">
        <f t="shared" si="5"/>
        <v>OK</v>
      </c>
      <c r="R48">
        <f t="shared" si="7"/>
        <v>1</v>
      </c>
    </row>
    <row r="49" spans="1:18" ht="57.6" x14ac:dyDescent="0.3">
      <c r="A49" t="s">
        <v>64</v>
      </c>
      <c r="B49" t="s">
        <v>43</v>
      </c>
      <c r="C49" t="s">
        <v>46</v>
      </c>
      <c r="D49">
        <v>19</v>
      </c>
      <c r="E49">
        <v>28.8</v>
      </c>
      <c r="F49">
        <v>3</v>
      </c>
      <c r="G49">
        <v>5</v>
      </c>
      <c r="H49">
        <v>1.2</v>
      </c>
      <c r="I49">
        <v>1</v>
      </c>
      <c r="K49" s="19" t="s">
        <v>89</v>
      </c>
      <c r="L49" t="str">
        <f t="shared" si="6"/>
        <v>OK</v>
      </c>
      <c r="M49" t="str">
        <f t="shared" si="1"/>
        <v>OK</v>
      </c>
      <c r="N49" t="str">
        <f t="shared" si="2"/>
        <v xml:space="preserve"> </v>
      </c>
      <c r="O49" t="str">
        <f t="shared" si="3"/>
        <v xml:space="preserve"> </v>
      </c>
      <c r="P49" t="str">
        <f t="shared" si="4"/>
        <v xml:space="preserve"> </v>
      </c>
      <c r="Q49" t="str">
        <f t="shared" si="5"/>
        <v xml:space="preserve"> </v>
      </c>
      <c r="R49">
        <f t="shared" si="7"/>
        <v>0</v>
      </c>
    </row>
    <row r="50" spans="1:18" ht="57.6" x14ac:dyDescent="0.3">
      <c r="A50" t="s">
        <v>65</v>
      </c>
      <c r="B50" t="s">
        <v>43</v>
      </c>
      <c r="C50" t="s">
        <v>46</v>
      </c>
      <c r="D50">
        <v>12</v>
      </c>
      <c r="E50">
        <v>30</v>
      </c>
      <c r="F50">
        <v>4</v>
      </c>
      <c r="G50">
        <v>0.2</v>
      </c>
      <c r="H50">
        <v>2.6</v>
      </c>
      <c r="I50">
        <v>2</v>
      </c>
      <c r="K50" s="19" t="s">
        <v>89</v>
      </c>
      <c r="L50" t="str">
        <f t="shared" si="6"/>
        <v xml:space="preserve"> </v>
      </c>
      <c r="M50" t="str">
        <f t="shared" si="1"/>
        <v>OK</v>
      </c>
      <c r="N50" t="str">
        <f t="shared" si="2"/>
        <v>OK</v>
      </c>
      <c r="O50" t="str">
        <f t="shared" si="3"/>
        <v>OK</v>
      </c>
      <c r="P50" t="str">
        <f t="shared" si="4"/>
        <v>OK</v>
      </c>
      <c r="Q50" t="str">
        <f t="shared" si="5"/>
        <v>OK</v>
      </c>
      <c r="R50">
        <f t="shared" si="7"/>
        <v>1</v>
      </c>
    </row>
    <row r="51" spans="1:18" ht="57.6" x14ac:dyDescent="0.3">
      <c r="A51" t="s">
        <v>66</v>
      </c>
      <c r="B51" t="s">
        <v>43</v>
      </c>
      <c r="C51" t="s">
        <v>46</v>
      </c>
      <c r="D51">
        <v>19</v>
      </c>
      <c r="E51">
        <v>17.399999999999999</v>
      </c>
      <c r="F51">
        <v>4</v>
      </c>
      <c r="G51">
        <v>0.2</v>
      </c>
      <c r="H51">
        <v>1.5</v>
      </c>
      <c r="I51">
        <v>4</v>
      </c>
      <c r="J51" t="s">
        <v>20</v>
      </c>
      <c r="K51" s="19" t="s">
        <v>89</v>
      </c>
      <c r="L51" t="str">
        <f t="shared" si="6"/>
        <v>OK</v>
      </c>
      <c r="M51" t="str">
        <f t="shared" si="1"/>
        <v>OK</v>
      </c>
      <c r="N51" t="str">
        <f t="shared" si="2"/>
        <v>OK</v>
      </c>
      <c r="O51" t="str">
        <f t="shared" si="3"/>
        <v>OK</v>
      </c>
      <c r="P51" t="str">
        <f t="shared" si="4"/>
        <v>OK</v>
      </c>
      <c r="Q51" t="str">
        <f t="shared" si="5"/>
        <v>OK</v>
      </c>
      <c r="R51">
        <f t="shared" si="7"/>
        <v>1</v>
      </c>
    </row>
    <row r="52" spans="1:18" ht="57.6" x14ac:dyDescent="0.3">
      <c r="A52" t="s">
        <v>67</v>
      </c>
      <c r="B52" t="s">
        <v>43</v>
      </c>
      <c r="C52" t="s">
        <v>48</v>
      </c>
      <c r="D52">
        <v>13</v>
      </c>
      <c r="E52">
        <v>1.1000000000000001</v>
      </c>
      <c r="F52">
        <v>6</v>
      </c>
      <c r="G52">
        <v>3.4</v>
      </c>
      <c r="H52">
        <v>1.4</v>
      </c>
      <c r="I52">
        <v>3</v>
      </c>
      <c r="K52" s="19" t="s">
        <v>89</v>
      </c>
      <c r="L52" t="str">
        <f t="shared" si="6"/>
        <v xml:space="preserve"> </v>
      </c>
      <c r="M52" t="str">
        <f t="shared" si="1"/>
        <v xml:space="preserve"> </v>
      </c>
      <c r="N52" t="str">
        <f t="shared" si="2"/>
        <v>OK</v>
      </c>
      <c r="O52" t="str">
        <f t="shared" si="3"/>
        <v xml:space="preserve"> </v>
      </c>
      <c r="P52" t="str">
        <f t="shared" si="4"/>
        <v xml:space="preserve"> </v>
      </c>
      <c r="Q52" t="str">
        <f t="shared" si="5"/>
        <v>OK</v>
      </c>
      <c r="R52">
        <f t="shared" si="7"/>
        <v>0</v>
      </c>
    </row>
    <row r="53" spans="1:18" ht="57.6" x14ac:dyDescent="0.3">
      <c r="A53" t="s">
        <v>68</v>
      </c>
      <c r="B53" t="s">
        <v>43</v>
      </c>
      <c r="C53" t="s">
        <v>46</v>
      </c>
      <c r="D53">
        <v>14</v>
      </c>
      <c r="E53">
        <v>12.2</v>
      </c>
      <c r="F53">
        <v>2</v>
      </c>
      <c r="G53">
        <v>0.2</v>
      </c>
      <c r="H53">
        <v>1.7</v>
      </c>
      <c r="I53">
        <v>1</v>
      </c>
      <c r="K53" s="19" t="s">
        <v>89</v>
      </c>
      <c r="L53" t="str">
        <f t="shared" si="6"/>
        <v xml:space="preserve"> </v>
      </c>
      <c r="M53" t="str">
        <f t="shared" si="1"/>
        <v>OK</v>
      </c>
      <c r="N53" t="str">
        <f t="shared" si="2"/>
        <v xml:space="preserve"> </v>
      </c>
      <c r="O53" t="str">
        <f t="shared" si="3"/>
        <v>OK</v>
      </c>
      <c r="P53" t="str">
        <f t="shared" si="4"/>
        <v>OK</v>
      </c>
      <c r="Q53" t="str">
        <f t="shared" si="5"/>
        <v xml:space="preserve"> </v>
      </c>
      <c r="R53">
        <f t="shared" si="7"/>
        <v>0</v>
      </c>
    </row>
    <row r="54" spans="1:18" ht="57.6" x14ac:dyDescent="0.3">
      <c r="A54" t="s">
        <v>69</v>
      </c>
      <c r="B54" t="s">
        <v>43</v>
      </c>
      <c r="C54" t="s">
        <v>46</v>
      </c>
      <c r="D54">
        <v>17</v>
      </c>
      <c r="E54">
        <v>9.1999999999999993</v>
      </c>
      <c r="F54">
        <v>7</v>
      </c>
      <c r="G54">
        <v>5.9</v>
      </c>
      <c r="H54">
        <v>1.6</v>
      </c>
      <c r="I54">
        <v>3</v>
      </c>
      <c r="K54" s="19" t="s">
        <v>89</v>
      </c>
      <c r="L54" t="str">
        <f t="shared" si="6"/>
        <v>OK</v>
      </c>
      <c r="M54" t="str">
        <f t="shared" si="1"/>
        <v xml:space="preserve"> </v>
      </c>
      <c r="N54" t="str">
        <f t="shared" si="2"/>
        <v>OK</v>
      </c>
      <c r="O54" t="str">
        <f t="shared" si="3"/>
        <v xml:space="preserve"> </v>
      </c>
      <c r="P54" t="str">
        <f t="shared" si="4"/>
        <v>OK</v>
      </c>
      <c r="Q54" t="str">
        <f t="shared" si="5"/>
        <v>OK</v>
      </c>
      <c r="R54">
        <f t="shared" si="7"/>
        <v>1</v>
      </c>
    </row>
    <row r="55" spans="1:18" ht="57.6" x14ac:dyDescent="0.3">
      <c r="A55" t="s">
        <v>70</v>
      </c>
      <c r="B55" t="s">
        <v>43</v>
      </c>
      <c r="C55" t="s">
        <v>48</v>
      </c>
      <c r="D55">
        <v>12</v>
      </c>
      <c r="E55">
        <v>13.1</v>
      </c>
      <c r="F55">
        <v>5</v>
      </c>
      <c r="G55">
        <v>1.6</v>
      </c>
      <c r="H55">
        <v>1</v>
      </c>
      <c r="I55">
        <v>0</v>
      </c>
      <c r="K55" s="19" t="s">
        <v>89</v>
      </c>
      <c r="L55" t="str">
        <f t="shared" si="6"/>
        <v xml:space="preserve"> </v>
      </c>
      <c r="M55" t="str">
        <f t="shared" si="1"/>
        <v>OK</v>
      </c>
      <c r="N55" t="str">
        <f t="shared" si="2"/>
        <v>OK</v>
      </c>
      <c r="O55" t="str">
        <f t="shared" si="3"/>
        <v>OK</v>
      </c>
      <c r="P55" t="str">
        <f t="shared" si="4"/>
        <v xml:space="preserve"> </v>
      </c>
      <c r="Q55" t="str">
        <f t="shared" si="5"/>
        <v xml:space="preserve"> </v>
      </c>
      <c r="R55">
        <f t="shared" si="7"/>
        <v>0</v>
      </c>
    </row>
    <row r="56" spans="1:18" ht="57.6" x14ac:dyDescent="0.3">
      <c r="A56" t="s">
        <v>71</v>
      </c>
      <c r="B56" t="s">
        <v>43</v>
      </c>
      <c r="C56" t="s">
        <v>44</v>
      </c>
      <c r="D56">
        <v>10</v>
      </c>
      <c r="E56">
        <v>5.0999999999999996</v>
      </c>
      <c r="F56">
        <v>5</v>
      </c>
      <c r="G56">
        <v>4.5999999999999996</v>
      </c>
      <c r="H56">
        <v>0.9</v>
      </c>
      <c r="I56">
        <v>3</v>
      </c>
      <c r="K56" s="19" t="s">
        <v>89</v>
      </c>
      <c r="L56" t="str">
        <f t="shared" si="6"/>
        <v xml:space="preserve"> </v>
      </c>
      <c r="M56" t="str">
        <f t="shared" si="1"/>
        <v xml:space="preserve"> </v>
      </c>
      <c r="N56" t="str">
        <f t="shared" si="2"/>
        <v>OK</v>
      </c>
      <c r="O56" t="str">
        <f t="shared" si="3"/>
        <v xml:space="preserve"> </v>
      </c>
      <c r="P56" t="str">
        <f t="shared" si="4"/>
        <v xml:space="preserve"> </v>
      </c>
      <c r="Q56" t="str">
        <f t="shared" si="5"/>
        <v>OK</v>
      </c>
      <c r="R56">
        <f t="shared" si="7"/>
        <v>0</v>
      </c>
    </row>
    <row r="57" spans="1:18" ht="57.6" x14ac:dyDescent="0.3">
      <c r="A57" t="s">
        <v>72</v>
      </c>
      <c r="B57" t="s">
        <v>43</v>
      </c>
      <c r="C57" t="s">
        <v>44</v>
      </c>
      <c r="D57">
        <v>20</v>
      </c>
      <c r="E57">
        <v>4.3</v>
      </c>
      <c r="F57">
        <v>5</v>
      </c>
      <c r="G57">
        <v>3.5</v>
      </c>
      <c r="H57">
        <v>2.1</v>
      </c>
      <c r="I57">
        <v>4</v>
      </c>
      <c r="J57" t="s">
        <v>20</v>
      </c>
      <c r="K57" s="19" t="s">
        <v>89</v>
      </c>
      <c r="L57" t="str">
        <f t="shared" si="6"/>
        <v>OK</v>
      </c>
      <c r="M57" t="str">
        <f t="shared" si="1"/>
        <v xml:space="preserve"> </v>
      </c>
      <c r="N57" t="str">
        <f t="shared" si="2"/>
        <v>OK</v>
      </c>
      <c r="O57" t="str">
        <f t="shared" si="3"/>
        <v xml:space="preserve"> </v>
      </c>
      <c r="P57" t="str">
        <f t="shared" si="4"/>
        <v>OK</v>
      </c>
      <c r="Q57" t="str">
        <f t="shared" si="5"/>
        <v>OK</v>
      </c>
      <c r="R57">
        <f t="shared" si="7"/>
        <v>1</v>
      </c>
    </row>
    <row r="58" spans="1:18" ht="57.6" x14ac:dyDescent="0.3">
      <c r="A58" t="s">
        <v>73</v>
      </c>
      <c r="B58" t="s">
        <v>43</v>
      </c>
      <c r="C58" t="s">
        <v>44</v>
      </c>
      <c r="D58">
        <v>20</v>
      </c>
      <c r="E58">
        <v>12.7</v>
      </c>
      <c r="F58">
        <v>5</v>
      </c>
      <c r="G58">
        <v>4.8</v>
      </c>
      <c r="H58">
        <v>3.8</v>
      </c>
      <c r="I58">
        <v>3</v>
      </c>
      <c r="K58" s="19" t="s">
        <v>89</v>
      </c>
      <c r="L58" t="str">
        <f t="shared" si="6"/>
        <v>OK</v>
      </c>
      <c r="M58" t="str">
        <f t="shared" si="1"/>
        <v>OK</v>
      </c>
      <c r="N58" t="str">
        <f t="shared" si="2"/>
        <v>OK</v>
      </c>
      <c r="O58" t="str">
        <f t="shared" si="3"/>
        <v xml:space="preserve"> </v>
      </c>
      <c r="P58" t="str">
        <f t="shared" si="4"/>
        <v>OK</v>
      </c>
      <c r="Q58" t="str">
        <f t="shared" si="5"/>
        <v>OK</v>
      </c>
      <c r="R58">
        <f t="shared" si="7"/>
        <v>1</v>
      </c>
    </row>
    <row r="59" spans="1:18" ht="57.6" x14ac:dyDescent="0.3">
      <c r="A59" t="s">
        <v>74</v>
      </c>
      <c r="B59" t="s">
        <v>43</v>
      </c>
      <c r="C59" t="s">
        <v>44</v>
      </c>
      <c r="D59">
        <v>20</v>
      </c>
      <c r="E59">
        <v>1.5</v>
      </c>
      <c r="F59">
        <v>2</v>
      </c>
      <c r="G59">
        <v>1.6</v>
      </c>
      <c r="H59">
        <v>3.8</v>
      </c>
      <c r="I59">
        <v>2</v>
      </c>
      <c r="K59" s="19" t="s">
        <v>89</v>
      </c>
      <c r="L59" t="str">
        <f t="shared" si="6"/>
        <v>OK</v>
      </c>
      <c r="M59" t="str">
        <f t="shared" si="1"/>
        <v xml:space="preserve"> </v>
      </c>
      <c r="N59" t="str">
        <f t="shared" si="2"/>
        <v xml:space="preserve"> </v>
      </c>
      <c r="O59" t="str">
        <f t="shared" si="3"/>
        <v>OK</v>
      </c>
      <c r="P59" t="str">
        <f t="shared" si="4"/>
        <v>OK</v>
      </c>
      <c r="Q59" t="str">
        <f t="shared" si="5"/>
        <v>OK</v>
      </c>
      <c r="R59">
        <f t="shared" si="7"/>
        <v>1</v>
      </c>
    </row>
    <row r="60" spans="1:18" ht="57.6" x14ac:dyDescent="0.3">
      <c r="A60" t="s">
        <v>75</v>
      </c>
      <c r="B60" t="s">
        <v>43</v>
      </c>
      <c r="C60" t="s">
        <v>44</v>
      </c>
      <c r="D60">
        <v>16</v>
      </c>
      <c r="E60">
        <v>27.2</v>
      </c>
      <c r="F60">
        <v>2</v>
      </c>
      <c r="G60">
        <v>1</v>
      </c>
      <c r="H60">
        <v>1.3</v>
      </c>
      <c r="I60">
        <v>5</v>
      </c>
      <c r="J60" t="s">
        <v>20</v>
      </c>
      <c r="K60" s="19" t="s">
        <v>89</v>
      </c>
      <c r="L60" t="str">
        <f t="shared" si="6"/>
        <v>OK</v>
      </c>
      <c r="M60" t="str">
        <f t="shared" si="1"/>
        <v>OK</v>
      </c>
      <c r="N60" t="str">
        <f t="shared" si="2"/>
        <v xml:space="preserve"> </v>
      </c>
      <c r="O60" t="str">
        <f t="shared" si="3"/>
        <v>OK</v>
      </c>
      <c r="P60" t="str">
        <f t="shared" si="4"/>
        <v xml:space="preserve"> </v>
      </c>
      <c r="Q60" t="str">
        <f t="shared" si="5"/>
        <v>OK</v>
      </c>
      <c r="R60">
        <f t="shared" si="7"/>
        <v>1</v>
      </c>
    </row>
    <row r="61" spans="1:18" ht="57.6" x14ac:dyDescent="0.3">
      <c r="A61" t="s">
        <v>76</v>
      </c>
      <c r="B61" t="s">
        <v>43</v>
      </c>
      <c r="C61" t="s">
        <v>48</v>
      </c>
      <c r="D61">
        <v>17</v>
      </c>
      <c r="E61">
        <v>34.4</v>
      </c>
      <c r="F61">
        <v>6</v>
      </c>
      <c r="G61">
        <v>3.5</v>
      </c>
      <c r="H61">
        <v>1.4</v>
      </c>
      <c r="I61">
        <v>3</v>
      </c>
      <c r="K61" s="19" t="s">
        <v>89</v>
      </c>
      <c r="L61" t="str">
        <f t="shared" si="6"/>
        <v>OK</v>
      </c>
      <c r="M61" t="str">
        <f t="shared" si="1"/>
        <v>OK</v>
      </c>
      <c r="N61" t="str">
        <f t="shared" si="2"/>
        <v>OK</v>
      </c>
      <c r="O61" t="str">
        <f t="shared" si="3"/>
        <v xml:space="preserve"> </v>
      </c>
      <c r="P61" t="str">
        <f t="shared" si="4"/>
        <v xml:space="preserve"> </v>
      </c>
      <c r="Q61" t="str">
        <f t="shared" si="5"/>
        <v>OK</v>
      </c>
      <c r="R61">
        <f t="shared" si="7"/>
        <v>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workbookViewId="0"/>
  </sheetViews>
  <sheetFormatPr defaultRowHeight="14.4" x14ac:dyDescent="0.3"/>
  <cols>
    <col min="1" max="1" width="12.44140625" bestFit="1" customWidth="1"/>
    <col min="2" max="2" width="23.109375" bestFit="1" customWidth="1"/>
    <col min="3" max="3" width="16" bestFit="1" customWidth="1"/>
    <col min="4" max="4" width="23.6640625" bestFit="1" customWidth="1"/>
    <col min="5" max="5" width="21.88671875" bestFit="1" customWidth="1"/>
    <col min="6" max="6" width="19.88671875" bestFit="1" customWidth="1"/>
    <col min="7" max="7" width="22.33203125" bestFit="1" customWidth="1"/>
  </cols>
  <sheetData>
    <row r="1" spans="1:7" ht="15" thickBot="1" x14ac:dyDescent="0.35">
      <c r="A1" s="2" t="s">
        <v>1</v>
      </c>
      <c r="B1" s="3" t="s">
        <v>5</v>
      </c>
      <c r="C1" s="4" t="s">
        <v>4</v>
      </c>
      <c r="D1" s="4" t="s">
        <v>7</v>
      </c>
      <c r="E1" s="4" t="s">
        <v>6</v>
      </c>
      <c r="F1" s="4" t="s">
        <v>3</v>
      </c>
      <c r="G1" s="5" t="s">
        <v>8</v>
      </c>
    </row>
    <row r="2" spans="1:7" x14ac:dyDescent="0.3">
      <c r="A2" t="s">
        <v>11</v>
      </c>
      <c r="B2" s="21">
        <v>4.666666666666667</v>
      </c>
      <c r="C2" s="21">
        <v>19.239999999999998</v>
      </c>
      <c r="D2" s="21">
        <v>2.9333333333333331</v>
      </c>
      <c r="E2" s="21">
        <v>2.86</v>
      </c>
      <c r="F2" s="21">
        <v>15.766666666666669</v>
      </c>
      <c r="G2" s="21">
        <v>2.8</v>
      </c>
    </row>
    <row r="3" spans="1:7" x14ac:dyDescent="0.3">
      <c r="A3" t="s">
        <v>43</v>
      </c>
      <c r="B3" s="22">
        <v>4.333333333333333</v>
      </c>
      <c r="C3" s="22">
        <v>17.66333333333333</v>
      </c>
      <c r="D3" s="22">
        <v>2.706666666666667</v>
      </c>
      <c r="E3" s="22">
        <v>3.086666666666666</v>
      </c>
      <c r="F3" s="22">
        <v>16.666666666666671</v>
      </c>
      <c r="G3" s="22">
        <v>2.7333333333333329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workbookViewId="0">
      <selection activeCell="B12" sqref="A1:B12"/>
    </sheetView>
  </sheetViews>
  <sheetFormatPr defaultRowHeight="14.4" x14ac:dyDescent="0.3"/>
  <cols>
    <col min="1" max="1" width="23.6640625" bestFit="1" customWidth="1"/>
    <col min="2" max="2" width="29.6640625" bestFit="1" customWidth="1"/>
  </cols>
  <sheetData>
    <row r="1" spans="1:2" ht="15" thickBot="1" x14ac:dyDescent="0.35">
      <c r="A1" s="15" t="s">
        <v>77</v>
      </c>
      <c r="B1" s="16" t="s">
        <v>78</v>
      </c>
    </row>
    <row r="2" spans="1:2" x14ac:dyDescent="0.3">
      <c r="A2" s="12" t="s">
        <v>3</v>
      </c>
      <c r="B2" s="9" t="s">
        <v>87</v>
      </c>
    </row>
    <row r="3" spans="1:2" x14ac:dyDescent="0.3">
      <c r="A3" s="13" t="s">
        <v>4</v>
      </c>
      <c r="B3" s="10" t="s">
        <v>81</v>
      </c>
    </row>
    <row r="4" spans="1:2" x14ac:dyDescent="0.3">
      <c r="A4" s="13" t="s">
        <v>5</v>
      </c>
      <c r="B4" s="10" t="s">
        <v>82</v>
      </c>
    </row>
    <row r="5" spans="1:2" x14ac:dyDescent="0.3">
      <c r="A5" s="13" t="s">
        <v>6</v>
      </c>
      <c r="B5" s="10" t="s">
        <v>83</v>
      </c>
    </row>
    <row r="6" spans="1:2" x14ac:dyDescent="0.3">
      <c r="A6" s="13" t="s">
        <v>7</v>
      </c>
      <c r="B6" s="10" t="s">
        <v>84</v>
      </c>
    </row>
    <row r="7" spans="1:2" ht="15" thickBot="1" x14ac:dyDescent="0.35">
      <c r="A7" s="14" t="s">
        <v>8</v>
      </c>
      <c r="B7" s="11" t="s">
        <v>88</v>
      </c>
    </row>
    <row r="9" spans="1:2" x14ac:dyDescent="0.3">
      <c r="A9" t="s">
        <v>79</v>
      </c>
      <c r="B9" t="s">
        <v>85</v>
      </c>
    </row>
    <row r="11" spans="1:2" ht="15" thickBot="1" x14ac:dyDescent="0.35"/>
    <row r="12" spans="1:2" ht="15" thickBot="1" x14ac:dyDescent="0.35">
      <c r="A12" s="17" t="s">
        <v>80</v>
      </c>
      <c r="B12" s="18" t="s">
        <v>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Adatok</vt:lpstr>
      <vt:lpstr>Pivot</vt:lpstr>
      <vt:lpstr>Irányelv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Lttd</cp:lastModifiedBy>
  <dcterms:created xsi:type="dcterms:W3CDTF">2025-05-26T10:13:07Z</dcterms:created>
  <dcterms:modified xsi:type="dcterms:W3CDTF">2025-09-29T09:34:02Z</dcterms:modified>
</cp:coreProperties>
</file>