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34023\var\www\miau\data\miau\324\tanulas\"/>
    </mc:Choice>
  </mc:AlternateContent>
  <xr:revisionPtr revIDLastSave="0" documentId="13_ncr:1_{D43D8E7E-EFD4-440A-8BEB-CF8D6CF1DB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iv_vs_opt" sheetId="4" r:id="rId1"/>
    <sheet name="Adatok" sheetId="1" r:id="rId2"/>
    <sheet name="modellretegek" sheetId="3" r:id="rId3"/>
    <sheet name="Pivot" sheetId="2" r:id="rId4"/>
  </sheet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" i="1"/>
  <c r="V5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R67" i="3"/>
  <c r="Q67" i="3"/>
  <c r="P67" i="3"/>
  <c r="O67" i="3"/>
  <c r="N67" i="3"/>
  <c r="M67" i="3"/>
  <c r="R66" i="3"/>
  <c r="Q66" i="3"/>
  <c r="P66" i="3"/>
  <c r="O66" i="3"/>
  <c r="N66" i="3"/>
  <c r="M66" i="3"/>
  <c r="R65" i="3"/>
  <c r="Q65" i="3"/>
  <c r="P65" i="3"/>
  <c r="O65" i="3"/>
  <c r="N65" i="3"/>
  <c r="M65" i="3"/>
  <c r="R64" i="3"/>
  <c r="Q64" i="3"/>
  <c r="P64" i="3"/>
  <c r="O64" i="3"/>
  <c r="N64" i="3"/>
  <c r="M64" i="3"/>
  <c r="R63" i="3"/>
  <c r="Q63" i="3"/>
  <c r="P63" i="3"/>
  <c r="O63" i="3"/>
  <c r="N63" i="3"/>
  <c r="M63" i="3"/>
  <c r="R62" i="3"/>
  <c r="Q62" i="3"/>
  <c r="P62" i="3"/>
  <c r="O62" i="3"/>
  <c r="N62" i="3"/>
  <c r="M62" i="3"/>
  <c r="R61" i="3"/>
  <c r="Q61" i="3"/>
  <c r="P61" i="3"/>
  <c r="O61" i="3"/>
  <c r="N61" i="3"/>
  <c r="M61" i="3"/>
  <c r="R60" i="3"/>
  <c r="Q60" i="3"/>
  <c r="P60" i="3"/>
  <c r="O60" i="3"/>
  <c r="N60" i="3"/>
  <c r="M60" i="3"/>
  <c r="R59" i="3"/>
  <c r="Q59" i="3"/>
  <c r="P59" i="3"/>
  <c r="O59" i="3"/>
  <c r="N59" i="3"/>
  <c r="M59" i="3"/>
  <c r="R58" i="3"/>
  <c r="Q58" i="3"/>
  <c r="P58" i="3"/>
  <c r="O58" i="3"/>
  <c r="N58" i="3"/>
  <c r="M58" i="3"/>
  <c r="R57" i="3"/>
  <c r="Q57" i="3"/>
  <c r="P57" i="3"/>
  <c r="O57" i="3"/>
  <c r="N57" i="3"/>
  <c r="M57" i="3"/>
  <c r="R56" i="3"/>
  <c r="Q56" i="3"/>
  <c r="P56" i="3"/>
  <c r="O56" i="3"/>
  <c r="N56" i="3"/>
  <c r="M56" i="3"/>
  <c r="R55" i="3"/>
  <c r="Q55" i="3"/>
  <c r="P55" i="3"/>
  <c r="O55" i="3"/>
  <c r="N55" i="3"/>
  <c r="M55" i="3"/>
  <c r="R54" i="3"/>
  <c r="Q54" i="3"/>
  <c r="P54" i="3"/>
  <c r="O54" i="3"/>
  <c r="N54" i="3"/>
  <c r="M54" i="3"/>
  <c r="R53" i="3"/>
  <c r="Q53" i="3"/>
  <c r="P53" i="3"/>
  <c r="O53" i="3"/>
  <c r="N53" i="3"/>
  <c r="M53" i="3"/>
  <c r="R52" i="3"/>
  <c r="Q52" i="3"/>
  <c r="P52" i="3"/>
  <c r="O52" i="3"/>
  <c r="N52" i="3"/>
  <c r="M52" i="3"/>
  <c r="R51" i="3"/>
  <c r="Q51" i="3"/>
  <c r="P51" i="3"/>
  <c r="O51" i="3"/>
  <c r="N51" i="3"/>
  <c r="M51" i="3"/>
  <c r="R50" i="3"/>
  <c r="Q50" i="3"/>
  <c r="P50" i="3"/>
  <c r="O50" i="3"/>
  <c r="N50" i="3"/>
  <c r="M50" i="3"/>
  <c r="R49" i="3"/>
  <c r="Q49" i="3"/>
  <c r="P49" i="3"/>
  <c r="O49" i="3"/>
  <c r="N49" i="3"/>
  <c r="M49" i="3"/>
  <c r="R48" i="3"/>
  <c r="Q48" i="3"/>
  <c r="P48" i="3"/>
  <c r="O48" i="3"/>
  <c r="N48" i="3"/>
  <c r="M48" i="3"/>
  <c r="R47" i="3"/>
  <c r="Q47" i="3"/>
  <c r="P47" i="3"/>
  <c r="O47" i="3"/>
  <c r="N47" i="3"/>
  <c r="M47" i="3"/>
  <c r="R46" i="3"/>
  <c r="Q46" i="3"/>
  <c r="P46" i="3"/>
  <c r="O46" i="3"/>
  <c r="N46" i="3"/>
  <c r="M46" i="3"/>
  <c r="R45" i="3"/>
  <c r="Q45" i="3"/>
  <c r="P45" i="3"/>
  <c r="O45" i="3"/>
  <c r="N45" i="3"/>
  <c r="M45" i="3"/>
  <c r="R44" i="3"/>
  <c r="Q44" i="3"/>
  <c r="P44" i="3"/>
  <c r="O44" i="3"/>
  <c r="N44" i="3"/>
  <c r="M44" i="3"/>
  <c r="R43" i="3"/>
  <c r="Q43" i="3"/>
  <c r="P43" i="3"/>
  <c r="O43" i="3"/>
  <c r="N43" i="3"/>
  <c r="M43" i="3"/>
  <c r="R42" i="3"/>
  <c r="Q42" i="3"/>
  <c r="P42" i="3"/>
  <c r="O42" i="3"/>
  <c r="N42" i="3"/>
  <c r="M42" i="3"/>
  <c r="R41" i="3"/>
  <c r="Q41" i="3"/>
  <c r="P41" i="3"/>
  <c r="O41" i="3"/>
  <c r="N41" i="3"/>
  <c r="M41" i="3"/>
  <c r="R40" i="3"/>
  <c r="Q40" i="3"/>
  <c r="P40" i="3"/>
  <c r="O40" i="3"/>
  <c r="N40" i="3"/>
  <c r="M40" i="3"/>
  <c r="R39" i="3"/>
  <c r="Q39" i="3"/>
  <c r="P39" i="3"/>
  <c r="O39" i="3"/>
  <c r="N39" i="3"/>
  <c r="M39" i="3"/>
  <c r="R38" i="3"/>
  <c r="Q38" i="3"/>
  <c r="P38" i="3"/>
  <c r="O38" i="3"/>
  <c r="N38" i="3"/>
  <c r="M38" i="3"/>
  <c r="R37" i="3"/>
  <c r="Q37" i="3"/>
  <c r="P37" i="3"/>
  <c r="O37" i="3"/>
  <c r="N37" i="3"/>
  <c r="M37" i="3"/>
  <c r="R36" i="3"/>
  <c r="Q36" i="3"/>
  <c r="P36" i="3"/>
  <c r="O36" i="3"/>
  <c r="N36" i="3"/>
  <c r="M36" i="3"/>
  <c r="R35" i="3"/>
  <c r="Q35" i="3"/>
  <c r="P35" i="3"/>
  <c r="O35" i="3"/>
  <c r="N35" i="3"/>
  <c r="M35" i="3"/>
  <c r="R34" i="3"/>
  <c r="Q34" i="3"/>
  <c r="P34" i="3"/>
  <c r="O34" i="3"/>
  <c r="N34" i="3"/>
  <c r="M34" i="3"/>
  <c r="R33" i="3"/>
  <c r="Q33" i="3"/>
  <c r="P33" i="3"/>
  <c r="O33" i="3"/>
  <c r="N33" i="3"/>
  <c r="M33" i="3"/>
  <c r="R32" i="3"/>
  <c r="Q32" i="3"/>
  <c r="P32" i="3"/>
  <c r="O32" i="3"/>
  <c r="N32" i="3"/>
  <c r="M32" i="3"/>
  <c r="R31" i="3"/>
  <c r="Q31" i="3"/>
  <c r="P31" i="3"/>
  <c r="O31" i="3"/>
  <c r="N31" i="3"/>
  <c r="M31" i="3"/>
  <c r="R30" i="3"/>
  <c r="Q30" i="3"/>
  <c r="P30" i="3"/>
  <c r="O30" i="3"/>
  <c r="N30" i="3"/>
  <c r="M30" i="3"/>
  <c r="R29" i="3"/>
  <c r="Q29" i="3"/>
  <c r="P29" i="3"/>
  <c r="O29" i="3"/>
  <c r="N29" i="3"/>
  <c r="M29" i="3"/>
  <c r="R28" i="3"/>
  <c r="Q28" i="3"/>
  <c r="P28" i="3"/>
  <c r="O28" i="3"/>
  <c r="N28" i="3"/>
  <c r="M28" i="3"/>
  <c r="R27" i="3"/>
  <c r="Q27" i="3"/>
  <c r="P27" i="3"/>
  <c r="O27" i="3"/>
  <c r="N27" i="3"/>
  <c r="M27" i="3"/>
  <c r="R26" i="3"/>
  <c r="Q26" i="3"/>
  <c r="P26" i="3"/>
  <c r="O26" i="3"/>
  <c r="N26" i="3"/>
  <c r="M26" i="3"/>
  <c r="R25" i="3"/>
  <c r="Q25" i="3"/>
  <c r="P25" i="3"/>
  <c r="O25" i="3"/>
  <c r="N25" i="3"/>
  <c r="M25" i="3"/>
  <c r="R24" i="3"/>
  <c r="Q24" i="3"/>
  <c r="P24" i="3"/>
  <c r="O24" i="3"/>
  <c r="N24" i="3"/>
  <c r="M24" i="3"/>
  <c r="R23" i="3"/>
  <c r="Q23" i="3"/>
  <c r="P23" i="3"/>
  <c r="O23" i="3"/>
  <c r="N23" i="3"/>
  <c r="M23" i="3"/>
  <c r="R22" i="3"/>
  <c r="Q22" i="3"/>
  <c r="P22" i="3"/>
  <c r="O22" i="3"/>
  <c r="N22" i="3"/>
  <c r="M22" i="3"/>
  <c r="R21" i="3"/>
  <c r="Q21" i="3"/>
  <c r="P21" i="3"/>
  <c r="O21" i="3"/>
  <c r="N21" i="3"/>
  <c r="M21" i="3"/>
  <c r="R20" i="3"/>
  <c r="Q20" i="3"/>
  <c r="P20" i="3"/>
  <c r="O20" i="3"/>
  <c r="N20" i="3"/>
  <c r="M20" i="3"/>
  <c r="R19" i="3"/>
  <c r="Q19" i="3"/>
  <c r="P19" i="3"/>
  <c r="O19" i="3"/>
  <c r="N19" i="3"/>
  <c r="M19" i="3"/>
  <c r="R18" i="3"/>
  <c r="Q18" i="3"/>
  <c r="P18" i="3"/>
  <c r="O18" i="3"/>
  <c r="N18" i="3"/>
  <c r="M18" i="3"/>
  <c r="R17" i="3"/>
  <c r="Q17" i="3"/>
  <c r="P17" i="3"/>
  <c r="O17" i="3"/>
  <c r="N17" i="3"/>
  <c r="M17" i="3"/>
  <c r="R16" i="3"/>
  <c r="Q16" i="3"/>
  <c r="P16" i="3"/>
  <c r="O16" i="3"/>
  <c r="N16" i="3"/>
  <c r="M16" i="3"/>
  <c r="R15" i="3"/>
  <c r="Q15" i="3"/>
  <c r="P15" i="3"/>
  <c r="O15" i="3"/>
  <c r="N15" i="3"/>
  <c r="M15" i="3"/>
  <c r="R14" i="3"/>
  <c r="Q14" i="3"/>
  <c r="P14" i="3"/>
  <c r="O14" i="3"/>
  <c r="N14" i="3"/>
  <c r="M14" i="3"/>
  <c r="R13" i="3"/>
  <c r="Q13" i="3"/>
  <c r="P13" i="3"/>
  <c r="O13" i="3"/>
  <c r="N13" i="3"/>
  <c r="M13" i="3"/>
  <c r="R12" i="3"/>
  <c r="Q12" i="3"/>
  <c r="P12" i="3"/>
  <c r="O12" i="3"/>
  <c r="N12" i="3"/>
  <c r="M12" i="3"/>
  <c r="R11" i="3"/>
  <c r="Q11" i="3"/>
  <c r="P11" i="3"/>
  <c r="O11" i="3"/>
  <c r="N11" i="3"/>
  <c r="M11" i="3"/>
  <c r="R10" i="3"/>
  <c r="Q10" i="3"/>
  <c r="P10" i="3"/>
  <c r="O10" i="3"/>
  <c r="N10" i="3"/>
  <c r="M10" i="3"/>
  <c r="R9" i="3"/>
  <c r="Q9" i="3"/>
  <c r="P9" i="3"/>
  <c r="O9" i="3"/>
  <c r="N9" i="3"/>
  <c r="M9" i="3"/>
  <c r="R8" i="3"/>
  <c r="Q8" i="3"/>
  <c r="P8" i="3"/>
  <c r="O8" i="3"/>
  <c r="N8" i="3"/>
  <c r="M8" i="3"/>
  <c r="R65" i="1"/>
  <c r="Q65" i="1"/>
  <c r="P65" i="1"/>
  <c r="O65" i="1"/>
  <c r="N65" i="1"/>
  <c r="M65" i="1"/>
  <c r="R64" i="1"/>
  <c r="Q64" i="1"/>
  <c r="P64" i="1"/>
  <c r="O64" i="1"/>
  <c r="N64" i="1"/>
  <c r="M64" i="1"/>
  <c r="R63" i="1"/>
  <c r="Q63" i="1"/>
  <c r="P63" i="1"/>
  <c r="O63" i="1"/>
  <c r="N63" i="1"/>
  <c r="M63" i="1"/>
  <c r="R62" i="1"/>
  <c r="Q62" i="1"/>
  <c r="P62" i="1"/>
  <c r="O62" i="1"/>
  <c r="N62" i="1"/>
  <c r="M62" i="1"/>
  <c r="R61" i="1"/>
  <c r="Q61" i="1"/>
  <c r="P61" i="1"/>
  <c r="O61" i="1"/>
  <c r="N61" i="1"/>
  <c r="M61" i="1"/>
  <c r="R60" i="1"/>
  <c r="Q60" i="1"/>
  <c r="P60" i="1"/>
  <c r="O60" i="1"/>
  <c r="N60" i="1"/>
  <c r="M60" i="1"/>
  <c r="R59" i="1"/>
  <c r="Q59" i="1"/>
  <c r="P59" i="1"/>
  <c r="O59" i="1"/>
  <c r="N59" i="1"/>
  <c r="M59" i="1"/>
  <c r="R58" i="1"/>
  <c r="Q58" i="1"/>
  <c r="P58" i="1"/>
  <c r="O58" i="1"/>
  <c r="N58" i="1"/>
  <c r="M58" i="1"/>
  <c r="R57" i="1"/>
  <c r="Q57" i="1"/>
  <c r="P57" i="1"/>
  <c r="O57" i="1"/>
  <c r="N57" i="1"/>
  <c r="M57" i="1"/>
  <c r="R56" i="1"/>
  <c r="Q56" i="1"/>
  <c r="P56" i="1"/>
  <c r="O56" i="1"/>
  <c r="N56" i="1"/>
  <c r="M56" i="1"/>
  <c r="R55" i="1"/>
  <c r="Q55" i="1"/>
  <c r="P55" i="1"/>
  <c r="O55" i="1"/>
  <c r="N55" i="1"/>
  <c r="M55" i="1"/>
  <c r="R54" i="1"/>
  <c r="Q54" i="1"/>
  <c r="P54" i="1"/>
  <c r="O54" i="1"/>
  <c r="N54" i="1"/>
  <c r="M54" i="1"/>
  <c r="R53" i="1"/>
  <c r="Q53" i="1"/>
  <c r="P53" i="1"/>
  <c r="O53" i="1"/>
  <c r="N53" i="1"/>
  <c r="M53" i="1"/>
  <c r="R52" i="1"/>
  <c r="Q52" i="1"/>
  <c r="P52" i="1"/>
  <c r="O52" i="1"/>
  <c r="N52" i="1"/>
  <c r="M52" i="1"/>
  <c r="R51" i="1"/>
  <c r="Q51" i="1"/>
  <c r="P51" i="1"/>
  <c r="O51" i="1"/>
  <c r="N51" i="1"/>
  <c r="M51" i="1"/>
  <c r="R50" i="1"/>
  <c r="Q50" i="1"/>
  <c r="P50" i="1"/>
  <c r="O50" i="1"/>
  <c r="N50" i="1"/>
  <c r="M50" i="1"/>
  <c r="R49" i="1"/>
  <c r="Q49" i="1"/>
  <c r="P49" i="1"/>
  <c r="O49" i="1"/>
  <c r="N49" i="1"/>
  <c r="M49" i="1"/>
  <c r="R48" i="1"/>
  <c r="Q48" i="1"/>
  <c r="P48" i="1"/>
  <c r="O48" i="1"/>
  <c r="N48" i="1"/>
  <c r="M48" i="1"/>
  <c r="R47" i="1"/>
  <c r="Q47" i="1"/>
  <c r="P47" i="1"/>
  <c r="O47" i="1"/>
  <c r="N47" i="1"/>
  <c r="M47" i="1"/>
  <c r="R46" i="1"/>
  <c r="Q46" i="1"/>
  <c r="P46" i="1"/>
  <c r="O46" i="1"/>
  <c r="N46" i="1"/>
  <c r="M46" i="1"/>
  <c r="R45" i="1"/>
  <c r="Q45" i="1"/>
  <c r="P45" i="1"/>
  <c r="O45" i="1"/>
  <c r="N45" i="1"/>
  <c r="M45" i="1"/>
  <c r="R44" i="1"/>
  <c r="Q44" i="1"/>
  <c r="P44" i="1"/>
  <c r="O44" i="1"/>
  <c r="N44" i="1"/>
  <c r="M44" i="1"/>
  <c r="R43" i="1"/>
  <c r="Q43" i="1"/>
  <c r="P43" i="1"/>
  <c r="O43" i="1"/>
  <c r="N43" i="1"/>
  <c r="M43" i="1"/>
  <c r="R42" i="1"/>
  <c r="Q42" i="1"/>
  <c r="P42" i="1"/>
  <c r="O42" i="1"/>
  <c r="N42" i="1"/>
  <c r="M42" i="1"/>
  <c r="R41" i="1"/>
  <c r="Q41" i="1"/>
  <c r="P41" i="1"/>
  <c r="O41" i="1"/>
  <c r="N41" i="1"/>
  <c r="M41" i="1"/>
  <c r="R40" i="1"/>
  <c r="Q40" i="1"/>
  <c r="P40" i="1"/>
  <c r="O40" i="1"/>
  <c r="N40" i="1"/>
  <c r="M40" i="1"/>
  <c r="R39" i="1"/>
  <c r="Q39" i="1"/>
  <c r="P39" i="1"/>
  <c r="O39" i="1"/>
  <c r="N39" i="1"/>
  <c r="M39" i="1"/>
  <c r="R38" i="1"/>
  <c r="Q38" i="1"/>
  <c r="P38" i="1"/>
  <c r="O38" i="1"/>
  <c r="N38" i="1"/>
  <c r="M38" i="1"/>
  <c r="R37" i="1"/>
  <c r="Q37" i="1"/>
  <c r="P37" i="1"/>
  <c r="O37" i="1"/>
  <c r="N37" i="1"/>
  <c r="M37" i="1"/>
  <c r="R36" i="1"/>
  <c r="Q36" i="1"/>
  <c r="P36" i="1"/>
  <c r="O36" i="1"/>
  <c r="N36" i="1"/>
  <c r="M36" i="1"/>
  <c r="R35" i="1"/>
  <c r="Q35" i="1"/>
  <c r="P35" i="1"/>
  <c r="O35" i="1"/>
  <c r="N35" i="1"/>
  <c r="M35" i="1"/>
  <c r="R34" i="1"/>
  <c r="Q34" i="1"/>
  <c r="P34" i="1"/>
  <c r="O34" i="1"/>
  <c r="N34" i="1"/>
  <c r="M34" i="1"/>
  <c r="R33" i="1"/>
  <c r="Q33" i="1"/>
  <c r="P33" i="1"/>
  <c r="O33" i="1"/>
  <c r="N33" i="1"/>
  <c r="M33" i="1"/>
  <c r="R32" i="1"/>
  <c r="Q32" i="1"/>
  <c r="P32" i="1"/>
  <c r="O32" i="1"/>
  <c r="N32" i="1"/>
  <c r="M32" i="1"/>
  <c r="R31" i="1"/>
  <c r="Q31" i="1"/>
  <c r="P31" i="1"/>
  <c r="O31" i="1"/>
  <c r="N31" i="1"/>
  <c r="M31" i="1"/>
  <c r="R30" i="1"/>
  <c r="Q30" i="1"/>
  <c r="P30" i="1"/>
  <c r="O30" i="1"/>
  <c r="N30" i="1"/>
  <c r="M30" i="1"/>
  <c r="R29" i="1"/>
  <c r="Q29" i="1"/>
  <c r="P29" i="1"/>
  <c r="O29" i="1"/>
  <c r="N29" i="1"/>
  <c r="M29" i="1"/>
  <c r="R28" i="1"/>
  <c r="Q28" i="1"/>
  <c r="P28" i="1"/>
  <c r="O28" i="1"/>
  <c r="N28" i="1"/>
  <c r="M28" i="1"/>
  <c r="R27" i="1"/>
  <c r="Q27" i="1"/>
  <c r="P27" i="1"/>
  <c r="O27" i="1"/>
  <c r="N27" i="1"/>
  <c r="M27" i="1"/>
  <c r="R26" i="1"/>
  <c r="Q26" i="1"/>
  <c r="P26" i="1"/>
  <c r="O26" i="1"/>
  <c r="N26" i="1"/>
  <c r="M26" i="1"/>
  <c r="R25" i="1"/>
  <c r="Q25" i="1"/>
  <c r="P25" i="1"/>
  <c r="O25" i="1"/>
  <c r="N25" i="1"/>
  <c r="M25" i="1"/>
  <c r="R24" i="1"/>
  <c r="Q24" i="1"/>
  <c r="P24" i="1"/>
  <c r="O24" i="1"/>
  <c r="N24" i="1"/>
  <c r="M24" i="1"/>
  <c r="R23" i="1"/>
  <c r="Q23" i="1"/>
  <c r="P23" i="1"/>
  <c r="O23" i="1"/>
  <c r="N23" i="1"/>
  <c r="M23" i="1"/>
  <c r="R22" i="1"/>
  <c r="Q22" i="1"/>
  <c r="P22" i="1"/>
  <c r="O22" i="1"/>
  <c r="N22" i="1"/>
  <c r="M22" i="1"/>
  <c r="R21" i="1"/>
  <c r="Q21" i="1"/>
  <c r="P21" i="1"/>
  <c r="O21" i="1"/>
  <c r="N21" i="1"/>
  <c r="M21" i="1"/>
  <c r="R20" i="1"/>
  <c r="Q20" i="1"/>
  <c r="P20" i="1"/>
  <c r="O20" i="1"/>
  <c r="N20" i="1"/>
  <c r="M20" i="1"/>
  <c r="R19" i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<sst xmlns="http://schemas.openxmlformats.org/spreadsheetml/2006/main" count="1548" uniqueCount="867">
  <si>
    <t>Tanuló neve</t>
  </si>
  <si>
    <t>Típus</t>
  </si>
  <si>
    <t>Évfolyam</t>
  </si>
  <si>
    <t>Beszédidő (perc)</t>
  </si>
  <si>
    <t>Késések összesen (óra)</t>
  </si>
  <si>
    <t>Felvételvisszanézés (óra)</t>
  </si>
  <si>
    <t>Óra utáni kérdések (db)</t>
  </si>
  <si>
    <t>Megjegyzés</t>
  </si>
  <si>
    <t>Tanuló_01</t>
  </si>
  <si>
    <t>Egyetemista</t>
  </si>
  <si>
    <t>Tanuló_02</t>
  </si>
  <si>
    <t>Tanuló_03</t>
  </si>
  <si>
    <t>Tanuló_04</t>
  </si>
  <si>
    <t>Tanuló_05</t>
  </si>
  <si>
    <t>Tanuló_06</t>
  </si>
  <si>
    <t>Tanuló_07</t>
  </si>
  <si>
    <t>Tanuló_08</t>
  </si>
  <si>
    <t>Tanuló_09</t>
  </si>
  <si>
    <t>Aktív levelezés</t>
  </si>
  <si>
    <t>Tanuló_10</t>
  </si>
  <si>
    <t>Tanuló_11</t>
  </si>
  <si>
    <t>Tanuló_12</t>
  </si>
  <si>
    <t>Tanuló_13</t>
  </si>
  <si>
    <t>Tanuló_14</t>
  </si>
  <si>
    <t>Tanuló_15</t>
  </si>
  <si>
    <t>Tanuló_16</t>
  </si>
  <si>
    <t>Tanuló_17</t>
  </si>
  <si>
    <t>Tanuló_18</t>
  </si>
  <si>
    <t>Tanuló_19</t>
  </si>
  <si>
    <t>Tanuló_20</t>
  </si>
  <si>
    <t>Tanuló_21</t>
  </si>
  <si>
    <t>Tanuló_22</t>
  </si>
  <si>
    <t>Tanuló_23</t>
  </si>
  <si>
    <t>Tanuló_24</t>
  </si>
  <si>
    <t>Tanuló_25</t>
  </si>
  <si>
    <t>Tanuló_26</t>
  </si>
  <si>
    <t>Tanuló_27</t>
  </si>
  <si>
    <t>Tanuló_28</t>
  </si>
  <si>
    <t>Tanuló_29</t>
  </si>
  <si>
    <t>Tanuló_30</t>
  </si>
  <si>
    <t>Tanuló_31</t>
  </si>
  <si>
    <t>Középiskolás</t>
  </si>
  <si>
    <t>12.</t>
  </si>
  <si>
    <t>Tanuló_32</t>
  </si>
  <si>
    <t>10.</t>
  </si>
  <si>
    <t>Tanuló_33</t>
  </si>
  <si>
    <t>11.</t>
  </si>
  <si>
    <t>Tanuló_34</t>
  </si>
  <si>
    <t>Tanuló_35</t>
  </si>
  <si>
    <t>Tanuló_36</t>
  </si>
  <si>
    <t>Tanuló_37</t>
  </si>
  <si>
    <t>Tanuló_38</t>
  </si>
  <si>
    <t>Tanuló_39</t>
  </si>
  <si>
    <t>Passzív a beszélgetésekben</t>
  </si>
  <si>
    <t>Tanuló_40</t>
  </si>
  <si>
    <t>Tanuló_41</t>
  </si>
  <si>
    <t>Tanuló_42</t>
  </si>
  <si>
    <t>Tanuló_43</t>
  </si>
  <si>
    <t>Tanuló_44</t>
  </si>
  <si>
    <t>Tanuló_45</t>
  </si>
  <si>
    <t>Tanuló_46</t>
  </si>
  <si>
    <t>Tanuló_47</t>
  </si>
  <si>
    <t>Tanuló_48</t>
  </si>
  <si>
    <t>Tanuló_49</t>
  </si>
  <si>
    <t>Tanuló_50</t>
  </si>
  <si>
    <t>Tanuló_51</t>
  </si>
  <si>
    <t>Tanuló_52</t>
  </si>
  <si>
    <t>Tanuló_53</t>
  </si>
  <si>
    <t>Tanuló_54</t>
  </si>
  <si>
    <t>Tanuló_55</t>
  </si>
  <si>
    <t>Tanuló_56</t>
  </si>
  <si>
    <t>Tanuló_57</t>
  </si>
  <si>
    <t>Tanuló_58</t>
  </si>
  <si>
    <t>Tanuló_59</t>
  </si>
  <si>
    <t>Tanuló_60</t>
  </si>
  <si>
    <t>Beadott feladatok száma (db)</t>
  </si>
  <si>
    <t>Megjelenések száma (db)</t>
  </si>
  <si>
    <t>iránykód (1/0)</t>
  </si>
  <si>
    <t>?</t>
  </si>
  <si>
    <t>irány szabály (annál ideálisabb a tanuló)</t>
  </si>
  <si>
    <t>minél kisebb?/nagyobb? a nyersadat</t>
  </si>
  <si>
    <t>minél kisebb a nyersadat</t>
  </si>
  <si>
    <t>minél nagyobb a nyersadat</t>
  </si>
  <si>
    <t>forrás: online_tamulas_log_2</t>
  </si>
  <si>
    <t>Y0</t>
  </si>
  <si>
    <t>db</t>
  </si>
  <si>
    <t>mértékegység</t>
  </si>
  <si>
    <t>perc</t>
  </si>
  <si>
    <t>óra</t>
  </si>
  <si>
    <t>sorszám</t>
  </si>
  <si>
    <t>idealitás_pont</t>
  </si>
  <si>
    <t>Azonosító:</t>
  </si>
  <si>
    <t>Objektumok:</t>
  </si>
  <si>
    <t>Attribútumok:</t>
  </si>
  <si>
    <t>Lépcsôk:</t>
  </si>
  <si>
    <t>Eltolás:</t>
  </si>
  <si>
    <t>Leírás:</t>
  </si>
  <si>
    <t>COCO Y0: 2052381</t>
  </si>
  <si>
    <t>Rangsor</t>
  </si>
  <si>
    <t>X(A1)</t>
  </si>
  <si>
    <t>X(A2)</t>
  </si>
  <si>
    <t>X(A3)</t>
  </si>
  <si>
    <t>X(A4)</t>
  </si>
  <si>
    <t>X(A5)</t>
  </si>
  <si>
    <t>X(A6)</t>
  </si>
  <si>
    <t>Y(A7)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</si>
  <si>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</si>
  <si>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</si>
  <si>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</si>
  <si>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</si>
  <si>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</si>
  <si>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</si>
  <si>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</si>
  <si>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</si>
  <si>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</si>
  <si>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</si>
  <si>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</si>
  <si>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</si>
  <si>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</si>
  <si>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</si>
  <si>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</si>
  <si>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</si>
  <si>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</si>
  <si>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</si>
  <si>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</si>
  <si>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</si>
  <si>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</si>
  <si>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</si>
  <si>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</si>
  <si>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</si>
  <si>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</si>
  <si>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</si>
  <si>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</si>
  <si>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</si>
  <si>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</si>
  <si>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</si>
  <si>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</si>
  <si>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</si>
  <si>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</si>
  <si>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</si>
  <si>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</si>
  <si>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</si>
  <si>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</si>
  <si>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</si>
  <si>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</si>
  <si>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</si>
  <si>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</si>
  <si>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</si>
  <si>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</si>
  <si>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</si>
  <si>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</si>
  <si>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</si>
  <si>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</si>
  <si>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</si>
  <si>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</si>
  <si>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</si>
  <si>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</si>
  <si>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</si>
  <si>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</si>
  <si>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</si>
  <si>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</si>
  <si>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</si>
  <si>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</si>
  <si>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</si>
  <si>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</si>
  <si>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</si>
  <si>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Lépcsôk(1)</t>
  </si>
  <si>
    <t>S1</t>
  </si>
  <si>
    <t>(73+59)/(2)=66</t>
  </si>
  <si>
    <t>(162+999849.7)/(2)=500005.85</t>
  </si>
  <si>
    <t>(59+97)/(2)=78</t>
  </si>
  <si>
    <t>(98+123)/(2)=110.5</t>
  </si>
  <si>
    <t>(999877.7+999781.7)/(2)=999829.75</t>
  </si>
  <si>
    <t>(71+59)/(2)=65</t>
  </si>
  <si>
    <t>S2</t>
  </si>
  <si>
    <t>(72+58)/(2)=65</t>
  </si>
  <si>
    <t>(90+999848.7)/(2)=499969.35</t>
  </si>
  <si>
    <t>(58+96)/(2)=77</t>
  </si>
  <si>
    <t>(97+122)/(2)=109.5</t>
  </si>
  <si>
    <t>(999858.7+70)/(2)=499964.35</t>
  </si>
  <si>
    <t>(70+58)/(2)=64</t>
  </si>
  <si>
    <t>S3</t>
  </si>
  <si>
    <t>(71+57)/(2)=64</t>
  </si>
  <si>
    <t>(59+999847.7)/(2)=499953.35</t>
  </si>
  <si>
    <t>(57+95)/(2)=76</t>
  </si>
  <si>
    <t>(96+121)/(2)=108.5</t>
  </si>
  <si>
    <t>(999843.7+69)/(2)=499956.35</t>
  </si>
  <si>
    <t>(69+57)/(2)=63</t>
  </si>
  <si>
    <t>S4</t>
  </si>
  <si>
    <t>(70+56)/(2)=63</t>
  </si>
  <si>
    <t>(58+999846.7)/(2)=499952.35</t>
  </si>
  <si>
    <t>(56+94)/(2)=75</t>
  </si>
  <si>
    <t>(78+116)/(2)=97</t>
  </si>
  <si>
    <t>(999842.7+68)/(2)=499955.35</t>
  </si>
  <si>
    <t>(56+56)/(2)=56</t>
  </si>
  <si>
    <t>S5</t>
  </si>
  <si>
    <t>(69+55)/(2)=62</t>
  </si>
  <si>
    <t>(57+999845.7)/(2)=499951.35</t>
  </si>
  <si>
    <t>(55+93)/(2)=74</t>
  </si>
  <si>
    <t>(55+115)/(2)=85</t>
  </si>
  <si>
    <t>(999841.7+67)/(2)=499954.35</t>
  </si>
  <si>
    <t>(55+55)/(2)=55</t>
  </si>
  <si>
    <t>S6</t>
  </si>
  <si>
    <t>(68+54)/(2)=61</t>
  </si>
  <si>
    <t>(56+999844.7)/(2)=499950.35</t>
  </si>
  <si>
    <t>(54+92)/(2)=73</t>
  </si>
  <si>
    <t>(54+114)/(2)=84</t>
  </si>
  <si>
    <t>(999840.7+66)/(2)=499953.35</t>
  </si>
  <si>
    <t>(54+54)/(2)=54</t>
  </si>
  <si>
    <t>S7</t>
  </si>
  <si>
    <t>(67+53)/(2)=60</t>
  </si>
  <si>
    <t>(55+999843.7)/(2)=499949.35</t>
  </si>
  <si>
    <t>(53+91)/(2)=72</t>
  </si>
  <si>
    <t>(53+113)/(2)=83</t>
  </si>
  <si>
    <t>(999779.7+65)/(2)=499922.35</t>
  </si>
  <si>
    <t>(53+53)/(2)=53</t>
  </si>
  <si>
    <t>S8</t>
  </si>
  <si>
    <t>(66+52)/(2)=59</t>
  </si>
  <si>
    <t>(54+999842.7)/(2)=499948.35</t>
  </si>
  <si>
    <t>(52+90)/(2)=71</t>
  </si>
  <si>
    <t>(52+112)/(2)=82</t>
  </si>
  <si>
    <t>(999778.7+64)/(2)=499921.35</t>
  </si>
  <si>
    <t>(52+52)/(2)=52</t>
  </si>
  <si>
    <t>S9</t>
  </si>
  <si>
    <t>(65+51)/(2)=58</t>
  </si>
  <si>
    <t>(53+999841.7)/(2)=499947.35</t>
  </si>
  <si>
    <t>(51+89)/(2)=70</t>
  </si>
  <si>
    <t>(51+111)/(2)=81</t>
  </si>
  <si>
    <t>(999777.7+63)/(2)=499920.35</t>
  </si>
  <si>
    <t>(51+51)/(2)=51</t>
  </si>
  <si>
    <t>S10</t>
  </si>
  <si>
    <t>(64+50)/(2)=57</t>
  </si>
  <si>
    <t>(52+999840.7)/(2)=499946.35</t>
  </si>
  <si>
    <t>(50+88)/(2)=69</t>
  </si>
  <si>
    <t>(50+108)/(2)=79</t>
  </si>
  <si>
    <t>(999776.7+62)/(2)=499919.35</t>
  </si>
  <si>
    <t>(50+50)/(2)=50</t>
  </si>
  <si>
    <t>S11</t>
  </si>
  <si>
    <t>(63+49)/(2)=56</t>
  </si>
  <si>
    <t>(51+999839.7)/(2)=499945.35</t>
  </si>
  <si>
    <t>(49+87)/(2)=68</t>
  </si>
  <si>
    <t>(49+107)/(2)=78</t>
  </si>
  <si>
    <t>(999775.7+61)/(2)=499918.35</t>
  </si>
  <si>
    <t>(49+49)/(2)=49</t>
  </si>
  <si>
    <t>S12</t>
  </si>
  <si>
    <t>(62+48)/(2)=55</t>
  </si>
  <si>
    <t>(50+999838.7)/(2)=499944.35</t>
  </si>
  <si>
    <t>(48+86)/(2)=67</t>
  </si>
  <si>
    <t>(48+106)/(2)=77</t>
  </si>
  <si>
    <t>(999774.7+60)/(2)=499917.35</t>
  </si>
  <si>
    <t>(48+48)/(2)=48</t>
  </si>
  <si>
    <t>S13</t>
  </si>
  <si>
    <t>(61+47)/(2)=54</t>
  </si>
  <si>
    <t>(49+999837.7)/(2)=499943.35</t>
  </si>
  <si>
    <t>(47+85)/(2)=66</t>
  </si>
  <si>
    <t>(47+105)/(2)=76</t>
  </si>
  <si>
    <t>(999773.7+59)/(2)=499916.35</t>
  </si>
  <si>
    <t>(47+47)/(2)=47</t>
  </si>
  <si>
    <t>S14</t>
  </si>
  <si>
    <t>(60+46)/(2)=53</t>
  </si>
  <si>
    <t>(48+999836.7)/(2)=499942.35</t>
  </si>
  <si>
    <t>(46+84)/(2)=65</t>
  </si>
  <si>
    <t>(46+104)/(2)=75</t>
  </si>
  <si>
    <t>(999772.7+58)/(2)=499915.35</t>
  </si>
  <si>
    <t>(46+46)/(2)=46</t>
  </si>
  <si>
    <t>S15</t>
  </si>
  <si>
    <t>(59+45)/(2)=52</t>
  </si>
  <si>
    <t>(47+999835.7)/(2)=499941.35</t>
  </si>
  <si>
    <t>(45+83)/(2)=64</t>
  </si>
  <si>
    <t>(45+103)/(2)=74</t>
  </si>
  <si>
    <t>(999771.7+57)/(2)=499914.35</t>
  </si>
  <si>
    <t>(45+45)/(2)=45</t>
  </si>
  <si>
    <t>S16</t>
  </si>
  <si>
    <t>(58+44)/(2)=51</t>
  </si>
  <si>
    <t>(46+999834.7)/(2)=499940.35</t>
  </si>
  <si>
    <t>(44+82)/(2)=63</t>
  </si>
  <si>
    <t>(44+102)/(2)=73</t>
  </si>
  <si>
    <t>(999770.7+56)/(2)=499913.35</t>
  </si>
  <si>
    <t>(44+44)/(2)=44</t>
  </si>
  <si>
    <t>S17</t>
  </si>
  <si>
    <t>(43+43)/(2)=43</t>
  </si>
  <si>
    <t>(45+999833.7)/(2)=499939.35</t>
  </si>
  <si>
    <t>(43+81)/(2)=62</t>
  </si>
  <si>
    <t>(43+101)/(2)=72</t>
  </si>
  <si>
    <t>(999769.7+55)/(2)=499912.35</t>
  </si>
  <si>
    <t>S18</t>
  </si>
  <si>
    <t>(42+42)/(2)=42</t>
  </si>
  <si>
    <t>(44+999832.7)/(2)=499938.35</t>
  </si>
  <si>
    <t>(42+80)/(2)=61</t>
  </si>
  <si>
    <t>(42+100)/(2)=71</t>
  </si>
  <si>
    <t>(999768.7+52)/(2)=499910.35</t>
  </si>
  <si>
    <t>S19</t>
  </si>
  <si>
    <t>(41+41)/(2)=41</t>
  </si>
  <si>
    <t>(43+999831.7)/(2)=499937.35</t>
  </si>
  <si>
    <t>(41+79)/(2)=60</t>
  </si>
  <si>
    <t>(41+99)/(2)=70</t>
  </si>
  <si>
    <t>(999767.7+51)/(2)=499909.35</t>
  </si>
  <si>
    <t>S20</t>
  </si>
  <si>
    <t>(40+40)/(2)=40</t>
  </si>
  <si>
    <t>(40+999830.7)/(2)=499935.35</t>
  </si>
  <si>
    <t>(40+78)/(2)=59</t>
  </si>
  <si>
    <t>(40+98)/(2)=69</t>
  </si>
  <si>
    <t>(999766.7+50)/(2)=499908.35</t>
  </si>
  <si>
    <t>S21</t>
  </si>
  <si>
    <t>(39+39)/(2)=39</t>
  </si>
  <si>
    <t>(39+999829.7)/(2)=499934.35</t>
  </si>
  <si>
    <t>(39+77)/(2)=58</t>
  </si>
  <si>
    <t>(39+97)/(2)=68</t>
  </si>
  <si>
    <t>(999765.7+49)/(2)=499907.35</t>
  </si>
  <si>
    <t>S22</t>
  </si>
  <si>
    <t>(38+38)/(2)=38</t>
  </si>
  <si>
    <t>(38+999828.7)/(2)=499933.35</t>
  </si>
  <si>
    <t>(38+76)/(2)=57</t>
  </si>
  <si>
    <t>(38+96)/(2)=67</t>
  </si>
  <si>
    <t>(999764.7+48)/(2)=499906.35</t>
  </si>
  <si>
    <t>S23</t>
  </si>
  <si>
    <t>(37+37)/(2)=37</t>
  </si>
  <si>
    <t>(37+999827.7)/(2)=499932.35</t>
  </si>
  <si>
    <t>(37+75)/(2)=56</t>
  </si>
  <si>
    <t>(37+95)/(2)=66</t>
  </si>
  <si>
    <t>(999763.7+47)/(2)=499905.35</t>
  </si>
  <si>
    <t>S24</t>
  </si>
  <si>
    <t>(36+36)/(2)=36</t>
  </si>
  <si>
    <t>(36+999826.7)/(2)=499931.35</t>
  </si>
  <si>
    <t>(36+43)/(2)=39.5</t>
  </si>
  <si>
    <t>(36+94)/(2)=65</t>
  </si>
  <si>
    <t>(999762.7+46)/(2)=499904.35</t>
  </si>
  <si>
    <t>S25</t>
  </si>
  <si>
    <t>(35+35)/(2)=35</t>
  </si>
  <si>
    <t>(35+999825.7)/(2)=499930.35</t>
  </si>
  <si>
    <t>(35+42)/(2)=38.5</t>
  </si>
  <si>
    <t>(35+93)/(2)=64</t>
  </si>
  <si>
    <t>(999761.7+45)/(2)=499903.35</t>
  </si>
  <si>
    <t>S26</t>
  </si>
  <si>
    <t>(34+34)/(2)=34</t>
  </si>
  <si>
    <t>(34+999824.7)/(2)=499929.35</t>
  </si>
  <si>
    <t>(34+41)/(2)=37.5</t>
  </si>
  <si>
    <t>(34+92)/(2)=63</t>
  </si>
  <si>
    <t>(999760.7+44)/(2)=499902.35</t>
  </si>
  <si>
    <t>S27</t>
  </si>
  <si>
    <t>(33+33)/(2)=33</t>
  </si>
  <si>
    <t>(33+999823.7)/(2)=499928.35</t>
  </si>
  <si>
    <t>(33+40)/(2)=36.5</t>
  </si>
  <si>
    <t>(33+91)/(2)=62</t>
  </si>
  <si>
    <t>(999759.7+43)/(2)=499901.35</t>
  </si>
  <si>
    <t>S28</t>
  </si>
  <si>
    <t>(32+32)/(2)=32</t>
  </si>
  <si>
    <t>(32+999822.7)/(2)=499927.35</t>
  </si>
  <si>
    <t>(32+39)/(2)=35.5</t>
  </si>
  <si>
    <t>(32+90)/(2)=61</t>
  </si>
  <si>
    <t>(999758.7+42)/(2)=499900.35</t>
  </si>
  <si>
    <t>S29</t>
  </si>
  <si>
    <t>(31+31)/(2)=31</t>
  </si>
  <si>
    <t>(31+999821.7)/(2)=499926.35</t>
  </si>
  <si>
    <t>(31+38)/(2)=34.5</t>
  </si>
  <si>
    <t>(31+89)/(2)=60</t>
  </si>
  <si>
    <t>(999757.7+41)/(2)=499899.35</t>
  </si>
  <si>
    <t>S30</t>
  </si>
  <si>
    <t>(30+30)/(2)=30</t>
  </si>
  <si>
    <t>(30+999820.7)/(2)=499925.35</t>
  </si>
  <si>
    <t>(30+37)/(2)=33.5</t>
  </si>
  <si>
    <t>(30+88)/(2)=59</t>
  </si>
  <si>
    <t>(999756.7+40)/(2)=499898.35</t>
  </si>
  <si>
    <t>S31</t>
  </si>
  <si>
    <t>(29+29)/(2)=29</t>
  </si>
  <si>
    <t>(29+999819.7)/(2)=499924.35</t>
  </si>
  <si>
    <t>(29+36)/(2)=32.5</t>
  </si>
  <si>
    <t>(29+87)/(2)=58</t>
  </si>
  <si>
    <t>(999755.7+39)/(2)=499897.35</t>
  </si>
  <si>
    <t>S32</t>
  </si>
  <si>
    <t>(28+28)/(2)=28</t>
  </si>
  <si>
    <t>(28+999818.7)/(2)=499923.35</t>
  </si>
  <si>
    <t>(28+35)/(2)=31.5</t>
  </si>
  <si>
    <t>(28+86)/(2)=57</t>
  </si>
  <si>
    <t>(999754.7+38)/(2)=499896.35</t>
  </si>
  <si>
    <t>S33</t>
  </si>
  <si>
    <t>(27+27)/(2)=27</t>
  </si>
  <si>
    <t>(27+999817.7)/(2)=499922.35</t>
  </si>
  <si>
    <t>(27+34)/(2)=30.5</t>
  </si>
  <si>
    <t>(27+85)/(2)=56</t>
  </si>
  <si>
    <t>(999753.7+37)/(2)=499895.35</t>
  </si>
  <si>
    <t>S34</t>
  </si>
  <si>
    <t>(26+26)/(2)=26</t>
  </si>
  <si>
    <t>(26+999816.7)/(2)=499921.35</t>
  </si>
  <si>
    <t>(26+33)/(2)=29.5</t>
  </si>
  <si>
    <t>(26+84)/(2)=55</t>
  </si>
  <si>
    <t>(999752.7+36)/(2)=499894.35</t>
  </si>
  <si>
    <t>S35</t>
  </si>
  <si>
    <t>(25+25)/(2)=25</t>
  </si>
  <si>
    <t>(25+999815.7)/(2)=499920.35</t>
  </si>
  <si>
    <t>(25+32)/(2)=28.5</t>
  </si>
  <si>
    <t>(25+83)/(2)=54</t>
  </si>
  <si>
    <t>(999751.7+35)/(2)=499893.35</t>
  </si>
  <si>
    <t>S36</t>
  </si>
  <si>
    <t>(24+24)/(2)=24</t>
  </si>
  <si>
    <t>(24+999814.7)/(2)=499919.35</t>
  </si>
  <si>
    <t>(24+31)/(2)=27.5</t>
  </si>
  <si>
    <t>(24+82)/(2)=53</t>
  </si>
  <si>
    <t>(999750.7+34)/(2)=499892.35</t>
  </si>
  <si>
    <t>S37</t>
  </si>
  <si>
    <t>(23+23)/(2)=23</t>
  </si>
  <si>
    <t>(23+999813.7)/(2)=499918.35</t>
  </si>
  <si>
    <t>(23+30)/(2)=26.5</t>
  </si>
  <si>
    <t>(23+81)/(2)=52</t>
  </si>
  <si>
    <t>(999749.7+33)/(2)=499891.35</t>
  </si>
  <si>
    <t>S38</t>
  </si>
  <si>
    <t>(22+22)/(2)=22</t>
  </si>
  <si>
    <t>(22+999812.7)/(2)=499917.35</t>
  </si>
  <si>
    <t>(22+29)/(2)=25.5</t>
  </si>
  <si>
    <t>(22+80)/(2)=51</t>
  </si>
  <si>
    <t>(999748.7+32)/(2)=499890.35</t>
  </si>
  <si>
    <t>S39</t>
  </si>
  <si>
    <t>(21+21)/(2)=21</t>
  </si>
  <si>
    <t>(21+999811.7)/(2)=499916.35</t>
  </si>
  <si>
    <t>(21+28)/(2)=24.5</t>
  </si>
  <si>
    <t>(21+79)/(2)=50</t>
  </si>
  <si>
    <t>(999747.7+31)/(2)=499889.35</t>
  </si>
  <si>
    <t>S40</t>
  </si>
  <si>
    <t>(20+20)/(2)=20</t>
  </si>
  <si>
    <t>(20+999810.7)/(2)=499915.35</t>
  </si>
  <si>
    <t>(20+27)/(2)=23.5</t>
  </si>
  <si>
    <t>(20+78)/(2)=49</t>
  </si>
  <si>
    <t>(999746.7+30)/(2)=499888.35</t>
  </si>
  <si>
    <t>S41</t>
  </si>
  <si>
    <t>(19+19)/(2)=19</t>
  </si>
  <si>
    <t>(19+999809.7)/(2)=499914.35</t>
  </si>
  <si>
    <t>(19+26)/(2)=22.5</t>
  </si>
  <si>
    <t>(19+77)/(2)=48</t>
  </si>
  <si>
    <t>(999745.7+29)/(2)=499887.35</t>
  </si>
  <si>
    <t>S42</t>
  </si>
  <si>
    <t>(18+18)/(2)=18</t>
  </si>
  <si>
    <t>(18+999808.7)/(2)=499913.35</t>
  </si>
  <si>
    <t>(18+25)/(2)=21.5</t>
  </si>
  <si>
    <t>(18+76)/(2)=47</t>
  </si>
  <si>
    <t>(999744.7+28)/(2)=499886.35</t>
  </si>
  <si>
    <t>S43</t>
  </si>
  <si>
    <t>(17+17)/(2)=17</t>
  </si>
  <si>
    <t>(17+999807.7)/(2)=499912.35</t>
  </si>
  <si>
    <t>(17+24)/(2)=20.5</t>
  </si>
  <si>
    <t>(17+75)/(2)=46</t>
  </si>
  <si>
    <t>(999743.7+27)/(2)=499885.35</t>
  </si>
  <si>
    <t>S44</t>
  </si>
  <si>
    <t>(16+16)/(2)=16</t>
  </si>
  <si>
    <t>(16+999806.7)/(2)=499911.35</t>
  </si>
  <si>
    <t>(16+23)/(2)=19.5</t>
  </si>
  <si>
    <t>(16+74)/(2)=45</t>
  </si>
  <si>
    <t>(999742.7+26)/(2)=499884.35</t>
  </si>
  <si>
    <t>S45</t>
  </si>
  <si>
    <t>(15+15)/(2)=15</t>
  </si>
  <si>
    <t>(15+999805.7)/(2)=499910.35</t>
  </si>
  <si>
    <t>(15+22)/(2)=18.5</t>
  </si>
  <si>
    <t>(15+73)/(2)=44</t>
  </si>
  <si>
    <t>(999741.7+25)/(2)=499883.35</t>
  </si>
  <si>
    <t>S46</t>
  </si>
  <si>
    <t>(14+14)/(2)=14</t>
  </si>
  <si>
    <t>(14+999804.7)/(2)=499909.35</t>
  </si>
  <si>
    <t>(14+21)/(2)=17.5</t>
  </si>
  <si>
    <t>(14+72)/(2)=43</t>
  </si>
  <si>
    <t>(999740.7+24)/(2)=499882.35</t>
  </si>
  <si>
    <t>S47</t>
  </si>
  <si>
    <t>(13+13)/(2)=13</t>
  </si>
  <si>
    <t>(13+999803.7)/(2)=499908.35</t>
  </si>
  <si>
    <t>(13+71)/(2)=42</t>
  </si>
  <si>
    <t>(999739.7+23)/(2)=499881.35</t>
  </si>
  <si>
    <t>S48</t>
  </si>
  <si>
    <t>(12+12)/(2)=12</t>
  </si>
  <si>
    <t>(12+999802.7)/(2)=499907.35</t>
  </si>
  <si>
    <t>(12+70)/(2)=41</t>
  </si>
  <si>
    <t>(999738.7+22)/(2)=499880.35</t>
  </si>
  <si>
    <t>S49</t>
  </si>
  <si>
    <t>(11+11)/(2)=11</t>
  </si>
  <si>
    <t>(11+999801.7)/(2)=499906.35</t>
  </si>
  <si>
    <t>(11+69)/(2)=40</t>
  </si>
  <si>
    <t>(999737.7+21)/(2)=499879.35</t>
  </si>
  <si>
    <t>S50</t>
  </si>
  <si>
    <t>(10+10)/(2)=10</t>
  </si>
  <si>
    <t>(10+999800.7)/(2)=499905.35</t>
  </si>
  <si>
    <t>(10+68)/(2)=39</t>
  </si>
  <si>
    <t>(999736.7+20)/(2)=499878.35</t>
  </si>
  <si>
    <t>S51</t>
  </si>
  <si>
    <t>(9+9)/(2)=9</t>
  </si>
  <si>
    <t>(9+999799.7)/(2)=499904.35</t>
  </si>
  <si>
    <t>(9+67)/(2)=38</t>
  </si>
  <si>
    <t>(999735.7+19)/(2)=499877.35</t>
  </si>
  <si>
    <t>S52</t>
  </si>
  <si>
    <t>(8+8)/(2)=8</t>
  </si>
  <si>
    <t>(8+999798.7)/(2)=499903.35</t>
  </si>
  <si>
    <t>(8+66)/(2)=37</t>
  </si>
  <si>
    <t>(999734.7+18)/(2)=499876.35</t>
  </si>
  <si>
    <t>S53</t>
  </si>
  <si>
    <t>(7+7)/(2)=7</t>
  </si>
  <si>
    <t>(7+999797.7)/(2)=499902.35</t>
  </si>
  <si>
    <t>(7+65)/(2)=36</t>
  </si>
  <si>
    <t>(999733.7+17)/(2)=499875.35</t>
  </si>
  <si>
    <t>S54</t>
  </si>
  <si>
    <t>(6+6)/(2)=6</t>
  </si>
  <si>
    <t>(6+999796.7)/(2)=499901.35</t>
  </si>
  <si>
    <t>(6+64)/(2)=35</t>
  </si>
  <si>
    <t>(999732.7+6)/(2)=499869.35</t>
  </si>
  <si>
    <t>S55</t>
  </si>
  <si>
    <t>(5+5)/(2)=5</t>
  </si>
  <si>
    <t>(5+999795.7)/(2)=499900.35</t>
  </si>
  <si>
    <t>(5+63)/(2)=34</t>
  </si>
  <si>
    <t>(999731.7+5)/(2)=499868.35</t>
  </si>
  <si>
    <t>S56</t>
  </si>
  <si>
    <t>(4+4)/(2)=4</t>
  </si>
  <si>
    <t>(4+999794.7)/(2)=499899.35</t>
  </si>
  <si>
    <t>(4+62)/(2)=33</t>
  </si>
  <si>
    <t>(999728.7+4)/(2)=499866.35</t>
  </si>
  <si>
    <t>S57</t>
  </si>
  <si>
    <t>(3+3)/(2)=3</t>
  </si>
  <si>
    <t>(3+999767.7)/(2)=499885.35</t>
  </si>
  <si>
    <t>(3+61)/(2)=32</t>
  </si>
  <si>
    <t>(999727.7+3)/(2)=499865.35</t>
  </si>
  <si>
    <t>S58</t>
  </si>
  <si>
    <t>(2+2)/(2)=2</t>
  </si>
  <si>
    <t>(2+999754.7)/(2)=499878.35</t>
  </si>
  <si>
    <t>(2+60)/(2)=31</t>
  </si>
  <si>
    <t>(999726.7+2)/(2)=499864.35</t>
  </si>
  <si>
    <t>S59</t>
  </si>
  <si>
    <t>(1+1)/(2)=1</t>
  </si>
  <si>
    <t>(1+35)/(2)=18</t>
  </si>
  <si>
    <t>(999725.7+1)/(2)=499863.35</t>
  </si>
  <si>
    <t>S60</t>
  </si>
  <si>
    <t>(0+0)/(2)=0</t>
  </si>
  <si>
    <t>(999724.7+0)/(2)=499862.35</t>
  </si>
  <si>
    <t>Lépcsôk(2)</t>
  </si>
  <si>
    <t>COCO:Y0</t>
  </si>
  <si>
    <t>Becslés</t>
  </si>
  <si>
    <t>Tény+0</t>
  </si>
  <si>
    <t>Delta</t>
  </si>
  <si>
    <t>Delta/Tény</t>
  </si>
  <si>
    <t>S1 összeg:</t>
  </si>
  <si>
    <t>S60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</si>
  <si>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</si>
  <si>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</si>
  <si>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</si>
  <si>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</si>
  <si>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</si>
  <si>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</si>
  <si>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</si>
  <si>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</si>
  <si>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0.22 mp (0 p)</t>
    </r>
  </si>
  <si>
    <t>inverz</t>
  </si>
  <si>
    <t>COCO Y0: 6145702</t>
  </si>
  <si>
    <t>(59+73)/(2)=66</t>
  </si>
  <si>
    <t>(999880.3+999821.3)/(2)=999850.75</t>
  </si>
  <si>
    <t>(97+59)/(2)=78</t>
  </si>
  <si>
    <t>(123+98)/(2)=110.5</t>
  </si>
  <si>
    <t>(71+153)/(2)=112</t>
  </si>
  <si>
    <t>(59+71)/(2)=65</t>
  </si>
  <si>
    <t>(58+72)/(2)=65</t>
  </si>
  <si>
    <t>(999837.3+999820.3)/(2)=999828.75</t>
  </si>
  <si>
    <t>(96+58)/(2)=77</t>
  </si>
  <si>
    <t>(88+97)/(2)=92.5</t>
  </si>
  <si>
    <t>(70+152)/(2)=111</t>
  </si>
  <si>
    <t>(58+70)/(2)=64</t>
  </si>
  <si>
    <t>(57+71)/(2)=64</t>
  </si>
  <si>
    <t>(999836.3+999819.3)/(2)=999827.75</t>
  </si>
  <si>
    <t>(95+57)/(2)=76</t>
  </si>
  <si>
    <t>(63+96)/(2)=79.5</t>
  </si>
  <si>
    <t>(69+151)/(2)=110</t>
  </si>
  <si>
    <t>(57+69)/(2)=63</t>
  </si>
  <si>
    <t>(56+70)/(2)=63</t>
  </si>
  <si>
    <t>(999823.3+999818.3)/(2)=999820.75</t>
  </si>
  <si>
    <t>(94+56)/(2)=75</t>
  </si>
  <si>
    <t>(62+95)/(2)=78.5</t>
  </si>
  <si>
    <t>(68+150)/(2)=109</t>
  </si>
  <si>
    <t>(56+68)/(2)=62</t>
  </si>
  <si>
    <t>(55+69)/(2)=62</t>
  </si>
  <si>
    <t>(999796.3+999817.3)/(2)=999806.75</t>
  </si>
  <si>
    <t>(93+55)/(2)=74</t>
  </si>
  <si>
    <t>(61+94)/(2)=77.5</t>
  </si>
  <si>
    <t>(67+149)/(2)=108</t>
  </si>
  <si>
    <t>(55+67)/(2)=61</t>
  </si>
  <si>
    <t>(54+68)/(2)=61</t>
  </si>
  <si>
    <t>(999795.3+999816.3)/(2)=999805.75</t>
  </si>
  <si>
    <t>(92+54)/(2)=73</t>
  </si>
  <si>
    <t>(60+93)/(2)=76.5</t>
  </si>
  <si>
    <t>(66+146)/(2)=106</t>
  </si>
  <si>
    <t>(54+66)/(2)=60</t>
  </si>
  <si>
    <t>(53+67)/(2)=60</t>
  </si>
  <si>
    <t>(999794.3+999815.3)/(2)=999804.75</t>
  </si>
  <si>
    <t>(91+53)/(2)=72</t>
  </si>
  <si>
    <t>(59+92)/(2)=75.5</t>
  </si>
  <si>
    <t>(65+145)/(2)=105</t>
  </si>
  <si>
    <t>(53+65)/(2)=59</t>
  </si>
  <si>
    <t>(52+66)/(2)=59</t>
  </si>
  <si>
    <t>(999793.3+999814.3)/(2)=999803.75</t>
  </si>
  <si>
    <t>(90+52)/(2)=71</t>
  </si>
  <si>
    <t>(58+91)/(2)=74.5</t>
  </si>
  <si>
    <t>(54+144)/(2)=99</t>
  </si>
  <si>
    <t>(52+64)/(2)=58</t>
  </si>
  <si>
    <t>(51+65)/(2)=58</t>
  </si>
  <si>
    <t>(999792.3+999813.3)/(2)=999802.75</t>
  </si>
  <si>
    <t>(89+51)/(2)=70</t>
  </si>
  <si>
    <t>(57+90)/(2)=73.5</t>
  </si>
  <si>
    <t>(53+143)/(2)=98</t>
  </si>
  <si>
    <t>(51+63)/(2)=57</t>
  </si>
  <si>
    <t>(50+64)/(2)=57</t>
  </si>
  <si>
    <t>(999791.3+999812.3)/(2)=999801.75</t>
  </si>
  <si>
    <t>(88+50)/(2)=69</t>
  </si>
  <si>
    <t>(56+89)/(2)=72.5</t>
  </si>
  <si>
    <t>(52+142)/(2)=97</t>
  </si>
  <si>
    <t>(50+62)/(2)=56</t>
  </si>
  <si>
    <t>(49+63)/(2)=56</t>
  </si>
  <si>
    <t>(999790.3+999811.3)/(2)=999800.75</t>
  </si>
  <si>
    <t>(87+49)/(2)=68</t>
  </si>
  <si>
    <t>(55+88)/(2)=71.5</t>
  </si>
  <si>
    <t>(51+141)/(2)=96</t>
  </si>
  <si>
    <t>(49+61)/(2)=55</t>
  </si>
  <si>
    <t>(48+62)/(2)=55</t>
  </si>
  <si>
    <t>(999789.3+999810.3)/(2)=999799.75</t>
  </si>
  <si>
    <t>(79+48)/(2)=63.5</t>
  </si>
  <si>
    <t>(54+87)/(2)=70.5</t>
  </si>
  <si>
    <t>(50+140)/(2)=95</t>
  </si>
  <si>
    <t>(48+60)/(2)=54</t>
  </si>
  <si>
    <t>(47+61)/(2)=54</t>
  </si>
  <si>
    <t>(999788.3+999809.3)/(2)=999798.75</t>
  </si>
  <si>
    <t>(78+47)/(2)=62.5</t>
  </si>
  <si>
    <t>(53+86)/(2)=69.5</t>
  </si>
  <si>
    <t>(49+139)/(2)=94</t>
  </si>
  <si>
    <t>(47+59)/(2)=53</t>
  </si>
  <si>
    <t>(46+60)/(2)=53</t>
  </si>
  <si>
    <t>(999787.3+999808.3)/(2)=999797.75</t>
  </si>
  <si>
    <t>(77+46)/(2)=61.5</t>
  </si>
  <si>
    <t>(52+85)/(2)=68.5</t>
  </si>
  <si>
    <t>(48+138)/(2)=93</t>
  </si>
  <si>
    <t>(46+58)/(2)=52</t>
  </si>
  <si>
    <t>(45+59)/(2)=52</t>
  </si>
  <si>
    <t>(999786.3+999807.3)/(2)=999796.75</t>
  </si>
  <si>
    <t>(76+45)/(2)=60.5</t>
  </si>
  <si>
    <t>(51+84)/(2)=67.5</t>
  </si>
  <si>
    <t>(47+137)/(2)=92</t>
  </si>
  <si>
    <t>(45+57)/(2)=51</t>
  </si>
  <si>
    <t>(44+58)/(2)=51</t>
  </si>
  <si>
    <t>(999785.3+999806.3)/(2)=999795.75</t>
  </si>
  <si>
    <t>(75+44)/(2)=59.5</t>
  </si>
  <si>
    <t>(50+83)/(2)=66.5</t>
  </si>
  <si>
    <t>(46+136)/(2)=91</t>
  </si>
  <si>
    <t>(44+56)/(2)=50</t>
  </si>
  <si>
    <t>(43+57)/(2)=50</t>
  </si>
  <si>
    <t>(999784.3+999805.3)/(2)=999794.75</t>
  </si>
  <si>
    <t>(74+43)/(2)=58.5</t>
  </si>
  <si>
    <t>(49+82)/(2)=65.5</t>
  </si>
  <si>
    <t>(45+135)/(2)=90</t>
  </si>
  <si>
    <t>(43+55)/(2)=49</t>
  </si>
  <si>
    <t>(42+56)/(2)=49</t>
  </si>
  <si>
    <t>(999783.3+999804.3)/(2)=999793.75</t>
  </si>
  <si>
    <t>(73+42)/(2)=57.5</t>
  </si>
  <si>
    <t>(48+81)/(2)=64.5</t>
  </si>
  <si>
    <t>(44+134)/(2)=89</t>
  </si>
  <si>
    <t>(42+54)/(2)=48</t>
  </si>
  <si>
    <t>(41+55)/(2)=48</t>
  </si>
  <si>
    <t>(999782.3+999803.3)/(2)=999792.75</t>
  </si>
  <si>
    <t>(72+41)/(2)=56.5</t>
  </si>
  <si>
    <t>(47+80)/(2)=63.5</t>
  </si>
  <si>
    <t>(43+133)/(2)=88</t>
  </si>
  <si>
    <t>(41+53)/(2)=47</t>
  </si>
  <si>
    <t>(40+54)/(2)=47</t>
  </si>
  <si>
    <t>(999781.3+999802.3)/(2)=999791.75</t>
  </si>
  <si>
    <t>(71+40)/(2)=55.5</t>
  </si>
  <si>
    <t>(46+79)/(2)=62.5</t>
  </si>
  <si>
    <t>(42+132)/(2)=87</t>
  </si>
  <si>
    <t>(40+52)/(2)=46</t>
  </si>
  <si>
    <t>(39+53)/(2)=46</t>
  </si>
  <si>
    <t>(999780.3+999801.3)/(2)=999790.75</t>
  </si>
  <si>
    <t>(70+39)/(2)=54.5</t>
  </si>
  <si>
    <t>(45+78)/(2)=61.5</t>
  </si>
  <si>
    <t>(41+131)/(2)=86</t>
  </si>
  <si>
    <t>(39+51)/(2)=45</t>
  </si>
  <si>
    <t>(38+52)/(2)=45</t>
  </si>
  <si>
    <t>(999779.3+999800.3)/(2)=999789.75</t>
  </si>
  <si>
    <t>(69+38)/(2)=53.5</t>
  </si>
  <si>
    <t>(44+77)/(2)=60.5</t>
  </si>
  <si>
    <t>(40+130)/(2)=85</t>
  </si>
  <si>
    <t>(38+50)/(2)=44</t>
  </si>
  <si>
    <t>(37+51)/(2)=44</t>
  </si>
  <si>
    <t>(999778.3+999799.3)/(2)=999788.75</t>
  </si>
  <si>
    <t>(68+37)/(2)=52.5</t>
  </si>
  <si>
    <t>(43+76)/(2)=59.5</t>
  </si>
  <si>
    <t>(39+129)/(2)=84</t>
  </si>
  <si>
    <t>(37+49)/(2)=43</t>
  </si>
  <si>
    <t>(36+50)/(2)=43</t>
  </si>
  <si>
    <t>(999777.3+999798.3)/(2)=999787.75</t>
  </si>
  <si>
    <t>(67+36)/(2)=51.5</t>
  </si>
  <si>
    <t>(42+75)/(2)=58.5</t>
  </si>
  <si>
    <t>(38+128)/(2)=83</t>
  </si>
  <si>
    <t>(36+48)/(2)=42</t>
  </si>
  <si>
    <t>(35+49)/(2)=42</t>
  </si>
  <si>
    <t>(999776.3+999797.3)/(2)=999786.75</t>
  </si>
  <si>
    <t>(66+35)/(2)=50.5</t>
  </si>
  <si>
    <t>(41+74)/(2)=57.5</t>
  </si>
  <si>
    <t>(37+127)/(2)=82</t>
  </si>
  <si>
    <t>(35+47)/(2)=41</t>
  </si>
  <si>
    <t>(34+48)/(2)=41</t>
  </si>
  <si>
    <t>(999775.3+999796.3)/(2)=999785.75</t>
  </si>
  <si>
    <t>(65+34)/(2)=49.5</t>
  </si>
  <si>
    <t>(40+73)/(2)=56.5</t>
  </si>
  <si>
    <t>(36+126)/(2)=81</t>
  </si>
  <si>
    <t>(34+46)/(2)=40</t>
  </si>
  <si>
    <t>(33+47)/(2)=40</t>
  </si>
  <si>
    <t>(999774.3+999795.3)/(2)=999784.75</t>
  </si>
  <si>
    <t>(64+33)/(2)=48.5</t>
  </si>
  <si>
    <t>(39+72)/(2)=55.5</t>
  </si>
  <si>
    <t>(35+125)/(2)=80</t>
  </si>
  <si>
    <t>(33+45)/(2)=39</t>
  </si>
  <si>
    <t>(32+46)/(2)=39</t>
  </si>
  <si>
    <t>(999773.3+999794.3)/(2)=999783.75</t>
  </si>
  <si>
    <t>(63+32)/(2)=47.5</t>
  </si>
  <si>
    <t>(38+71)/(2)=54.5</t>
  </si>
  <si>
    <t>(34+124)/(2)=79</t>
  </si>
  <si>
    <t>(32+44)/(2)=38</t>
  </si>
  <si>
    <t>(31+45)/(2)=38</t>
  </si>
  <si>
    <t>(999772.3+999793.3)/(2)=999782.75</t>
  </si>
  <si>
    <t>(62+31)/(2)=46.5</t>
  </si>
  <si>
    <t>(37+70)/(2)=53.5</t>
  </si>
  <si>
    <t>(33+123)/(2)=78</t>
  </si>
  <si>
    <t>(31+43)/(2)=37</t>
  </si>
  <si>
    <t>(30+44)/(2)=37</t>
  </si>
  <si>
    <t>(999771.3+999792.3)/(2)=999781.75</t>
  </si>
  <si>
    <t>(61+30)/(2)=45.5</t>
  </si>
  <si>
    <t>(36+69)/(2)=52.5</t>
  </si>
  <si>
    <t>(32+122)/(2)=77</t>
  </si>
  <si>
    <t>(30+42)/(2)=36</t>
  </si>
  <si>
    <t>(29+43)/(2)=36</t>
  </si>
  <si>
    <t>(999770.3+999791.3)/(2)=999780.75</t>
  </si>
  <si>
    <t>(60+29)/(2)=44.5</t>
  </si>
  <si>
    <t>(35+68)/(2)=51.5</t>
  </si>
  <si>
    <t>(31+121)/(2)=76</t>
  </si>
  <si>
    <t>(29+41)/(2)=35</t>
  </si>
  <si>
    <t>(28+42)/(2)=35</t>
  </si>
  <si>
    <t>(999769.3+999790.3)/(2)=999779.75</t>
  </si>
  <si>
    <t>(59+28)/(2)=43.5</t>
  </si>
  <si>
    <t>(34+67)/(2)=50.5</t>
  </si>
  <si>
    <t>(30+120)/(2)=75</t>
  </si>
  <si>
    <t>(28+40)/(2)=34</t>
  </si>
  <si>
    <t>(27+41)/(2)=34</t>
  </si>
  <si>
    <t>(999768.3+999789.3)/(2)=999778.75</t>
  </si>
  <si>
    <t>(58+27)/(2)=42.5</t>
  </si>
  <si>
    <t>(33+66)/(2)=49.5</t>
  </si>
  <si>
    <t>(29+119)/(2)=74</t>
  </si>
  <si>
    <t>(27+39)/(2)=33</t>
  </si>
  <si>
    <t>(26+40)/(2)=33</t>
  </si>
  <si>
    <t>(999767.3+999788.3)/(2)=999777.75</t>
  </si>
  <si>
    <t>(57+26)/(2)=41.5</t>
  </si>
  <si>
    <t>(32+65)/(2)=48.5</t>
  </si>
  <si>
    <t>(28+118)/(2)=73</t>
  </si>
  <si>
    <t>(26+38)/(2)=32</t>
  </si>
  <si>
    <t>(25+39)/(2)=32</t>
  </si>
  <si>
    <t>(999766.3+999787.3)/(2)=999776.75</t>
  </si>
  <si>
    <t>(31+64)/(2)=47.5</t>
  </si>
  <si>
    <t>(27+117)/(2)=72</t>
  </si>
  <si>
    <t>(25+37)/(2)=31</t>
  </si>
  <si>
    <t>(24+38)/(2)=31</t>
  </si>
  <si>
    <t>(999765.3+999786.3)/(2)=999775.75</t>
  </si>
  <si>
    <t>(30+63)/(2)=46.5</t>
  </si>
  <si>
    <t>(26+116)/(2)=71</t>
  </si>
  <si>
    <t>(24+36)/(2)=30</t>
  </si>
  <si>
    <t>(23+37)/(2)=30</t>
  </si>
  <si>
    <t>(999764.3+999785.3)/(2)=999774.75</t>
  </si>
  <si>
    <t>(29+62)/(2)=45.5</t>
  </si>
  <si>
    <t>(25+115)/(2)=70</t>
  </si>
  <si>
    <t>(23+35)/(2)=29</t>
  </si>
  <si>
    <t>(22+36)/(2)=29</t>
  </si>
  <si>
    <t>(999763.3+999784.3)/(2)=999773.75</t>
  </si>
  <si>
    <t>(28+61)/(2)=44.5</t>
  </si>
  <si>
    <t>(24+114)/(2)=69</t>
  </si>
  <si>
    <t>(22+34)/(2)=28</t>
  </si>
  <si>
    <t>(21+35)/(2)=28</t>
  </si>
  <si>
    <t>(999762.3+999783.3)/(2)=999772.75</t>
  </si>
  <si>
    <t>(27+60)/(2)=43.5</t>
  </si>
  <si>
    <t>(23+113)/(2)=68</t>
  </si>
  <si>
    <t>(21+33)/(2)=27</t>
  </si>
  <si>
    <t>(20+34)/(2)=27</t>
  </si>
  <si>
    <t>(999761.3+999782.3)/(2)=999771.75</t>
  </si>
  <si>
    <t>(26+59)/(2)=42.5</t>
  </si>
  <si>
    <t>(22+112)/(2)=67</t>
  </si>
  <si>
    <t>(20+32)/(2)=26</t>
  </si>
  <si>
    <t>(19+33)/(2)=26</t>
  </si>
  <si>
    <t>(999760.3+999781.3)/(2)=999770.75</t>
  </si>
  <si>
    <t>(25+58)/(2)=41.5</t>
  </si>
  <si>
    <t>(21+111)/(2)=66</t>
  </si>
  <si>
    <t>(19+31)/(2)=25</t>
  </si>
  <si>
    <t>(18+32)/(2)=25</t>
  </si>
  <si>
    <t>(999759.3+999778.3)/(2)=999768.75</t>
  </si>
  <si>
    <t>(24+57)/(2)=40.5</t>
  </si>
  <si>
    <t>(20+110)/(2)=65</t>
  </si>
  <si>
    <t>(18+30)/(2)=24</t>
  </si>
  <si>
    <t>(17+31)/(2)=24</t>
  </si>
  <si>
    <t>(999758.3+999777.3)/(2)=999767.75</t>
  </si>
  <si>
    <t>(23+56)/(2)=39.5</t>
  </si>
  <si>
    <t>(19+109)/(2)=64</t>
  </si>
  <si>
    <t>(17+29)/(2)=23</t>
  </si>
  <si>
    <t>(999757.3+999776.3)/(2)=999766.75</t>
  </si>
  <si>
    <t>(22+55)/(2)=38.5</t>
  </si>
  <si>
    <t>(16+108)/(2)=62</t>
  </si>
  <si>
    <t>(16+28)/(2)=22</t>
  </si>
  <si>
    <t>(999756.3+999775.3)/(2)=999765.75</t>
  </si>
  <si>
    <t>(21+54)/(2)=37.5</t>
  </si>
  <si>
    <t>(15+107)/(2)=61</t>
  </si>
  <si>
    <t>(15+27)/(2)=21</t>
  </si>
  <si>
    <t>(999755.3+999774.3)/(2)=999764.75</t>
  </si>
  <si>
    <t>(20+53)/(2)=36.5</t>
  </si>
  <si>
    <t>(14+106)/(2)=60</t>
  </si>
  <si>
    <t>(14+26)/(2)=20</t>
  </si>
  <si>
    <t>(999754.3+999773.3)/(2)=999763.75</t>
  </si>
  <si>
    <t>(19+52)/(2)=35.5</t>
  </si>
  <si>
    <t>(13+105)/(2)=59</t>
  </si>
  <si>
    <t>(13+25)/(2)=19</t>
  </si>
  <si>
    <t>(999753.3+999772.3)/(2)=999762.75</t>
  </si>
  <si>
    <t>(18+51)/(2)=34.5</t>
  </si>
  <si>
    <t>(12+104)/(2)=58</t>
  </si>
  <si>
    <t>(12+24)/(2)=18</t>
  </si>
  <si>
    <t>(999752.3+999771.3)/(2)=999761.75</t>
  </si>
  <si>
    <t>(17+50)/(2)=33.5</t>
  </si>
  <si>
    <t>(11+103)/(2)=57</t>
  </si>
  <si>
    <t>(11+23)/(2)=17</t>
  </si>
  <si>
    <t>(999751.3+999770.3)/(2)=999760.75</t>
  </si>
  <si>
    <t>(16+49)/(2)=32.5</t>
  </si>
  <si>
    <t>(10+102)/(2)=56</t>
  </si>
  <si>
    <t>(10+22)/(2)=16</t>
  </si>
  <si>
    <t>(999750.3+999769.3)/(2)=999759.75</t>
  </si>
  <si>
    <t>(15+48)/(2)=31.5</t>
  </si>
  <si>
    <t>(9+101)/(2)=55</t>
  </si>
  <si>
    <t>(9+21)/(2)=15</t>
  </si>
  <si>
    <t>(999749.3+999768.3)/(2)=999758.75</t>
  </si>
  <si>
    <t>(12+47)/(2)=29.5</t>
  </si>
  <si>
    <t>(8+100)/(2)=54</t>
  </si>
  <si>
    <t>(8+20)/(2)=14</t>
  </si>
  <si>
    <t>(999748.3+999767.3)/(2)=999757.75</t>
  </si>
  <si>
    <t>(11+46)/(2)=28.5</t>
  </si>
  <si>
    <t>(7+99)/(2)=53</t>
  </si>
  <si>
    <t>(7+19)/(2)=13</t>
  </si>
  <si>
    <t>(999747.3+999766.3)/(2)=999756.75</t>
  </si>
  <si>
    <t>(10+45)/(2)=27.5</t>
  </si>
  <si>
    <t>(6+98)/(2)=52</t>
  </si>
  <si>
    <t>(6+18)/(2)=12</t>
  </si>
  <si>
    <t>(999746.3+999765.3)/(2)=999755.75</t>
  </si>
  <si>
    <t>(9+44)/(2)=26.5</t>
  </si>
  <si>
    <t>(5+37)/(2)=21</t>
  </si>
  <si>
    <t>(5+17)/(2)=11</t>
  </si>
  <si>
    <t>(999745.3+999764.3)/(2)=999754.75</t>
  </si>
  <si>
    <t>(8+43)/(2)=25.5</t>
  </si>
  <si>
    <t>(4+36)/(2)=20</t>
  </si>
  <si>
    <t>(999744.3+999763.3)/(2)=999753.75</t>
  </si>
  <si>
    <t>(7+20)/(2)=13.5</t>
  </si>
  <si>
    <t>(3+35)/(2)=19</t>
  </si>
  <si>
    <t>(999743.3+999762.3)/(2)=999752.75</t>
  </si>
  <si>
    <t>(2+34)/(2)=18</t>
  </si>
  <si>
    <t>(999742.3+999731.3)/(2)=999736.75</t>
  </si>
  <si>
    <t>(1+19)/(2)=10</t>
  </si>
  <si>
    <t>(999741.3+999659.3)/(2)=999700.25</t>
  </si>
  <si>
    <r>
      <t>A futtatás idôtartama: </t>
    </r>
    <r>
      <rPr>
        <b/>
        <sz val="7"/>
        <color rgb="FF333333"/>
        <rFont val="Verdana"/>
        <family val="2"/>
        <charset val="238"/>
      </rPr>
      <t>0.2 mp (0 p)</t>
    </r>
  </si>
  <si>
    <t>opt</t>
  </si>
  <si>
    <t>naiv</t>
  </si>
  <si>
    <t>Validitás</t>
  </si>
  <si>
    <t>Végösszeg</t>
  </si>
  <si>
    <t>Összeg / Validitás</t>
  </si>
  <si>
    <t>megbukott</t>
  </si>
  <si>
    <t>átment</t>
  </si>
  <si>
    <t>helyes</t>
  </si>
  <si>
    <t>inkább helyes</t>
  </si>
  <si>
    <t>helytelen</t>
  </si>
  <si>
    <t>bizonytalan</t>
  </si>
  <si>
    <t>Becslés (naiv)</t>
  </si>
  <si>
    <t>Becslés (objektív)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</si>
</sst>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11"/>
      <color rgb="FF00B05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6">
    <xf numFmtId="0" fontId="0" fillId="0" borderId="0"/>
    <xf numFmtId="0" fontId="2" fillId="2" borderId="2" applyNumberFormat="0" applyAlignment="0" applyProtection="0"/>
    <xf numFmtId="0" fontId="3" fillId="3" borderId="2" applyNumberFormat="0" applyAlignment="0" applyProtection="0"/>
    <xf numFmtId="0" fontId="4" fillId="4" borderId="3" applyNumberFormat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2" xfId="1" applyAlignment="1">
      <alignment horizontal="center" vertical="top"/>
    </xf>
    <xf numFmtId="0" fontId="4" fillId="4" borderId="3" xfId="3" applyAlignment="1">
      <alignment horizontal="center" vertical="top"/>
    </xf>
    <xf numFmtId="164" fontId="3" fillId="3" borderId="2" xfId="2" applyNumberFormat="1"/>
    <xf numFmtId="0" fontId="0" fillId="5" borderId="0" xfId="0" applyFill="1" applyAlignment="1">
      <alignment wrapText="1"/>
    </xf>
    <xf numFmtId="0" fontId="0" fillId="5" borderId="0" xfId="0" applyFill="1"/>
    <xf numFmtId="0" fontId="0" fillId="6" borderId="0" xfId="0" applyFill="1" applyAlignment="1">
      <alignment wrapText="1"/>
    </xf>
    <xf numFmtId="0" fontId="0" fillId="6" borderId="0" xfId="0" applyFill="1"/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6" fillId="0" borderId="0" xfId="5"/>
    <xf numFmtId="0" fontId="13" fillId="0" borderId="0" xfId="0" applyFont="1"/>
    <xf numFmtId="9" fontId="0" fillId="0" borderId="0" xfId="4" applyFont="1"/>
    <xf numFmtId="0" fontId="0" fillId="0" borderId="0" xfId="0" pivotButton="1"/>
    <xf numFmtId="0" fontId="0" fillId="0" borderId="0" xfId="0" applyAlignment="1">
      <alignment horizontal="left"/>
    </xf>
    <xf numFmtId="0" fontId="0" fillId="9" borderId="0" xfId="0" applyFill="1"/>
    <xf numFmtId="0" fontId="0" fillId="10" borderId="0" xfId="0" applyFill="1"/>
    <xf numFmtId="0" fontId="15" fillId="0" borderId="0" xfId="0" applyFont="1" applyAlignment="1">
      <alignment horizontal="left"/>
    </xf>
    <xf numFmtId="0" fontId="16" fillId="11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5" fillId="0" borderId="0" xfId="0" applyFont="1"/>
  </cellXfs>
  <cellStyles count="6">
    <cellStyle name="Bevitel" xfId="1" builtinId="20"/>
    <cellStyle name="Ellenőrzőcella" xfId="3" builtinId="23"/>
    <cellStyle name="Hivatkozás" xfId="5" builtinId="8"/>
    <cellStyle name="Normál" xfId="0" builtinId="0"/>
    <cellStyle name="Számítás" xfId="2" builtinId="22"/>
    <cellStyle name="Százalék" xfId="4" builtinId="5"/>
  </cellStyles>
  <dxfs count="48"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00B050"/>
      </font>
    </dxf>
    <dxf>
      <font>
        <color rgb="FFFFFF00"/>
      </font>
    </dxf>
    <dxf>
      <fill>
        <patternFill patternType="solid">
          <bgColor theme="1"/>
        </patternFill>
      </fill>
    </dxf>
    <dxf>
      <font>
        <color rgb="FFFF0000"/>
      </font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00B050"/>
      </font>
    </dxf>
    <dxf>
      <font>
        <color rgb="FFFFFF00"/>
      </font>
    </dxf>
    <dxf>
      <fill>
        <patternFill patternType="solid">
          <bgColor theme="1"/>
        </patternFill>
      </fill>
    </dxf>
    <dxf>
      <font>
        <color rgb="FFFF0000"/>
      </font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00B050"/>
      </font>
    </dxf>
    <dxf>
      <font>
        <color rgb="FFFFFF00"/>
      </font>
    </dxf>
    <dxf>
      <fill>
        <patternFill patternType="solid">
          <bgColor theme="1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9A876FE3-4B21-90A2-CCA6-AFA0B6B7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24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44123CE5-6E5E-3155-2E47-C25380A06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04.72215277778" createdVersion="8" refreshedVersion="8" minRefreshableVersion="3" recordCount="60" xr:uid="{2BC3675E-18A2-4838-840D-0BB7F49EDE0A}">
  <cacheSource type="worksheet">
    <worksheetSource ref="T5:V65" sheet="Adatok"/>
  </cacheSource>
  <cacheFields count="3">
    <cacheField name="Becslés" numFmtId="0">
      <sharedItems containsSemiMixedTypes="0" containsString="0" containsNumber="1" minValue="999922.7" maxValue="1000095.7" count="55">
        <n v="999999.2"/>
        <n v="999964.2"/>
        <n v="999943.7"/>
        <n v="999943.2"/>
        <n v="999950.2"/>
        <n v="999984.7"/>
        <n v="1000019.2"/>
        <n v="999938.2"/>
        <n v="999953.2"/>
        <n v="1000060.2"/>
        <n v="999922.7"/>
        <n v="999996.2"/>
        <n v="1000008.7"/>
        <n v="999957.2"/>
        <n v="1000057.7"/>
        <n v="999967.2"/>
        <n v="1000033.7"/>
        <n v="1000025.7"/>
        <n v="1000093.7"/>
        <n v="1000047.7"/>
        <n v="999995.2"/>
        <n v="1000095.7"/>
        <n v="999958.7"/>
        <n v="999962.2"/>
        <n v="1000078.7"/>
        <n v="1000011.7"/>
        <n v="1000072.2"/>
        <n v="1000075.7"/>
        <n v="999990.7"/>
        <n v="999955.2"/>
        <n v="999974.2"/>
        <n v="999979.2"/>
        <n v="999986.2"/>
        <n v="999983.7"/>
        <n v="1000042.2"/>
        <n v="1000045.7"/>
        <n v="1000021.7"/>
        <n v="999989.7"/>
        <n v="1000031.7"/>
        <n v="1000011.2"/>
        <n v="999987.7"/>
        <n v="1000039.7"/>
        <n v="1000059.7"/>
        <n v="999947.2"/>
        <n v="1000013.7"/>
        <n v="1000054.7"/>
        <n v="999942.7"/>
        <n v="999959.2"/>
        <n v="999952.7"/>
        <n v="999923.7"/>
        <n v="1000023.7"/>
        <n v="1000026.7"/>
        <n v="999962.7"/>
        <n v="999985.7"/>
        <n v="1000035.7"/>
      </sharedItems>
    </cacheField>
    <cacheField name="Validitás" numFmtId="0">
      <sharedItems containsSemiMixedTypes="0" containsString="0" containsNumber="1" containsInteger="1" minValue="1" maxValue="1" count="1">
        <n v="1"/>
      </sharedItems>
    </cacheField>
    <cacheField name="Becslés2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</r>
  <r>
    <x v="1"/>
    <x v="0"/>
    <x v="0"/>
  </r>
  <r>
    <x v="2"/>
    <x v="0"/>
    <x v="1"/>
  </r>
  <r>
    <x v="3"/>
    <x v="0"/>
    <x v="0"/>
  </r>
  <r>
    <x v="4"/>
    <x v="0"/>
    <x v="1"/>
  </r>
  <r>
    <x v="5"/>
    <x v="0"/>
    <x v="1"/>
  </r>
  <r>
    <x v="6"/>
    <x v="0"/>
    <x v="1"/>
  </r>
  <r>
    <x v="7"/>
    <x v="0"/>
    <x v="1"/>
  </r>
  <r>
    <x v="8"/>
    <x v="0"/>
    <x v="1"/>
  </r>
  <r>
    <x v="9"/>
    <x v="0"/>
    <x v="0"/>
  </r>
  <r>
    <x v="10"/>
    <x v="0"/>
    <x v="1"/>
  </r>
  <r>
    <x v="11"/>
    <x v="0"/>
    <x v="1"/>
  </r>
  <r>
    <x v="12"/>
    <x v="0"/>
    <x v="0"/>
  </r>
  <r>
    <x v="13"/>
    <x v="0"/>
    <x v="1"/>
  </r>
  <r>
    <x v="14"/>
    <x v="0"/>
    <x v="0"/>
  </r>
  <r>
    <x v="15"/>
    <x v="0"/>
    <x v="0"/>
  </r>
  <r>
    <x v="16"/>
    <x v="0"/>
    <x v="0"/>
  </r>
  <r>
    <x v="17"/>
    <x v="0"/>
    <x v="0"/>
  </r>
  <r>
    <x v="18"/>
    <x v="0"/>
    <x v="0"/>
  </r>
  <r>
    <x v="17"/>
    <x v="0"/>
    <x v="0"/>
  </r>
  <r>
    <x v="11"/>
    <x v="0"/>
    <x v="1"/>
  </r>
  <r>
    <x v="19"/>
    <x v="0"/>
    <x v="1"/>
  </r>
  <r>
    <x v="20"/>
    <x v="0"/>
    <x v="0"/>
  </r>
  <r>
    <x v="21"/>
    <x v="0"/>
    <x v="0"/>
  </r>
  <r>
    <x v="22"/>
    <x v="0"/>
    <x v="1"/>
  </r>
  <r>
    <x v="23"/>
    <x v="0"/>
    <x v="1"/>
  </r>
  <r>
    <x v="24"/>
    <x v="0"/>
    <x v="0"/>
  </r>
  <r>
    <x v="25"/>
    <x v="0"/>
    <x v="0"/>
  </r>
  <r>
    <x v="26"/>
    <x v="0"/>
    <x v="0"/>
  </r>
  <r>
    <x v="27"/>
    <x v="0"/>
    <x v="0"/>
  </r>
  <r>
    <x v="28"/>
    <x v="0"/>
    <x v="1"/>
  </r>
  <r>
    <x v="29"/>
    <x v="0"/>
    <x v="1"/>
  </r>
  <r>
    <x v="2"/>
    <x v="0"/>
    <x v="1"/>
  </r>
  <r>
    <x v="30"/>
    <x v="0"/>
    <x v="1"/>
  </r>
  <r>
    <x v="31"/>
    <x v="0"/>
    <x v="0"/>
  </r>
  <r>
    <x v="32"/>
    <x v="0"/>
    <x v="1"/>
  </r>
  <r>
    <x v="33"/>
    <x v="0"/>
    <x v="1"/>
  </r>
  <r>
    <x v="34"/>
    <x v="0"/>
    <x v="1"/>
  </r>
  <r>
    <x v="35"/>
    <x v="0"/>
    <x v="0"/>
  </r>
  <r>
    <x v="35"/>
    <x v="0"/>
    <x v="0"/>
  </r>
  <r>
    <x v="36"/>
    <x v="0"/>
    <x v="0"/>
  </r>
  <r>
    <x v="37"/>
    <x v="0"/>
    <x v="0"/>
  </r>
  <r>
    <x v="38"/>
    <x v="0"/>
    <x v="0"/>
  </r>
  <r>
    <x v="39"/>
    <x v="0"/>
    <x v="0"/>
  </r>
  <r>
    <x v="40"/>
    <x v="0"/>
    <x v="0"/>
  </r>
  <r>
    <x v="41"/>
    <x v="0"/>
    <x v="0"/>
  </r>
  <r>
    <x v="42"/>
    <x v="0"/>
    <x v="0"/>
  </r>
  <r>
    <x v="43"/>
    <x v="0"/>
    <x v="1"/>
  </r>
  <r>
    <x v="44"/>
    <x v="0"/>
    <x v="0"/>
  </r>
  <r>
    <x v="45"/>
    <x v="0"/>
    <x v="0"/>
  </r>
  <r>
    <x v="46"/>
    <x v="0"/>
    <x v="1"/>
  </r>
  <r>
    <x v="47"/>
    <x v="0"/>
    <x v="1"/>
  </r>
  <r>
    <x v="48"/>
    <x v="0"/>
    <x v="0"/>
  </r>
  <r>
    <x v="46"/>
    <x v="0"/>
    <x v="1"/>
  </r>
  <r>
    <x v="49"/>
    <x v="0"/>
    <x v="1"/>
  </r>
  <r>
    <x v="50"/>
    <x v="0"/>
    <x v="0"/>
  </r>
  <r>
    <x v="51"/>
    <x v="0"/>
    <x v="0"/>
  </r>
  <r>
    <x v="52"/>
    <x v="0"/>
    <x v="0"/>
  </r>
  <r>
    <x v="53"/>
    <x v="0"/>
    <x v="0"/>
  </r>
  <r>
    <x v="5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C8C9FB-4EA4-4ED5-A200-E2A329CC6D40}" name="Kimutatás1" cacheId="1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rowHeaderCaption="Becslés (objektív)" colHeaderCaption="Becslés (naiv)">
  <location ref="A3:D60" firstHeaderRow="1" firstDataRow="2" firstDataCol="1"/>
  <pivotFields count="3">
    <pivotField axis="axisRow" showAll="0">
      <items count="56">
        <item x="10"/>
        <item x="49"/>
        <item x="7"/>
        <item x="46"/>
        <item x="3"/>
        <item x="2"/>
        <item x="43"/>
        <item x="4"/>
        <item x="48"/>
        <item x="8"/>
        <item x="29"/>
        <item x="13"/>
        <item x="22"/>
        <item x="47"/>
        <item x="23"/>
        <item x="52"/>
        <item x="1"/>
        <item x="15"/>
        <item x="30"/>
        <item x="31"/>
        <item x="33"/>
        <item x="5"/>
        <item x="53"/>
        <item x="32"/>
        <item x="40"/>
        <item x="37"/>
        <item x="28"/>
        <item x="20"/>
        <item x="11"/>
        <item x="0"/>
        <item x="12"/>
        <item x="39"/>
        <item x="25"/>
        <item x="44"/>
        <item x="6"/>
        <item x="36"/>
        <item x="50"/>
        <item x="17"/>
        <item x="51"/>
        <item x="38"/>
        <item x="16"/>
        <item x="54"/>
        <item x="41"/>
        <item x="34"/>
        <item x="35"/>
        <item x="19"/>
        <item x="45"/>
        <item x="14"/>
        <item x="42"/>
        <item x="9"/>
        <item x="26"/>
        <item x="27"/>
        <item x="24"/>
        <item x="18"/>
        <item x="21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0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Összeg / Validitás" fld="1" baseField="0" baseItem="0"/>
  </dataFields>
  <formats count="16">
    <format dxfId="32">
      <pivotArea collapsedLevelsAreSubtotals="1" fieldPosition="0">
        <references count="2">
          <reference field="0" count="1">
            <x v="4"/>
          </reference>
          <reference field="2" count="1" selected="0">
            <x v="1"/>
          </reference>
        </references>
      </pivotArea>
    </format>
    <format dxfId="33">
      <pivotArea collapsedLevelsAreSubtotals="1" fieldPosition="0">
        <references count="2">
          <reference field="0" count="4">
            <x v="0"/>
            <x v="1"/>
            <x v="2"/>
            <x v="3"/>
          </reference>
          <reference field="2" count="1" selected="0">
            <x v="0"/>
          </reference>
        </references>
      </pivotArea>
    </format>
    <format dxfId="34">
      <pivotArea collapsedLevelsAreSubtotals="1" fieldPosition="0">
        <references count="2">
          <reference field="0" count="4">
            <x v="0"/>
            <x v="1"/>
            <x v="2"/>
            <x v="3"/>
          </reference>
          <reference field="2" count="1" selected="0">
            <x v="0"/>
          </reference>
        </references>
      </pivotArea>
    </format>
    <format dxfId="35">
      <pivotArea collapsedLevelsAreSubtotals="1" fieldPosition="0">
        <references count="2">
          <reference field="0" count="3">
            <x v="5"/>
            <x v="6"/>
            <x v="7"/>
          </reference>
          <reference field="2" count="1" selected="0">
            <x v="0"/>
          </reference>
        </references>
      </pivotArea>
    </format>
    <format dxfId="36">
      <pivotArea collapsedLevelsAreSubtotals="1" fieldPosition="0">
        <references count="2">
          <reference field="0" count="6">
            <x v="9"/>
            <x v="10"/>
            <x v="11"/>
            <x v="12"/>
            <x v="13"/>
            <x v="14"/>
          </reference>
          <reference field="2" count="1" selected="0">
            <x v="0"/>
          </reference>
        </references>
      </pivotArea>
    </format>
    <format dxfId="37">
      <pivotArea collapsedLevelsAreSubtotals="1" fieldPosition="0">
        <references count="2">
          <reference field="0" count="3">
            <x v="15"/>
            <x v="16"/>
            <x v="17"/>
          </reference>
          <reference field="2" count="1" selected="0">
            <x v="1"/>
          </reference>
        </references>
      </pivotArea>
    </format>
    <format dxfId="38">
      <pivotArea collapsedLevelsAreSubtotals="1" fieldPosition="0">
        <references count="2">
          <reference field="0" count="9">
            <x v="46"/>
            <x v="47"/>
            <x v="48"/>
            <x v="49"/>
            <x v="50"/>
            <x v="51"/>
            <x v="52"/>
            <x v="53"/>
            <x v="54"/>
          </reference>
          <reference field="2" count="1" selected="0">
            <x v="1"/>
          </reference>
        </references>
      </pivotArea>
    </format>
    <format dxfId="39">
      <pivotArea collapsedLevelsAreSubtotals="1" fieldPosition="0">
        <references count="2">
          <reference field="0" count="1">
            <x v="44"/>
          </reference>
          <reference field="2" count="1" selected="0">
            <x v="1"/>
          </reference>
        </references>
      </pivotArea>
    </format>
    <format dxfId="40">
      <pivotArea collapsedLevelsAreSubtotals="1" fieldPosition="0">
        <references count="2">
          <reference field="0" count="8">
            <x v="35"/>
            <x v="36"/>
            <x v="37"/>
            <x v="38"/>
            <x v="39"/>
            <x v="40"/>
            <x v="41"/>
            <x v="42"/>
          </reference>
          <reference field="2" count="1" selected="0">
            <x v="1"/>
          </reference>
        </references>
      </pivotArea>
    </format>
    <format dxfId="41">
      <pivotArea collapsedLevelsAreSubtotals="1" fieldPosition="0">
        <references count="2">
          <reference field="0" count="5">
            <x v="29"/>
            <x v="30"/>
            <x v="31"/>
            <x v="32"/>
            <x v="33"/>
          </reference>
          <reference field="2" count="1" selected="0">
            <x v="1"/>
          </reference>
        </references>
      </pivotArea>
    </format>
    <format dxfId="42">
      <pivotArea collapsedLevelsAreSubtotals="1" fieldPosition="0">
        <references count="2">
          <reference field="0" count="1">
            <x v="34"/>
          </reference>
          <reference field="2" count="1" selected="0">
            <x v="0"/>
          </reference>
        </references>
      </pivotArea>
    </format>
    <format dxfId="43">
      <pivotArea collapsedLevelsAreSubtotals="1" fieldPosition="0">
        <references count="2">
          <reference field="0" count="11"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  <reference field="2" count="0" selected="0"/>
        </references>
      </pivotArea>
    </format>
    <format dxfId="44">
      <pivotArea dataOnly="0" labelOnly="1" fieldPosition="0">
        <references count="1">
          <reference field="0" count="25"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45">
      <pivotArea dataOnly="0" labelOnly="1" fieldPosition="0">
        <references count="1">
          <reference field="0" count="1">
            <x v="29"/>
          </reference>
        </references>
      </pivotArea>
    </format>
    <format dxfId="46">
      <pivotArea dataOnly="0" labelOnly="1" fieldPosition="0">
        <references count="1">
          <reference field="0" count="1">
            <x v="29"/>
          </reference>
        </references>
      </pivotArea>
    </format>
    <format dxfId="47">
      <pivotArea dataOnly="0" labelOnly="1" fieldPosition="0">
        <references count="1">
          <reference field="0" count="2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614570220250527171734.html" TargetMode="External"/><Relationship Id="rId1" Type="http://schemas.openxmlformats.org/officeDocument/2006/relationships/hyperlink" Target="https://miau.my-x.hu/myx-free/coco/test/20523812025052717164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58D0-56D2-4D68-BBDF-AA3F96F6CC4C}">
  <dimension ref="A1:D60"/>
  <sheetViews>
    <sheetView tabSelected="1" zoomScale="40" workbookViewId="0">
      <selection activeCell="A3" sqref="A3"/>
    </sheetView>
  </sheetViews>
  <sheetFormatPr defaultColWidth="19.5546875" defaultRowHeight="14.4" x14ac:dyDescent="0.3"/>
  <sheetData>
    <row r="1" spans="1:4" x14ac:dyDescent="0.3">
      <c r="A1" s="28" t="s">
        <v>859</v>
      </c>
      <c r="B1" s="23" t="s">
        <v>861</v>
      </c>
      <c r="C1" s="8" t="s">
        <v>862</v>
      </c>
      <c r="D1" s="6" t="s">
        <v>863</v>
      </c>
    </row>
    <row r="2" spans="1:4" x14ac:dyDescent="0.3">
      <c r="A2" s="29" t="s">
        <v>860</v>
      </c>
      <c r="C2" s="24" t="s">
        <v>864</v>
      </c>
    </row>
    <row r="3" spans="1:4" x14ac:dyDescent="0.3">
      <c r="A3" s="21" t="s">
        <v>858</v>
      </c>
      <c r="B3" s="21" t="s">
        <v>865</v>
      </c>
    </row>
    <row r="4" spans="1:4" x14ac:dyDescent="0.3">
      <c r="A4" s="21" t="s">
        <v>866</v>
      </c>
      <c r="B4">
        <v>0</v>
      </c>
      <c r="C4">
        <v>1</v>
      </c>
      <c r="D4" t="s">
        <v>857</v>
      </c>
    </row>
    <row r="5" spans="1:4" x14ac:dyDescent="0.3">
      <c r="A5" s="27">
        <v>999922.7</v>
      </c>
      <c r="B5" s="23">
        <v>1</v>
      </c>
      <c r="D5">
        <v>1</v>
      </c>
    </row>
    <row r="6" spans="1:4" x14ac:dyDescent="0.3">
      <c r="A6" s="27">
        <v>999923.7</v>
      </c>
      <c r="B6" s="23">
        <v>1</v>
      </c>
      <c r="D6">
        <v>1</v>
      </c>
    </row>
    <row r="7" spans="1:4" x14ac:dyDescent="0.3">
      <c r="A7" s="27">
        <v>999938.2</v>
      </c>
      <c r="B7" s="23">
        <v>1</v>
      </c>
      <c r="D7">
        <v>1</v>
      </c>
    </row>
    <row r="8" spans="1:4" x14ac:dyDescent="0.3">
      <c r="A8" s="27">
        <v>999942.7</v>
      </c>
      <c r="B8" s="23">
        <v>2</v>
      </c>
      <c r="D8">
        <v>2</v>
      </c>
    </row>
    <row r="9" spans="1:4" x14ac:dyDescent="0.3">
      <c r="A9" s="27">
        <v>999943.2</v>
      </c>
      <c r="C9" s="6">
        <v>1</v>
      </c>
      <c r="D9">
        <v>1</v>
      </c>
    </row>
    <row r="10" spans="1:4" x14ac:dyDescent="0.3">
      <c r="A10" s="27">
        <v>999943.7</v>
      </c>
      <c r="B10" s="8">
        <v>2</v>
      </c>
      <c r="D10">
        <v>2</v>
      </c>
    </row>
    <row r="11" spans="1:4" x14ac:dyDescent="0.3">
      <c r="A11" s="27">
        <v>999947.2</v>
      </c>
      <c r="B11" s="8">
        <v>1</v>
      </c>
      <c r="D11">
        <v>1</v>
      </c>
    </row>
    <row r="12" spans="1:4" x14ac:dyDescent="0.3">
      <c r="A12" s="27">
        <v>999950.2</v>
      </c>
      <c r="B12" s="8">
        <v>1</v>
      </c>
      <c r="D12">
        <v>1</v>
      </c>
    </row>
    <row r="13" spans="1:4" x14ac:dyDescent="0.3">
      <c r="A13" s="27">
        <v>999952.7</v>
      </c>
      <c r="C13" s="6">
        <v>1</v>
      </c>
      <c r="D13">
        <v>1</v>
      </c>
    </row>
    <row r="14" spans="1:4" x14ac:dyDescent="0.3">
      <c r="A14" s="27">
        <v>999953.2</v>
      </c>
      <c r="B14" s="8">
        <v>1</v>
      </c>
      <c r="D14">
        <v>1</v>
      </c>
    </row>
    <row r="15" spans="1:4" x14ac:dyDescent="0.3">
      <c r="A15" s="27">
        <v>999955.2</v>
      </c>
      <c r="B15" s="8">
        <v>1</v>
      </c>
      <c r="D15">
        <v>1</v>
      </c>
    </row>
    <row r="16" spans="1:4" x14ac:dyDescent="0.3">
      <c r="A16" s="27">
        <v>999957.2</v>
      </c>
      <c r="B16" s="8">
        <v>1</v>
      </c>
      <c r="D16">
        <v>1</v>
      </c>
    </row>
    <row r="17" spans="1:4" x14ac:dyDescent="0.3">
      <c r="A17" s="27">
        <v>999958.7</v>
      </c>
      <c r="B17" s="8">
        <v>1</v>
      </c>
      <c r="D17">
        <v>1</v>
      </c>
    </row>
    <row r="18" spans="1:4" x14ac:dyDescent="0.3">
      <c r="A18" s="27">
        <v>999959.2</v>
      </c>
      <c r="B18" s="8">
        <v>1</v>
      </c>
      <c r="D18">
        <v>1</v>
      </c>
    </row>
    <row r="19" spans="1:4" x14ac:dyDescent="0.3">
      <c r="A19" s="27">
        <v>999962.2</v>
      </c>
      <c r="B19" s="8">
        <v>1</v>
      </c>
      <c r="D19">
        <v>1</v>
      </c>
    </row>
    <row r="20" spans="1:4" x14ac:dyDescent="0.3">
      <c r="A20" s="27">
        <v>999962.7</v>
      </c>
      <c r="C20" s="6">
        <v>1</v>
      </c>
      <c r="D20">
        <v>1</v>
      </c>
    </row>
    <row r="21" spans="1:4" x14ac:dyDescent="0.3">
      <c r="A21" s="27">
        <v>999964.2</v>
      </c>
      <c r="C21" s="6">
        <v>1</v>
      </c>
      <c r="D21">
        <v>1</v>
      </c>
    </row>
    <row r="22" spans="1:4" x14ac:dyDescent="0.3">
      <c r="A22" s="27">
        <v>999967.2</v>
      </c>
      <c r="C22" s="6">
        <v>1</v>
      </c>
      <c r="D22">
        <v>1</v>
      </c>
    </row>
    <row r="23" spans="1:4" x14ac:dyDescent="0.3">
      <c r="A23" s="27">
        <v>999974.2</v>
      </c>
      <c r="B23" s="24">
        <v>1</v>
      </c>
      <c r="C23" s="24"/>
      <c r="D23">
        <v>1</v>
      </c>
    </row>
    <row r="24" spans="1:4" x14ac:dyDescent="0.3">
      <c r="A24" s="27">
        <v>999979.2</v>
      </c>
      <c r="B24" s="24"/>
      <c r="C24" s="24">
        <v>1</v>
      </c>
      <c r="D24">
        <v>1</v>
      </c>
    </row>
    <row r="25" spans="1:4" x14ac:dyDescent="0.3">
      <c r="A25" s="27">
        <v>999983.7</v>
      </c>
      <c r="B25" s="24">
        <v>1</v>
      </c>
      <c r="C25" s="24"/>
      <c r="D25">
        <v>1</v>
      </c>
    </row>
    <row r="26" spans="1:4" x14ac:dyDescent="0.3">
      <c r="A26" s="27">
        <v>999984.7</v>
      </c>
      <c r="B26" s="24">
        <v>1</v>
      </c>
      <c r="C26" s="24"/>
      <c r="D26">
        <v>1</v>
      </c>
    </row>
    <row r="27" spans="1:4" x14ac:dyDescent="0.3">
      <c r="A27" s="27">
        <v>999985.7</v>
      </c>
      <c r="B27" s="24"/>
      <c r="C27" s="24">
        <v>1</v>
      </c>
      <c r="D27">
        <v>1</v>
      </c>
    </row>
    <row r="28" spans="1:4" x14ac:dyDescent="0.3">
      <c r="A28" s="27">
        <v>999986.2</v>
      </c>
      <c r="B28" s="24">
        <v>1</v>
      </c>
      <c r="C28" s="24"/>
      <c r="D28">
        <v>1</v>
      </c>
    </row>
    <row r="29" spans="1:4" x14ac:dyDescent="0.3">
      <c r="A29" s="27">
        <v>999987.7</v>
      </c>
      <c r="B29" s="24"/>
      <c r="C29" s="24">
        <v>1</v>
      </c>
      <c r="D29">
        <v>1</v>
      </c>
    </row>
    <row r="30" spans="1:4" x14ac:dyDescent="0.3">
      <c r="A30" s="27">
        <v>999989.7</v>
      </c>
      <c r="B30" s="24"/>
      <c r="C30" s="24">
        <v>1</v>
      </c>
      <c r="D30">
        <v>1</v>
      </c>
    </row>
    <row r="31" spans="1:4" x14ac:dyDescent="0.3">
      <c r="A31" s="27">
        <v>999990.7</v>
      </c>
      <c r="B31" s="24">
        <v>1</v>
      </c>
      <c r="C31" s="24"/>
      <c r="D31">
        <v>1</v>
      </c>
    </row>
    <row r="32" spans="1:4" x14ac:dyDescent="0.3">
      <c r="A32" s="27">
        <v>999995.2</v>
      </c>
      <c r="B32" s="24"/>
      <c r="C32" s="24">
        <v>1</v>
      </c>
      <c r="D32">
        <v>1</v>
      </c>
    </row>
    <row r="33" spans="1:4" x14ac:dyDescent="0.3">
      <c r="A33" s="27">
        <v>999996.2</v>
      </c>
      <c r="B33" s="24">
        <v>2</v>
      </c>
      <c r="C33" s="24"/>
      <c r="D33">
        <v>2</v>
      </c>
    </row>
    <row r="34" spans="1:4" x14ac:dyDescent="0.3">
      <c r="A34" s="26">
        <v>999999.2</v>
      </c>
      <c r="C34" s="8">
        <v>1</v>
      </c>
      <c r="D34">
        <v>1</v>
      </c>
    </row>
    <row r="35" spans="1:4" x14ac:dyDescent="0.3">
      <c r="A35" s="25">
        <v>1000008.7</v>
      </c>
      <c r="C35" s="8">
        <v>1</v>
      </c>
      <c r="D35">
        <v>1</v>
      </c>
    </row>
    <row r="36" spans="1:4" x14ac:dyDescent="0.3">
      <c r="A36" s="25">
        <v>1000011.2</v>
      </c>
      <c r="C36" s="8">
        <v>1</v>
      </c>
      <c r="D36">
        <v>1</v>
      </c>
    </row>
    <row r="37" spans="1:4" x14ac:dyDescent="0.3">
      <c r="A37" s="25">
        <v>1000011.7</v>
      </c>
      <c r="C37" s="8">
        <v>1</v>
      </c>
      <c r="D37">
        <v>1</v>
      </c>
    </row>
    <row r="38" spans="1:4" x14ac:dyDescent="0.3">
      <c r="A38" s="25">
        <v>1000013.7</v>
      </c>
      <c r="C38" s="8">
        <v>1</v>
      </c>
      <c r="D38">
        <v>1</v>
      </c>
    </row>
    <row r="39" spans="1:4" x14ac:dyDescent="0.3">
      <c r="A39" s="25">
        <v>1000019.2</v>
      </c>
      <c r="B39" s="6">
        <v>1</v>
      </c>
      <c r="D39">
        <v>1</v>
      </c>
    </row>
    <row r="40" spans="1:4" x14ac:dyDescent="0.3">
      <c r="A40" s="25">
        <v>1000021.7</v>
      </c>
      <c r="C40" s="8">
        <v>1</v>
      </c>
      <c r="D40">
        <v>1</v>
      </c>
    </row>
    <row r="41" spans="1:4" x14ac:dyDescent="0.3">
      <c r="A41" s="25">
        <v>1000023.7</v>
      </c>
      <c r="C41" s="8">
        <v>1</v>
      </c>
      <c r="D41">
        <v>1</v>
      </c>
    </row>
    <row r="42" spans="1:4" x14ac:dyDescent="0.3">
      <c r="A42" s="25">
        <v>1000025.7</v>
      </c>
      <c r="C42" s="8">
        <v>2</v>
      </c>
      <c r="D42">
        <v>2</v>
      </c>
    </row>
    <row r="43" spans="1:4" x14ac:dyDescent="0.3">
      <c r="A43" s="25">
        <v>1000026.7</v>
      </c>
      <c r="C43" s="8">
        <v>1</v>
      </c>
      <c r="D43">
        <v>1</v>
      </c>
    </row>
    <row r="44" spans="1:4" x14ac:dyDescent="0.3">
      <c r="A44" s="25">
        <v>1000031.7</v>
      </c>
      <c r="C44" s="8">
        <v>1</v>
      </c>
      <c r="D44">
        <v>1</v>
      </c>
    </row>
    <row r="45" spans="1:4" x14ac:dyDescent="0.3">
      <c r="A45" s="25">
        <v>1000033.7</v>
      </c>
      <c r="C45" s="8">
        <v>1</v>
      </c>
      <c r="D45">
        <v>1</v>
      </c>
    </row>
    <row r="46" spans="1:4" x14ac:dyDescent="0.3">
      <c r="A46" s="25">
        <v>1000035.7</v>
      </c>
      <c r="C46" s="8">
        <v>1</v>
      </c>
      <c r="D46">
        <v>1</v>
      </c>
    </row>
    <row r="47" spans="1:4" x14ac:dyDescent="0.3">
      <c r="A47" s="25">
        <v>1000039.7</v>
      </c>
      <c r="C47" s="8">
        <v>1</v>
      </c>
      <c r="D47">
        <v>1</v>
      </c>
    </row>
    <row r="48" spans="1:4" x14ac:dyDescent="0.3">
      <c r="A48" s="25">
        <v>1000042.2</v>
      </c>
      <c r="B48" s="6">
        <v>1</v>
      </c>
      <c r="D48">
        <v>1</v>
      </c>
    </row>
    <row r="49" spans="1:4" x14ac:dyDescent="0.3">
      <c r="A49" s="25">
        <v>1000045.7</v>
      </c>
      <c r="C49" s="8">
        <v>2</v>
      </c>
      <c r="D49">
        <v>2</v>
      </c>
    </row>
    <row r="50" spans="1:4" x14ac:dyDescent="0.3">
      <c r="A50" s="25">
        <v>1000047.7</v>
      </c>
      <c r="B50" s="6">
        <v>1</v>
      </c>
      <c r="D50">
        <v>1</v>
      </c>
    </row>
    <row r="51" spans="1:4" x14ac:dyDescent="0.3">
      <c r="A51" s="25">
        <v>1000054.7</v>
      </c>
      <c r="C51" s="23">
        <v>1</v>
      </c>
      <c r="D51">
        <v>1</v>
      </c>
    </row>
    <row r="52" spans="1:4" x14ac:dyDescent="0.3">
      <c r="A52" s="25">
        <v>1000057.7</v>
      </c>
      <c r="C52" s="23">
        <v>1</v>
      </c>
      <c r="D52">
        <v>1</v>
      </c>
    </row>
    <row r="53" spans="1:4" x14ac:dyDescent="0.3">
      <c r="A53" s="25">
        <v>1000059.7</v>
      </c>
      <c r="C53" s="23">
        <v>1</v>
      </c>
      <c r="D53">
        <v>1</v>
      </c>
    </row>
    <row r="54" spans="1:4" x14ac:dyDescent="0.3">
      <c r="A54" s="25">
        <v>1000060.2</v>
      </c>
      <c r="C54" s="23">
        <v>1</v>
      </c>
      <c r="D54">
        <v>1</v>
      </c>
    </row>
    <row r="55" spans="1:4" x14ac:dyDescent="0.3">
      <c r="A55" s="25">
        <v>1000072.2</v>
      </c>
      <c r="C55" s="23">
        <v>1</v>
      </c>
      <c r="D55">
        <v>1</v>
      </c>
    </row>
    <row r="56" spans="1:4" x14ac:dyDescent="0.3">
      <c r="A56" s="25">
        <v>1000075.7</v>
      </c>
      <c r="C56" s="23">
        <v>1</v>
      </c>
      <c r="D56">
        <v>1</v>
      </c>
    </row>
    <row r="57" spans="1:4" x14ac:dyDescent="0.3">
      <c r="A57" s="25">
        <v>1000078.7</v>
      </c>
      <c r="C57" s="23">
        <v>1</v>
      </c>
      <c r="D57">
        <v>1</v>
      </c>
    </row>
    <row r="58" spans="1:4" x14ac:dyDescent="0.3">
      <c r="A58" s="25">
        <v>1000093.7</v>
      </c>
      <c r="C58" s="23">
        <v>1</v>
      </c>
      <c r="D58">
        <v>1</v>
      </c>
    </row>
    <row r="59" spans="1:4" x14ac:dyDescent="0.3">
      <c r="A59" s="25">
        <v>1000095.7</v>
      </c>
      <c r="C59" s="23">
        <v>1</v>
      </c>
      <c r="D59">
        <v>1</v>
      </c>
    </row>
    <row r="60" spans="1:4" x14ac:dyDescent="0.3">
      <c r="A60" s="22" t="s">
        <v>857</v>
      </c>
      <c r="B60">
        <v>25</v>
      </c>
      <c r="C60">
        <v>35</v>
      </c>
      <c r="D60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opLeftCell="A5" zoomScale="52" workbookViewId="0"/>
  </sheetViews>
  <sheetFormatPr defaultRowHeight="14.4" x14ac:dyDescent="0.3"/>
  <cols>
    <col min="1" max="1" width="13.77734375" bestFit="1" customWidth="1"/>
    <col min="2" max="2" width="12.33203125" bestFit="1" customWidth="1"/>
    <col min="3" max="3" width="10.33203125" bestFit="1" customWidth="1"/>
    <col min="4" max="5" width="26.77734375" bestFit="1" customWidth="1"/>
    <col min="6" max="6" width="27.21875" bestFit="1" customWidth="1"/>
    <col min="7" max="9" width="26.77734375" bestFit="1" customWidth="1"/>
    <col min="10" max="10" width="25.5546875" bestFit="1" customWidth="1"/>
    <col min="12" max="12" width="10.33203125" bestFit="1" customWidth="1"/>
    <col min="13" max="13" width="8.44140625" bestFit="1" customWidth="1"/>
    <col min="15" max="15" width="8.77734375" bestFit="1" customWidth="1"/>
    <col min="16" max="16" width="8.44140625" bestFit="1" customWidth="1"/>
    <col min="18" max="18" width="8.5546875" bestFit="1" customWidth="1"/>
    <col min="19" max="19" width="13.33203125" bestFit="1" customWidth="1"/>
    <col min="20" max="20" width="10.5546875" bestFit="1" customWidth="1"/>
    <col min="21" max="21" width="8.6640625" bestFit="1" customWidth="1"/>
    <col min="22" max="22" width="26.77734375" bestFit="1" customWidth="1"/>
  </cols>
  <sheetData>
    <row r="1" spans="1:22" x14ac:dyDescent="0.3">
      <c r="A1" t="s">
        <v>86</v>
      </c>
      <c r="D1" t="s">
        <v>85</v>
      </c>
      <c r="E1" t="s">
        <v>87</v>
      </c>
      <c r="F1" t="s">
        <v>85</v>
      </c>
      <c r="G1" t="s">
        <v>88</v>
      </c>
      <c r="H1" t="s">
        <v>88</v>
      </c>
      <c r="I1" t="s">
        <v>85</v>
      </c>
      <c r="M1" t="s">
        <v>89</v>
      </c>
      <c r="N1" t="s">
        <v>89</v>
      </c>
      <c r="O1" t="s">
        <v>89</v>
      </c>
      <c r="P1" t="s">
        <v>89</v>
      </c>
      <c r="Q1" t="s">
        <v>89</v>
      </c>
      <c r="R1" t="s">
        <v>89</v>
      </c>
      <c r="S1" t="s">
        <v>90</v>
      </c>
    </row>
    <row r="2" spans="1:22" x14ac:dyDescent="0.3">
      <c r="D2" t="s">
        <v>83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V2" t="s">
        <v>83</v>
      </c>
    </row>
    <row r="3" spans="1:22" ht="57.6" x14ac:dyDescent="0.3">
      <c r="A3" s="5" t="s">
        <v>79</v>
      </c>
      <c r="B3" s="5" t="s">
        <v>80</v>
      </c>
      <c r="C3" s="5" t="s">
        <v>80</v>
      </c>
      <c r="D3" s="7" t="s">
        <v>82</v>
      </c>
      <c r="E3" s="7" t="s">
        <v>82</v>
      </c>
      <c r="F3" s="7" t="s">
        <v>82</v>
      </c>
      <c r="G3" s="7" t="s">
        <v>81</v>
      </c>
      <c r="H3" s="7" t="s">
        <v>82</v>
      </c>
      <c r="I3" s="7" t="s">
        <v>82</v>
      </c>
      <c r="J3" s="5" t="s">
        <v>80</v>
      </c>
    </row>
    <row r="4" spans="1:22" ht="15" thickBot="1" x14ac:dyDescent="0.35">
      <c r="A4" s="6" t="s">
        <v>77</v>
      </c>
      <c r="B4" s="6" t="s">
        <v>78</v>
      </c>
      <c r="C4" s="6" t="s">
        <v>78</v>
      </c>
      <c r="D4" s="8">
        <v>0</v>
      </c>
      <c r="E4" s="8">
        <v>0</v>
      </c>
      <c r="F4" s="8">
        <v>0</v>
      </c>
      <c r="G4" s="8">
        <v>1</v>
      </c>
      <c r="H4" s="8">
        <v>0</v>
      </c>
      <c r="I4" s="8">
        <v>0</v>
      </c>
      <c r="J4" s="6" t="s">
        <v>78</v>
      </c>
      <c r="T4" t="s">
        <v>854</v>
      </c>
      <c r="U4" s="20">
        <f>SUM(U6:U65)/COUNT(U6:U65)</f>
        <v>1</v>
      </c>
      <c r="V4" t="s">
        <v>855</v>
      </c>
    </row>
    <row r="5" spans="1:22" ht="58.8" thickTop="1" thickBot="1" x14ac:dyDescent="0.35">
      <c r="A5" s="1" t="s">
        <v>0</v>
      </c>
      <c r="B5" s="2" t="s">
        <v>1</v>
      </c>
      <c r="C5" s="3" t="s">
        <v>2</v>
      </c>
      <c r="D5" s="3" t="s">
        <v>76</v>
      </c>
      <c r="E5" s="3" t="s">
        <v>3</v>
      </c>
      <c r="F5" s="3" t="s">
        <v>75</v>
      </c>
      <c r="G5" s="3" t="s">
        <v>4</v>
      </c>
      <c r="H5" s="3" t="s">
        <v>5</v>
      </c>
      <c r="I5" s="3" t="s">
        <v>6</v>
      </c>
      <c r="J5" s="3" t="s">
        <v>7</v>
      </c>
      <c r="M5" s="9" t="str">
        <f>D5</f>
        <v>Megjelenések száma (db)</v>
      </c>
      <c r="N5" s="9" t="str">
        <f t="shared" ref="N5:R5" si="0">E5</f>
        <v>Beszédidő (perc)</v>
      </c>
      <c r="O5" s="9" t="str">
        <f t="shared" si="0"/>
        <v>Beadott feladatok száma (db)</v>
      </c>
      <c r="P5" s="9" t="str">
        <f t="shared" si="0"/>
        <v>Késések összesen (óra)</v>
      </c>
      <c r="Q5" s="9" t="str">
        <f t="shared" si="0"/>
        <v>Felvételvisszanézés (óra)</v>
      </c>
      <c r="R5" s="9" t="str">
        <f t="shared" si="0"/>
        <v>Óra utáni kérdések (db)</v>
      </c>
      <c r="S5" t="s">
        <v>84</v>
      </c>
      <c r="T5" s="9" t="str">
        <f>modellretegek!H193</f>
        <v>Becslés</v>
      </c>
      <c r="U5" t="s">
        <v>856</v>
      </c>
      <c r="V5" t="str">
        <f>T5</f>
        <v>Becslés</v>
      </c>
    </row>
    <row r="6" spans="1:22" ht="15" thickTop="1" x14ac:dyDescent="0.3">
      <c r="A6" t="s">
        <v>8</v>
      </c>
      <c r="B6" t="s">
        <v>9</v>
      </c>
      <c r="D6">
        <v>13</v>
      </c>
      <c r="E6">
        <v>29.9</v>
      </c>
      <c r="F6">
        <v>3</v>
      </c>
      <c r="G6">
        <v>1.5</v>
      </c>
      <c r="H6">
        <v>4.9000000000000004</v>
      </c>
      <c r="I6">
        <v>2</v>
      </c>
      <c r="L6" t="str">
        <f>A6</f>
        <v>Tanuló_01</v>
      </c>
      <c r="M6">
        <f>RANK(D6,D$6:D$65,D$4)</f>
        <v>46</v>
      </c>
      <c r="N6">
        <f t="shared" ref="N6:N65" si="1">RANK(E6,E$6:E$65,E$4)</f>
        <v>16</v>
      </c>
      <c r="O6">
        <f t="shared" ref="O6:O65" si="2">RANK(F6,F$6:F$65,F$4)</f>
        <v>42</v>
      </c>
      <c r="P6">
        <f t="shared" ref="P6:P65" si="3">RANK(G6,G$6:G$65,G$4)</f>
        <v>13</v>
      </c>
      <c r="Q6">
        <f t="shared" ref="Q6:Q65" si="4">RANK(H6,H$6:H$65,H$4)</f>
        <v>8</v>
      </c>
      <c r="R6">
        <f t="shared" ref="R6:R65" si="5">RANK(I6,I$6:I$65,I$4)</f>
        <v>34</v>
      </c>
      <c r="S6">
        <v>1000000</v>
      </c>
      <c r="T6" s="9">
        <f>modellretegek!H194</f>
        <v>999999.2</v>
      </c>
      <c r="U6">
        <f>IF(modellretegek!J194*modellretegek!AE194&lt;=0,1,0)</f>
        <v>1</v>
      </c>
      <c r="V6">
        <v>1</v>
      </c>
    </row>
    <row r="7" spans="1:22" x14ac:dyDescent="0.3">
      <c r="A7" t="s">
        <v>10</v>
      </c>
      <c r="B7" t="s">
        <v>9</v>
      </c>
      <c r="D7">
        <v>20</v>
      </c>
      <c r="E7">
        <v>11.8</v>
      </c>
      <c r="F7">
        <v>4</v>
      </c>
      <c r="G7">
        <v>2.8</v>
      </c>
      <c r="H7">
        <v>0.2</v>
      </c>
      <c r="I7">
        <v>2</v>
      </c>
      <c r="L7" t="str">
        <f t="shared" ref="L7:L65" si="6">A7</f>
        <v>Tanuló_02</v>
      </c>
      <c r="M7">
        <f t="shared" ref="M7:M65" si="7">RANK(D7,D$6:D$65,D$4)</f>
        <v>1</v>
      </c>
      <c r="N7">
        <f t="shared" si="1"/>
        <v>40</v>
      </c>
      <c r="O7">
        <f t="shared" si="2"/>
        <v>31</v>
      </c>
      <c r="P7">
        <f t="shared" si="3"/>
        <v>29</v>
      </c>
      <c r="Q7">
        <f t="shared" si="4"/>
        <v>58</v>
      </c>
      <c r="R7">
        <f t="shared" si="5"/>
        <v>34</v>
      </c>
      <c r="S7">
        <v>1000000</v>
      </c>
      <c r="T7" s="9">
        <f>modellretegek!H195</f>
        <v>999964.2</v>
      </c>
      <c r="U7">
        <f>IF(modellretegek!J195*modellretegek!AE195&lt;=0,1,0)</f>
        <v>1</v>
      </c>
      <c r="V7">
        <v>1</v>
      </c>
    </row>
    <row r="8" spans="1:22" x14ac:dyDescent="0.3">
      <c r="A8" t="s">
        <v>11</v>
      </c>
      <c r="B8" t="s">
        <v>9</v>
      </c>
      <c r="D8">
        <v>19</v>
      </c>
      <c r="E8">
        <v>9.3000000000000007</v>
      </c>
      <c r="F8">
        <v>5</v>
      </c>
      <c r="G8">
        <v>4.5</v>
      </c>
      <c r="H8">
        <v>0.3</v>
      </c>
      <c r="I8">
        <v>0</v>
      </c>
      <c r="L8" t="str">
        <f t="shared" si="6"/>
        <v>Tanuló_03</v>
      </c>
      <c r="M8">
        <f t="shared" si="7"/>
        <v>13</v>
      </c>
      <c r="N8">
        <f t="shared" si="1"/>
        <v>43</v>
      </c>
      <c r="O8">
        <f t="shared" si="2"/>
        <v>19</v>
      </c>
      <c r="P8">
        <f t="shared" si="3"/>
        <v>46</v>
      </c>
      <c r="Q8">
        <f t="shared" si="4"/>
        <v>55</v>
      </c>
      <c r="R8">
        <f t="shared" si="5"/>
        <v>54</v>
      </c>
      <c r="S8">
        <v>1000000</v>
      </c>
      <c r="T8" s="9">
        <f>modellretegek!H196</f>
        <v>999943.7</v>
      </c>
      <c r="U8">
        <f>IF(modellretegek!J196*modellretegek!AE196&lt;=0,1,0)</f>
        <v>1</v>
      </c>
      <c r="V8">
        <v>0</v>
      </c>
    </row>
    <row r="9" spans="1:22" x14ac:dyDescent="0.3">
      <c r="A9" t="s">
        <v>12</v>
      </c>
      <c r="B9" t="s">
        <v>9</v>
      </c>
      <c r="D9">
        <v>17</v>
      </c>
      <c r="E9">
        <v>11.8</v>
      </c>
      <c r="F9">
        <v>4</v>
      </c>
      <c r="G9">
        <v>3</v>
      </c>
      <c r="H9">
        <v>0</v>
      </c>
      <c r="I9">
        <v>3</v>
      </c>
      <c r="L9" t="str">
        <f t="shared" si="6"/>
        <v>Tanuló_04</v>
      </c>
      <c r="M9">
        <f t="shared" si="7"/>
        <v>25</v>
      </c>
      <c r="N9">
        <f t="shared" si="1"/>
        <v>40</v>
      </c>
      <c r="O9">
        <f t="shared" si="2"/>
        <v>31</v>
      </c>
      <c r="P9">
        <f t="shared" si="3"/>
        <v>31</v>
      </c>
      <c r="Q9">
        <f t="shared" si="4"/>
        <v>60</v>
      </c>
      <c r="R9">
        <f t="shared" si="5"/>
        <v>20</v>
      </c>
      <c r="S9">
        <v>1000000</v>
      </c>
      <c r="T9" s="9">
        <f>modellretegek!H197</f>
        <v>999943.2</v>
      </c>
      <c r="U9">
        <f>IF(modellretegek!J197*modellretegek!AE197&lt;=0,1,0)</f>
        <v>1</v>
      </c>
      <c r="V9">
        <v>1</v>
      </c>
    </row>
    <row r="10" spans="1:22" x14ac:dyDescent="0.3">
      <c r="A10" t="s">
        <v>13</v>
      </c>
      <c r="B10" t="s">
        <v>9</v>
      </c>
      <c r="D10">
        <v>13</v>
      </c>
      <c r="E10">
        <v>16.2</v>
      </c>
      <c r="F10">
        <v>3</v>
      </c>
      <c r="G10">
        <v>2.6</v>
      </c>
      <c r="H10">
        <v>3.2</v>
      </c>
      <c r="I10">
        <v>2</v>
      </c>
      <c r="L10" t="str">
        <f t="shared" si="6"/>
        <v>Tanuló_05</v>
      </c>
      <c r="M10">
        <f t="shared" si="7"/>
        <v>46</v>
      </c>
      <c r="N10">
        <f t="shared" si="1"/>
        <v>32</v>
      </c>
      <c r="O10">
        <f t="shared" si="2"/>
        <v>42</v>
      </c>
      <c r="P10">
        <f t="shared" si="3"/>
        <v>24</v>
      </c>
      <c r="Q10">
        <f t="shared" si="4"/>
        <v>28</v>
      </c>
      <c r="R10">
        <f t="shared" si="5"/>
        <v>34</v>
      </c>
      <c r="S10">
        <v>1000000</v>
      </c>
      <c r="T10" s="9">
        <f>modellretegek!H198</f>
        <v>999950.2</v>
      </c>
      <c r="U10">
        <f>IF(modellretegek!J198*modellretegek!AE198&lt;=0,1,0)</f>
        <v>1</v>
      </c>
      <c r="V10">
        <v>0</v>
      </c>
    </row>
    <row r="11" spans="1:22" x14ac:dyDescent="0.3">
      <c r="A11" t="s">
        <v>14</v>
      </c>
      <c r="B11" t="s">
        <v>9</v>
      </c>
      <c r="D11">
        <v>15</v>
      </c>
      <c r="E11">
        <v>23.7</v>
      </c>
      <c r="F11">
        <v>5</v>
      </c>
      <c r="G11">
        <v>4.5</v>
      </c>
      <c r="H11">
        <v>4</v>
      </c>
      <c r="I11">
        <v>1</v>
      </c>
      <c r="L11" t="str">
        <f t="shared" si="6"/>
        <v>Tanuló_06</v>
      </c>
      <c r="M11">
        <f t="shared" si="7"/>
        <v>36</v>
      </c>
      <c r="N11">
        <f t="shared" si="1"/>
        <v>24</v>
      </c>
      <c r="O11">
        <f t="shared" si="2"/>
        <v>19</v>
      </c>
      <c r="P11">
        <f t="shared" si="3"/>
        <v>46</v>
      </c>
      <c r="Q11">
        <f t="shared" si="4"/>
        <v>18</v>
      </c>
      <c r="R11">
        <f t="shared" si="5"/>
        <v>44</v>
      </c>
      <c r="S11">
        <v>1000000</v>
      </c>
      <c r="T11" s="9">
        <f>modellretegek!H199</f>
        <v>999984.7</v>
      </c>
      <c r="U11">
        <f>IF(modellretegek!J199*modellretegek!AE199&lt;=0,1,0)</f>
        <v>1</v>
      </c>
      <c r="V11">
        <v>0</v>
      </c>
    </row>
    <row r="12" spans="1:22" x14ac:dyDescent="0.3">
      <c r="A12" t="s">
        <v>15</v>
      </c>
      <c r="B12" t="s">
        <v>9</v>
      </c>
      <c r="D12">
        <v>18</v>
      </c>
      <c r="E12">
        <v>39.6</v>
      </c>
      <c r="F12">
        <v>2</v>
      </c>
      <c r="G12">
        <v>0.7</v>
      </c>
      <c r="H12">
        <v>0.3</v>
      </c>
      <c r="I12">
        <v>1</v>
      </c>
      <c r="L12" t="str">
        <f t="shared" si="6"/>
        <v>Tanuló_07</v>
      </c>
      <c r="M12">
        <f t="shared" si="7"/>
        <v>20</v>
      </c>
      <c r="N12">
        <f t="shared" si="1"/>
        <v>1</v>
      </c>
      <c r="O12">
        <f t="shared" si="2"/>
        <v>54</v>
      </c>
      <c r="P12">
        <f t="shared" si="3"/>
        <v>7</v>
      </c>
      <c r="Q12">
        <f t="shared" si="4"/>
        <v>55</v>
      </c>
      <c r="R12">
        <f t="shared" si="5"/>
        <v>44</v>
      </c>
      <c r="S12">
        <v>1000000</v>
      </c>
      <c r="T12" s="9">
        <f>modellretegek!H200</f>
        <v>1000019.2</v>
      </c>
      <c r="U12">
        <f>IF(modellretegek!J200*modellretegek!AE200&lt;=0,1,0)</f>
        <v>1</v>
      </c>
      <c r="V12">
        <v>0</v>
      </c>
    </row>
    <row r="13" spans="1:22" x14ac:dyDescent="0.3">
      <c r="A13" t="s">
        <v>16</v>
      </c>
      <c r="B13" t="s">
        <v>9</v>
      </c>
      <c r="D13">
        <v>15</v>
      </c>
      <c r="E13">
        <v>6.4</v>
      </c>
      <c r="F13">
        <v>3</v>
      </c>
      <c r="G13">
        <v>0.9</v>
      </c>
      <c r="H13">
        <v>2.8</v>
      </c>
      <c r="I13">
        <v>0</v>
      </c>
      <c r="L13" t="str">
        <f t="shared" si="6"/>
        <v>Tanuló_08</v>
      </c>
      <c r="M13">
        <f t="shared" si="7"/>
        <v>36</v>
      </c>
      <c r="N13">
        <f t="shared" si="1"/>
        <v>48</v>
      </c>
      <c r="O13">
        <f t="shared" si="2"/>
        <v>42</v>
      </c>
      <c r="P13">
        <f t="shared" si="3"/>
        <v>8</v>
      </c>
      <c r="Q13">
        <f t="shared" si="4"/>
        <v>31</v>
      </c>
      <c r="R13">
        <f t="shared" si="5"/>
        <v>54</v>
      </c>
      <c r="S13">
        <v>1000000</v>
      </c>
      <c r="T13" s="9">
        <f>modellretegek!H201</f>
        <v>999938.2</v>
      </c>
      <c r="U13">
        <f>IF(modellretegek!J201*modellretegek!AE201&lt;=0,1,0)</f>
        <v>1</v>
      </c>
      <c r="V13">
        <v>0</v>
      </c>
    </row>
    <row r="14" spans="1:22" x14ac:dyDescent="0.3">
      <c r="A14" t="s">
        <v>17</v>
      </c>
      <c r="B14" t="s">
        <v>9</v>
      </c>
      <c r="D14">
        <v>13</v>
      </c>
      <c r="E14">
        <v>30</v>
      </c>
      <c r="F14">
        <v>3</v>
      </c>
      <c r="G14">
        <v>5.3</v>
      </c>
      <c r="H14">
        <v>0.9</v>
      </c>
      <c r="I14">
        <v>6</v>
      </c>
      <c r="J14" t="s">
        <v>18</v>
      </c>
      <c r="L14" t="str">
        <f t="shared" si="6"/>
        <v>Tanuló_09</v>
      </c>
      <c r="M14">
        <f t="shared" si="7"/>
        <v>46</v>
      </c>
      <c r="N14">
        <f t="shared" si="1"/>
        <v>14</v>
      </c>
      <c r="O14">
        <f t="shared" si="2"/>
        <v>42</v>
      </c>
      <c r="P14">
        <f t="shared" si="3"/>
        <v>55</v>
      </c>
      <c r="Q14">
        <f t="shared" si="4"/>
        <v>52</v>
      </c>
      <c r="R14">
        <f t="shared" si="5"/>
        <v>1</v>
      </c>
      <c r="S14">
        <v>1000000</v>
      </c>
      <c r="T14" s="9">
        <f>modellretegek!H202</f>
        <v>999953.2</v>
      </c>
      <c r="U14">
        <f>IF(modellretegek!J202*modellretegek!AE202&lt;=0,1,0)</f>
        <v>1</v>
      </c>
      <c r="V14">
        <v>0</v>
      </c>
    </row>
    <row r="15" spans="1:22" x14ac:dyDescent="0.3">
      <c r="A15" t="s">
        <v>19</v>
      </c>
      <c r="B15" t="s">
        <v>9</v>
      </c>
      <c r="D15">
        <v>20</v>
      </c>
      <c r="E15">
        <v>30.9</v>
      </c>
      <c r="F15">
        <v>3</v>
      </c>
      <c r="G15">
        <v>0.3</v>
      </c>
      <c r="H15">
        <v>1.7</v>
      </c>
      <c r="I15">
        <v>3</v>
      </c>
      <c r="L15" t="str">
        <f t="shared" si="6"/>
        <v>Tanuló_10</v>
      </c>
      <c r="M15">
        <f t="shared" si="7"/>
        <v>1</v>
      </c>
      <c r="N15">
        <f t="shared" si="1"/>
        <v>12</v>
      </c>
      <c r="O15">
        <f t="shared" si="2"/>
        <v>42</v>
      </c>
      <c r="P15">
        <f t="shared" si="3"/>
        <v>4</v>
      </c>
      <c r="Q15">
        <f t="shared" si="4"/>
        <v>37</v>
      </c>
      <c r="R15">
        <f t="shared" si="5"/>
        <v>20</v>
      </c>
      <c r="S15">
        <v>1000000</v>
      </c>
      <c r="T15" s="9">
        <f>modellretegek!H203</f>
        <v>1000060.2</v>
      </c>
      <c r="U15">
        <f>IF(modellretegek!J203*modellretegek!AE203&lt;=0,1,0)</f>
        <v>1</v>
      </c>
      <c r="V15">
        <v>1</v>
      </c>
    </row>
    <row r="16" spans="1:22" x14ac:dyDescent="0.3">
      <c r="A16" t="s">
        <v>20</v>
      </c>
      <c r="B16" t="s">
        <v>9</v>
      </c>
      <c r="D16">
        <v>10</v>
      </c>
      <c r="E16">
        <v>1.6</v>
      </c>
      <c r="F16">
        <v>5</v>
      </c>
      <c r="G16">
        <v>5.5</v>
      </c>
      <c r="H16">
        <v>4.0999999999999996</v>
      </c>
      <c r="I16">
        <v>1</v>
      </c>
      <c r="L16" t="str">
        <f t="shared" si="6"/>
        <v>Tanuló_11</v>
      </c>
      <c r="M16">
        <f t="shared" si="7"/>
        <v>59</v>
      </c>
      <c r="N16">
        <f t="shared" si="1"/>
        <v>56</v>
      </c>
      <c r="O16">
        <f t="shared" si="2"/>
        <v>19</v>
      </c>
      <c r="P16">
        <f t="shared" si="3"/>
        <v>58</v>
      </c>
      <c r="Q16">
        <f t="shared" si="4"/>
        <v>14</v>
      </c>
      <c r="R16">
        <f t="shared" si="5"/>
        <v>44</v>
      </c>
      <c r="S16">
        <v>1000000</v>
      </c>
      <c r="T16" s="9">
        <f>modellretegek!H204</f>
        <v>999922.7</v>
      </c>
      <c r="U16">
        <f>IF(modellretegek!J204*modellretegek!AE204&lt;=0,1,0)</f>
        <v>1</v>
      </c>
      <c r="V16">
        <v>0</v>
      </c>
    </row>
    <row r="17" spans="1:22" x14ac:dyDescent="0.3">
      <c r="A17" t="s">
        <v>21</v>
      </c>
      <c r="B17" t="s">
        <v>9</v>
      </c>
      <c r="D17">
        <v>14</v>
      </c>
      <c r="E17">
        <v>25</v>
      </c>
      <c r="F17">
        <v>3</v>
      </c>
      <c r="G17">
        <v>3.9</v>
      </c>
      <c r="H17">
        <v>4.3</v>
      </c>
      <c r="I17">
        <v>5</v>
      </c>
      <c r="J17" t="s">
        <v>18</v>
      </c>
      <c r="L17" t="str">
        <f t="shared" si="6"/>
        <v>Tanuló_12</v>
      </c>
      <c r="M17">
        <f t="shared" si="7"/>
        <v>41</v>
      </c>
      <c r="N17">
        <f t="shared" si="1"/>
        <v>20</v>
      </c>
      <c r="O17">
        <f t="shared" si="2"/>
        <v>42</v>
      </c>
      <c r="P17">
        <f t="shared" si="3"/>
        <v>38</v>
      </c>
      <c r="Q17">
        <f t="shared" si="4"/>
        <v>13</v>
      </c>
      <c r="R17">
        <f t="shared" si="5"/>
        <v>7</v>
      </c>
      <c r="S17">
        <v>1000000</v>
      </c>
      <c r="T17" s="9">
        <f>modellretegek!H205</f>
        <v>999996.2</v>
      </c>
      <c r="U17">
        <f>IF(modellretegek!J205*modellretegek!AE205&lt;=0,1,0)</f>
        <v>1</v>
      </c>
      <c r="V17">
        <v>0</v>
      </c>
    </row>
    <row r="18" spans="1:22" x14ac:dyDescent="0.3">
      <c r="A18" t="s">
        <v>22</v>
      </c>
      <c r="B18" t="s">
        <v>9</v>
      </c>
      <c r="D18">
        <v>12</v>
      </c>
      <c r="E18">
        <v>0.5</v>
      </c>
      <c r="F18">
        <v>5</v>
      </c>
      <c r="G18">
        <v>1.7</v>
      </c>
      <c r="H18">
        <v>5.8</v>
      </c>
      <c r="I18">
        <v>3</v>
      </c>
      <c r="L18" t="str">
        <f t="shared" si="6"/>
        <v>Tanuló_13</v>
      </c>
      <c r="M18">
        <f t="shared" si="7"/>
        <v>53</v>
      </c>
      <c r="N18">
        <f t="shared" si="1"/>
        <v>60</v>
      </c>
      <c r="O18">
        <f t="shared" si="2"/>
        <v>19</v>
      </c>
      <c r="P18">
        <f t="shared" si="3"/>
        <v>17</v>
      </c>
      <c r="Q18">
        <f t="shared" si="4"/>
        <v>1</v>
      </c>
      <c r="R18">
        <f t="shared" si="5"/>
        <v>20</v>
      </c>
      <c r="S18">
        <v>1000000</v>
      </c>
      <c r="T18" s="9">
        <f>modellretegek!H206</f>
        <v>1000008.7</v>
      </c>
      <c r="U18">
        <f>IF(modellretegek!J206*modellretegek!AE206&lt;=0,1,0)</f>
        <v>1</v>
      </c>
      <c r="V18">
        <v>1</v>
      </c>
    </row>
    <row r="19" spans="1:22" x14ac:dyDescent="0.3">
      <c r="A19" t="s">
        <v>23</v>
      </c>
      <c r="B19" t="s">
        <v>9</v>
      </c>
      <c r="D19">
        <v>18</v>
      </c>
      <c r="E19">
        <v>22.4</v>
      </c>
      <c r="F19">
        <v>3</v>
      </c>
      <c r="G19">
        <v>5.6</v>
      </c>
      <c r="H19">
        <v>1.3</v>
      </c>
      <c r="I19">
        <v>6</v>
      </c>
      <c r="J19" t="s">
        <v>18</v>
      </c>
      <c r="L19" t="str">
        <f t="shared" si="6"/>
        <v>Tanuló_14</v>
      </c>
      <c r="M19">
        <f t="shared" si="7"/>
        <v>20</v>
      </c>
      <c r="N19">
        <f t="shared" si="1"/>
        <v>25</v>
      </c>
      <c r="O19">
        <f t="shared" si="2"/>
        <v>42</v>
      </c>
      <c r="P19">
        <f t="shared" si="3"/>
        <v>59</v>
      </c>
      <c r="Q19">
        <f t="shared" si="4"/>
        <v>46</v>
      </c>
      <c r="R19">
        <f t="shared" si="5"/>
        <v>1</v>
      </c>
      <c r="S19">
        <v>1000000</v>
      </c>
      <c r="T19" s="9">
        <f>modellretegek!H207</f>
        <v>999957.2</v>
      </c>
      <c r="U19">
        <f>IF(modellretegek!J207*modellretegek!AE207&lt;=0,1,0)</f>
        <v>1</v>
      </c>
      <c r="V19">
        <v>0</v>
      </c>
    </row>
    <row r="20" spans="1:22" x14ac:dyDescent="0.3">
      <c r="A20" t="s">
        <v>24</v>
      </c>
      <c r="B20" t="s">
        <v>9</v>
      </c>
      <c r="D20">
        <v>18</v>
      </c>
      <c r="E20">
        <v>4.5</v>
      </c>
      <c r="F20">
        <v>7</v>
      </c>
      <c r="G20">
        <v>4.2</v>
      </c>
      <c r="H20">
        <v>5.7</v>
      </c>
      <c r="I20">
        <v>2</v>
      </c>
      <c r="L20" t="str">
        <f t="shared" si="6"/>
        <v>Tanuló_15</v>
      </c>
      <c r="M20">
        <f t="shared" si="7"/>
        <v>20</v>
      </c>
      <c r="N20">
        <f t="shared" si="1"/>
        <v>51</v>
      </c>
      <c r="O20">
        <f t="shared" si="2"/>
        <v>1</v>
      </c>
      <c r="P20">
        <f t="shared" si="3"/>
        <v>44</v>
      </c>
      <c r="Q20">
        <f t="shared" si="4"/>
        <v>2</v>
      </c>
      <c r="R20">
        <f t="shared" si="5"/>
        <v>34</v>
      </c>
      <c r="S20">
        <v>1000000</v>
      </c>
      <c r="T20" s="9">
        <f>modellretegek!H208</f>
        <v>1000057.7</v>
      </c>
      <c r="U20">
        <f>IF(modellretegek!J208*modellretegek!AE208&lt;=0,1,0)</f>
        <v>1</v>
      </c>
      <c r="V20">
        <v>1</v>
      </c>
    </row>
    <row r="21" spans="1:22" x14ac:dyDescent="0.3">
      <c r="A21" t="s">
        <v>25</v>
      </c>
      <c r="B21" t="s">
        <v>9</v>
      </c>
      <c r="D21">
        <v>16</v>
      </c>
      <c r="E21">
        <v>7.2</v>
      </c>
      <c r="F21">
        <v>4</v>
      </c>
      <c r="G21">
        <v>0.9</v>
      </c>
      <c r="H21">
        <v>1.7</v>
      </c>
      <c r="I21">
        <v>2</v>
      </c>
      <c r="L21" t="str">
        <f t="shared" si="6"/>
        <v>Tanuló_16</v>
      </c>
      <c r="M21">
        <f t="shared" si="7"/>
        <v>33</v>
      </c>
      <c r="N21">
        <f t="shared" si="1"/>
        <v>47</v>
      </c>
      <c r="O21">
        <f t="shared" si="2"/>
        <v>31</v>
      </c>
      <c r="P21">
        <f t="shared" si="3"/>
        <v>8</v>
      </c>
      <c r="Q21">
        <f t="shared" si="4"/>
        <v>37</v>
      </c>
      <c r="R21">
        <f t="shared" si="5"/>
        <v>34</v>
      </c>
      <c r="S21">
        <v>1000000</v>
      </c>
      <c r="T21" s="9">
        <f>modellretegek!H209</f>
        <v>999967.2</v>
      </c>
      <c r="U21">
        <f>IF(modellretegek!J209*modellretegek!AE209&lt;=0,1,0)</f>
        <v>1</v>
      </c>
      <c r="V21">
        <v>1</v>
      </c>
    </row>
    <row r="22" spans="1:22" x14ac:dyDescent="0.3">
      <c r="A22" t="s">
        <v>26</v>
      </c>
      <c r="B22" t="s">
        <v>9</v>
      </c>
      <c r="D22">
        <v>13</v>
      </c>
      <c r="E22">
        <v>34.200000000000003</v>
      </c>
      <c r="F22">
        <v>7</v>
      </c>
      <c r="G22">
        <v>3.1</v>
      </c>
      <c r="H22">
        <v>1.6</v>
      </c>
      <c r="I22">
        <v>4</v>
      </c>
      <c r="J22" t="s">
        <v>18</v>
      </c>
      <c r="L22" t="str">
        <f t="shared" si="6"/>
        <v>Tanuló_17</v>
      </c>
      <c r="M22">
        <f t="shared" si="7"/>
        <v>46</v>
      </c>
      <c r="N22">
        <f t="shared" si="1"/>
        <v>7</v>
      </c>
      <c r="O22">
        <f t="shared" si="2"/>
        <v>1</v>
      </c>
      <c r="P22">
        <f t="shared" si="3"/>
        <v>32</v>
      </c>
      <c r="Q22">
        <f t="shared" si="4"/>
        <v>40</v>
      </c>
      <c r="R22">
        <f t="shared" si="5"/>
        <v>13</v>
      </c>
      <c r="S22">
        <v>1000000</v>
      </c>
      <c r="T22" s="9">
        <f>modellretegek!H210</f>
        <v>1000033.7</v>
      </c>
      <c r="U22">
        <f>IF(modellretegek!J210*modellretegek!AE210&lt;=0,1,0)</f>
        <v>1</v>
      </c>
      <c r="V22">
        <v>1</v>
      </c>
    </row>
    <row r="23" spans="1:22" x14ac:dyDescent="0.3">
      <c r="A23" t="s">
        <v>27</v>
      </c>
      <c r="B23" t="s">
        <v>9</v>
      </c>
      <c r="D23">
        <v>20</v>
      </c>
      <c r="E23">
        <v>4.5</v>
      </c>
      <c r="F23">
        <v>6</v>
      </c>
      <c r="G23">
        <v>2.4</v>
      </c>
      <c r="H23">
        <v>2.1</v>
      </c>
      <c r="I23">
        <v>2</v>
      </c>
      <c r="L23" t="str">
        <f t="shared" si="6"/>
        <v>Tanuló_18</v>
      </c>
      <c r="M23">
        <f t="shared" si="7"/>
        <v>1</v>
      </c>
      <c r="N23">
        <f t="shared" si="1"/>
        <v>51</v>
      </c>
      <c r="O23">
        <f t="shared" si="2"/>
        <v>9</v>
      </c>
      <c r="P23">
        <f t="shared" si="3"/>
        <v>23</v>
      </c>
      <c r="Q23">
        <f t="shared" si="4"/>
        <v>35</v>
      </c>
      <c r="R23">
        <f t="shared" si="5"/>
        <v>34</v>
      </c>
      <c r="S23">
        <v>1000000</v>
      </c>
      <c r="T23" s="9">
        <f>modellretegek!H211</f>
        <v>1000025.7</v>
      </c>
      <c r="U23">
        <f>IF(modellretegek!J211*modellretegek!AE211&lt;=0,1,0)</f>
        <v>1</v>
      </c>
      <c r="V23">
        <v>1</v>
      </c>
    </row>
    <row r="24" spans="1:22" x14ac:dyDescent="0.3">
      <c r="A24" t="s">
        <v>28</v>
      </c>
      <c r="B24" t="s">
        <v>9</v>
      </c>
      <c r="D24">
        <v>18</v>
      </c>
      <c r="E24">
        <v>35.4</v>
      </c>
      <c r="F24">
        <v>7</v>
      </c>
      <c r="G24">
        <v>2.1</v>
      </c>
      <c r="H24">
        <v>4.0999999999999996</v>
      </c>
      <c r="I24">
        <v>3</v>
      </c>
      <c r="L24" t="str">
        <f t="shared" si="6"/>
        <v>Tanuló_19</v>
      </c>
      <c r="M24">
        <f t="shared" si="7"/>
        <v>20</v>
      </c>
      <c r="N24">
        <f t="shared" si="1"/>
        <v>3</v>
      </c>
      <c r="O24">
        <f t="shared" si="2"/>
        <v>1</v>
      </c>
      <c r="P24">
        <f t="shared" si="3"/>
        <v>22</v>
      </c>
      <c r="Q24">
        <f t="shared" si="4"/>
        <v>14</v>
      </c>
      <c r="R24">
        <f t="shared" si="5"/>
        <v>20</v>
      </c>
      <c r="S24">
        <v>1000000</v>
      </c>
      <c r="T24" s="9">
        <f>modellretegek!H212</f>
        <v>1000093.7</v>
      </c>
      <c r="U24">
        <f>IF(modellretegek!J212*modellretegek!AE212&lt;=0,1,0)</f>
        <v>1</v>
      </c>
      <c r="V24">
        <v>1</v>
      </c>
    </row>
    <row r="25" spans="1:22" x14ac:dyDescent="0.3">
      <c r="A25" t="s">
        <v>29</v>
      </c>
      <c r="B25" t="s">
        <v>9</v>
      </c>
      <c r="D25">
        <v>11</v>
      </c>
      <c r="E25">
        <v>15.7</v>
      </c>
      <c r="F25">
        <v>6</v>
      </c>
      <c r="G25">
        <v>5.3</v>
      </c>
      <c r="H25">
        <v>5.3</v>
      </c>
      <c r="I25">
        <v>3</v>
      </c>
      <c r="L25" t="str">
        <f t="shared" si="6"/>
        <v>Tanuló_20</v>
      </c>
      <c r="M25">
        <f t="shared" si="7"/>
        <v>57</v>
      </c>
      <c r="N25">
        <f t="shared" si="1"/>
        <v>33</v>
      </c>
      <c r="O25">
        <f t="shared" si="2"/>
        <v>9</v>
      </c>
      <c r="P25">
        <f t="shared" si="3"/>
        <v>55</v>
      </c>
      <c r="Q25">
        <f t="shared" si="4"/>
        <v>3</v>
      </c>
      <c r="R25">
        <f t="shared" si="5"/>
        <v>20</v>
      </c>
      <c r="S25">
        <v>1000000</v>
      </c>
      <c r="T25" s="9">
        <f>modellretegek!H213</f>
        <v>1000025.7</v>
      </c>
      <c r="U25">
        <f>IF(modellretegek!J213*modellretegek!AE213&lt;=0,1,0)</f>
        <v>1</v>
      </c>
      <c r="V25">
        <v>1</v>
      </c>
    </row>
    <row r="26" spans="1:22" x14ac:dyDescent="0.3">
      <c r="A26" t="s">
        <v>30</v>
      </c>
      <c r="B26" t="s">
        <v>9</v>
      </c>
      <c r="D26">
        <v>15</v>
      </c>
      <c r="E26">
        <v>22.2</v>
      </c>
      <c r="F26">
        <v>3</v>
      </c>
      <c r="G26">
        <v>2</v>
      </c>
      <c r="H26">
        <v>1.6</v>
      </c>
      <c r="I26">
        <v>6</v>
      </c>
      <c r="J26" t="s">
        <v>18</v>
      </c>
      <c r="L26" t="str">
        <f t="shared" si="6"/>
        <v>Tanuló_21</v>
      </c>
      <c r="M26">
        <f t="shared" si="7"/>
        <v>36</v>
      </c>
      <c r="N26">
        <f t="shared" si="1"/>
        <v>26</v>
      </c>
      <c r="O26">
        <f t="shared" si="2"/>
        <v>42</v>
      </c>
      <c r="P26">
        <f t="shared" si="3"/>
        <v>21</v>
      </c>
      <c r="Q26">
        <f t="shared" si="4"/>
        <v>40</v>
      </c>
      <c r="R26">
        <f t="shared" si="5"/>
        <v>1</v>
      </c>
      <c r="S26">
        <v>1000000</v>
      </c>
      <c r="T26" s="9">
        <f>modellretegek!H214</f>
        <v>999996.2</v>
      </c>
      <c r="U26">
        <f>IF(modellretegek!J214*modellretegek!AE214&lt;=0,1,0)</f>
        <v>1</v>
      </c>
      <c r="V26">
        <v>0</v>
      </c>
    </row>
    <row r="27" spans="1:22" x14ac:dyDescent="0.3">
      <c r="A27" t="s">
        <v>31</v>
      </c>
      <c r="B27" t="s">
        <v>9</v>
      </c>
      <c r="D27">
        <v>15</v>
      </c>
      <c r="E27">
        <v>2.2999999999999998</v>
      </c>
      <c r="F27">
        <v>7</v>
      </c>
      <c r="G27">
        <v>2.6</v>
      </c>
      <c r="H27">
        <v>5.0999999999999996</v>
      </c>
      <c r="I27">
        <v>2</v>
      </c>
      <c r="L27" t="str">
        <f t="shared" si="6"/>
        <v>Tanuló_22</v>
      </c>
      <c r="M27">
        <f t="shared" si="7"/>
        <v>36</v>
      </c>
      <c r="N27">
        <f t="shared" si="1"/>
        <v>54</v>
      </c>
      <c r="O27">
        <f t="shared" si="2"/>
        <v>1</v>
      </c>
      <c r="P27">
        <f t="shared" si="3"/>
        <v>24</v>
      </c>
      <c r="Q27">
        <f t="shared" si="4"/>
        <v>6</v>
      </c>
      <c r="R27">
        <f t="shared" si="5"/>
        <v>34</v>
      </c>
      <c r="S27">
        <v>1000000</v>
      </c>
      <c r="T27" s="9">
        <f>modellretegek!H215</f>
        <v>1000047.7</v>
      </c>
      <c r="U27">
        <f>IF(modellretegek!J215*modellretegek!AE215&lt;=0,1,0)</f>
        <v>1</v>
      </c>
      <c r="V27">
        <v>0</v>
      </c>
    </row>
    <row r="28" spans="1:22" x14ac:dyDescent="0.3">
      <c r="A28" t="s">
        <v>32</v>
      </c>
      <c r="B28" t="s">
        <v>9</v>
      </c>
      <c r="D28">
        <v>11</v>
      </c>
      <c r="E28">
        <v>27</v>
      </c>
      <c r="F28">
        <v>4</v>
      </c>
      <c r="G28">
        <v>1.3</v>
      </c>
      <c r="H28">
        <v>4.5999999999999996</v>
      </c>
      <c r="I28">
        <v>2</v>
      </c>
      <c r="L28" t="str">
        <f t="shared" si="6"/>
        <v>Tanuló_23</v>
      </c>
      <c r="M28">
        <f t="shared" si="7"/>
        <v>57</v>
      </c>
      <c r="N28">
        <f t="shared" si="1"/>
        <v>19</v>
      </c>
      <c r="O28">
        <f t="shared" si="2"/>
        <v>31</v>
      </c>
      <c r="P28">
        <f t="shared" si="3"/>
        <v>12</v>
      </c>
      <c r="Q28">
        <f t="shared" si="4"/>
        <v>10</v>
      </c>
      <c r="R28">
        <f t="shared" si="5"/>
        <v>34</v>
      </c>
      <c r="S28">
        <v>1000000</v>
      </c>
      <c r="T28" s="9">
        <f>modellretegek!H216</f>
        <v>999995.2</v>
      </c>
      <c r="U28">
        <f>IF(modellretegek!J216*modellretegek!AE216&lt;=0,1,0)</f>
        <v>1</v>
      </c>
      <c r="V28">
        <v>1</v>
      </c>
    </row>
    <row r="29" spans="1:22" x14ac:dyDescent="0.3">
      <c r="A29" t="s">
        <v>33</v>
      </c>
      <c r="B29" t="s">
        <v>9</v>
      </c>
      <c r="D29">
        <v>17</v>
      </c>
      <c r="E29">
        <v>25</v>
      </c>
      <c r="F29">
        <v>6</v>
      </c>
      <c r="G29">
        <v>0.4</v>
      </c>
      <c r="H29">
        <v>4.5</v>
      </c>
      <c r="I29">
        <v>5</v>
      </c>
      <c r="J29" t="s">
        <v>18</v>
      </c>
      <c r="L29" t="str">
        <f t="shared" si="6"/>
        <v>Tanuló_24</v>
      </c>
      <c r="M29">
        <f t="shared" si="7"/>
        <v>25</v>
      </c>
      <c r="N29">
        <f t="shared" si="1"/>
        <v>20</v>
      </c>
      <c r="O29">
        <f t="shared" si="2"/>
        <v>9</v>
      </c>
      <c r="P29">
        <f t="shared" si="3"/>
        <v>5</v>
      </c>
      <c r="Q29">
        <f t="shared" si="4"/>
        <v>12</v>
      </c>
      <c r="R29">
        <f t="shared" si="5"/>
        <v>7</v>
      </c>
      <c r="S29">
        <v>1000000</v>
      </c>
      <c r="T29" s="9">
        <f>modellretegek!H217</f>
        <v>1000095.7</v>
      </c>
      <c r="U29">
        <f>IF(modellretegek!J217*modellretegek!AE217&lt;=0,1,0)</f>
        <v>1</v>
      </c>
      <c r="V29">
        <v>1</v>
      </c>
    </row>
    <row r="30" spans="1:22" x14ac:dyDescent="0.3">
      <c r="A30" t="s">
        <v>34</v>
      </c>
      <c r="B30" t="s">
        <v>9</v>
      </c>
      <c r="D30">
        <v>14</v>
      </c>
      <c r="E30">
        <v>16.899999999999999</v>
      </c>
      <c r="F30">
        <v>5</v>
      </c>
      <c r="G30">
        <v>3.7</v>
      </c>
      <c r="H30">
        <v>2.7</v>
      </c>
      <c r="I30">
        <v>0</v>
      </c>
      <c r="L30" t="str">
        <f t="shared" si="6"/>
        <v>Tanuló_25</v>
      </c>
      <c r="M30">
        <f t="shared" si="7"/>
        <v>41</v>
      </c>
      <c r="N30">
        <f t="shared" si="1"/>
        <v>31</v>
      </c>
      <c r="O30">
        <f t="shared" si="2"/>
        <v>19</v>
      </c>
      <c r="P30">
        <f t="shared" si="3"/>
        <v>36</v>
      </c>
      <c r="Q30">
        <f t="shared" si="4"/>
        <v>32</v>
      </c>
      <c r="R30">
        <f t="shared" si="5"/>
        <v>54</v>
      </c>
      <c r="S30">
        <v>1000000</v>
      </c>
      <c r="T30" s="9">
        <f>modellretegek!H218</f>
        <v>999958.7</v>
      </c>
      <c r="U30">
        <f>IF(modellretegek!J218*modellretegek!AE218&lt;=0,1,0)</f>
        <v>1</v>
      </c>
      <c r="V30">
        <v>0</v>
      </c>
    </row>
    <row r="31" spans="1:22" x14ac:dyDescent="0.3">
      <c r="A31" t="s">
        <v>35</v>
      </c>
      <c r="B31" t="s">
        <v>9</v>
      </c>
      <c r="D31">
        <v>19</v>
      </c>
      <c r="E31">
        <v>8</v>
      </c>
      <c r="F31">
        <v>4</v>
      </c>
      <c r="G31">
        <v>1.7</v>
      </c>
      <c r="H31">
        <v>1.1000000000000001</v>
      </c>
      <c r="I31">
        <v>1</v>
      </c>
      <c r="L31" t="str">
        <f t="shared" si="6"/>
        <v>Tanuló_26</v>
      </c>
      <c r="M31">
        <f t="shared" si="7"/>
        <v>13</v>
      </c>
      <c r="N31">
        <f t="shared" si="1"/>
        <v>46</v>
      </c>
      <c r="O31">
        <f t="shared" si="2"/>
        <v>31</v>
      </c>
      <c r="P31">
        <f t="shared" si="3"/>
        <v>17</v>
      </c>
      <c r="Q31">
        <f t="shared" si="4"/>
        <v>50</v>
      </c>
      <c r="R31">
        <f t="shared" si="5"/>
        <v>44</v>
      </c>
      <c r="S31">
        <v>1000000</v>
      </c>
      <c r="T31" s="9">
        <f>modellretegek!H219</f>
        <v>999962.2</v>
      </c>
      <c r="U31">
        <f>IF(modellretegek!J219*modellretegek!AE219&lt;=0,1,0)</f>
        <v>1</v>
      </c>
      <c r="V31">
        <v>0</v>
      </c>
    </row>
    <row r="32" spans="1:22" x14ac:dyDescent="0.3">
      <c r="A32" t="s">
        <v>36</v>
      </c>
      <c r="B32" t="s">
        <v>9</v>
      </c>
      <c r="D32">
        <v>17</v>
      </c>
      <c r="E32">
        <v>37.1</v>
      </c>
      <c r="F32">
        <v>7</v>
      </c>
      <c r="G32">
        <v>5.3</v>
      </c>
      <c r="H32">
        <v>4.0999999999999996</v>
      </c>
      <c r="I32">
        <v>4</v>
      </c>
      <c r="J32" t="s">
        <v>18</v>
      </c>
      <c r="L32" t="str">
        <f t="shared" si="6"/>
        <v>Tanuló_27</v>
      </c>
      <c r="M32">
        <f t="shared" si="7"/>
        <v>25</v>
      </c>
      <c r="N32">
        <f t="shared" si="1"/>
        <v>2</v>
      </c>
      <c r="O32">
        <f t="shared" si="2"/>
        <v>1</v>
      </c>
      <c r="P32">
        <f t="shared" si="3"/>
        <v>55</v>
      </c>
      <c r="Q32">
        <f t="shared" si="4"/>
        <v>14</v>
      </c>
      <c r="R32">
        <f t="shared" si="5"/>
        <v>13</v>
      </c>
      <c r="S32">
        <v>1000000</v>
      </c>
      <c r="T32" s="9">
        <f>modellretegek!H220</f>
        <v>1000078.7</v>
      </c>
      <c r="U32">
        <f>IF(modellretegek!J220*modellretegek!AE220&lt;=0,1,0)</f>
        <v>1</v>
      </c>
      <c r="V32">
        <v>1</v>
      </c>
    </row>
    <row r="33" spans="1:22" x14ac:dyDescent="0.3">
      <c r="A33" t="s">
        <v>37</v>
      </c>
      <c r="B33" t="s">
        <v>9</v>
      </c>
      <c r="D33">
        <v>13</v>
      </c>
      <c r="E33">
        <v>23.9</v>
      </c>
      <c r="F33">
        <v>6</v>
      </c>
      <c r="G33">
        <v>5.0999999999999996</v>
      </c>
      <c r="H33">
        <v>4.8</v>
      </c>
      <c r="I33">
        <v>3</v>
      </c>
      <c r="L33" t="str">
        <f t="shared" si="6"/>
        <v>Tanuló_28</v>
      </c>
      <c r="M33">
        <f t="shared" si="7"/>
        <v>46</v>
      </c>
      <c r="N33">
        <f t="shared" si="1"/>
        <v>23</v>
      </c>
      <c r="O33">
        <f t="shared" si="2"/>
        <v>9</v>
      </c>
      <c r="P33">
        <f t="shared" si="3"/>
        <v>54</v>
      </c>
      <c r="Q33">
        <f t="shared" si="4"/>
        <v>9</v>
      </c>
      <c r="R33">
        <f t="shared" si="5"/>
        <v>20</v>
      </c>
      <c r="S33">
        <v>1000000</v>
      </c>
      <c r="T33" s="9">
        <f>modellretegek!H221</f>
        <v>1000011.7</v>
      </c>
      <c r="U33">
        <f>IF(modellretegek!J221*modellretegek!AE221&lt;=0,1,0)</f>
        <v>1</v>
      </c>
      <c r="V33">
        <v>1</v>
      </c>
    </row>
    <row r="34" spans="1:22" x14ac:dyDescent="0.3">
      <c r="A34" t="s">
        <v>38</v>
      </c>
      <c r="B34" t="s">
        <v>9</v>
      </c>
      <c r="D34">
        <v>20</v>
      </c>
      <c r="E34">
        <v>19.3</v>
      </c>
      <c r="F34">
        <v>4</v>
      </c>
      <c r="G34">
        <v>1.1000000000000001</v>
      </c>
      <c r="H34">
        <v>5</v>
      </c>
      <c r="I34">
        <v>4</v>
      </c>
      <c r="J34" t="s">
        <v>18</v>
      </c>
      <c r="L34" t="str">
        <f t="shared" si="6"/>
        <v>Tanuló_29</v>
      </c>
      <c r="M34">
        <f t="shared" si="7"/>
        <v>1</v>
      </c>
      <c r="N34">
        <f t="shared" si="1"/>
        <v>29</v>
      </c>
      <c r="O34">
        <f t="shared" si="2"/>
        <v>31</v>
      </c>
      <c r="P34">
        <f t="shared" si="3"/>
        <v>11</v>
      </c>
      <c r="Q34">
        <f t="shared" si="4"/>
        <v>7</v>
      </c>
      <c r="R34">
        <f t="shared" si="5"/>
        <v>13</v>
      </c>
      <c r="S34">
        <v>1000000</v>
      </c>
      <c r="T34" s="9">
        <f>modellretegek!H222</f>
        <v>1000072.2</v>
      </c>
      <c r="U34">
        <f>IF(modellretegek!J222*modellretegek!AE222&lt;=0,1,0)</f>
        <v>1</v>
      </c>
      <c r="V34">
        <v>1</v>
      </c>
    </row>
    <row r="35" spans="1:22" x14ac:dyDescent="0.3">
      <c r="A35" t="s">
        <v>39</v>
      </c>
      <c r="B35" t="s">
        <v>9</v>
      </c>
      <c r="D35">
        <v>19</v>
      </c>
      <c r="E35">
        <v>34.9</v>
      </c>
      <c r="F35">
        <v>6</v>
      </c>
      <c r="G35">
        <v>1.8</v>
      </c>
      <c r="H35">
        <v>0.2</v>
      </c>
      <c r="I35">
        <v>6</v>
      </c>
      <c r="J35" t="s">
        <v>18</v>
      </c>
      <c r="L35" t="str">
        <f t="shared" si="6"/>
        <v>Tanuló_30</v>
      </c>
      <c r="M35">
        <f t="shared" si="7"/>
        <v>13</v>
      </c>
      <c r="N35">
        <f t="shared" si="1"/>
        <v>4</v>
      </c>
      <c r="O35">
        <f t="shared" si="2"/>
        <v>9</v>
      </c>
      <c r="P35">
        <f t="shared" si="3"/>
        <v>19</v>
      </c>
      <c r="Q35">
        <f t="shared" si="4"/>
        <v>58</v>
      </c>
      <c r="R35">
        <f t="shared" si="5"/>
        <v>1</v>
      </c>
      <c r="S35">
        <v>1000000</v>
      </c>
      <c r="T35" s="9">
        <f>modellretegek!H223</f>
        <v>1000075.7</v>
      </c>
      <c r="U35">
        <f>IF(modellretegek!J223*modellretegek!AE223&lt;=0,1,0)</f>
        <v>1</v>
      </c>
      <c r="V35">
        <v>1</v>
      </c>
    </row>
    <row r="36" spans="1:22" x14ac:dyDescent="0.3">
      <c r="A36" t="s">
        <v>40</v>
      </c>
      <c r="B36" t="s">
        <v>41</v>
      </c>
      <c r="C36" t="s">
        <v>42</v>
      </c>
      <c r="D36">
        <v>14</v>
      </c>
      <c r="E36">
        <v>32.5</v>
      </c>
      <c r="F36">
        <v>5</v>
      </c>
      <c r="G36">
        <v>4</v>
      </c>
      <c r="H36">
        <v>0.8</v>
      </c>
      <c r="I36">
        <v>4</v>
      </c>
      <c r="J36" t="s">
        <v>18</v>
      </c>
      <c r="L36" t="str">
        <f t="shared" si="6"/>
        <v>Tanuló_31</v>
      </c>
      <c r="M36">
        <f t="shared" si="7"/>
        <v>41</v>
      </c>
      <c r="N36">
        <f t="shared" si="1"/>
        <v>9</v>
      </c>
      <c r="O36">
        <f t="shared" si="2"/>
        <v>19</v>
      </c>
      <c r="P36">
        <f t="shared" si="3"/>
        <v>41</v>
      </c>
      <c r="Q36">
        <f t="shared" si="4"/>
        <v>54</v>
      </c>
      <c r="R36">
        <f t="shared" si="5"/>
        <v>13</v>
      </c>
      <c r="S36">
        <v>1000000</v>
      </c>
      <c r="T36" s="9">
        <f>modellretegek!H224</f>
        <v>999990.7</v>
      </c>
      <c r="U36">
        <f>IF(modellretegek!J224*modellretegek!AE224&lt;=0,1,0)</f>
        <v>1</v>
      </c>
      <c r="V36">
        <v>0</v>
      </c>
    </row>
    <row r="37" spans="1:22" x14ac:dyDescent="0.3">
      <c r="A37" t="s">
        <v>43</v>
      </c>
      <c r="B37" t="s">
        <v>41</v>
      </c>
      <c r="C37" t="s">
        <v>44</v>
      </c>
      <c r="D37">
        <v>15</v>
      </c>
      <c r="E37">
        <v>9</v>
      </c>
      <c r="F37">
        <v>4</v>
      </c>
      <c r="G37">
        <v>4.7</v>
      </c>
      <c r="H37">
        <v>3.3</v>
      </c>
      <c r="I37">
        <v>4</v>
      </c>
      <c r="J37" t="s">
        <v>18</v>
      </c>
      <c r="L37" t="str">
        <f t="shared" si="6"/>
        <v>Tanuló_32</v>
      </c>
      <c r="M37">
        <f t="shared" si="7"/>
        <v>36</v>
      </c>
      <c r="N37">
        <f t="shared" si="1"/>
        <v>45</v>
      </c>
      <c r="O37">
        <f t="shared" si="2"/>
        <v>31</v>
      </c>
      <c r="P37">
        <f t="shared" si="3"/>
        <v>49</v>
      </c>
      <c r="Q37">
        <f t="shared" si="4"/>
        <v>27</v>
      </c>
      <c r="R37">
        <f t="shared" si="5"/>
        <v>13</v>
      </c>
      <c r="S37">
        <v>1000000</v>
      </c>
      <c r="T37" s="9">
        <f>modellretegek!H225</f>
        <v>999955.2</v>
      </c>
      <c r="U37">
        <f>IF(modellretegek!J225*modellretegek!AE225&lt;=0,1,0)</f>
        <v>1</v>
      </c>
      <c r="V37">
        <v>0</v>
      </c>
    </row>
    <row r="38" spans="1:22" x14ac:dyDescent="0.3">
      <c r="A38" t="s">
        <v>45</v>
      </c>
      <c r="B38" t="s">
        <v>41</v>
      </c>
      <c r="C38" t="s">
        <v>46</v>
      </c>
      <c r="D38">
        <v>12</v>
      </c>
      <c r="E38">
        <v>32.5</v>
      </c>
      <c r="F38">
        <v>2</v>
      </c>
      <c r="G38">
        <v>1.9</v>
      </c>
      <c r="H38">
        <v>3.9</v>
      </c>
      <c r="I38">
        <v>0</v>
      </c>
      <c r="L38" t="str">
        <f t="shared" si="6"/>
        <v>Tanuló_33</v>
      </c>
      <c r="M38">
        <f t="shared" si="7"/>
        <v>53</v>
      </c>
      <c r="N38">
        <f t="shared" si="1"/>
        <v>9</v>
      </c>
      <c r="O38">
        <f t="shared" si="2"/>
        <v>54</v>
      </c>
      <c r="P38">
        <f t="shared" si="3"/>
        <v>20</v>
      </c>
      <c r="Q38">
        <f t="shared" si="4"/>
        <v>20</v>
      </c>
      <c r="R38">
        <f t="shared" si="5"/>
        <v>54</v>
      </c>
      <c r="S38">
        <v>1000000</v>
      </c>
      <c r="T38" s="9">
        <f>modellretegek!H226</f>
        <v>999943.7</v>
      </c>
      <c r="U38">
        <f>IF(modellretegek!J226*modellretegek!AE226&lt;=0,1,0)</f>
        <v>1</v>
      </c>
      <c r="V38">
        <v>0</v>
      </c>
    </row>
    <row r="39" spans="1:22" x14ac:dyDescent="0.3">
      <c r="A39" t="s">
        <v>47</v>
      </c>
      <c r="B39" t="s">
        <v>41</v>
      </c>
      <c r="C39" t="s">
        <v>42</v>
      </c>
      <c r="D39">
        <v>17</v>
      </c>
      <c r="E39">
        <v>14.3</v>
      </c>
      <c r="F39">
        <v>3</v>
      </c>
      <c r="G39">
        <v>2.6</v>
      </c>
      <c r="H39">
        <v>0.3</v>
      </c>
      <c r="I39">
        <v>6</v>
      </c>
      <c r="J39" t="s">
        <v>18</v>
      </c>
      <c r="L39" t="str">
        <f t="shared" si="6"/>
        <v>Tanuló_34</v>
      </c>
      <c r="M39">
        <f t="shared" si="7"/>
        <v>25</v>
      </c>
      <c r="N39">
        <f t="shared" si="1"/>
        <v>36</v>
      </c>
      <c r="O39">
        <f t="shared" si="2"/>
        <v>42</v>
      </c>
      <c r="P39">
        <f t="shared" si="3"/>
        <v>24</v>
      </c>
      <c r="Q39">
        <f t="shared" si="4"/>
        <v>55</v>
      </c>
      <c r="R39">
        <f t="shared" si="5"/>
        <v>1</v>
      </c>
      <c r="S39">
        <v>1000000</v>
      </c>
      <c r="T39" s="9">
        <f>modellretegek!H227</f>
        <v>999974.2</v>
      </c>
      <c r="U39">
        <f>IF(modellretegek!J227*modellretegek!AE227&lt;=0,1,0)</f>
        <v>1</v>
      </c>
      <c r="V39">
        <v>0</v>
      </c>
    </row>
    <row r="40" spans="1:22" x14ac:dyDescent="0.3">
      <c r="A40" t="s">
        <v>48</v>
      </c>
      <c r="B40" t="s">
        <v>41</v>
      </c>
      <c r="C40" t="s">
        <v>44</v>
      </c>
      <c r="D40">
        <v>16</v>
      </c>
      <c r="E40">
        <v>10.7</v>
      </c>
      <c r="F40">
        <v>4</v>
      </c>
      <c r="G40">
        <v>0.5</v>
      </c>
      <c r="H40">
        <v>1.3</v>
      </c>
      <c r="I40">
        <v>3</v>
      </c>
      <c r="L40" t="str">
        <f t="shared" si="6"/>
        <v>Tanuló_35</v>
      </c>
      <c r="M40">
        <f t="shared" si="7"/>
        <v>33</v>
      </c>
      <c r="N40">
        <f t="shared" si="1"/>
        <v>42</v>
      </c>
      <c r="O40">
        <f t="shared" si="2"/>
        <v>31</v>
      </c>
      <c r="P40">
        <f t="shared" si="3"/>
        <v>6</v>
      </c>
      <c r="Q40">
        <f t="shared" si="4"/>
        <v>46</v>
      </c>
      <c r="R40">
        <f t="shared" si="5"/>
        <v>20</v>
      </c>
      <c r="S40">
        <v>1000000</v>
      </c>
      <c r="T40" s="9">
        <f>modellretegek!H228</f>
        <v>999979.2</v>
      </c>
      <c r="U40">
        <f>IF(modellretegek!J228*modellretegek!AE228&lt;=0,1,0)</f>
        <v>1</v>
      </c>
      <c r="V40">
        <v>1</v>
      </c>
    </row>
    <row r="41" spans="1:22" x14ac:dyDescent="0.3">
      <c r="A41" t="s">
        <v>49</v>
      </c>
      <c r="B41" t="s">
        <v>41</v>
      </c>
      <c r="C41" t="s">
        <v>42</v>
      </c>
      <c r="D41">
        <v>19</v>
      </c>
      <c r="E41">
        <v>33.6</v>
      </c>
      <c r="F41">
        <v>3</v>
      </c>
      <c r="G41">
        <v>4</v>
      </c>
      <c r="H41">
        <v>3.9</v>
      </c>
      <c r="I41">
        <v>0</v>
      </c>
      <c r="L41" t="str">
        <f t="shared" si="6"/>
        <v>Tanuló_36</v>
      </c>
      <c r="M41">
        <f t="shared" si="7"/>
        <v>13</v>
      </c>
      <c r="N41">
        <f t="shared" si="1"/>
        <v>8</v>
      </c>
      <c r="O41">
        <f t="shared" si="2"/>
        <v>42</v>
      </c>
      <c r="P41">
        <f t="shared" si="3"/>
        <v>41</v>
      </c>
      <c r="Q41">
        <f t="shared" si="4"/>
        <v>20</v>
      </c>
      <c r="R41">
        <f t="shared" si="5"/>
        <v>54</v>
      </c>
      <c r="S41">
        <v>1000000</v>
      </c>
      <c r="T41" s="9">
        <f>modellretegek!H229</f>
        <v>999986.2</v>
      </c>
      <c r="U41">
        <f>IF(modellretegek!J229*modellretegek!AE229&lt;=0,1,0)</f>
        <v>1</v>
      </c>
      <c r="V41">
        <v>0</v>
      </c>
    </row>
    <row r="42" spans="1:22" x14ac:dyDescent="0.3">
      <c r="A42" t="s">
        <v>50</v>
      </c>
      <c r="B42" t="s">
        <v>41</v>
      </c>
      <c r="C42" t="s">
        <v>44</v>
      </c>
      <c r="D42">
        <v>19</v>
      </c>
      <c r="E42">
        <v>1.1000000000000001</v>
      </c>
      <c r="F42">
        <v>6</v>
      </c>
      <c r="G42">
        <v>2.8</v>
      </c>
      <c r="H42">
        <v>3.8</v>
      </c>
      <c r="I42">
        <v>1</v>
      </c>
      <c r="L42" t="str">
        <f t="shared" si="6"/>
        <v>Tanuló_37</v>
      </c>
      <c r="M42">
        <f t="shared" si="7"/>
        <v>13</v>
      </c>
      <c r="N42">
        <f t="shared" si="1"/>
        <v>58</v>
      </c>
      <c r="O42">
        <f t="shared" si="2"/>
        <v>9</v>
      </c>
      <c r="P42">
        <f t="shared" si="3"/>
        <v>29</v>
      </c>
      <c r="Q42">
        <f t="shared" si="4"/>
        <v>23</v>
      </c>
      <c r="R42">
        <f t="shared" si="5"/>
        <v>44</v>
      </c>
      <c r="S42">
        <v>1000000</v>
      </c>
      <c r="T42" s="9">
        <f>modellretegek!H230</f>
        <v>999983.7</v>
      </c>
      <c r="U42">
        <f>IF(modellretegek!J230*modellretegek!AE230&lt;=0,1,0)</f>
        <v>1</v>
      </c>
      <c r="V42">
        <v>0</v>
      </c>
    </row>
    <row r="43" spans="1:22" x14ac:dyDescent="0.3">
      <c r="A43" t="s">
        <v>51</v>
      </c>
      <c r="B43" t="s">
        <v>41</v>
      </c>
      <c r="C43" t="s">
        <v>42</v>
      </c>
      <c r="D43">
        <v>20</v>
      </c>
      <c r="E43">
        <v>14.7</v>
      </c>
      <c r="F43">
        <v>3</v>
      </c>
      <c r="G43">
        <v>2.7</v>
      </c>
      <c r="H43">
        <v>5.3</v>
      </c>
      <c r="I43">
        <v>1</v>
      </c>
      <c r="L43" t="str">
        <f t="shared" si="6"/>
        <v>Tanuló_38</v>
      </c>
      <c r="M43">
        <f t="shared" si="7"/>
        <v>1</v>
      </c>
      <c r="N43">
        <f t="shared" si="1"/>
        <v>35</v>
      </c>
      <c r="O43">
        <f t="shared" si="2"/>
        <v>42</v>
      </c>
      <c r="P43">
        <f t="shared" si="3"/>
        <v>27</v>
      </c>
      <c r="Q43">
        <f t="shared" si="4"/>
        <v>3</v>
      </c>
      <c r="R43">
        <f t="shared" si="5"/>
        <v>44</v>
      </c>
      <c r="S43">
        <v>1000000</v>
      </c>
      <c r="T43" s="9">
        <f>modellretegek!H231</f>
        <v>1000042.2</v>
      </c>
      <c r="U43">
        <f>IF(modellretegek!J231*modellretegek!AE231&lt;=0,1,0)</f>
        <v>1</v>
      </c>
      <c r="V43">
        <v>0</v>
      </c>
    </row>
    <row r="44" spans="1:22" x14ac:dyDescent="0.3">
      <c r="A44" t="s">
        <v>52</v>
      </c>
      <c r="B44" t="s">
        <v>41</v>
      </c>
      <c r="C44" t="s">
        <v>44</v>
      </c>
      <c r="D44">
        <v>20</v>
      </c>
      <c r="E44">
        <v>1.9</v>
      </c>
      <c r="F44">
        <v>7</v>
      </c>
      <c r="G44">
        <v>1.5</v>
      </c>
      <c r="H44">
        <v>4.5999999999999996</v>
      </c>
      <c r="I44">
        <v>0</v>
      </c>
      <c r="J44" t="s">
        <v>53</v>
      </c>
      <c r="L44" t="str">
        <f t="shared" si="6"/>
        <v>Tanuló_39</v>
      </c>
      <c r="M44">
        <f t="shared" si="7"/>
        <v>1</v>
      </c>
      <c r="N44">
        <f t="shared" si="1"/>
        <v>55</v>
      </c>
      <c r="O44">
        <f t="shared" si="2"/>
        <v>1</v>
      </c>
      <c r="P44">
        <f t="shared" si="3"/>
        <v>13</v>
      </c>
      <c r="Q44">
        <f t="shared" si="4"/>
        <v>10</v>
      </c>
      <c r="R44">
        <f t="shared" si="5"/>
        <v>54</v>
      </c>
      <c r="S44">
        <v>1000000</v>
      </c>
      <c r="T44" s="9">
        <f>modellretegek!H232</f>
        <v>1000045.7</v>
      </c>
      <c r="U44">
        <f>IF(modellretegek!J232*modellretegek!AE232&lt;=0,1,0)</f>
        <v>1</v>
      </c>
      <c r="V44">
        <v>1</v>
      </c>
    </row>
    <row r="45" spans="1:22" x14ac:dyDescent="0.3">
      <c r="A45" t="s">
        <v>54</v>
      </c>
      <c r="B45" t="s">
        <v>41</v>
      </c>
      <c r="C45" t="s">
        <v>46</v>
      </c>
      <c r="D45">
        <v>18</v>
      </c>
      <c r="E45">
        <v>34.4</v>
      </c>
      <c r="F45">
        <v>6</v>
      </c>
      <c r="G45">
        <v>3.7</v>
      </c>
      <c r="H45">
        <v>4.0999999999999996</v>
      </c>
      <c r="I45">
        <v>1</v>
      </c>
      <c r="L45" t="str">
        <f t="shared" si="6"/>
        <v>Tanuló_40</v>
      </c>
      <c r="M45">
        <f t="shared" si="7"/>
        <v>20</v>
      </c>
      <c r="N45">
        <f t="shared" si="1"/>
        <v>5</v>
      </c>
      <c r="O45">
        <f t="shared" si="2"/>
        <v>9</v>
      </c>
      <c r="P45">
        <f t="shared" si="3"/>
        <v>36</v>
      </c>
      <c r="Q45">
        <f t="shared" si="4"/>
        <v>14</v>
      </c>
      <c r="R45">
        <f t="shared" si="5"/>
        <v>44</v>
      </c>
      <c r="S45">
        <v>1000000</v>
      </c>
      <c r="T45" s="9">
        <f>modellretegek!H233</f>
        <v>1000045.7</v>
      </c>
      <c r="U45">
        <f>IF(modellretegek!J233*modellretegek!AE233&lt;=0,1,0)</f>
        <v>1</v>
      </c>
      <c r="V45">
        <v>1</v>
      </c>
    </row>
    <row r="46" spans="1:22" x14ac:dyDescent="0.3">
      <c r="A46" t="s">
        <v>55</v>
      </c>
      <c r="B46" t="s">
        <v>41</v>
      </c>
      <c r="C46" t="s">
        <v>46</v>
      </c>
      <c r="D46">
        <v>20</v>
      </c>
      <c r="E46">
        <v>6.4</v>
      </c>
      <c r="F46">
        <v>5</v>
      </c>
      <c r="G46">
        <v>5</v>
      </c>
      <c r="H46">
        <v>3.1</v>
      </c>
      <c r="I46">
        <v>5</v>
      </c>
      <c r="J46" t="s">
        <v>18</v>
      </c>
      <c r="L46" t="str">
        <f t="shared" si="6"/>
        <v>Tanuló_41</v>
      </c>
      <c r="M46">
        <f t="shared" si="7"/>
        <v>1</v>
      </c>
      <c r="N46">
        <f t="shared" si="1"/>
        <v>48</v>
      </c>
      <c r="O46">
        <f t="shared" si="2"/>
        <v>19</v>
      </c>
      <c r="P46">
        <f t="shared" si="3"/>
        <v>52</v>
      </c>
      <c r="Q46">
        <f t="shared" si="4"/>
        <v>30</v>
      </c>
      <c r="R46">
        <f t="shared" si="5"/>
        <v>7</v>
      </c>
      <c r="S46">
        <v>1000000</v>
      </c>
      <c r="T46" s="9">
        <f>modellretegek!H234</f>
        <v>1000021.7</v>
      </c>
      <c r="U46">
        <f>IF(modellretegek!J234*modellretegek!AE234&lt;=0,1,0)</f>
        <v>1</v>
      </c>
      <c r="V46">
        <v>1</v>
      </c>
    </row>
    <row r="47" spans="1:22" x14ac:dyDescent="0.3">
      <c r="A47" t="s">
        <v>56</v>
      </c>
      <c r="B47" t="s">
        <v>41</v>
      </c>
      <c r="C47" t="s">
        <v>42</v>
      </c>
      <c r="D47">
        <v>17</v>
      </c>
      <c r="E47">
        <v>19.600000000000001</v>
      </c>
      <c r="F47">
        <v>5</v>
      </c>
      <c r="G47">
        <v>3.9</v>
      </c>
      <c r="H47">
        <v>3.2</v>
      </c>
      <c r="I47">
        <v>1</v>
      </c>
      <c r="L47" t="str">
        <f t="shared" si="6"/>
        <v>Tanuló_42</v>
      </c>
      <c r="M47">
        <f t="shared" si="7"/>
        <v>25</v>
      </c>
      <c r="N47">
        <f t="shared" si="1"/>
        <v>28</v>
      </c>
      <c r="O47">
        <f t="shared" si="2"/>
        <v>19</v>
      </c>
      <c r="P47">
        <f t="shared" si="3"/>
        <v>38</v>
      </c>
      <c r="Q47">
        <f t="shared" si="4"/>
        <v>28</v>
      </c>
      <c r="R47">
        <f t="shared" si="5"/>
        <v>44</v>
      </c>
      <c r="S47">
        <v>1000000</v>
      </c>
      <c r="T47" s="9">
        <f>modellretegek!H235</f>
        <v>999989.7</v>
      </c>
      <c r="U47">
        <f>IF(modellretegek!J235*modellretegek!AE235&lt;=0,1,0)</f>
        <v>1</v>
      </c>
      <c r="V47">
        <v>1</v>
      </c>
    </row>
    <row r="48" spans="1:22" x14ac:dyDescent="0.3">
      <c r="A48" t="s">
        <v>57</v>
      </c>
      <c r="B48" t="s">
        <v>41</v>
      </c>
      <c r="C48" t="s">
        <v>42</v>
      </c>
      <c r="D48">
        <v>13</v>
      </c>
      <c r="E48">
        <v>30.1</v>
      </c>
      <c r="F48">
        <v>6</v>
      </c>
      <c r="G48">
        <v>2.7</v>
      </c>
      <c r="H48">
        <v>3.7</v>
      </c>
      <c r="I48">
        <v>3</v>
      </c>
      <c r="L48" t="str">
        <f t="shared" si="6"/>
        <v>Tanuló_43</v>
      </c>
      <c r="M48">
        <f t="shared" si="7"/>
        <v>46</v>
      </c>
      <c r="N48">
        <f t="shared" si="1"/>
        <v>13</v>
      </c>
      <c r="O48">
        <f t="shared" si="2"/>
        <v>9</v>
      </c>
      <c r="P48">
        <f t="shared" si="3"/>
        <v>27</v>
      </c>
      <c r="Q48">
        <f t="shared" si="4"/>
        <v>26</v>
      </c>
      <c r="R48">
        <f t="shared" si="5"/>
        <v>20</v>
      </c>
      <c r="S48">
        <v>1000000</v>
      </c>
      <c r="T48" s="9">
        <f>modellretegek!H236</f>
        <v>1000031.7</v>
      </c>
      <c r="U48">
        <f>IF(modellretegek!J236*modellretegek!AE236&lt;=0,1,0)</f>
        <v>1</v>
      </c>
      <c r="V48">
        <v>1</v>
      </c>
    </row>
    <row r="49" spans="1:22" x14ac:dyDescent="0.3">
      <c r="A49" t="s">
        <v>58</v>
      </c>
      <c r="B49" t="s">
        <v>41</v>
      </c>
      <c r="C49" t="s">
        <v>46</v>
      </c>
      <c r="D49">
        <v>14</v>
      </c>
      <c r="E49">
        <v>31.1</v>
      </c>
      <c r="F49">
        <v>4</v>
      </c>
      <c r="G49">
        <v>3.9</v>
      </c>
      <c r="H49">
        <v>4</v>
      </c>
      <c r="I49">
        <v>5</v>
      </c>
      <c r="J49" t="s">
        <v>18</v>
      </c>
      <c r="L49" t="str">
        <f t="shared" si="6"/>
        <v>Tanuló_44</v>
      </c>
      <c r="M49">
        <f t="shared" si="7"/>
        <v>41</v>
      </c>
      <c r="N49">
        <f t="shared" si="1"/>
        <v>11</v>
      </c>
      <c r="O49">
        <f t="shared" si="2"/>
        <v>31</v>
      </c>
      <c r="P49">
        <f t="shared" si="3"/>
        <v>38</v>
      </c>
      <c r="Q49">
        <f t="shared" si="4"/>
        <v>18</v>
      </c>
      <c r="R49">
        <f t="shared" si="5"/>
        <v>7</v>
      </c>
      <c r="S49">
        <v>1000000</v>
      </c>
      <c r="T49" s="9">
        <f>modellretegek!H237</f>
        <v>1000011.2</v>
      </c>
      <c r="U49">
        <f>IF(modellretegek!J237*modellretegek!AE237&lt;=0,1,0)</f>
        <v>1</v>
      </c>
      <c r="V49">
        <v>1</v>
      </c>
    </row>
    <row r="50" spans="1:22" x14ac:dyDescent="0.3">
      <c r="A50" t="s">
        <v>59</v>
      </c>
      <c r="B50" t="s">
        <v>41</v>
      </c>
      <c r="C50" t="s">
        <v>42</v>
      </c>
      <c r="D50">
        <v>20</v>
      </c>
      <c r="E50">
        <v>22.1</v>
      </c>
      <c r="F50">
        <v>2</v>
      </c>
      <c r="G50">
        <v>4.7</v>
      </c>
      <c r="H50">
        <v>2.4</v>
      </c>
      <c r="I50">
        <v>5</v>
      </c>
      <c r="J50" t="s">
        <v>18</v>
      </c>
      <c r="L50" t="str">
        <f t="shared" si="6"/>
        <v>Tanuló_45</v>
      </c>
      <c r="M50">
        <f t="shared" si="7"/>
        <v>1</v>
      </c>
      <c r="N50">
        <f t="shared" si="1"/>
        <v>27</v>
      </c>
      <c r="O50">
        <f t="shared" si="2"/>
        <v>54</v>
      </c>
      <c r="P50">
        <f t="shared" si="3"/>
        <v>49</v>
      </c>
      <c r="Q50">
        <f t="shared" si="4"/>
        <v>34</v>
      </c>
      <c r="R50">
        <f t="shared" si="5"/>
        <v>7</v>
      </c>
      <c r="S50">
        <v>1000000</v>
      </c>
      <c r="T50" s="9">
        <f>modellretegek!H238</f>
        <v>999987.7</v>
      </c>
      <c r="U50">
        <f>IF(modellretegek!J238*modellretegek!AE238&lt;=0,1,0)</f>
        <v>1</v>
      </c>
      <c r="V50">
        <v>1</v>
      </c>
    </row>
    <row r="51" spans="1:22" x14ac:dyDescent="0.3">
      <c r="A51" t="s">
        <v>60</v>
      </c>
      <c r="B51" t="s">
        <v>41</v>
      </c>
      <c r="C51" t="s">
        <v>42</v>
      </c>
      <c r="D51">
        <v>17</v>
      </c>
      <c r="E51">
        <v>24</v>
      </c>
      <c r="F51">
        <v>2</v>
      </c>
      <c r="G51">
        <v>4.4000000000000004</v>
      </c>
      <c r="H51">
        <v>5.3</v>
      </c>
      <c r="I51">
        <v>6</v>
      </c>
      <c r="J51" t="s">
        <v>18</v>
      </c>
      <c r="L51" t="str">
        <f t="shared" si="6"/>
        <v>Tanuló_46</v>
      </c>
      <c r="M51">
        <f t="shared" si="7"/>
        <v>25</v>
      </c>
      <c r="N51">
        <f t="shared" si="1"/>
        <v>22</v>
      </c>
      <c r="O51">
        <f t="shared" si="2"/>
        <v>54</v>
      </c>
      <c r="P51">
        <f t="shared" si="3"/>
        <v>45</v>
      </c>
      <c r="Q51">
        <f t="shared" si="4"/>
        <v>3</v>
      </c>
      <c r="R51">
        <f t="shared" si="5"/>
        <v>1</v>
      </c>
      <c r="S51">
        <v>1000000</v>
      </c>
      <c r="T51" s="9">
        <f>modellretegek!H239</f>
        <v>1000039.7</v>
      </c>
      <c r="U51">
        <f>IF(modellretegek!J239*modellretegek!AE239&lt;=0,1,0)</f>
        <v>1</v>
      </c>
      <c r="V51">
        <v>1</v>
      </c>
    </row>
    <row r="52" spans="1:22" x14ac:dyDescent="0.3">
      <c r="A52" t="s">
        <v>61</v>
      </c>
      <c r="B52" t="s">
        <v>41</v>
      </c>
      <c r="C52" t="s">
        <v>42</v>
      </c>
      <c r="D52">
        <v>20</v>
      </c>
      <c r="E52">
        <v>14.9</v>
      </c>
      <c r="F52">
        <v>7</v>
      </c>
      <c r="G52">
        <v>4.0999999999999996</v>
      </c>
      <c r="H52">
        <v>3.9</v>
      </c>
      <c r="I52">
        <v>3</v>
      </c>
      <c r="L52" t="str">
        <f t="shared" si="6"/>
        <v>Tanuló_47</v>
      </c>
      <c r="M52">
        <f t="shared" si="7"/>
        <v>1</v>
      </c>
      <c r="N52">
        <f t="shared" si="1"/>
        <v>34</v>
      </c>
      <c r="O52">
        <f t="shared" si="2"/>
        <v>1</v>
      </c>
      <c r="P52">
        <f t="shared" si="3"/>
        <v>43</v>
      </c>
      <c r="Q52">
        <f t="shared" si="4"/>
        <v>20</v>
      </c>
      <c r="R52">
        <f t="shared" si="5"/>
        <v>20</v>
      </c>
      <c r="S52">
        <v>1000000</v>
      </c>
      <c r="T52" s="9">
        <f>modellretegek!H240</f>
        <v>1000059.7</v>
      </c>
      <c r="U52">
        <f>IF(modellretegek!J240*modellretegek!AE240&lt;=0,1,0)</f>
        <v>1</v>
      </c>
      <c r="V52">
        <v>1</v>
      </c>
    </row>
    <row r="53" spans="1:22" x14ac:dyDescent="0.3">
      <c r="A53" t="s">
        <v>62</v>
      </c>
      <c r="B53" t="s">
        <v>41</v>
      </c>
      <c r="C53" t="s">
        <v>44</v>
      </c>
      <c r="D53">
        <v>19</v>
      </c>
      <c r="E53">
        <v>28.8</v>
      </c>
      <c r="F53">
        <v>3</v>
      </c>
      <c r="G53">
        <v>5</v>
      </c>
      <c r="H53">
        <v>1.2</v>
      </c>
      <c r="I53">
        <v>1</v>
      </c>
      <c r="L53" t="str">
        <f t="shared" si="6"/>
        <v>Tanuló_48</v>
      </c>
      <c r="M53">
        <f t="shared" si="7"/>
        <v>13</v>
      </c>
      <c r="N53">
        <f t="shared" si="1"/>
        <v>17</v>
      </c>
      <c r="O53">
        <f t="shared" si="2"/>
        <v>42</v>
      </c>
      <c r="P53">
        <f t="shared" si="3"/>
        <v>52</v>
      </c>
      <c r="Q53">
        <f t="shared" si="4"/>
        <v>49</v>
      </c>
      <c r="R53">
        <f t="shared" si="5"/>
        <v>44</v>
      </c>
      <c r="S53">
        <v>1000000</v>
      </c>
      <c r="T53" s="9">
        <f>modellretegek!H241</f>
        <v>999947.2</v>
      </c>
      <c r="U53">
        <f>IF(modellretegek!J241*modellretegek!AE241&lt;=0,1,0)</f>
        <v>1</v>
      </c>
      <c r="V53">
        <v>0</v>
      </c>
    </row>
    <row r="54" spans="1:22" x14ac:dyDescent="0.3">
      <c r="A54" t="s">
        <v>63</v>
      </c>
      <c r="B54" t="s">
        <v>41</v>
      </c>
      <c r="C54" t="s">
        <v>44</v>
      </c>
      <c r="D54">
        <v>12</v>
      </c>
      <c r="E54">
        <v>30</v>
      </c>
      <c r="F54">
        <v>4</v>
      </c>
      <c r="G54">
        <v>0.2</v>
      </c>
      <c r="H54">
        <v>2.6</v>
      </c>
      <c r="I54">
        <v>2</v>
      </c>
      <c r="L54" t="str">
        <f t="shared" si="6"/>
        <v>Tanuló_49</v>
      </c>
      <c r="M54">
        <f t="shared" si="7"/>
        <v>53</v>
      </c>
      <c r="N54">
        <f t="shared" si="1"/>
        <v>14</v>
      </c>
      <c r="O54">
        <f t="shared" si="2"/>
        <v>31</v>
      </c>
      <c r="P54">
        <f t="shared" si="3"/>
        <v>1</v>
      </c>
      <c r="Q54">
        <f t="shared" si="4"/>
        <v>33</v>
      </c>
      <c r="R54">
        <f t="shared" si="5"/>
        <v>34</v>
      </c>
      <c r="S54">
        <v>1000000</v>
      </c>
      <c r="T54" s="9">
        <f>modellretegek!H242</f>
        <v>1000013.7</v>
      </c>
      <c r="U54">
        <f>IF(modellretegek!J242*modellretegek!AE242&lt;=0,1,0)</f>
        <v>1</v>
      </c>
      <c r="V54">
        <v>1</v>
      </c>
    </row>
    <row r="55" spans="1:22" x14ac:dyDescent="0.3">
      <c r="A55" t="s">
        <v>64</v>
      </c>
      <c r="B55" t="s">
        <v>41</v>
      </c>
      <c r="C55" t="s">
        <v>44</v>
      </c>
      <c r="D55">
        <v>19</v>
      </c>
      <c r="E55">
        <v>17.399999999999999</v>
      </c>
      <c r="F55">
        <v>4</v>
      </c>
      <c r="G55">
        <v>0.2</v>
      </c>
      <c r="H55">
        <v>1.5</v>
      </c>
      <c r="I55">
        <v>4</v>
      </c>
      <c r="J55" t="s">
        <v>18</v>
      </c>
      <c r="L55" t="str">
        <f t="shared" si="6"/>
        <v>Tanuló_50</v>
      </c>
      <c r="M55">
        <f t="shared" si="7"/>
        <v>13</v>
      </c>
      <c r="N55">
        <f t="shared" si="1"/>
        <v>30</v>
      </c>
      <c r="O55">
        <f t="shared" si="2"/>
        <v>31</v>
      </c>
      <c r="P55">
        <f t="shared" si="3"/>
        <v>1</v>
      </c>
      <c r="Q55">
        <f t="shared" si="4"/>
        <v>43</v>
      </c>
      <c r="R55">
        <f t="shared" si="5"/>
        <v>13</v>
      </c>
      <c r="S55">
        <v>1000000</v>
      </c>
      <c r="T55" s="9">
        <f>modellretegek!H243</f>
        <v>1000054.7</v>
      </c>
      <c r="U55">
        <f>IF(modellretegek!J243*modellretegek!AE243&lt;=0,1,0)</f>
        <v>1</v>
      </c>
      <c r="V55">
        <v>1</v>
      </c>
    </row>
    <row r="56" spans="1:22" x14ac:dyDescent="0.3">
      <c r="A56" t="s">
        <v>65</v>
      </c>
      <c r="B56" t="s">
        <v>41</v>
      </c>
      <c r="C56" t="s">
        <v>46</v>
      </c>
      <c r="D56">
        <v>13</v>
      </c>
      <c r="E56">
        <v>1.1000000000000001</v>
      </c>
      <c r="F56">
        <v>6</v>
      </c>
      <c r="G56">
        <v>3.4</v>
      </c>
      <c r="H56">
        <v>1.4</v>
      </c>
      <c r="I56">
        <v>3</v>
      </c>
      <c r="L56" t="str">
        <f t="shared" si="6"/>
        <v>Tanuló_51</v>
      </c>
      <c r="M56">
        <f t="shared" si="7"/>
        <v>46</v>
      </c>
      <c r="N56">
        <f t="shared" si="1"/>
        <v>58</v>
      </c>
      <c r="O56">
        <f t="shared" si="2"/>
        <v>9</v>
      </c>
      <c r="P56">
        <f t="shared" si="3"/>
        <v>33</v>
      </c>
      <c r="Q56">
        <f t="shared" si="4"/>
        <v>44</v>
      </c>
      <c r="R56">
        <f t="shared" si="5"/>
        <v>20</v>
      </c>
      <c r="S56">
        <v>1000000</v>
      </c>
      <c r="T56" s="9">
        <f>modellretegek!H244</f>
        <v>999942.7</v>
      </c>
      <c r="U56">
        <f>IF(modellretegek!J244*modellretegek!AE244&lt;=0,1,0)</f>
        <v>1</v>
      </c>
      <c r="V56">
        <v>0</v>
      </c>
    </row>
    <row r="57" spans="1:22" x14ac:dyDescent="0.3">
      <c r="A57" t="s">
        <v>66</v>
      </c>
      <c r="B57" t="s">
        <v>41</v>
      </c>
      <c r="C57" t="s">
        <v>44</v>
      </c>
      <c r="D57">
        <v>14</v>
      </c>
      <c r="E57">
        <v>12.2</v>
      </c>
      <c r="F57">
        <v>2</v>
      </c>
      <c r="G57">
        <v>0.2</v>
      </c>
      <c r="H57">
        <v>1.7</v>
      </c>
      <c r="I57">
        <v>1</v>
      </c>
      <c r="L57" t="str">
        <f t="shared" si="6"/>
        <v>Tanuló_52</v>
      </c>
      <c r="M57">
        <f t="shared" si="7"/>
        <v>41</v>
      </c>
      <c r="N57">
        <f t="shared" si="1"/>
        <v>39</v>
      </c>
      <c r="O57">
        <f t="shared" si="2"/>
        <v>54</v>
      </c>
      <c r="P57">
        <f t="shared" si="3"/>
        <v>1</v>
      </c>
      <c r="Q57">
        <f t="shared" si="4"/>
        <v>37</v>
      </c>
      <c r="R57">
        <f t="shared" si="5"/>
        <v>44</v>
      </c>
      <c r="S57">
        <v>1000000</v>
      </c>
      <c r="T57" s="9">
        <f>modellretegek!H245</f>
        <v>999959.2</v>
      </c>
      <c r="U57">
        <f>IF(modellretegek!J245*modellretegek!AE245&lt;=0,1,0)</f>
        <v>1</v>
      </c>
      <c r="V57">
        <v>0</v>
      </c>
    </row>
    <row r="58" spans="1:22" x14ac:dyDescent="0.3">
      <c r="A58" t="s">
        <v>67</v>
      </c>
      <c r="B58" t="s">
        <v>41</v>
      </c>
      <c r="C58" t="s">
        <v>44</v>
      </c>
      <c r="D58">
        <v>17</v>
      </c>
      <c r="E58">
        <v>9.1999999999999993</v>
      </c>
      <c r="F58">
        <v>7</v>
      </c>
      <c r="G58">
        <v>5.9</v>
      </c>
      <c r="H58">
        <v>1.6</v>
      </c>
      <c r="I58">
        <v>3</v>
      </c>
      <c r="L58" t="str">
        <f t="shared" si="6"/>
        <v>Tanuló_53</v>
      </c>
      <c r="M58">
        <f t="shared" si="7"/>
        <v>25</v>
      </c>
      <c r="N58">
        <f t="shared" si="1"/>
        <v>44</v>
      </c>
      <c r="O58">
        <f t="shared" si="2"/>
        <v>1</v>
      </c>
      <c r="P58">
        <f t="shared" si="3"/>
        <v>60</v>
      </c>
      <c r="Q58">
        <f t="shared" si="4"/>
        <v>40</v>
      </c>
      <c r="R58">
        <f t="shared" si="5"/>
        <v>20</v>
      </c>
      <c r="S58">
        <v>1000000</v>
      </c>
      <c r="T58" s="9">
        <f>modellretegek!H246</f>
        <v>999952.7</v>
      </c>
      <c r="U58">
        <f>IF(modellretegek!J246*modellretegek!AE246&lt;=0,1,0)</f>
        <v>1</v>
      </c>
      <c r="V58">
        <v>1</v>
      </c>
    </row>
    <row r="59" spans="1:22" x14ac:dyDescent="0.3">
      <c r="A59" t="s">
        <v>68</v>
      </c>
      <c r="B59" t="s">
        <v>41</v>
      </c>
      <c r="C59" t="s">
        <v>46</v>
      </c>
      <c r="D59">
        <v>12</v>
      </c>
      <c r="E59">
        <v>13.1</v>
      </c>
      <c r="F59">
        <v>5</v>
      </c>
      <c r="G59">
        <v>1.6</v>
      </c>
      <c r="H59">
        <v>1</v>
      </c>
      <c r="I59">
        <v>0</v>
      </c>
      <c r="L59" t="str">
        <f t="shared" si="6"/>
        <v>Tanuló_54</v>
      </c>
      <c r="M59">
        <f t="shared" si="7"/>
        <v>53</v>
      </c>
      <c r="N59">
        <f t="shared" si="1"/>
        <v>37</v>
      </c>
      <c r="O59">
        <f t="shared" si="2"/>
        <v>19</v>
      </c>
      <c r="P59">
        <f t="shared" si="3"/>
        <v>15</v>
      </c>
      <c r="Q59">
        <f t="shared" si="4"/>
        <v>51</v>
      </c>
      <c r="R59">
        <f t="shared" si="5"/>
        <v>54</v>
      </c>
      <c r="S59">
        <v>1000000</v>
      </c>
      <c r="T59" s="9">
        <f>modellretegek!H247</f>
        <v>999942.7</v>
      </c>
      <c r="U59">
        <f>IF(modellretegek!J247*modellretegek!AE247&lt;=0,1,0)</f>
        <v>1</v>
      </c>
      <c r="V59">
        <v>0</v>
      </c>
    </row>
    <row r="60" spans="1:22" x14ac:dyDescent="0.3">
      <c r="A60" t="s">
        <v>69</v>
      </c>
      <c r="B60" t="s">
        <v>41</v>
      </c>
      <c r="C60" t="s">
        <v>42</v>
      </c>
      <c r="D60">
        <v>10</v>
      </c>
      <c r="E60">
        <v>5.0999999999999996</v>
      </c>
      <c r="F60">
        <v>5</v>
      </c>
      <c r="G60">
        <v>4.5999999999999996</v>
      </c>
      <c r="H60">
        <v>0.9</v>
      </c>
      <c r="I60">
        <v>3</v>
      </c>
      <c r="L60" t="str">
        <f t="shared" si="6"/>
        <v>Tanuló_55</v>
      </c>
      <c r="M60">
        <f t="shared" si="7"/>
        <v>59</v>
      </c>
      <c r="N60">
        <f t="shared" si="1"/>
        <v>50</v>
      </c>
      <c r="O60">
        <f t="shared" si="2"/>
        <v>19</v>
      </c>
      <c r="P60">
        <f t="shared" si="3"/>
        <v>48</v>
      </c>
      <c r="Q60">
        <f t="shared" si="4"/>
        <v>52</v>
      </c>
      <c r="R60">
        <f t="shared" si="5"/>
        <v>20</v>
      </c>
      <c r="S60">
        <v>1000000</v>
      </c>
      <c r="T60" s="9">
        <f>modellretegek!H248</f>
        <v>999923.7</v>
      </c>
      <c r="U60">
        <f>IF(modellretegek!J248*modellretegek!AE248&lt;=0,1,0)</f>
        <v>1</v>
      </c>
      <c r="V60">
        <v>0</v>
      </c>
    </row>
    <row r="61" spans="1:22" x14ac:dyDescent="0.3">
      <c r="A61" t="s">
        <v>70</v>
      </c>
      <c r="B61" t="s">
        <v>41</v>
      </c>
      <c r="C61" t="s">
        <v>42</v>
      </c>
      <c r="D61">
        <v>20</v>
      </c>
      <c r="E61">
        <v>4.3</v>
      </c>
      <c r="F61">
        <v>5</v>
      </c>
      <c r="G61">
        <v>3.5</v>
      </c>
      <c r="H61">
        <v>2.1</v>
      </c>
      <c r="I61">
        <v>4</v>
      </c>
      <c r="J61" t="s">
        <v>18</v>
      </c>
      <c r="L61" t="str">
        <f t="shared" si="6"/>
        <v>Tanuló_56</v>
      </c>
      <c r="M61">
        <f t="shared" si="7"/>
        <v>1</v>
      </c>
      <c r="N61">
        <f t="shared" si="1"/>
        <v>53</v>
      </c>
      <c r="O61">
        <f t="shared" si="2"/>
        <v>19</v>
      </c>
      <c r="P61">
        <f t="shared" si="3"/>
        <v>34</v>
      </c>
      <c r="Q61">
        <f t="shared" si="4"/>
        <v>35</v>
      </c>
      <c r="R61">
        <f t="shared" si="5"/>
        <v>13</v>
      </c>
      <c r="S61">
        <v>1000000</v>
      </c>
      <c r="T61" s="9">
        <f>modellretegek!H249</f>
        <v>1000023.7</v>
      </c>
      <c r="U61">
        <f>IF(modellretegek!J249*modellretegek!AE249&lt;=0,1,0)</f>
        <v>1</v>
      </c>
      <c r="V61">
        <v>1</v>
      </c>
    </row>
    <row r="62" spans="1:22" x14ac:dyDescent="0.3">
      <c r="A62" t="s">
        <v>71</v>
      </c>
      <c r="B62" t="s">
        <v>41</v>
      </c>
      <c r="C62" t="s">
        <v>42</v>
      </c>
      <c r="D62">
        <v>20</v>
      </c>
      <c r="E62">
        <v>12.7</v>
      </c>
      <c r="F62">
        <v>5</v>
      </c>
      <c r="G62">
        <v>4.8</v>
      </c>
      <c r="H62">
        <v>3.8</v>
      </c>
      <c r="I62">
        <v>3</v>
      </c>
      <c r="L62" t="str">
        <f t="shared" si="6"/>
        <v>Tanuló_57</v>
      </c>
      <c r="M62">
        <f t="shared" si="7"/>
        <v>1</v>
      </c>
      <c r="N62">
        <f t="shared" si="1"/>
        <v>38</v>
      </c>
      <c r="O62">
        <f t="shared" si="2"/>
        <v>19</v>
      </c>
      <c r="P62">
        <f t="shared" si="3"/>
        <v>51</v>
      </c>
      <c r="Q62">
        <f t="shared" si="4"/>
        <v>23</v>
      </c>
      <c r="R62">
        <f t="shared" si="5"/>
        <v>20</v>
      </c>
      <c r="S62">
        <v>1000000</v>
      </c>
      <c r="T62" s="9">
        <f>modellretegek!H250</f>
        <v>1000026.7</v>
      </c>
      <c r="U62">
        <f>IF(modellretegek!J250*modellretegek!AE250&lt;=0,1,0)</f>
        <v>1</v>
      </c>
      <c r="V62">
        <v>1</v>
      </c>
    </row>
    <row r="63" spans="1:22" x14ac:dyDescent="0.3">
      <c r="A63" t="s">
        <v>72</v>
      </c>
      <c r="B63" t="s">
        <v>41</v>
      </c>
      <c r="C63" t="s">
        <v>42</v>
      </c>
      <c r="D63">
        <v>20</v>
      </c>
      <c r="E63">
        <v>1.5</v>
      </c>
      <c r="F63">
        <v>2</v>
      </c>
      <c r="G63">
        <v>1.6</v>
      </c>
      <c r="H63">
        <v>3.8</v>
      </c>
      <c r="I63">
        <v>2</v>
      </c>
      <c r="L63" t="str">
        <f t="shared" si="6"/>
        <v>Tanuló_58</v>
      </c>
      <c r="M63">
        <f t="shared" si="7"/>
        <v>1</v>
      </c>
      <c r="N63">
        <f t="shared" si="1"/>
        <v>57</v>
      </c>
      <c r="O63">
        <f t="shared" si="2"/>
        <v>54</v>
      </c>
      <c r="P63">
        <f t="shared" si="3"/>
        <v>15</v>
      </c>
      <c r="Q63">
        <f t="shared" si="4"/>
        <v>23</v>
      </c>
      <c r="R63">
        <f t="shared" si="5"/>
        <v>34</v>
      </c>
      <c r="S63">
        <v>1000000</v>
      </c>
      <c r="T63" s="9">
        <f>modellretegek!H251</f>
        <v>999962.7</v>
      </c>
      <c r="U63">
        <f>IF(modellretegek!J251*modellretegek!AE251&lt;=0,1,0)</f>
        <v>1</v>
      </c>
      <c r="V63">
        <v>1</v>
      </c>
    </row>
    <row r="64" spans="1:22" x14ac:dyDescent="0.3">
      <c r="A64" t="s">
        <v>73</v>
      </c>
      <c r="B64" t="s">
        <v>41</v>
      </c>
      <c r="C64" t="s">
        <v>42</v>
      </c>
      <c r="D64">
        <v>16</v>
      </c>
      <c r="E64">
        <v>27.2</v>
      </c>
      <c r="F64">
        <v>2</v>
      </c>
      <c r="G64">
        <v>1</v>
      </c>
      <c r="H64">
        <v>1.3</v>
      </c>
      <c r="I64">
        <v>5</v>
      </c>
      <c r="J64" t="s">
        <v>18</v>
      </c>
      <c r="L64" t="str">
        <f t="shared" si="6"/>
        <v>Tanuló_59</v>
      </c>
      <c r="M64">
        <f t="shared" si="7"/>
        <v>33</v>
      </c>
      <c r="N64">
        <f t="shared" si="1"/>
        <v>18</v>
      </c>
      <c r="O64">
        <f t="shared" si="2"/>
        <v>54</v>
      </c>
      <c r="P64">
        <f t="shared" si="3"/>
        <v>10</v>
      </c>
      <c r="Q64">
        <f t="shared" si="4"/>
        <v>46</v>
      </c>
      <c r="R64">
        <f t="shared" si="5"/>
        <v>7</v>
      </c>
      <c r="S64">
        <v>1000000</v>
      </c>
      <c r="T64" s="9">
        <f>modellretegek!H252</f>
        <v>999985.7</v>
      </c>
      <c r="U64">
        <f>IF(modellretegek!J252*modellretegek!AE252&lt;=0,1,0)</f>
        <v>1</v>
      </c>
      <c r="V64">
        <v>1</v>
      </c>
    </row>
    <row r="65" spans="1:22" x14ac:dyDescent="0.3">
      <c r="A65" t="s">
        <v>74</v>
      </c>
      <c r="B65" t="s">
        <v>41</v>
      </c>
      <c r="C65" t="s">
        <v>46</v>
      </c>
      <c r="D65">
        <v>17</v>
      </c>
      <c r="E65">
        <v>34.4</v>
      </c>
      <c r="F65">
        <v>6</v>
      </c>
      <c r="G65">
        <v>3.5</v>
      </c>
      <c r="H65">
        <v>1.4</v>
      </c>
      <c r="I65">
        <v>3</v>
      </c>
      <c r="L65" t="str">
        <f t="shared" si="6"/>
        <v>Tanuló_60</v>
      </c>
      <c r="M65">
        <f t="shared" si="7"/>
        <v>25</v>
      </c>
      <c r="N65">
        <f t="shared" si="1"/>
        <v>5</v>
      </c>
      <c r="O65">
        <f t="shared" si="2"/>
        <v>9</v>
      </c>
      <c r="P65">
        <f t="shared" si="3"/>
        <v>34</v>
      </c>
      <c r="Q65">
        <f t="shared" si="4"/>
        <v>44</v>
      </c>
      <c r="R65">
        <f t="shared" si="5"/>
        <v>20</v>
      </c>
      <c r="S65">
        <v>1000000</v>
      </c>
      <c r="T65" s="9">
        <f>modellretegek!H253</f>
        <v>1000035.7</v>
      </c>
      <c r="U65">
        <f>IF(modellretegek!J253*modellretegek!AE253&lt;=0,1,0)</f>
        <v>1</v>
      </c>
      <c r="V65"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73C5-5391-48A7-AC37-9B8E153A11F2}">
  <dimension ref="A1:AG267"/>
  <sheetViews>
    <sheetView zoomScale="10" workbookViewId="0"/>
  </sheetViews>
  <sheetFormatPr defaultRowHeight="14.4" x14ac:dyDescent="0.3"/>
  <sheetData>
    <row r="1" spans="1:33" ht="18" x14ac:dyDescent="0.3">
      <c r="A1" s="10"/>
      <c r="V1" s="10"/>
    </row>
    <row r="2" spans="1:33" x14ac:dyDescent="0.3">
      <c r="A2" s="11"/>
      <c r="V2" s="11"/>
    </row>
    <row r="5" spans="1:33" ht="18" x14ac:dyDescent="0.3">
      <c r="A5" s="12" t="s">
        <v>91</v>
      </c>
      <c r="B5" s="13">
        <v>2052381</v>
      </c>
      <c r="C5" s="12" t="s">
        <v>92</v>
      </c>
      <c r="D5" s="13">
        <v>60</v>
      </c>
      <c r="E5" s="12" t="s">
        <v>93</v>
      </c>
      <c r="F5" s="13">
        <v>6</v>
      </c>
      <c r="G5" s="12" t="s">
        <v>94</v>
      </c>
      <c r="H5" s="13">
        <v>60</v>
      </c>
      <c r="I5" s="12" t="s">
        <v>95</v>
      </c>
      <c r="J5" s="13">
        <v>0</v>
      </c>
      <c r="K5" s="12" t="s">
        <v>96</v>
      </c>
      <c r="L5" s="13" t="s">
        <v>97</v>
      </c>
      <c r="V5" s="12" t="s">
        <v>91</v>
      </c>
      <c r="W5" s="13">
        <v>6145702</v>
      </c>
      <c r="X5" s="12" t="s">
        <v>92</v>
      </c>
      <c r="Y5" s="13">
        <v>60</v>
      </c>
      <c r="Z5" s="12" t="s">
        <v>93</v>
      </c>
      <c r="AA5" s="13">
        <v>6</v>
      </c>
      <c r="AB5" s="12" t="s">
        <v>94</v>
      </c>
      <c r="AC5" s="13">
        <v>60</v>
      </c>
      <c r="AD5" s="12" t="s">
        <v>95</v>
      </c>
      <c r="AE5" s="13">
        <v>0</v>
      </c>
      <c r="AF5" s="12" t="s">
        <v>96</v>
      </c>
      <c r="AG5" s="13" t="s">
        <v>544</v>
      </c>
    </row>
    <row r="6" spans="1:33" ht="18.600000000000001" thickBot="1" x14ac:dyDescent="0.35">
      <c r="A6" s="10"/>
      <c r="V6" s="10"/>
    </row>
    <row r="7" spans="1:33" ht="15" thickBot="1" x14ac:dyDescent="0.35">
      <c r="A7" s="14" t="s">
        <v>98</v>
      </c>
      <c r="B7" s="14" t="s">
        <v>99</v>
      </c>
      <c r="C7" s="14" t="s">
        <v>100</v>
      </c>
      <c r="D7" s="14" t="s">
        <v>101</v>
      </c>
      <c r="E7" s="14" t="s">
        <v>102</v>
      </c>
      <c r="F7" s="14" t="s">
        <v>103</v>
      </c>
      <c r="G7" s="14" t="s">
        <v>104</v>
      </c>
      <c r="H7" s="14" t="s">
        <v>105</v>
      </c>
      <c r="M7" t="s">
        <v>543</v>
      </c>
      <c r="N7" t="s">
        <v>543</v>
      </c>
      <c r="O7" t="s">
        <v>543</v>
      </c>
      <c r="P7" t="s">
        <v>543</v>
      </c>
      <c r="Q7" t="s">
        <v>543</v>
      </c>
      <c r="R7" t="s">
        <v>543</v>
      </c>
      <c r="S7" t="s">
        <v>543</v>
      </c>
      <c r="V7" s="14" t="s">
        <v>98</v>
      </c>
      <c r="W7" s="14" t="s">
        <v>99</v>
      </c>
      <c r="X7" s="14" t="s">
        <v>100</v>
      </c>
      <c r="Y7" s="14" t="s">
        <v>101</v>
      </c>
      <c r="Z7" s="14" t="s">
        <v>102</v>
      </c>
      <c r="AA7" s="14" t="s">
        <v>103</v>
      </c>
      <c r="AB7" s="14" t="s">
        <v>104</v>
      </c>
      <c r="AC7" s="14" t="s">
        <v>105</v>
      </c>
    </row>
    <row r="8" spans="1:33" ht="15" thickBot="1" x14ac:dyDescent="0.35">
      <c r="A8" s="14" t="s">
        <v>106</v>
      </c>
      <c r="B8" s="15">
        <v>46</v>
      </c>
      <c r="C8" s="15">
        <v>16</v>
      </c>
      <c r="D8" s="15">
        <v>42</v>
      </c>
      <c r="E8" s="15">
        <v>13</v>
      </c>
      <c r="F8" s="15">
        <v>8</v>
      </c>
      <c r="G8" s="15">
        <v>34</v>
      </c>
      <c r="H8" s="15">
        <v>1000000</v>
      </c>
      <c r="M8">
        <f>$D$5+1-B8</f>
        <v>15</v>
      </c>
      <c r="N8">
        <f t="shared" ref="N8:R8" si="0">$D$5+1-C8</f>
        <v>45</v>
      </c>
      <c r="O8">
        <f t="shared" si="0"/>
        <v>19</v>
      </c>
      <c r="P8">
        <f t="shared" si="0"/>
        <v>48</v>
      </c>
      <c r="Q8">
        <f t="shared" si="0"/>
        <v>53</v>
      </c>
      <c r="R8">
        <f t="shared" si="0"/>
        <v>27</v>
      </c>
      <c r="S8">
        <v>1000000</v>
      </c>
      <c r="V8" s="14" t="s">
        <v>106</v>
      </c>
      <c r="W8" s="15">
        <v>15</v>
      </c>
      <c r="X8" s="15">
        <v>45</v>
      </c>
      <c r="Y8" s="15">
        <v>19</v>
      </c>
      <c r="Z8" s="15">
        <v>48</v>
      </c>
      <c r="AA8" s="15">
        <v>53</v>
      </c>
      <c r="AB8" s="15">
        <v>27</v>
      </c>
      <c r="AC8" s="15">
        <v>1000000</v>
      </c>
    </row>
    <row r="9" spans="1:33" ht="15" thickBot="1" x14ac:dyDescent="0.35">
      <c r="A9" s="14" t="s">
        <v>107</v>
      </c>
      <c r="B9" s="15">
        <v>1</v>
      </c>
      <c r="C9" s="15">
        <v>40</v>
      </c>
      <c r="D9" s="15">
        <v>31</v>
      </c>
      <c r="E9" s="15">
        <v>29</v>
      </c>
      <c r="F9" s="15">
        <v>58</v>
      </c>
      <c r="G9" s="15">
        <v>34</v>
      </c>
      <c r="H9" s="15">
        <v>1000000</v>
      </c>
      <c r="M9">
        <f t="shared" ref="M9:M67" si="1">$D$5+1-B9</f>
        <v>60</v>
      </c>
      <c r="N9">
        <f t="shared" ref="N9:N67" si="2">$D$5+1-C9</f>
        <v>21</v>
      </c>
      <c r="O9">
        <f t="shared" ref="O9:O67" si="3">$D$5+1-D9</f>
        <v>30</v>
      </c>
      <c r="P9">
        <f t="shared" ref="P9:P67" si="4">$D$5+1-E9</f>
        <v>32</v>
      </c>
      <c r="Q9">
        <f t="shared" ref="Q9:Q67" si="5">$D$5+1-F9</f>
        <v>3</v>
      </c>
      <c r="R9">
        <f t="shared" ref="R9:R67" si="6">$D$5+1-G9</f>
        <v>27</v>
      </c>
      <c r="S9">
        <v>1000000</v>
      </c>
      <c r="V9" s="14" t="s">
        <v>107</v>
      </c>
      <c r="W9" s="15">
        <v>60</v>
      </c>
      <c r="X9" s="15">
        <v>21</v>
      </c>
      <c r="Y9" s="15">
        <v>30</v>
      </c>
      <c r="Z9" s="15">
        <v>32</v>
      </c>
      <c r="AA9" s="15">
        <v>3</v>
      </c>
      <c r="AB9" s="15">
        <v>27</v>
      </c>
      <c r="AC9" s="15">
        <v>1000000</v>
      </c>
    </row>
    <row r="10" spans="1:33" ht="15" thickBot="1" x14ac:dyDescent="0.35">
      <c r="A10" s="14" t="s">
        <v>108</v>
      </c>
      <c r="B10" s="15">
        <v>13</v>
      </c>
      <c r="C10" s="15">
        <v>43</v>
      </c>
      <c r="D10" s="15">
        <v>19</v>
      </c>
      <c r="E10" s="15">
        <v>46</v>
      </c>
      <c r="F10" s="15">
        <v>55</v>
      </c>
      <c r="G10" s="15">
        <v>54</v>
      </c>
      <c r="H10" s="15">
        <v>1000000</v>
      </c>
      <c r="M10">
        <f t="shared" si="1"/>
        <v>48</v>
      </c>
      <c r="N10">
        <f t="shared" si="2"/>
        <v>18</v>
      </c>
      <c r="O10">
        <f t="shared" si="3"/>
        <v>42</v>
      </c>
      <c r="P10">
        <f t="shared" si="4"/>
        <v>15</v>
      </c>
      <c r="Q10">
        <f t="shared" si="5"/>
        <v>6</v>
      </c>
      <c r="R10">
        <f t="shared" si="6"/>
        <v>7</v>
      </c>
      <c r="S10">
        <v>1000000</v>
      </c>
      <c r="V10" s="14" t="s">
        <v>108</v>
      </c>
      <c r="W10" s="15">
        <v>48</v>
      </c>
      <c r="X10" s="15">
        <v>18</v>
      </c>
      <c r="Y10" s="15">
        <v>42</v>
      </c>
      <c r="Z10" s="15">
        <v>15</v>
      </c>
      <c r="AA10" s="15">
        <v>6</v>
      </c>
      <c r="AB10" s="15">
        <v>7</v>
      </c>
      <c r="AC10" s="15">
        <v>1000000</v>
      </c>
    </row>
    <row r="11" spans="1:33" ht="15" thickBot="1" x14ac:dyDescent="0.35">
      <c r="A11" s="14" t="s">
        <v>109</v>
      </c>
      <c r="B11" s="15">
        <v>25</v>
      </c>
      <c r="C11" s="15">
        <v>40</v>
      </c>
      <c r="D11" s="15">
        <v>31</v>
      </c>
      <c r="E11" s="15">
        <v>31</v>
      </c>
      <c r="F11" s="15">
        <v>60</v>
      </c>
      <c r="G11" s="15">
        <v>20</v>
      </c>
      <c r="H11" s="15">
        <v>1000000</v>
      </c>
      <c r="M11">
        <f t="shared" si="1"/>
        <v>36</v>
      </c>
      <c r="N11">
        <f t="shared" si="2"/>
        <v>21</v>
      </c>
      <c r="O11">
        <f t="shared" si="3"/>
        <v>30</v>
      </c>
      <c r="P11">
        <f t="shared" si="4"/>
        <v>30</v>
      </c>
      <c r="Q11">
        <f t="shared" si="5"/>
        <v>1</v>
      </c>
      <c r="R11">
        <f t="shared" si="6"/>
        <v>41</v>
      </c>
      <c r="S11">
        <v>1000000</v>
      </c>
      <c r="V11" s="14" t="s">
        <v>109</v>
      </c>
      <c r="W11" s="15">
        <v>36</v>
      </c>
      <c r="X11" s="15">
        <v>21</v>
      </c>
      <c r="Y11" s="15">
        <v>30</v>
      </c>
      <c r="Z11" s="15">
        <v>30</v>
      </c>
      <c r="AA11" s="15">
        <v>1</v>
      </c>
      <c r="AB11" s="15">
        <v>41</v>
      </c>
      <c r="AC11" s="15">
        <v>1000000</v>
      </c>
    </row>
    <row r="12" spans="1:33" ht="15" thickBot="1" x14ac:dyDescent="0.35">
      <c r="A12" s="14" t="s">
        <v>110</v>
      </c>
      <c r="B12" s="15">
        <v>46</v>
      </c>
      <c r="C12" s="15">
        <v>32</v>
      </c>
      <c r="D12" s="15">
        <v>42</v>
      </c>
      <c r="E12" s="15">
        <v>24</v>
      </c>
      <c r="F12" s="15">
        <v>28</v>
      </c>
      <c r="G12" s="15">
        <v>34</v>
      </c>
      <c r="H12" s="15">
        <v>1000000</v>
      </c>
      <c r="M12">
        <f t="shared" si="1"/>
        <v>15</v>
      </c>
      <c r="N12">
        <f t="shared" si="2"/>
        <v>29</v>
      </c>
      <c r="O12">
        <f t="shared" si="3"/>
        <v>19</v>
      </c>
      <c r="P12">
        <f t="shared" si="4"/>
        <v>37</v>
      </c>
      <c r="Q12">
        <f t="shared" si="5"/>
        <v>33</v>
      </c>
      <c r="R12">
        <f t="shared" si="6"/>
        <v>27</v>
      </c>
      <c r="S12">
        <v>1000000</v>
      </c>
      <c r="V12" s="14" t="s">
        <v>110</v>
      </c>
      <c r="W12" s="15">
        <v>15</v>
      </c>
      <c r="X12" s="15">
        <v>29</v>
      </c>
      <c r="Y12" s="15">
        <v>19</v>
      </c>
      <c r="Z12" s="15">
        <v>37</v>
      </c>
      <c r="AA12" s="15">
        <v>33</v>
      </c>
      <c r="AB12" s="15">
        <v>27</v>
      </c>
      <c r="AC12" s="15">
        <v>1000000</v>
      </c>
    </row>
    <row r="13" spans="1:33" ht="15" thickBot="1" x14ac:dyDescent="0.35">
      <c r="A13" s="14" t="s">
        <v>111</v>
      </c>
      <c r="B13" s="15">
        <v>36</v>
      </c>
      <c r="C13" s="15">
        <v>24</v>
      </c>
      <c r="D13" s="15">
        <v>19</v>
      </c>
      <c r="E13" s="15">
        <v>46</v>
      </c>
      <c r="F13" s="15">
        <v>18</v>
      </c>
      <c r="G13" s="15">
        <v>44</v>
      </c>
      <c r="H13" s="15">
        <v>1000000</v>
      </c>
      <c r="M13">
        <f t="shared" si="1"/>
        <v>25</v>
      </c>
      <c r="N13">
        <f t="shared" si="2"/>
        <v>37</v>
      </c>
      <c r="O13">
        <f t="shared" si="3"/>
        <v>42</v>
      </c>
      <c r="P13">
        <f t="shared" si="4"/>
        <v>15</v>
      </c>
      <c r="Q13">
        <f t="shared" si="5"/>
        <v>43</v>
      </c>
      <c r="R13">
        <f t="shared" si="6"/>
        <v>17</v>
      </c>
      <c r="S13">
        <v>1000000</v>
      </c>
      <c r="V13" s="14" t="s">
        <v>111</v>
      </c>
      <c r="W13" s="15">
        <v>25</v>
      </c>
      <c r="X13" s="15">
        <v>37</v>
      </c>
      <c r="Y13" s="15">
        <v>42</v>
      </c>
      <c r="Z13" s="15">
        <v>15</v>
      </c>
      <c r="AA13" s="15">
        <v>43</v>
      </c>
      <c r="AB13" s="15">
        <v>17</v>
      </c>
      <c r="AC13" s="15">
        <v>1000000</v>
      </c>
    </row>
    <row r="14" spans="1:33" ht="15" thickBot="1" x14ac:dyDescent="0.35">
      <c r="A14" s="14" t="s">
        <v>112</v>
      </c>
      <c r="B14" s="15">
        <v>20</v>
      </c>
      <c r="C14" s="15">
        <v>1</v>
      </c>
      <c r="D14" s="15">
        <v>54</v>
      </c>
      <c r="E14" s="15">
        <v>7</v>
      </c>
      <c r="F14" s="15">
        <v>55</v>
      </c>
      <c r="G14" s="15">
        <v>44</v>
      </c>
      <c r="H14" s="15">
        <v>1000000</v>
      </c>
      <c r="M14">
        <f t="shared" si="1"/>
        <v>41</v>
      </c>
      <c r="N14">
        <f t="shared" si="2"/>
        <v>60</v>
      </c>
      <c r="O14">
        <f t="shared" si="3"/>
        <v>7</v>
      </c>
      <c r="P14">
        <f t="shared" si="4"/>
        <v>54</v>
      </c>
      <c r="Q14">
        <f t="shared" si="5"/>
        <v>6</v>
      </c>
      <c r="R14">
        <f t="shared" si="6"/>
        <v>17</v>
      </c>
      <c r="S14">
        <v>1000000</v>
      </c>
      <c r="V14" s="14" t="s">
        <v>112</v>
      </c>
      <c r="W14" s="15">
        <v>41</v>
      </c>
      <c r="X14" s="15">
        <v>60</v>
      </c>
      <c r="Y14" s="15">
        <v>7</v>
      </c>
      <c r="Z14" s="15">
        <v>54</v>
      </c>
      <c r="AA14" s="15">
        <v>6</v>
      </c>
      <c r="AB14" s="15">
        <v>17</v>
      </c>
      <c r="AC14" s="15">
        <v>1000000</v>
      </c>
    </row>
    <row r="15" spans="1:33" ht="15" thickBot="1" x14ac:dyDescent="0.35">
      <c r="A15" s="14" t="s">
        <v>113</v>
      </c>
      <c r="B15" s="15">
        <v>36</v>
      </c>
      <c r="C15" s="15">
        <v>48</v>
      </c>
      <c r="D15" s="15">
        <v>42</v>
      </c>
      <c r="E15" s="15">
        <v>8</v>
      </c>
      <c r="F15" s="15">
        <v>31</v>
      </c>
      <c r="G15" s="15">
        <v>54</v>
      </c>
      <c r="H15" s="15">
        <v>1000000</v>
      </c>
      <c r="M15">
        <f t="shared" si="1"/>
        <v>25</v>
      </c>
      <c r="N15">
        <f t="shared" si="2"/>
        <v>13</v>
      </c>
      <c r="O15">
        <f t="shared" si="3"/>
        <v>19</v>
      </c>
      <c r="P15">
        <f t="shared" si="4"/>
        <v>53</v>
      </c>
      <c r="Q15">
        <f t="shared" si="5"/>
        <v>30</v>
      </c>
      <c r="R15">
        <f t="shared" si="6"/>
        <v>7</v>
      </c>
      <c r="S15">
        <v>1000000</v>
      </c>
      <c r="V15" s="14" t="s">
        <v>113</v>
      </c>
      <c r="W15" s="15">
        <v>25</v>
      </c>
      <c r="X15" s="15">
        <v>13</v>
      </c>
      <c r="Y15" s="15">
        <v>19</v>
      </c>
      <c r="Z15" s="15">
        <v>53</v>
      </c>
      <c r="AA15" s="15">
        <v>30</v>
      </c>
      <c r="AB15" s="15">
        <v>7</v>
      </c>
      <c r="AC15" s="15">
        <v>1000000</v>
      </c>
    </row>
    <row r="16" spans="1:33" ht="15" thickBot="1" x14ac:dyDescent="0.35">
      <c r="A16" s="14" t="s">
        <v>114</v>
      </c>
      <c r="B16" s="15">
        <v>46</v>
      </c>
      <c r="C16" s="15">
        <v>14</v>
      </c>
      <c r="D16" s="15">
        <v>42</v>
      </c>
      <c r="E16" s="15">
        <v>55</v>
      </c>
      <c r="F16" s="15">
        <v>52</v>
      </c>
      <c r="G16" s="15">
        <v>1</v>
      </c>
      <c r="H16" s="15">
        <v>1000000</v>
      </c>
      <c r="M16">
        <f t="shared" si="1"/>
        <v>15</v>
      </c>
      <c r="N16">
        <f t="shared" si="2"/>
        <v>47</v>
      </c>
      <c r="O16">
        <f t="shared" si="3"/>
        <v>19</v>
      </c>
      <c r="P16">
        <f t="shared" si="4"/>
        <v>6</v>
      </c>
      <c r="Q16">
        <f t="shared" si="5"/>
        <v>9</v>
      </c>
      <c r="R16">
        <f t="shared" si="6"/>
        <v>60</v>
      </c>
      <c r="S16">
        <v>1000000</v>
      </c>
      <c r="V16" s="14" t="s">
        <v>114</v>
      </c>
      <c r="W16" s="15">
        <v>15</v>
      </c>
      <c r="X16" s="15">
        <v>47</v>
      </c>
      <c r="Y16" s="15">
        <v>19</v>
      </c>
      <c r="Z16" s="15">
        <v>6</v>
      </c>
      <c r="AA16" s="15">
        <v>9</v>
      </c>
      <c r="AB16" s="15">
        <v>60</v>
      </c>
      <c r="AC16" s="15">
        <v>1000000</v>
      </c>
    </row>
    <row r="17" spans="1:29" ht="15" thickBot="1" x14ac:dyDescent="0.35">
      <c r="A17" s="14" t="s">
        <v>115</v>
      </c>
      <c r="B17" s="15">
        <v>1</v>
      </c>
      <c r="C17" s="15">
        <v>12</v>
      </c>
      <c r="D17" s="15">
        <v>42</v>
      </c>
      <c r="E17" s="15">
        <v>4</v>
      </c>
      <c r="F17" s="15">
        <v>37</v>
      </c>
      <c r="G17" s="15">
        <v>20</v>
      </c>
      <c r="H17" s="15">
        <v>1000000</v>
      </c>
      <c r="M17">
        <f t="shared" si="1"/>
        <v>60</v>
      </c>
      <c r="N17">
        <f t="shared" si="2"/>
        <v>49</v>
      </c>
      <c r="O17">
        <f t="shared" si="3"/>
        <v>19</v>
      </c>
      <c r="P17">
        <f t="shared" si="4"/>
        <v>57</v>
      </c>
      <c r="Q17">
        <f t="shared" si="5"/>
        <v>24</v>
      </c>
      <c r="R17">
        <f t="shared" si="6"/>
        <v>41</v>
      </c>
      <c r="S17">
        <v>1000000</v>
      </c>
      <c r="V17" s="14" t="s">
        <v>115</v>
      </c>
      <c r="W17" s="15">
        <v>60</v>
      </c>
      <c r="X17" s="15">
        <v>49</v>
      </c>
      <c r="Y17" s="15">
        <v>19</v>
      </c>
      <c r="Z17" s="15">
        <v>57</v>
      </c>
      <c r="AA17" s="15">
        <v>24</v>
      </c>
      <c r="AB17" s="15">
        <v>41</v>
      </c>
      <c r="AC17" s="15">
        <v>1000000</v>
      </c>
    </row>
    <row r="18" spans="1:29" ht="15" thickBot="1" x14ac:dyDescent="0.35">
      <c r="A18" s="14" t="s">
        <v>116</v>
      </c>
      <c r="B18" s="15">
        <v>59</v>
      </c>
      <c r="C18" s="15">
        <v>56</v>
      </c>
      <c r="D18" s="15">
        <v>19</v>
      </c>
      <c r="E18" s="15">
        <v>58</v>
      </c>
      <c r="F18" s="15">
        <v>14</v>
      </c>
      <c r="G18" s="15">
        <v>44</v>
      </c>
      <c r="H18" s="15">
        <v>1000000</v>
      </c>
      <c r="M18">
        <f t="shared" si="1"/>
        <v>2</v>
      </c>
      <c r="N18">
        <f t="shared" si="2"/>
        <v>5</v>
      </c>
      <c r="O18">
        <f t="shared" si="3"/>
        <v>42</v>
      </c>
      <c r="P18">
        <f t="shared" si="4"/>
        <v>3</v>
      </c>
      <c r="Q18">
        <f t="shared" si="5"/>
        <v>47</v>
      </c>
      <c r="R18">
        <f t="shared" si="6"/>
        <v>17</v>
      </c>
      <c r="S18">
        <v>1000000</v>
      </c>
      <c r="V18" s="14" t="s">
        <v>116</v>
      </c>
      <c r="W18" s="15">
        <v>2</v>
      </c>
      <c r="X18" s="15">
        <v>5</v>
      </c>
      <c r="Y18" s="15">
        <v>42</v>
      </c>
      <c r="Z18" s="15">
        <v>3</v>
      </c>
      <c r="AA18" s="15">
        <v>47</v>
      </c>
      <c r="AB18" s="15">
        <v>17</v>
      </c>
      <c r="AC18" s="15">
        <v>1000000</v>
      </c>
    </row>
    <row r="19" spans="1:29" ht="15" thickBot="1" x14ac:dyDescent="0.35">
      <c r="A19" s="14" t="s">
        <v>117</v>
      </c>
      <c r="B19" s="15">
        <v>41</v>
      </c>
      <c r="C19" s="15">
        <v>20</v>
      </c>
      <c r="D19" s="15">
        <v>42</v>
      </c>
      <c r="E19" s="15">
        <v>38</v>
      </c>
      <c r="F19" s="15">
        <v>13</v>
      </c>
      <c r="G19" s="15">
        <v>7</v>
      </c>
      <c r="H19" s="15">
        <v>1000000</v>
      </c>
      <c r="M19">
        <f t="shared" si="1"/>
        <v>20</v>
      </c>
      <c r="N19">
        <f t="shared" si="2"/>
        <v>41</v>
      </c>
      <c r="O19">
        <f t="shared" si="3"/>
        <v>19</v>
      </c>
      <c r="P19">
        <f t="shared" si="4"/>
        <v>23</v>
      </c>
      <c r="Q19">
        <f t="shared" si="5"/>
        <v>48</v>
      </c>
      <c r="R19">
        <f t="shared" si="6"/>
        <v>54</v>
      </c>
      <c r="S19">
        <v>1000000</v>
      </c>
      <c r="V19" s="14" t="s">
        <v>117</v>
      </c>
      <c r="W19" s="15">
        <v>20</v>
      </c>
      <c r="X19" s="15">
        <v>41</v>
      </c>
      <c r="Y19" s="15">
        <v>19</v>
      </c>
      <c r="Z19" s="15">
        <v>23</v>
      </c>
      <c r="AA19" s="15">
        <v>48</v>
      </c>
      <c r="AB19" s="15">
        <v>54</v>
      </c>
      <c r="AC19" s="15">
        <v>1000000</v>
      </c>
    </row>
    <row r="20" spans="1:29" ht="15" thickBot="1" x14ac:dyDescent="0.35">
      <c r="A20" s="14" t="s">
        <v>118</v>
      </c>
      <c r="B20" s="15">
        <v>53</v>
      </c>
      <c r="C20" s="15">
        <v>60</v>
      </c>
      <c r="D20" s="15">
        <v>19</v>
      </c>
      <c r="E20" s="15">
        <v>17</v>
      </c>
      <c r="F20" s="15">
        <v>1</v>
      </c>
      <c r="G20" s="15">
        <v>20</v>
      </c>
      <c r="H20" s="15">
        <v>1000000</v>
      </c>
      <c r="M20">
        <f t="shared" si="1"/>
        <v>8</v>
      </c>
      <c r="N20">
        <f t="shared" si="2"/>
        <v>1</v>
      </c>
      <c r="O20">
        <f t="shared" si="3"/>
        <v>42</v>
      </c>
      <c r="P20">
        <f t="shared" si="4"/>
        <v>44</v>
      </c>
      <c r="Q20">
        <f t="shared" si="5"/>
        <v>60</v>
      </c>
      <c r="R20">
        <f t="shared" si="6"/>
        <v>41</v>
      </c>
      <c r="S20">
        <v>1000000</v>
      </c>
      <c r="V20" s="14" t="s">
        <v>118</v>
      </c>
      <c r="W20" s="15">
        <v>8</v>
      </c>
      <c r="X20" s="15">
        <v>1</v>
      </c>
      <c r="Y20" s="15">
        <v>42</v>
      </c>
      <c r="Z20" s="15">
        <v>44</v>
      </c>
      <c r="AA20" s="15">
        <v>60</v>
      </c>
      <c r="AB20" s="15">
        <v>41</v>
      </c>
      <c r="AC20" s="15">
        <v>1000000</v>
      </c>
    </row>
    <row r="21" spans="1:29" ht="15" thickBot="1" x14ac:dyDescent="0.35">
      <c r="A21" s="14" t="s">
        <v>119</v>
      </c>
      <c r="B21" s="15">
        <v>20</v>
      </c>
      <c r="C21" s="15">
        <v>25</v>
      </c>
      <c r="D21" s="15">
        <v>42</v>
      </c>
      <c r="E21" s="15">
        <v>59</v>
      </c>
      <c r="F21" s="15">
        <v>46</v>
      </c>
      <c r="G21" s="15">
        <v>1</v>
      </c>
      <c r="H21" s="15">
        <v>1000000</v>
      </c>
      <c r="M21">
        <f t="shared" si="1"/>
        <v>41</v>
      </c>
      <c r="N21">
        <f t="shared" si="2"/>
        <v>36</v>
      </c>
      <c r="O21">
        <f t="shared" si="3"/>
        <v>19</v>
      </c>
      <c r="P21">
        <f t="shared" si="4"/>
        <v>2</v>
      </c>
      <c r="Q21">
        <f t="shared" si="5"/>
        <v>15</v>
      </c>
      <c r="R21">
        <f t="shared" si="6"/>
        <v>60</v>
      </c>
      <c r="S21">
        <v>1000000</v>
      </c>
      <c r="V21" s="14" t="s">
        <v>119</v>
      </c>
      <c r="W21" s="15">
        <v>41</v>
      </c>
      <c r="X21" s="15">
        <v>36</v>
      </c>
      <c r="Y21" s="15">
        <v>19</v>
      </c>
      <c r="Z21" s="15">
        <v>2</v>
      </c>
      <c r="AA21" s="15">
        <v>15</v>
      </c>
      <c r="AB21" s="15">
        <v>60</v>
      </c>
      <c r="AC21" s="15">
        <v>1000000</v>
      </c>
    </row>
    <row r="22" spans="1:29" ht="15" thickBot="1" x14ac:dyDescent="0.35">
      <c r="A22" s="14" t="s">
        <v>120</v>
      </c>
      <c r="B22" s="15">
        <v>20</v>
      </c>
      <c r="C22" s="15">
        <v>51</v>
      </c>
      <c r="D22" s="15">
        <v>1</v>
      </c>
      <c r="E22" s="15">
        <v>44</v>
      </c>
      <c r="F22" s="15">
        <v>2</v>
      </c>
      <c r="G22" s="15">
        <v>34</v>
      </c>
      <c r="H22" s="15">
        <v>1000000</v>
      </c>
      <c r="M22">
        <f t="shared" si="1"/>
        <v>41</v>
      </c>
      <c r="N22">
        <f t="shared" si="2"/>
        <v>10</v>
      </c>
      <c r="O22">
        <f t="shared" si="3"/>
        <v>60</v>
      </c>
      <c r="P22">
        <f t="shared" si="4"/>
        <v>17</v>
      </c>
      <c r="Q22">
        <f t="shared" si="5"/>
        <v>59</v>
      </c>
      <c r="R22">
        <f t="shared" si="6"/>
        <v>27</v>
      </c>
      <c r="S22">
        <v>1000000</v>
      </c>
      <c r="V22" s="14" t="s">
        <v>120</v>
      </c>
      <c r="W22" s="15">
        <v>41</v>
      </c>
      <c r="X22" s="15">
        <v>10</v>
      </c>
      <c r="Y22" s="15">
        <v>60</v>
      </c>
      <c r="Z22" s="15">
        <v>17</v>
      </c>
      <c r="AA22" s="15">
        <v>59</v>
      </c>
      <c r="AB22" s="15">
        <v>27</v>
      </c>
      <c r="AC22" s="15">
        <v>1000000</v>
      </c>
    </row>
    <row r="23" spans="1:29" ht="15" thickBot="1" x14ac:dyDescent="0.35">
      <c r="A23" s="14" t="s">
        <v>121</v>
      </c>
      <c r="B23" s="15">
        <v>33</v>
      </c>
      <c r="C23" s="15">
        <v>47</v>
      </c>
      <c r="D23" s="15">
        <v>31</v>
      </c>
      <c r="E23" s="15">
        <v>8</v>
      </c>
      <c r="F23" s="15">
        <v>37</v>
      </c>
      <c r="G23" s="15">
        <v>34</v>
      </c>
      <c r="H23" s="15">
        <v>1000000</v>
      </c>
      <c r="M23">
        <f t="shared" si="1"/>
        <v>28</v>
      </c>
      <c r="N23">
        <f t="shared" si="2"/>
        <v>14</v>
      </c>
      <c r="O23">
        <f t="shared" si="3"/>
        <v>30</v>
      </c>
      <c r="P23">
        <f t="shared" si="4"/>
        <v>53</v>
      </c>
      <c r="Q23">
        <f t="shared" si="5"/>
        <v>24</v>
      </c>
      <c r="R23">
        <f t="shared" si="6"/>
        <v>27</v>
      </c>
      <c r="S23">
        <v>1000000</v>
      </c>
      <c r="V23" s="14" t="s">
        <v>121</v>
      </c>
      <c r="W23" s="15">
        <v>28</v>
      </c>
      <c r="X23" s="15">
        <v>14</v>
      </c>
      <c r="Y23" s="15">
        <v>30</v>
      </c>
      <c r="Z23" s="15">
        <v>53</v>
      </c>
      <c r="AA23" s="15">
        <v>24</v>
      </c>
      <c r="AB23" s="15">
        <v>27</v>
      </c>
      <c r="AC23" s="15">
        <v>1000000</v>
      </c>
    </row>
    <row r="24" spans="1:29" ht="15" thickBot="1" x14ac:dyDescent="0.35">
      <c r="A24" s="14" t="s">
        <v>122</v>
      </c>
      <c r="B24" s="15">
        <v>46</v>
      </c>
      <c r="C24" s="15">
        <v>7</v>
      </c>
      <c r="D24" s="15">
        <v>1</v>
      </c>
      <c r="E24" s="15">
        <v>32</v>
      </c>
      <c r="F24" s="15">
        <v>40</v>
      </c>
      <c r="G24" s="15">
        <v>13</v>
      </c>
      <c r="H24" s="15">
        <v>1000000</v>
      </c>
      <c r="M24">
        <f t="shared" si="1"/>
        <v>15</v>
      </c>
      <c r="N24">
        <f t="shared" si="2"/>
        <v>54</v>
      </c>
      <c r="O24">
        <f t="shared" si="3"/>
        <v>60</v>
      </c>
      <c r="P24">
        <f t="shared" si="4"/>
        <v>29</v>
      </c>
      <c r="Q24">
        <f t="shared" si="5"/>
        <v>21</v>
      </c>
      <c r="R24">
        <f t="shared" si="6"/>
        <v>48</v>
      </c>
      <c r="S24">
        <v>1000000</v>
      </c>
      <c r="V24" s="14" t="s">
        <v>122</v>
      </c>
      <c r="W24" s="15">
        <v>15</v>
      </c>
      <c r="X24" s="15">
        <v>54</v>
      </c>
      <c r="Y24" s="15">
        <v>60</v>
      </c>
      <c r="Z24" s="15">
        <v>29</v>
      </c>
      <c r="AA24" s="15">
        <v>21</v>
      </c>
      <c r="AB24" s="15">
        <v>48</v>
      </c>
      <c r="AC24" s="15">
        <v>1000000</v>
      </c>
    </row>
    <row r="25" spans="1:29" ht="15" thickBot="1" x14ac:dyDescent="0.35">
      <c r="A25" s="14" t="s">
        <v>123</v>
      </c>
      <c r="B25" s="15">
        <v>1</v>
      </c>
      <c r="C25" s="15">
        <v>51</v>
      </c>
      <c r="D25" s="15">
        <v>9</v>
      </c>
      <c r="E25" s="15">
        <v>23</v>
      </c>
      <c r="F25" s="15">
        <v>35</v>
      </c>
      <c r="G25" s="15">
        <v>34</v>
      </c>
      <c r="H25" s="15">
        <v>1000000</v>
      </c>
      <c r="M25">
        <f t="shared" si="1"/>
        <v>60</v>
      </c>
      <c r="N25">
        <f t="shared" si="2"/>
        <v>10</v>
      </c>
      <c r="O25">
        <f t="shared" si="3"/>
        <v>52</v>
      </c>
      <c r="P25">
        <f t="shared" si="4"/>
        <v>38</v>
      </c>
      <c r="Q25">
        <f t="shared" si="5"/>
        <v>26</v>
      </c>
      <c r="R25">
        <f t="shared" si="6"/>
        <v>27</v>
      </c>
      <c r="S25">
        <v>1000000</v>
      </c>
      <c r="V25" s="14" t="s">
        <v>123</v>
      </c>
      <c r="W25" s="15">
        <v>60</v>
      </c>
      <c r="X25" s="15">
        <v>10</v>
      </c>
      <c r="Y25" s="15">
        <v>52</v>
      </c>
      <c r="Z25" s="15">
        <v>38</v>
      </c>
      <c r="AA25" s="15">
        <v>26</v>
      </c>
      <c r="AB25" s="15">
        <v>27</v>
      </c>
      <c r="AC25" s="15">
        <v>1000000</v>
      </c>
    </row>
    <row r="26" spans="1:29" ht="15" thickBot="1" x14ac:dyDescent="0.35">
      <c r="A26" s="14" t="s">
        <v>124</v>
      </c>
      <c r="B26" s="15">
        <v>20</v>
      </c>
      <c r="C26" s="15">
        <v>3</v>
      </c>
      <c r="D26" s="15">
        <v>1</v>
      </c>
      <c r="E26" s="15">
        <v>22</v>
      </c>
      <c r="F26" s="15">
        <v>14</v>
      </c>
      <c r="G26" s="15">
        <v>20</v>
      </c>
      <c r="H26" s="15">
        <v>1000000</v>
      </c>
      <c r="M26">
        <f t="shared" si="1"/>
        <v>41</v>
      </c>
      <c r="N26">
        <f t="shared" si="2"/>
        <v>58</v>
      </c>
      <c r="O26">
        <f t="shared" si="3"/>
        <v>60</v>
      </c>
      <c r="P26">
        <f t="shared" si="4"/>
        <v>39</v>
      </c>
      <c r="Q26">
        <f t="shared" si="5"/>
        <v>47</v>
      </c>
      <c r="R26">
        <f t="shared" si="6"/>
        <v>41</v>
      </c>
      <c r="S26">
        <v>1000000</v>
      </c>
      <c r="V26" s="14" t="s">
        <v>124</v>
      </c>
      <c r="W26" s="15">
        <v>41</v>
      </c>
      <c r="X26" s="15">
        <v>58</v>
      </c>
      <c r="Y26" s="15">
        <v>60</v>
      </c>
      <c r="Z26" s="15">
        <v>39</v>
      </c>
      <c r="AA26" s="15">
        <v>47</v>
      </c>
      <c r="AB26" s="15">
        <v>41</v>
      </c>
      <c r="AC26" s="15">
        <v>1000000</v>
      </c>
    </row>
    <row r="27" spans="1:29" ht="15" thickBot="1" x14ac:dyDescent="0.35">
      <c r="A27" s="14" t="s">
        <v>125</v>
      </c>
      <c r="B27" s="15">
        <v>57</v>
      </c>
      <c r="C27" s="15">
        <v>33</v>
      </c>
      <c r="D27" s="15">
        <v>9</v>
      </c>
      <c r="E27" s="15">
        <v>55</v>
      </c>
      <c r="F27" s="15">
        <v>3</v>
      </c>
      <c r="G27" s="15">
        <v>20</v>
      </c>
      <c r="H27" s="15">
        <v>1000000</v>
      </c>
      <c r="M27">
        <f t="shared" si="1"/>
        <v>4</v>
      </c>
      <c r="N27">
        <f t="shared" si="2"/>
        <v>28</v>
      </c>
      <c r="O27">
        <f t="shared" si="3"/>
        <v>52</v>
      </c>
      <c r="P27">
        <f t="shared" si="4"/>
        <v>6</v>
      </c>
      <c r="Q27">
        <f t="shared" si="5"/>
        <v>58</v>
      </c>
      <c r="R27">
        <f t="shared" si="6"/>
        <v>41</v>
      </c>
      <c r="S27">
        <v>1000000</v>
      </c>
      <c r="V27" s="14" t="s">
        <v>125</v>
      </c>
      <c r="W27" s="15">
        <v>4</v>
      </c>
      <c r="X27" s="15">
        <v>28</v>
      </c>
      <c r="Y27" s="15">
        <v>52</v>
      </c>
      <c r="Z27" s="15">
        <v>6</v>
      </c>
      <c r="AA27" s="15">
        <v>58</v>
      </c>
      <c r="AB27" s="15">
        <v>41</v>
      </c>
      <c r="AC27" s="15">
        <v>1000000</v>
      </c>
    </row>
    <row r="28" spans="1:29" ht="15" thickBot="1" x14ac:dyDescent="0.35">
      <c r="A28" s="14" t="s">
        <v>126</v>
      </c>
      <c r="B28" s="15">
        <v>36</v>
      </c>
      <c r="C28" s="15">
        <v>26</v>
      </c>
      <c r="D28" s="15">
        <v>42</v>
      </c>
      <c r="E28" s="15">
        <v>21</v>
      </c>
      <c r="F28" s="15">
        <v>40</v>
      </c>
      <c r="G28" s="15">
        <v>1</v>
      </c>
      <c r="H28" s="15">
        <v>1000000</v>
      </c>
      <c r="M28">
        <f t="shared" si="1"/>
        <v>25</v>
      </c>
      <c r="N28">
        <f t="shared" si="2"/>
        <v>35</v>
      </c>
      <c r="O28">
        <f t="shared" si="3"/>
        <v>19</v>
      </c>
      <c r="P28">
        <f t="shared" si="4"/>
        <v>40</v>
      </c>
      <c r="Q28">
        <f t="shared" si="5"/>
        <v>21</v>
      </c>
      <c r="R28">
        <f t="shared" si="6"/>
        <v>60</v>
      </c>
      <c r="S28">
        <v>1000000</v>
      </c>
      <c r="V28" s="14" t="s">
        <v>126</v>
      </c>
      <c r="W28" s="15">
        <v>25</v>
      </c>
      <c r="X28" s="15">
        <v>35</v>
      </c>
      <c r="Y28" s="15">
        <v>19</v>
      </c>
      <c r="Z28" s="15">
        <v>40</v>
      </c>
      <c r="AA28" s="15">
        <v>21</v>
      </c>
      <c r="AB28" s="15">
        <v>60</v>
      </c>
      <c r="AC28" s="15">
        <v>1000000</v>
      </c>
    </row>
    <row r="29" spans="1:29" ht="15" thickBot="1" x14ac:dyDescent="0.35">
      <c r="A29" s="14" t="s">
        <v>127</v>
      </c>
      <c r="B29" s="15">
        <v>36</v>
      </c>
      <c r="C29" s="15">
        <v>54</v>
      </c>
      <c r="D29" s="15">
        <v>1</v>
      </c>
      <c r="E29" s="15">
        <v>24</v>
      </c>
      <c r="F29" s="15">
        <v>6</v>
      </c>
      <c r="G29" s="15">
        <v>34</v>
      </c>
      <c r="H29" s="15">
        <v>1000000</v>
      </c>
      <c r="M29">
        <f t="shared" si="1"/>
        <v>25</v>
      </c>
      <c r="N29">
        <f t="shared" si="2"/>
        <v>7</v>
      </c>
      <c r="O29">
        <f t="shared" si="3"/>
        <v>60</v>
      </c>
      <c r="P29">
        <f t="shared" si="4"/>
        <v>37</v>
      </c>
      <c r="Q29">
        <f t="shared" si="5"/>
        <v>55</v>
      </c>
      <c r="R29">
        <f t="shared" si="6"/>
        <v>27</v>
      </c>
      <c r="S29">
        <v>1000000</v>
      </c>
      <c r="V29" s="14" t="s">
        <v>127</v>
      </c>
      <c r="W29" s="15">
        <v>25</v>
      </c>
      <c r="X29" s="15">
        <v>7</v>
      </c>
      <c r="Y29" s="15">
        <v>60</v>
      </c>
      <c r="Z29" s="15">
        <v>37</v>
      </c>
      <c r="AA29" s="15">
        <v>55</v>
      </c>
      <c r="AB29" s="15">
        <v>27</v>
      </c>
      <c r="AC29" s="15">
        <v>1000000</v>
      </c>
    </row>
    <row r="30" spans="1:29" ht="15" thickBot="1" x14ac:dyDescent="0.35">
      <c r="A30" s="14" t="s">
        <v>128</v>
      </c>
      <c r="B30" s="15">
        <v>57</v>
      </c>
      <c r="C30" s="15">
        <v>19</v>
      </c>
      <c r="D30" s="15">
        <v>31</v>
      </c>
      <c r="E30" s="15">
        <v>12</v>
      </c>
      <c r="F30" s="15">
        <v>10</v>
      </c>
      <c r="G30" s="15">
        <v>34</v>
      </c>
      <c r="H30" s="15">
        <v>1000000</v>
      </c>
      <c r="M30">
        <f t="shared" si="1"/>
        <v>4</v>
      </c>
      <c r="N30">
        <f t="shared" si="2"/>
        <v>42</v>
      </c>
      <c r="O30">
        <f t="shared" si="3"/>
        <v>30</v>
      </c>
      <c r="P30">
        <f t="shared" si="4"/>
        <v>49</v>
      </c>
      <c r="Q30">
        <f t="shared" si="5"/>
        <v>51</v>
      </c>
      <c r="R30">
        <f t="shared" si="6"/>
        <v>27</v>
      </c>
      <c r="S30">
        <v>1000000</v>
      </c>
      <c r="V30" s="14" t="s">
        <v>128</v>
      </c>
      <c r="W30" s="15">
        <v>4</v>
      </c>
      <c r="X30" s="15">
        <v>42</v>
      </c>
      <c r="Y30" s="15">
        <v>30</v>
      </c>
      <c r="Z30" s="15">
        <v>49</v>
      </c>
      <c r="AA30" s="15">
        <v>51</v>
      </c>
      <c r="AB30" s="15">
        <v>27</v>
      </c>
      <c r="AC30" s="15">
        <v>1000000</v>
      </c>
    </row>
    <row r="31" spans="1:29" ht="15" thickBot="1" x14ac:dyDescent="0.35">
      <c r="A31" s="14" t="s">
        <v>129</v>
      </c>
      <c r="B31" s="15">
        <v>25</v>
      </c>
      <c r="C31" s="15">
        <v>20</v>
      </c>
      <c r="D31" s="15">
        <v>9</v>
      </c>
      <c r="E31" s="15">
        <v>5</v>
      </c>
      <c r="F31" s="15">
        <v>12</v>
      </c>
      <c r="G31" s="15">
        <v>7</v>
      </c>
      <c r="H31" s="15">
        <v>1000000</v>
      </c>
      <c r="M31">
        <f t="shared" si="1"/>
        <v>36</v>
      </c>
      <c r="N31">
        <f t="shared" si="2"/>
        <v>41</v>
      </c>
      <c r="O31">
        <f t="shared" si="3"/>
        <v>52</v>
      </c>
      <c r="P31">
        <f t="shared" si="4"/>
        <v>56</v>
      </c>
      <c r="Q31">
        <f t="shared" si="5"/>
        <v>49</v>
      </c>
      <c r="R31">
        <f t="shared" si="6"/>
        <v>54</v>
      </c>
      <c r="S31">
        <v>1000000</v>
      </c>
      <c r="V31" s="14" t="s">
        <v>129</v>
      </c>
      <c r="W31" s="15">
        <v>36</v>
      </c>
      <c r="X31" s="15">
        <v>41</v>
      </c>
      <c r="Y31" s="15">
        <v>52</v>
      </c>
      <c r="Z31" s="15">
        <v>56</v>
      </c>
      <c r="AA31" s="15">
        <v>49</v>
      </c>
      <c r="AB31" s="15">
        <v>54</v>
      </c>
      <c r="AC31" s="15">
        <v>1000000</v>
      </c>
    </row>
    <row r="32" spans="1:29" ht="15" thickBot="1" x14ac:dyDescent="0.35">
      <c r="A32" s="14" t="s">
        <v>130</v>
      </c>
      <c r="B32" s="15">
        <v>41</v>
      </c>
      <c r="C32" s="15">
        <v>31</v>
      </c>
      <c r="D32" s="15">
        <v>19</v>
      </c>
      <c r="E32" s="15">
        <v>36</v>
      </c>
      <c r="F32" s="15">
        <v>32</v>
      </c>
      <c r="G32" s="15">
        <v>54</v>
      </c>
      <c r="H32" s="15">
        <v>1000000</v>
      </c>
      <c r="M32">
        <f t="shared" si="1"/>
        <v>20</v>
      </c>
      <c r="N32">
        <f t="shared" si="2"/>
        <v>30</v>
      </c>
      <c r="O32">
        <f t="shared" si="3"/>
        <v>42</v>
      </c>
      <c r="P32">
        <f t="shared" si="4"/>
        <v>25</v>
      </c>
      <c r="Q32">
        <f t="shared" si="5"/>
        <v>29</v>
      </c>
      <c r="R32">
        <f t="shared" si="6"/>
        <v>7</v>
      </c>
      <c r="S32">
        <v>1000000</v>
      </c>
      <c r="V32" s="14" t="s">
        <v>130</v>
      </c>
      <c r="W32" s="15">
        <v>20</v>
      </c>
      <c r="X32" s="15">
        <v>30</v>
      </c>
      <c r="Y32" s="15">
        <v>42</v>
      </c>
      <c r="Z32" s="15">
        <v>25</v>
      </c>
      <c r="AA32" s="15">
        <v>29</v>
      </c>
      <c r="AB32" s="15">
        <v>7</v>
      </c>
      <c r="AC32" s="15">
        <v>1000000</v>
      </c>
    </row>
    <row r="33" spans="1:29" ht="15" thickBot="1" x14ac:dyDescent="0.35">
      <c r="A33" s="14" t="s">
        <v>131</v>
      </c>
      <c r="B33" s="15">
        <v>13</v>
      </c>
      <c r="C33" s="15">
        <v>46</v>
      </c>
      <c r="D33" s="15">
        <v>31</v>
      </c>
      <c r="E33" s="15">
        <v>17</v>
      </c>
      <c r="F33" s="15">
        <v>50</v>
      </c>
      <c r="G33" s="15">
        <v>44</v>
      </c>
      <c r="H33" s="15">
        <v>1000000</v>
      </c>
      <c r="M33">
        <f t="shared" si="1"/>
        <v>48</v>
      </c>
      <c r="N33">
        <f t="shared" si="2"/>
        <v>15</v>
      </c>
      <c r="O33">
        <f t="shared" si="3"/>
        <v>30</v>
      </c>
      <c r="P33">
        <f t="shared" si="4"/>
        <v>44</v>
      </c>
      <c r="Q33">
        <f t="shared" si="5"/>
        <v>11</v>
      </c>
      <c r="R33">
        <f t="shared" si="6"/>
        <v>17</v>
      </c>
      <c r="S33">
        <v>1000000</v>
      </c>
      <c r="V33" s="14" t="s">
        <v>131</v>
      </c>
      <c r="W33" s="15">
        <v>48</v>
      </c>
      <c r="X33" s="15">
        <v>15</v>
      </c>
      <c r="Y33" s="15">
        <v>30</v>
      </c>
      <c r="Z33" s="15">
        <v>44</v>
      </c>
      <c r="AA33" s="15">
        <v>11</v>
      </c>
      <c r="AB33" s="15">
        <v>17</v>
      </c>
      <c r="AC33" s="15">
        <v>1000000</v>
      </c>
    </row>
    <row r="34" spans="1:29" ht="15" thickBot="1" x14ac:dyDescent="0.35">
      <c r="A34" s="14" t="s">
        <v>132</v>
      </c>
      <c r="B34" s="15">
        <v>25</v>
      </c>
      <c r="C34" s="15">
        <v>2</v>
      </c>
      <c r="D34" s="15">
        <v>1</v>
      </c>
      <c r="E34" s="15">
        <v>55</v>
      </c>
      <c r="F34" s="15">
        <v>14</v>
      </c>
      <c r="G34" s="15">
        <v>13</v>
      </c>
      <c r="H34" s="15">
        <v>1000000</v>
      </c>
      <c r="M34">
        <f t="shared" si="1"/>
        <v>36</v>
      </c>
      <c r="N34">
        <f t="shared" si="2"/>
        <v>59</v>
      </c>
      <c r="O34">
        <f t="shared" si="3"/>
        <v>60</v>
      </c>
      <c r="P34">
        <f t="shared" si="4"/>
        <v>6</v>
      </c>
      <c r="Q34">
        <f t="shared" si="5"/>
        <v>47</v>
      </c>
      <c r="R34">
        <f t="shared" si="6"/>
        <v>48</v>
      </c>
      <c r="S34">
        <v>1000000</v>
      </c>
      <c r="V34" s="14" t="s">
        <v>132</v>
      </c>
      <c r="W34" s="15">
        <v>36</v>
      </c>
      <c r="X34" s="15">
        <v>59</v>
      </c>
      <c r="Y34" s="15">
        <v>60</v>
      </c>
      <c r="Z34" s="15">
        <v>6</v>
      </c>
      <c r="AA34" s="15">
        <v>47</v>
      </c>
      <c r="AB34" s="15">
        <v>48</v>
      </c>
      <c r="AC34" s="15">
        <v>1000000</v>
      </c>
    </row>
    <row r="35" spans="1:29" ht="15" thickBot="1" x14ac:dyDescent="0.35">
      <c r="A35" s="14" t="s">
        <v>133</v>
      </c>
      <c r="B35" s="15">
        <v>46</v>
      </c>
      <c r="C35" s="15">
        <v>23</v>
      </c>
      <c r="D35" s="15">
        <v>9</v>
      </c>
      <c r="E35" s="15">
        <v>54</v>
      </c>
      <c r="F35" s="15">
        <v>9</v>
      </c>
      <c r="G35" s="15">
        <v>20</v>
      </c>
      <c r="H35" s="15">
        <v>1000000</v>
      </c>
      <c r="M35">
        <f t="shared" si="1"/>
        <v>15</v>
      </c>
      <c r="N35">
        <f t="shared" si="2"/>
        <v>38</v>
      </c>
      <c r="O35">
        <f t="shared" si="3"/>
        <v>52</v>
      </c>
      <c r="P35">
        <f t="shared" si="4"/>
        <v>7</v>
      </c>
      <c r="Q35">
        <f t="shared" si="5"/>
        <v>52</v>
      </c>
      <c r="R35">
        <f t="shared" si="6"/>
        <v>41</v>
      </c>
      <c r="S35">
        <v>1000000</v>
      </c>
      <c r="V35" s="14" t="s">
        <v>133</v>
      </c>
      <c r="W35" s="15">
        <v>15</v>
      </c>
      <c r="X35" s="15">
        <v>38</v>
      </c>
      <c r="Y35" s="15">
        <v>52</v>
      </c>
      <c r="Z35" s="15">
        <v>7</v>
      </c>
      <c r="AA35" s="15">
        <v>52</v>
      </c>
      <c r="AB35" s="15">
        <v>41</v>
      </c>
      <c r="AC35" s="15">
        <v>1000000</v>
      </c>
    </row>
    <row r="36" spans="1:29" ht="15" thickBot="1" x14ac:dyDescent="0.35">
      <c r="A36" s="14" t="s">
        <v>134</v>
      </c>
      <c r="B36" s="15">
        <v>1</v>
      </c>
      <c r="C36" s="15">
        <v>29</v>
      </c>
      <c r="D36" s="15">
        <v>31</v>
      </c>
      <c r="E36" s="15">
        <v>11</v>
      </c>
      <c r="F36" s="15">
        <v>7</v>
      </c>
      <c r="G36" s="15">
        <v>13</v>
      </c>
      <c r="H36" s="15">
        <v>1000000</v>
      </c>
      <c r="M36">
        <f t="shared" si="1"/>
        <v>60</v>
      </c>
      <c r="N36">
        <f t="shared" si="2"/>
        <v>32</v>
      </c>
      <c r="O36">
        <f t="shared" si="3"/>
        <v>30</v>
      </c>
      <c r="P36">
        <f t="shared" si="4"/>
        <v>50</v>
      </c>
      <c r="Q36">
        <f t="shared" si="5"/>
        <v>54</v>
      </c>
      <c r="R36">
        <f t="shared" si="6"/>
        <v>48</v>
      </c>
      <c r="S36">
        <v>1000000</v>
      </c>
      <c r="V36" s="14" t="s">
        <v>134</v>
      </c>
      <c r="W36" s="15">
        <v>60</v>
      </c>
      <c r="X36" s="15">
        <v>32</v>
      </c>
      <c r="Y36" s="15">
        <v>30</v>
      </c>
      <c r="Z36" s="15">
        <v>50</v>
      </c>
      <c r="AA36" s="15">
        <v>54</v>
      </c>
      <c r="AB36" s="15">
        <v>48</v>
      </c>
      <c r="AC36" s="15">
        <v>1000000</v>
      </c>
    </row>
    <row r="37" spans="1:29" ht="15" thickBot="1" x14ac:dyDescent="0.35">
      <c r="A37" s="14" t="s">
        <v>135</v>
      </c>
      <c r="B37" s="15">
        <v>13</v>
      </c>
      <c r="C37" s="15">
        <v>4</v>
      </c>
      <c r="D37" s="15">
        <v>9</v>
      </c>
      <c r="E37" s="15">
        <v>19</v>
      </c>
      <c r="F37" s="15">
        <v>58</v>
      </c>
      <c r="G37" s="15">
        <v>1</v>
      </c>
      <c r="H37" s="15">
        <v>1000000</v>
      </c>
      <c r="M37">
        <f t="shared" si="1"/>
        <v>48</v>
      </c>
      <c r="N37">
        <f t="shared" si="2"/>
        <v>57</v>
      </c>
      <c r="O37">
        <f t="shared" si="3"/>
        <v>52</v>
      </c>
      <c r="P37">
        <f t="shared" si="4"/>
        <v>42</v>
      </c>
      <c r="Q37">
        <f t="shared" si="5"/>
        <v>3</v>
      </c>
      <c r="R37">
        <f t="shared" si="6"/>
        <v>60</v>
      </c>
      <c r="S37">
        <v>1000000</v>
      </c>
      <c r="V37" s="14" t="s">
        <v>135</v>
      </c>
      <c r="W37" s="15">
        <v>48</v>
      </c>
      <c r="X37" s="15">
        <v>57</v>
      </c>
      <c r="Y37" s="15">
        <v>52</v>
      </c>
      <c r="Z37" s="15">
        <v>42</v>
      </c>
      <c r="AA37" s="15">
        <v>3</v>
      </c>
      <c r="AB37" s="15">
        <v>60</v>
      </c>
      <c r="AC37" s="15">
        <v>1000000</v>
      </c>
    </row>
    <row r="38" spans="1:29" ht="15" thickBot="1" x14ac:dyDescent="0.35">
      <c r="A38" s="14" t="s">
        <v>136</v>
      </c>
      <c r="B38" s="15">
        <v>41</v>
      </c>
      <c r="C38" s="15">
        <v>9</v>
      </c>
      <c r="D38" s="15">
        <v>19</v>
      </c>
      <c r="E38" s="15">
        <v>41</v>
      </c>
      <c r="F38" s="15">
        <v>54</v>
      </c>
      <c r="G38" s="15">
        <v>13</v>
      </c>
      <c r="H38" s="15">
        <v>1000000</v>
      </c>
      <c r="M38">
        <f t="shared" si="1"/>
        <v>20</v>
      </c>
      <c r="N38">
        <f t="shared" si="2"/>
        <v>52</v>
      </c>
      <c r="O38">
        <f t="shared" si="3"/>
        <v>42</v>
      </c>
      <c r="P38">
        <f t="shared" si="4"/>
        <v>20</v>
      </c>
      <c r="Q38">
        <f t="shared" si="5"/>
        <v>7</v>
      </c>
      <c r="R38">
        <f t="shared" si="6"/>
        <v>48</v>
      </c>
      <c r="S38">
        <v>1000000</v>
      </c>
      <c r="V38" s="14" t="s">
        <v>136</v>
      </c>
      <c r="W38" s="15">
        <v>20</v>
      </c>
      <c r="X38" s="15">
        <v>52</v>
      </c>
      <c r="Y38" s="15">
        <v>42</v>
      </c>
      <c r="Z38" s="15">
        <v>20</v>
      </c>
      <c r="AA38" s="15">
        <v>7</v>
      </c>
      <c r="AB38" s="15">
        <v>48</v>
      </c>
      <c r="AC38" s="15">
        <v>1000000</v>
      </c>
    </row>
    <row r="39" spans="1:29" ht="15" thickBot="1" x14ac:dyDescent="0.35">
      <c r="A39" s="14" t="s">
        <v>137</v>
      </c>
      <c r="B39" s="15">
        <v>36</v>
      </c>
      <c r="C39" s="15">
        <v>45</v>
      </c>
      <c r="D39" s="15">
        <v>31</v>
      </c>
      <c r="E39" s="15">
        <v>49</v>
      </c>
      <c r="F39" s="15">
        <v>27</v>
      </c>
      <c r="G39" s="15">
        <v>13</v>
      </c>
      <c r="H39" s="15">
        <v>1000000</v>
      </c>
      <c r="M39">
        <f t="shared" si="1"/>
        <v>25</v>
      </c>
      <c r="N39">
        <f t="shared" si="2"/>
        <v>16</v>
      </c>
      <c r="O39">
        <f t="shared" si="3"/>
        <v>30</v>
      </c>
      <c r="P39">
        <f t="shared" si="4"/>
        <v>12</v>
      </c>
      <c r="Q39">
        <f t="shared" si="5"/>
        <v>34</v>
      </c>
      <c r="R39">
        <f t="shared" si="6"/>
        <v>48</v>
      </c>
      <c r="S39">
        <v>1000000</v>
      </c>
      <c r="V39" s="14" t="s">
        <v>137</v>
      </c>
      <c r="W39" s="15">
        <v>25</v>
      </c>
      <c r="X39" s="15">
        <v>16</v>
      </c>
      <c r="Y39" s="15">
        <v>30</v>
      </c>
      <c r="Z39" s="15">
        <v>12</v>
      </c>
      <c r="AA39" s="15">
        <v>34</v>
      </c>
      <c r="AB39" s="15">
        <v>48</v>
      </c>
      <c r="AC39" s="15">
        <v>1000000</v>
      </c>
    </row>
    <row r="40" spans="1:29" ht="15" thickBot="1" x14ac:dyDescent="0.35">
      <c r="A40" s="14" t="s">
        <v>138</v>
      </c>
      <c r="B40" s="15">
        <v>53</v>
      </c>
      <c r="C40" s="15">
        <v>9</v>
      </c>
      <c r="D40" s="15">
        <v>54</v>
      </c>
      <c r="E40" s="15">
        <v>20</v>
      </c>
      <c r="F40" s="15">
        <v>20</v>
      </c>
      <c r="G40" s="15">
        <v>54</v>
      </c>
      <c r="H40" s="15">
        <v>1000000</v>
      </c>
      <c r="M40">
        <f t="shared" si="1"/>
        <v>8</v>
      </c>
      <c r="N40">
        <f t="shared" si="2"/>
        <v>52</v>
      </c>
      <c r="O40">
        <f t="shared" si="3"/>
        <v>7</v>
      </c>
      <c r="P40">
        <f t="shared" si="4"/>
        <v>41</v>
      </c>
      <c r="Q40">
        <f t="shared" si="5"/>
        <v>41</v>
      </c>
      <c r="R40">
        <f t="shared" si="6"/>
        <v>7</v>
      </c>
      <c r="S40">
        <v>1000000</v>
      </c>
      <c r="V40" s="14" t="s">
        <v>138</v>
      </c>
      <c r="W40" s="15">
        <v>8</v>
      </c>
      <c r="X40" s="15">
        <v>52</v>
      </c>
      <c r="Y40" s="15">
        <v>7</v>
      </c>
      <c r="Z40" s="15">
        <v>41</v>
      </c>
      <c r="AA40" s="15">
        <v>41</v>
      </c>
      <c r="AB40" s="15">
        <v>7</v>
      </c>
      <c r="AC40" s="15">
        <v>1000000</v>
      </c>
    </row>
    <row r="41" spans="1:29" ht="15" thickBot="1" x14ac:dyDescent="0.35">
      <c r="A41" s="14" t="s">
        <v>139</v>
      </c>
      <c r="B41" s="15">
        <v>25</v>
      </c>
      <c r="C41" s="15">
        <v>36</v>
      </c>
      <c r="D41" s="15">
        <v>42</v>
      </c>
      <c r="E41" s="15">
        <v>24</v>
      </c>
      <c r="F41" s="15">
        <v>55</v>
      </c>
      <c r="G41" s="15">
        <v>1</v>
      </c>
      <c r="H41" s="15">
        <v>1000000</v>
      </c>
      <c r="M41">
        <f t="shared" si="1"/>
        <v>36</v>
      </c>
      <c r="N41">
        <f t="shared" si="2"/>
        <v>25</v>
      </c>
      <c r="O41">
        <f t="shared" si="3"/>
        <v>19</v>
      </c>
      <c r="P41">
        <f t="shared" si="4"/>
        <v>37</v>
      </c>
      <c r="Q41">
        <f t="shared" si="5"/>
        <v>6</v>
      </c>
      <c r="R41">
        <f t="shared" si="6"/>
        <v>60</v>
      </c>
      <c r="S41">
        <v>1000000</v>
      </c>
      <c r="V41" s="14" t="s">
        <v>139</v>
      </c>
      <c r="W41" s="15">
        <v>36</v>
      </c>
      <c r="X41" s="15">
        <v>25</v>
      </c>
      <c r="Y41" s="15">
        <v>19</v>
      </c>
      <c r="Z41" s="15">
        <v>37</v>
      </c>
      <c r="AA41" s="15">
        <v>6</v>
      </c>
      <c r="AB41" s="15">
        <v>60</v>
      </c>
      <c r="AC41" s="15">
        <v>1000000</v>
      </c>
    </row>
    <row r="42" spans="1:29" ht="15" thickBot="1" x14ac:dyDescent="0.35">
      <c r="A42" s="14" t="s">
        <v>140</v>
      </c>
      <c r="B42" s="15">
        <v>33</v>
      </c>
      <c r="C42" s="15">
        <v>42</v>
      </c>
      <c r="D42" s="15">
        <v>31</v>
      </c>
      <c r="E42" s="15">
        <v>6</v>
      </c>
      <c r="F42" s="15">
        <v>46</v>
      </c>
      <c r="G42" s="15">
        <v>20</v>
      </c>
      <c r="H42" s="15">
        <v>1000000</v>
      </c>
      <c r="M42">
        <f t="shared" si="1"/>
        <v>28</v>
      </c>
      <c r="N42">
        <f t="shared" si="2"/>
        <v>19</v>
      </c>
      <c r="O42">
        <f t="shared" si="3"/>
        <v>30</v>
      </c>
      <c r="P42">
        <f t="shared" si="4"/>
        <v>55</v>
      </c>
      <c r="Q42">
        <f t="shared" si="5"/>
        <v>15</v>
      </c>
      <c r="R42">
        <f t="shared" si="6"/>
        <v>41</v>
      </c>
      <c r="S42">
        <v>1000000</v>
      </c>
      <c r="V42" s="14" t="s">
        <v>140</v>
      </c>
      <c r="W42" s="15">
        <v>28</v>
      </c>
      <c r="X42" s="15">
        <v>19</v>
      </c>
      <c r="Y42" s="15">
        <v>30</v>
      </c>
      <c r="Z42" s="15">
        <v>55</v>
      </c>
      <c r="AA42" s="15">
        <v>15</v>
      </c>
      <c r="AB42" s="15">
        <v>41</v>
      </c>
      <c r="AC42" s="15">
        <v>1000000</v>
      </c>
    </row>
    <row r="43" spans="1:29" ht="15" thickBot="1" x14ac:dyDescent="0.35">
      <c r="A43" s="14" t="s">
        <v>141</v>
      </c>
      <c r="B43" s="15">
        <v>13</v>
      </c>
      <c r="C43" s="15">
        <v>8</v>
      </c>
      <c r="D43" s="15">
        <v>42</v>
      </c>
      <c r="E43" s="15">
        <v>41</v>
      </c>
      <c r="F43" s="15">
        <v>20</v>
      </c>
      <c r="G43" s="15">
        <v>54</v>
      </c>
      <c r="H43" s="15">
        <v>1000000</v>
      </c>
      <c r="M43">
        <f t="shared" si="1"/>
        <v>48</v>
      </c>
      <c r="N43">
        <f t="shared" si="2"/>
        <v>53</v>
      </c>
      <c r="O43">
        <f t="shared" si="3"/>
        <v>19</v>
      </c>
      <c r="P43">
        <f t="shared" si="4"/>
        <v>20</v>
      </c>
      <c r="Q43">
        <f t="shared" si="5"/>
        <v>41</v>
      </c>
      <c r="R43">
        <f t="shared" si="6"/>
        <v>7</v>
      </c>
      <c r="S43">
        <v>1000000</v>
      </c>
      <c r="V43" s="14" t="s">
        <v>141</v>
      </c>
      <c r="W43" s="15">
        <v>48</v>
      </c>
      <c r="X43" s="15">
        <v>53</v>
      </c>
      <c r="Y43" s="15">
        <v>19</v>
      </c>
      <c r="Z43" s="15">
        <v>20</v>
      </c>
      <c r="AA43" s="15">
        <v>41</v>
      </c>
      <c r="AB43" s="15">
        <v>7</v>
      </c>
      <c r="AC43" s="15">
        <v>1000000</v>
      </c>
    </row>
    <row r="44" spans="1:29" ht="15" thickBot="1" x14ac:dyDescent="0.35">
      <c r="A44" s="14" t="s">
        <v>142</v>
      </c>
      <c r="B44" s="15">
        <v>13</v>
      </c>
      <c r="C44" s="15">
        <v>58</v>
      </c>
      <c r="D44" s="15">
        <v>9</v>
      </c>
      <c r="E44" s="15">
        <v>29</v>
      </c>
      <c r="F44" s="15">
        <v>23</v>
      </c>
      <c r="G44" s="15">
        <v>44</v>
      </c>
      <c r="H44" s="15">
        <v>1000000</v>
      </c>
      <c r="M44">
        <f t="shared" si="1"/>
        <v>48</v>
      </c>
      <c r="N44">
        <f t="shared" si="2"/>
        <v>3</v>
      </c>
      <c r="O44">
        <f t="shared" si="3"/>
        <v>52</v>
      </c>
      <c r="P44">
        <f t="shared" si="4"/>
        <v>32</v>
      </c>
      <c r="Q44">
        <f t="shared" si="5"/>
        <v>38</v>
      </c>
      <c r="R44">
        <f t="shared" si="6"/>
        <v>17</v>
      </c>
      <c r="S44">
        <v>1000000</v>
      </c>
      <c r="V44" s="14" t="s">
        <v>142</v>
      </c>
      <c r="W44" s="15">
        <v>48</v>
      </c>
      <c r="X44" s="15">
        <v>3</v>
      </c>
      <c r="Y44" s="15">
        <v>52</v>
      </c>
      <c r="Z44" s="15">
        <v>32</v>
      </c>
      <c r="AA44" s="15">
        <v>38</v>
      </c>
      <c r="AB44" s="15">
        <v>17</v>
      </c>
      <c r="AC44" s="15">
        <v>1000000</v>
      </c>
    </row>
    <row r="45" spans="1:29" ht="15" thickBot="1" x14ac:dyDescent="0.35">
      <c r="A45" s="14" t="s">
        <v>143</v>
      </c>
      <c r="B45" s="15">
        <v>1</v>
      </c>
      <c r="C45" s="15">
        <v>35</v>
      </c>
      <c r="D45" s="15">
        <v>42</v>
      </c>
      <c r="E45" s="15">
        <v>27</v>
      </c>
      <c r="F45" s="15">
        <v>3</v>
      </c>
      <c r="G45" s="15">
        <v>44</v>
      </c>
      <c r="H45" s="15">
        <v>1000000</v>
      </c>
      <c r="M45">
        <f t="shared" si="1"/>
        <v>60</v>
      </c>
      <c r="N45">
        <f t="shared" si="2"/>
        <v>26</v>
      </c>
      <c r="O45">
        <f t="shared" si="3"/>
        <v>19</v>
      </c>
      <c r="P45">
        <f t="shared" si="4"/>
        <v>34</v>
      </c>
      <c r="Q45">
        <f t="shared" si="5"/>
        <v>58</v>
      </c>
      <c r="R45">
        <f t="shared" si="6"/>
        <v>17</v>
      </c>
      <c r="S45">
        <v>1000000</v>
      </c>
      <c r="V45" s="14" t="s">
        <v>143</v>
      </c>
      <c r="W45" s="15">
        <v>60</v>
      </c>
      <c r="X45" s="15">
        <v>26</v>
      </c>
      <c r="Y45" s="15">
        <v>19</v>
      </c>
      <c r="Z45" s="15">
        <v>34</v>
      </c>
      <c r="AA45" s="15">
        <v>58</v>
      </c>
      <c r="AB45" s="15">
        <v>17</v>
      </c>
      <c r="AC45" s="15">
        <v>1000000</v>
      </c>
    </row>
    <row r="46" spans="1:29" ht="15" thickBot="1" x14ac:dyDescent="0.35">
      <c r="A46" s="14" t="s">
        <v>144</v>
      </c>
      <c r="B46" s="15">
        <v>1</v>
      </c>
      <c r="C46" s="15">
        <v>55</v>
      </c>
      <c r="D46" s="15">
        <v>1</v>
      </c>
      <c r="E46" s="15">
        <v>13</v>
      </c>
      <c r="F46" s="15">
        <v>10</v>
      </c>
      <c r="G46" s="15">
        <v>54</v>
      </c>
      <c r="H46" s="15">
        <v>1000000</v>
      </c>
      <c r="M46">
        <f t="shared" si="1"/>
        <v>60</v>
      </c>
      <c r="N46">
        <f t="shared" si="2"/>
        <v>6</v>
      </c>
      <c r="O46">
        <f t="shared" si="3"/>
        <v>60</v>
      </c>
      <c r="P46">
        <f t="shared" si="4"/>
        <v>48</v>
      </c>
      <c r="Q46">
        <f t="shared" si="5"/>
        <v>51</v>
      </c>
      <c r="R46">
        <f t="shared" si="6"/>
        <v>7</v>
      </c>
      <c r="S46">
        <v>1000000</v>
      </c>
      <c r="V46" s="14" t="s">
        <v>144</v>
      </c>
      <c r="W46" s="15">
        <v>60</v>
      </c>
      <c r="X46" s="15">
        <v>6</v>
      </c>
      <c r="Y46" s="15">
        <v>60</v>
      </c>
      <c r="Z46" s="15">
        <v>48</v>
      </c>
      <c r="AA46" s="15">
        <v>51</v>
      </c>
      <c r="AB46" s="15">
        <v>7</v>
      </c>
      <c r="AC46" s="15">
        <v>1000000</v>
      </c>
    </row>
    <row r="47" spans="1:29" ht="15" thickBot="1" x14ac:dyDescent="0.35">
      <c r="A47" s="14" t="s">
        <v>145</v>
      </c>
      <c r="B47" s="15">
        <v>20</v>
      </c>
      <c r="C47" s="15">
        <v>5</v>
      </c>
      <c r="D47" s="15">
        <v>9</v>
      </c>
      <c r="E47" s="15">
        <v>36</v>
      </c>
      <c r="F47" s="15">
        <v>14</v>
      </c>
      <c r="G47" s="15">
        <v>44</v>
      </c>
      <c r="H47" s="15">
        <v>1000000</v>
      </c>
      <c r="M47">
        <f t="shared" si="1"/>
        <v>41</v>
      </c>
      <c r="N47">
        <f t="shared" si="2"/>
        <v>56</v>
      </c>
      <c r="O47">
        <f t="shared" si="3"/>
        <v>52</v>
      </c>
      <c r="P47">
        <f t="shared" si="4"/>
        <v>25</v>
      </c>
      <c r="Q47">
        <f t="shared" si="5"/>
        <v>47</v>
      </c>
      <c r="R47">
        <f t="shared" si="6"/>
        <v>17</v>
      </c>
      <c r="S47">
        <v>1000000</v>
      </c>
      <c r="V47" s="14" t="s">
        <v>145</v>
      </c>
      <c r="W47" s="15">
        <v>41</v>
      </c>
      <c r="X47" s="15">
        <v>56</v>
      </c>
      <c r="Y47" s="15">
        <v>52</v>
      </c>
      <c r="Z47" s="15">
        <v>25</v>
      </c>
      <c r="AA47" s="15">
        <v>47</v>
      </c>
      <c r="AB47" s="15">
        <v>17</v>
      </c>
      <c r="AC47" s="15">
        <v>1000000</v>
      </c>
    </row>
    <row r="48" spans="1:29" ht="15" thickBot="1" x14ac:dyDescent="0.35">
      <c r="A48" s="14" t="s">
        <v>146</v>
      </c>
      <c r="B48" s="15">
        <v>1</v>
      </c>
      <c r="C48" s="15">
        <v>48</v>
      </c>
      <c r="D48" s="15">
        <v>19</v>
      </c>
      <c r="E48" s="15">
        <v>52</v>
      </c>
      <c r="F48" s="15">
        <v>30</v>
      </c>
      <c r="G48" s="15">
        <v>7</v>
      </c>
      <c r="H48" s="15">
        <v>1000000</v>
      </c>
      <c r="M48">
        <f t="shared" si="1"/>
        <v>60</v>
      </c>
      <c r="N48">
        <f t="shared" si="2"/>
        <v>13</v>
      </c>
      <c r="O48">
        <f t="shared" si="3"/>
        <v>42</v>
      </c>
      <c r="P48">
        <f t="shared" si="4"/>
        <v>9</v>
      </c>
      <c r="Q48">
        <f t="shared" si="5"/>
        <v>31</v>
      </c>
      <c r="R48">
        <f t="shared" si="6"/>
        <v>54</v>
      </c>
      <c r="S48">
        <v>1000000</v>
      </c>
      <c r="V48" s="14" t="s">
        <v>146</v>
      </c>
      <c r="W48" s="15">
        <v>60</v>
      </c>
      <c r="X48" s="15">
        <v>13</v>
      </c>
      <c r="Y48" s="15">
        <v>42</v>
      </c>
      <c r="Z48" s="15">
        <v>9</v>
      </c>
      <c r="AA48" s="15">
        <v>31</v>
      </c>
      <c r="AB48" s="15">
        <v>54</v>
      </c>
      <c r="AC48" s="15">
        <v>1000000</v>
      </c>
    </row>
    <row r="49" spans="1:29" ht="15" thickBot="1" x14ac:dyDescent="0.35">
      <c r="A49" s="14" t="s">
        <v>147</v>
      </c>
      <c r="B49" s="15">
        <v>25</v>
      </c>
      <c r="C49" s="15">
        <v>28</v>
      </c>
      <c r="D49" s="15">
        <v>19</v>
      </c>
      <c r="E49" s="15">
        <v>38</v>
      </c>
      <c r="F49" s="15">
        <v>28</v>
      </c>
      <c r="G49" s="15">
        <v>44</v>
      </c>
      <c r="H49" s="15">
        <v>1000000</v>
      </c>
      <c r="M49">
        <f t="shared" si="1"/>
        <v>36</v>
      </c>
      <c r="N49">
        <f t="shared" si="2"/>
        <v>33</v>
      </c>
      <c r="O49">
        <f t="shared" si="3"/>
        <v>42</v>
      </c>
      <c r="P49">
        <f t="shared" si="4"/>
        <v>23</v>
      </c>
      <c r="Q49">
        <f t="shared" si="5"/>
        <v>33</v>
      </c>
      <c r="R49">
        <f t="shared" si="6"/>
        <v>17</v>
      </c>
      <c r="S49">
        <v>1000000</v>
      </c>
      <c r="V49" s="14" t="s">
        <v>147</v>
      </c>
      <c r="W49" s="15">
        <v>36</v>
      </c>
      <c r="X49" s="15">
        <v>33</v>
      </c>
      <c r="Y49" s="15">
        <v>42</v>
      </c>
      <c r="Z49" s="15">
        <v>23</v>
      </c>
      <c r="AA49" s="15">
        <v>33</v>
      </c>
      <c r="AB49" s="15">
        <v>17</v>
      </c>
      <c r="AC49" s="15">
        <v>1000000</v>
      </c>
    </row>
    <row r="50" spans="1:29" ht="15" thickBot="1" x14ac:dyDescent="0.35">
      <c r="A50" s="14" t="s">
        <v>148</v>
      </c>
      <c r="B50" s="15">
        <v>46</v>
      </c>
      <c r="C50" s="15">
        <v>13</v>
      </c>
      <c r="D50" s="15">
        <v>9</v>
      </c>
      <c r="E50" s="15">
        <v>27</v>
      </c>
      <c r="F50" s="15">
        <v>26</v>
      </c>
      <c r="G50" s="15">
        <v>20</v>
      </c>
      <c r="H50" s="15">
        <v>1000000</v>
      </c>
      <c r="M50">
        <f t="shared" si="1"/>
        <v>15</v>
      </c>
      <c r="N50">
        <f t="shared" si="2"/>
        <v>48</v>
      </c>
      <c r="O50">
        <f t="shared" si="3"/>
        <v>52</v>
      </c>
      <c r="P50">
        <f t="shared" si="4"/>
        <v>34</v>
      </c>
      <c r="Q50">
        <f t="shared" si="5"/>
        <v>35</v>
      </c>
      <c r="R50">
        <f t="shared" si="6"/>
        <v>41</v>
      </c>
      <c r="S50">
        <v>1000000</v>
      </c>
      <c r="V50" s="14" t="s">
        <v>148</v>
      </c>
      <c r="W50" s="15">
        <v>15</v>
      </c>
      <c r="X50" s="15">
        <v>48</v>
      </c>
      <c r="Y50" s="15">
        <v>52</v>
      </c>
      <c r="Z50" s="15">
        <v>34</v>
      </c>
      <c r="AA50" s="15">
        <v>35</v>
      </c>
      <c r="AB50" s="15">
        <v>41</v>
      </c>
      <c r="AC50" s="15">
        <v>1000000</v>
      </c>
    </row>
    <row r="51" spans="1:29" ht="15" thickBot="1" x14ac:dyDescent="0.35">
      <c r="A51" s="14" t="s">
        <v>149</v>
      </c>
      <c r="B51" s="15">
        <v>41</v>
      </c>
      <c r="C51" s="15">
        <v>11</v>
      </c>
      <c r="D51" s="15">
        <v>31</v>
      </c>
      <c r="E51" s="15">
        <v>38</v>
      </c>
      <c r="F51" s="15">
        <v>18</v>
      </c>
      <c r="G51" s="15">
        <v>7</v>
      </c>
      <c r="H51" s="15">
        <v>1000000</v>
      </c>
      <c r="M51">
        <f t="shared" si="1"/>
        <v>20</v>
      </c>
      <c r="N51">
        <f t="shared" si="2"/>
        <v>50</v>
      </c>
      <c r="O51">
        <f t="shared" si="3"/>
        <v>30</v>
      </c>
      <c r="P51">
        <f t="shared" si="4"/>
        <v>23</v>
      </c>
      <c r="Q51">
        <f t="shared" si="5"/>
        <v>43</v>
      </c>
      <c r="R51">
        <f t="shared" si="6"/>
        <v>54</v>
      </c>
      <c r="S51">
        <v>1000000</v>
      </c>
      <c r="V51" s="14" t="s">
        <v>149</v>
      </c>
      <c r="W51" s="15">
        <v>20</v>
      </c>
      <c r="X51" s="15">
        <v>50</v>
      </c>
      <c r="Y51" s="15">
        <v>30</v>
      </c>
      <c r="Z51" s="15">
        <v>23</v>
      </c>
      <c r="AA51" s="15">
        <v>43</v>
      </c>
      <c r="AB51" s="15">
        <v>54</v>
      </c>
      <c r="AC51" s="15">
        <v>1000000</v>
      </c>
    </row>
    <row r="52" spans="1:29" ht="15" thickBot="1" x14ac:dyDescent="0.35">
      <c r="A52" s="14" t="s">
        <v>150</v>
      </c>
      <c r="B52" s="15">
        <v>1</v>
      </c>
      <c r="C52" s="15">
        <v>27</v>
      </c>
      <c r="D52" s="15">
        <v>54</v>
      </c>
      <c r="E52" s="15">
        <v>49</v>
      </c>
      <c r="F52" s="15">
        <v>34</v>
      </c>
      <c r="G52" s="15">
        <v>7</v>
      </c>
      <c r="H52" s="15">
        <v>1000000</v>
      </c>
      <c r="M52">
        <f t="shared" si="1"/>
        <v>60</v>
      </c>
      <c r="N52">
        <f t="shared" si="2"/>
        <v>34</v>
      </c>
      <c r="O52">
        <f t="shared" si="3"/>
        <v>7</v>
      </c>
      <c r="P52">
        <f t="shared" si="4"/>
        <v>12</v>
      </c>
      <c r="Q52">
        <f t="shared" si="5"/>
        <v>27</v>
      </c>
      <c r="R52">
        <f t="shared" si="6"/>
        <v>54</v>
      </c>
      <c r="S52">
        <v>1000000</v>
      </c>
      <c r="V52" s="14" t="s">
        <v>150</v>
      </c>
      <c r="W52" s="15">
        <v>60</v>
      </c>
      <c r="X52" s="15">
        <v>34</v>
      </c>
      <c r="Y52" s="15">
        <v>7</v>
      </c>
      <c r="Z52" s="15">
        <v>12</v>
      </c>
      <c r="AA52" s="15">
        <v>27</v>
      </c>
      <c r="AB52" s="15">
        <v>54</v>
      </c>
      <c r="AC52" s="15">
        <v>1000000</v>
      </c>
    </row>
    <row r="53" spans="1:29" ht="15" thickBot="1" x14ac:dyDescent="0.35">
      <c r="A53" s="14" t="s">
        <v>151</v>
      </c>
      <c r="B53" s="15">
        <v>25</v>
      </c>
      <c r="C53" s="15">
        <v>22</v>
      </c>
      <c r="D53" s="15">
        <v>54</v>
      </c>
      <c r="E53" s="15">
        <v>45</v>
      </c>
      <c r="F53" s="15">
        <v>3</v>
      </c>
      <c r="G53" s="15">
        <v>1</v>
      </c>
      <c r="H53" s="15">
        <v>1000000</v>
      </c>
      <c r="M53">
        <f t="shared" si="1"/>
        <v>36</v>
      </c>
      <c r="N53">
        <f t="shared" si="2"/>
        <v>39</v>
      </c>
      <c r="O53">
        <f t="shared" si="3"/>
        <v>7</v>
      </c>
      <c r="P53">
        <f t="shared" si="4"/>
        <v>16</v>
      </c>
      <c r="Q53">
        <f t="shared" si="5"/>
        <v>58</v>
      </c>
      <c r="R53">
        <f t="shared" si="6"/>
        <v>60</v>
      </c>
      <c r="S53">
        <v>1000000</v>
      </c>
      <c r="V53" s="14" t="s">
        <v>151</v>
      </c>
      <c r="W53" s="15">
        <v>36</v>
      </c>
      <c r="X53" s="15">
        <v>39</v>
      </c>
      <c r="Y53" s="15">
        <v>7</v>
      </c>
      <c r="Z53" s="15">
        <v>16</v>
      </c>
      <c r="AA53" s="15">
        <v>58</v>
      </c>
      <c r="AB53" s="15">
        <v>60</v>
      </c>
      <c r="AC53" s="15">
        <v>1000000</v>
      </c>
    </row>
    <row r="54" spans="1:29" ht="15" thickBot="1" x14ac:dyDescent="0.35">
      <c r="A54" s="14" t="s">
        <v>152</v>
      </c>
      <c r="B54" s="15">
        <v>1</v>
      </c>
      <c r="C54" s="15">
        <v>34</v>
      </c>
      <c r="D54" s="15">
        <v>1</v>
      </c>
      <c r="E54" s="15">
        <v>43</v>
      </c>
      <c r="F54" s="15">
        <v>20</v>
      </c>
      <c r="G54" s="15">
        <v>20</v>
      </c>
      <c r="H54" s="15">
        <v>1000000</v>
      </c>
      <c r="M54">
        <f t="shared" si="1"/>
        <v>60</v>
      </c>
      <c r="N54">
        <f t="shared" si="2"/>
        <v>27</v>
      </c>
      <c r="O54">
        <f t="shared" si="3"/>
        <v>60</v>
      </c>
      <c r="P54">
        <f t="shared" si="4"/>
        <v>18</v>
      </c>
      <c r="Q54">
        <f t="shared" si="5"/>
        <v>41</v>
      </c>
      <c r="R54">
        <f t="shared" si="6"/>
        <v>41</v>
      </c>
      <c r="S54">
        <v>1000000</v>
      </c>
      <c r="V54" s="14" t="s">
        <v>152</v>
      </c>
      <c r="W54" s="15">
        <v>60</v>
      </c>
      <c r="X54" s="15">
        <v>27</v>
      </c>
      <c r="Y54" s="15">
        <v>60</v>
      </c>
      <c r="Z54" s="15">
        <v>18</v>
      </c>
      <c r="AA54" s="15">
        <v>41</v>
      </c>
      <c r="AB54" s="15">
        <v>41</v>
      </c>
      <c r="AC54" s="15">
        <v>1000000</v>
      </c>
    </row>
    <row r="55" spans="1:29" ht="15" thickBot="1" x14ac:dyDescent="0.35">
      <c r="A55" s="14" t="s">
        <v>153</v>
      </c>
      <c r="B55" s="15">
        <v>13</v>
      </c>
      <c r="C55" s="15">
        <v>17</v>
      </c>
      <c r="D55" s="15">
        <v>42</v>
      </c>
      <c r="E55" s="15">
        <v>52</v>
      </c>
      <c r="F55" s="15">
        <v>49</v>
      </c>
      <c r="G55" s="15">
        <v>44</v>
      </c>
      <c r="H55" s="15">
        <v>1000000</v>
      </c>
      <c r="M55">
        <f t="shared" si="1"/>
        <v>48</v>
      </c>
      <c r="N55">
        <f t="shared" si="2"/>
        <v>44</v>
      </c>
      <c r="O55">
        <f t="shared" si="3"/>
        <v>19</v>
      </c>
      <c r="P55">
        <f t="shared" si="4"/>
        <v>9</v>
      </c>
      <c r="Q55">
        <f t="shared" si="5"/>
        <v>12</v>
      </c>
      <c r="R55">
        <f t="shared" si="6"/>
        <v>17</v>
      </c>
      <c r="S55">
        <v>1000000</v>
      </c>
      <c r="V55" s="14" t="s">
        <v>153</v>
      </c>
      <c r="W55" s="15">
        <v>48</v>
      </c>
      <c r="X55" s="15">
        <v>44</v>
      </c>
      <c r="Y55" s="15">
        <v>19</v>
      </c>
      <c r="Z55" s="15">
        <v>9</v>
      </c>
      <c r="AA55" s="15">
        <v>12</v>
      </c>
      <c r="AB55" s="15">
        <v>17</v>
      </c>
      <c r="AC55" s="15">
        <v>1000000</v>
      </c>
    </row>
    <row r="56" spans="1:29" ht="15" thickBot="1" x14ac:dyDescent="0.35">
      <c r="A56" s="14" t="s">
        <v>154</v>
      </c>
      <c r="B56" s="15">
        <v>53</v>
      </c>
      <c r="C56" s="15">
        <v>14</v>
      </c>
      <c r="D56" s="15">
        <v>31</v>
      </c>
      <c r="E56" s="15">
        <v>1</v>
      </c>
      <c r="F56" s="15">
        <v>33</v>
      </c>
      <c r="G56" s="15">
        <v>34</v>
      </c>
      <c r="H56" s="15">
        <v>1000000</v>
      </c>
      <c r="M56">
        <f t="shared" si="1"/>
        <v>8</v>
      </c>
      <c r="N56">
        <f t="shared" si="2"/>
        <v>47</v>
      </c>
      <c r="O56">
        <f t="shared" si="3"/>
        <v>30</v>
      </c>
      <c r="P56">
        <f t="shared" si="4"/>
        <v>60</v>
      </c>
      <c r="Q56">
        <f t="shared" si="5"/>
        <v>28</v>
      </c>
      <c r="R56">
        <f t="shared" si="6"/>
        <v>27</v>
      </c>
      <c r="S56">
        <v>1000000</v>
      </c>
      <c r="V56" s="14" t="s">
        <v>154</v>
      </c>
      <c r="W56" s="15">
        <v>8</v>
      </c>
      <c r="X56" s="15">
        <v>47</v>
      </c>
      <c r="Y56" s="15">
        <v>30</v>
      </c>
      <c r="Z56" s="15">
        <v>60</v>
      </c>
      <c r="AA56" s="15">
        <v>28</v>
      </c>
      <c r="AB56" s="15">
        <v>27</v>
      </c>
      <c r="AC56" s="15">
        <v>1000000</v>
      </c>
    </row>
    <row r="57" spans="1:29" ht="15" thickBot="1" x14ac:dyDescent="0.35">
      <c r="A57" s="14" t="s">
        <v>155</v>
      </c>
      <c r="B57" s="15">
        <v>13</v>
      </c>
      <c r="C57" s="15">
        <v>30</v>
      </c>
      <c r="D57" s="15">
        <v>31</v>
      </c>
      <c r="E57" s="15">
        <v>1</v>
      </c>
      <c r="F57" s="15">
        <v>43</v>
      </c>
      <c r="G57" s="15">
        <v>13</v>
      </c>
      <c r="H57" s="15">
        <v>1000000</v>
      </c>
      <c r="M57">
        <f t="shared" si="1"/>
        <v>48</v>
      </c>
      <c r="N57">
        <f t="shared" si="2"/>
        <v>31</v>
      </c>
      <c r="O57">
        <f t="shared" si="3"/>
        <v>30</v>
      </c>
      <c r="P57">
        <f t="shared" si="4"/>
        <v>60</v>
      </c>
      <c r="Q57">
        <f t="shared" si="5"/>
        <v>18</v>
      </c>
      <c r="R57">
        <f t="shared" si="6"/>
        <v>48</v>
      </c>
      <c r="S57">
        <v>1000000</v>
      </c>
      <c r="V57" s="14" t="s">
        <v>155</v>
      </c>
      <c r="W57" s="15">
        <v>48</v>
      </c>
      <c r="X57" s="15">
        <v>31</v>
      </c>
      <c r="Y57" s="15">
        <v>30</v>
      </c>
      <c r="Z57" s="15">
        <v>60</v>
      </c>
      <c r="AA57" s="15">
        <v>18</v>
      </c>
      <c r="AB57" s="15">
        <v>48</v>
      </c>
      <c r="AC57" s="15">
        <v>1000000</v>
      </c>
    </row>
    <row r="58" spans="1:29" ht="15" thickBot="1" x14ac:dyDescent="0.35">
      <c r="A58" s="14" t="s">
        <v>156</v>
      </c>
      <c r="B58" s="15">
        <v>46</v>
      </c>
      <c r="C58" s="15">
        <v>58</v>
      </c>
      <c r="D58" s="15">
        <v>9</v>
      </c>
      <c r="E58" s="15">
        <v>33</v>
      </c>
      <c r="F58" s="15">
        <v>44</v>
      </c>
      <c r="G58" s="15">
        <v>20</v>
      </c>
      <c r="H58" s="15">
        <v>1000000</v>
      </c>
      <c r="M58">
        <f t="shared" si="1"/>
        <v>15</v>
      </c>
      <c r="N58">
        <f t="shared" si="2"/>
        <v>3</v>
      </c>
      <c r="O58">
        <f t="shared" si="3"/>
        <v>52</v>
      </c>
      <c r="P58">
        <f t="shared" si="4"/>
        <v>28</v>
      </c>
      <c r="Q58">
        <f t="shared" si="5"/>
        <v>17</v>
      </c>
      <c r="R58">
        <f t="shared" si="6"/>
        <v>41</v>
      </c>
      <c r="S58">
        <v>1000000</v>
      </c>
      <c r="V58" s="14" t="s">
        <v>156</v>
      </c>
      <c r="W58" s="15">
        <v>15</v>
      </c>
      <c r="X58" s="15">
        <v>3</v>
      </c>
      <c r="Y58" s="15">
        <v>52</v>
      </c>
      <c r="Z58" s="15">
        <v>28</v>
      </c>
      <c r="AA58" s="15">
        <v>17</v>
      </c>
      <c r="AB58" s="15">
        <v>41</v>
      </c>
      <c r="AC58" s="15">
        <v>1000000</v>
      </c>
    </row>
    <row r="59" spans="1:29" ht="15" thickBot="1" x14ac:dyDescent="0.35">
      <c r="A59" s="14" t="s">
        <v>157</v>
      </c>
      <c r="B59" s="15">
        <v>41</v>
      </c>
      <c r="C59" s="15">
        <v>39</v>
      </c>
      <c r="D59" s="15">
        <v>54</v>
      </c>
      <c r="E59" s="15">
        <v>1</v>
      </c>
      <c r="F59" s="15">
        <v>37</v>
      </c>
      <c r="G59" s="15">
        <v>44</v>
      </c>
      <c r="H59" s="15">
        <v>1000000</v>
      </c>
      <c r="M59">
        <f t="shared" si="1"/>
        <v>20</v>
      </c>
      <c r="N59">
        <f t="shared" si="2"/>
        <v>22</v>
      </c>
      <c r="O59">
        <f t="shared" si="3"/>
        <v>7</v>
      </c>
      <c r="P59">
        <f t="shared" si="4"/>
        <v>60</v>
      </c>
      <c r="Q59">
        <f t="shared" si="5"/>
        <v>24</v>
      </c>
      <c r="R59">
        <f t="shared" si="6"/>
        <v>17</v>
      </c>
      <c r="S59">
        <v>1000000</v>
      </c>
      <c r="V59" s="14" t="s">
        <v>157</v>
      </c>
      <c r="W59" s="15">
        <v>20</v>
      </c>
      <c r="X59" s="15">
        <v>22</v>
      </c>
      <c r="Y59" s="15">
        <v>7</v>
      </c>
      <c r="Z59" s="15">
        <v>60</v>
      </c>
      <c r="AA59" s="15">
        <v>24</v>
      </c>
      <c r="AB59" s="15">
        <v>17</v>
      </c>
      <c r="AC59" s="15">
        <v>1000000</v>
      </c>
    </row>
    <row r="60" spans="1:29" ht="15" thickBot="1" x14ac:dyDescent="0.35">
      <c r="A60" s="14" t="s">
        <v>158</v>
      </c>
      <c r="B60" s="15">
        <v>25</v>
      </c>
      <c r="C60" s="15">
        <v>44</v>
      </c>
      <c r="D60" s="15">
        <v>1</v>
      </c>
      <c r="E60" s="15">
        <v>60</v>
      </c>
      <c r="F60" s="15">
        <v>40</v>
      </c>
      <c r="G60" s="15">
        <v>20</v>
      </c>
      <c r="H60" s="15">
        <v>1000000</v>
      </c>
      <c r="M60">
        <f t="shared" si="1"/>
        <v>36</v>
      </c>
      <c r="N60">
        <f t="shared" si="2"/>
        <v>17</v>
      </c>
      <c r="O60">
        <f t="shared" si="3"/>
        <v>60</v>
      </c>
      <c r="P60">
        <f t="shared" si="4"/>
        <v>1</v>
      </c>
      <c r="Q60">
        <f t="shared" si="5"/>
        <v>21</v>
      </c>
      <c r="R60">
        <f t="shared" si="6"/>
        <v>41</v>
      </c>
      <c r="S60">
        <v>1000000</v>
      </c>
      <c r="V60" s="14" t="s">
        <v>158</v>
      </c>
      <c r="W60" s="15">
        <v>36</v>
      </c>
      <c r="X60" s="15">
        <v>17</v>
      </c>
      <c r="Y60" s="15">
        <v>60</v>
      </c>
      <c r="Z60" s="15">
        <v>1</v>
      </c>
      <c r="AA60" s="15">
        <v>21</v>
      </c>
      <c r="AB60" s="15">
        <v>41</v>
      </c>
      <c r="AC60" s="15">
        <v>1000000</v>
      </c>
    </row>
    <row r="61" spans="1:29" ht="15" thickBot="1" x14ac:dyDescent="0.35">
      <c r="A61" s="14" t="s">
        <v>159</v>
      </c>
      <c r="B61" s="15">
        <v>53</v>
      </c>
      <c r="C61" s="15">
        <v>37</v>
      </c>
      <c r="D61" s="15">
        <v>19</v>
      </c>
      <c r="E61" s="15">
        <v>15</v>
      </c>
      <c r="F61" s="15">
        <v>51</v>
      </c>
      <c r="G61" s="15">
        <v>54</v>
      </c>
      <c r="H61" s="15">
        <v>1000000</v>
      </c>
      <c r="M61">
        <f t="shared" si="1"/>
        <v>8</v>
      </c>
      <c r="N61">
        <f t="shared" si="2"/>
        <v>24</v>
      </c>
      <c r="O61">
        <f t="shared" si="3"/>
        <v>42</v>
      </c>
      <c r="P61">
        <f t="shared" si="4"/>
        <v>46</v>
      </c>
      <c r="Q61">
        <f t="shared" si="5"/>
        <v>10</v>
      </c>
      <c r="R61">
        <f t="shared" si="6"/>
        <v>7</v>
      </c>
      <c r="S61">
        <v>1000000</v>
      </c>
      <c r="V61" s="14" t="s">
        <v>159</v>
      </c>
      <c r="W61" s="15">
        <v>8</v>
      </c>
      <c r="X61" s="15">
        <v>24</v>
      </c>
      <c r="Y61" s="15">
        <v>42</v>
      </c>
      <c r="Z61" s="15">
        <v>46</v>
      </c>
      <c r="AA61" s="15">
        <v>10</v>
      </c>
      <c r="AB61" s="15">
        <v>7</v>
      </c>
      <c r="AC61" s="15">
        <v>1000000</v>
      </c>
    </row>
    <row r="62" spans="1:29" ht="15" thickBot="1" x14ac:dyDescent="0.35">
      <c r="A62" s="14" t="s">
        <v>160</v>
      </c>
      <c r="B62" s="15">
        <v>59</v>
      </c>
      <c r="C62" s="15">
        <v>50</v>
      </c>
      <c r="D62" s="15">
        <v>19</v>
      </c>
      <c r="E62" s="15">
        <v>48</v>
      </c>
      <c r="F62" s="15">
        <v>52</v>
      </c>
      <c r="G62" s="15">
        <v>20</v>
      </c>
      <c r="H62" s="15">
        <v>1000000</v>
      </c>
      <c r="M62">
        <f t="shared" si="1"/>
        <v>2</v>
      </c>
      <c r="N62">
        <f t="shared" si="2"/>
        <v>11</v>
      </c>
      <c r="O62">
        <f t="shared" si="3"/>
        <v>42</v>
      </c>
      <c r="P62">
        <f t="shared" si="4"/>
        <v>13</v>
      </c>
      <c r="Q62">
        <f t="shared" si="5"/>
        <v>9</v>
      </c>
      <c r="R62">
        <f t="shared" si="6"/>
        <v>41</v>
      </c>
      <c r="S62">
        <v>1000000</v>
      </c>
      <c r="V62" s="14" t="s">
        <v>160</v>
      </c>
      <c r="W62" s="15">
        <v>2</v>
      </c>
      <c r="X62" s="15">
        <v>11</v>
      </c>
      <c r="Y62" s="15">
        <v>42</v>
      </c>
      <c r="Z62" s="15">
        <v>13</v>
      </c>
      <c r="AA62" s="15">
        <v>9</v>
      </c>
      <c r="AB62" s="15">
        <v>41</v>
      </c>
      <c r="AC62" s="15">
        <v>1000000</v>
      </c>
    </row>
    <row r="63" spans="1:29" ht="15" thickBot="1" x14ac:dyDescent="0.35">
      <c r="A63" s="14" t="s">
        <v>161</v>
      </c>
      <c r="B63" s="15">
        <v>1</v>
      </c>
      <c r="C63" s="15">
        <v>53</v>
      </c>
      <c r="D63" s="15">
        <v>19</v>
      </c>
      <c r="E63" s="15">
        <v>34</v>
      </c>
      <c r="F63" s="15">
        <v>35</v>
      </c>
      <c r="G63" s="15">
        <v>13</v>
      </c>
      <c r="H63" s="15">
        <v>1000000</v>
      </c>
      <c r="M63">
        <f t="shared" si="1"/>
        <v>60</v>
      </c>
      <c r="N63">
        <f t="shared" si="2"/>
        <v>8</v>
      </c>
      <c r="O63">
        <f t="shared" si="3"/>
        <v>42</v>
      </c>
      <c r="P63">
        <f t="shared" si="4"/>
        <v>27</v>
      </c>
      <c r="Q63">
        <f t="shared" si="5"/>
        <v>26</v>
      </c>
      <c r="R63">
        <f t="shared" si="6"/>
        <v>48</v>
      </c>
      <c r="S63">
        <v>1000000</v>
      </c>
      <c r="V63" s="14" t="s">
        <v>161</v>
      </c>
      <c r="W63" s="15">
        <v>60</v>
      </c>
      <c r="X63" s="15">
        <v>8</v>
      </c>
      <c r="Y63" s="15">
        <v>42</v>
      </c>
      <c r="Z63" s="15">
        <v>27</v>
      </c>
      <c r="AA63" s="15">
        <v>26</v>
      </c>
      <c r="AB63" s="15">
        <v>48</v>
      </c>
      <c r="AC63" s="15">
        <v>1000000</v>
      </c>
    </row>
    <row r="64" spans="1:29" ht="15" thickBot="1" x14ac:dyDescent="0.35">
      <c r="A64" s="14" t="s">
        <v>162</v>
      </c>
      <c r="B64" s="15">
        <v>1</v>
      </c>
      <c r="C64" s="15">
        <v>38</v>
      </c>
      <c r="D64" s="15">
        <v>19</v>
      </c>
      <c r="E64" s="15">
        <v>51</v>
      </c>
      <c r="F64" s="15">
        <v>23</v>
      </c>
      <c r="G64" s="15">
        <v>20</v>
      </c>
      <c r="H64" s="15">
        <v>1000000</v>
      </c>
      <c r="M64">
        <f t="shared" si="1"/>
        <v>60</v>
      </c>
      <c r="N64">
        <f t="shared" si="2"/>
        <v>23</v>
      </c>
      <c r="O64">
        <f t="shared" si="3"/>
        <v>42</v>
      </c>
      <c r="P64">
        <f t="shared" si="4"/>
        <v>10</v>
      </c>
      <c r="Q64">
        <f t="shared" si="5"/>
        <v>38</v>
      </c>
      <c r="R64">
        <f t="shared" si="6"/>
        <v>41</v>
      </c>
      <c r="S64">
        <v>1000000</v>
      </c>
      <c r="V64" s="14" t="s">
        <v>162</v>
      </c>
      <c r="W64" s="15">
        <v>60</v>
      </c>
      <c r="X64" s="15">
        <v>23</v>
      </c>
      <c r="Y64" s="15">
        <v>42</v>
      </c>
      <c r="Z64" s="15">
        <v>10</v>
      </c>
      <c r="AA64" s="15">
        <v>38</v>
      </c>
      <c r="AB64" s="15">
        <v>41</v>
      </c>
      <c r="AC64" s="15">
        <v>1000000</v>
      </c>
    </row>
    <row r="65" spans="1:29" ht="15" thickBot="1" x14ac:dyDescent="0.35">
      <c r="A65" s="14" t="s">
        <v>163</v>
      </c>
      <c r="B65" s="15">
        <v>1</v>
      </c>
      <c r="C65" s="15">
        <v>57</v>
      </c>
      <c r="D65" s="15">
        <v>54</v>
      </c>
      <c r="E65" s="15">
        <v>15</v>
      </c>
      <c r="F65" s="15">
        <v>23</v>
      </c>
      <c r="G65" s="15">
        <v>34</v>
      </c>
      <c r="H65" s="15">
        <v>1000000</v>
      </c>
      <c r="M65">
        <f t="shared" si="1"/>
        <v>60</v>
      </c>
      <c r="N65">
        <f t="shared" si="2"/>
        <v>4</v>
      </c>
      <c r="O65">
        <f t="shared" si="3"/>
        <v>7</v>
      </c>
      <c r="P65">
        <f t="shared" si="4"/>
        <v>46</v>
      </c>
      <c r="Q65">
        <f t="shared" si="5"/>
        <v>38</v>
      </c>
      <c r="R65">
        <f t="shared" si="6"/>
        <v>27</v>
      </c>
      <c r="S65">
        <v>1000000</v>
      </c>
      <c r="V65" s="14" t="s">
        <v>163</v>
      </c>
      <c r="W65" s="15">
        <v>60</v>
      </c>
      <c r="X65" s="15">
        <v>4</v>
      </c>
      <c r="Y65" s="15">
        <v>7</v>
      </c>
      <c r="Z65" s="15">
        <v>46</v>
      </c>
      <c r="AA65" s="15">
        <v>38</v>
      </c>
      <c r="AB65" s="15">
        <v>27</v>
      </c>
      <c r="AC65" s="15">
        <v>1000000</v>
      </c>
    </row>
    <row r="66" spans="1:29" ht="15" thickBot="1" x14ac:dyDescent="0.35">
      <c r="A66" s="14" t="s">
        <v>164</v>
      </c>
      <c r="B66" s="15">
        <v>33</v>
      </c>
      <c r="C66" s="15">
        <v>18</v>
      </c>
      <c r="D66" s="15">
        <v>54</v>
      </c>
      <c r="E66" s="15">
        <v>10</v>
      </c>
      <c r="F66" s="15">
        <v>46</v>
      </c>
      <c r="G66" s="15">
        <v>7</v>
      </c>
      <c r="H66" s="15">
        <v>1000000</v>
      </c>
      <c r="M66">
        <f t="shared" si="1"/>
        <v>28</v>
      </c>
      <c r="N66">
        <f t="shared" si="2"/>
        <v>43</v>
      </c>
      <c r="O66">
        <f t="shared" si="3"/>
        <v>7</v>
      </c>
      <c r="P66">
        <f t="shared" si="4"/>
        <v>51</v>
      </c>
      <c r="Q66">
        <f t="shared" si="5"/>
        <v>15</v>
      </c>
      <c r="R66">
        <f t="shared" si="6"/>
        <v>54</v>
      </c>
      <c r="S66">
        <v>1000000</v>
      </c>
      <c r="V66" s="14" t="s">
        <v>164</v>
      </c>
      <c r="W66" s="15">
        <v>28</v>
      </c>
      <c r="X66" s="15">
        <v>43</v>
      </c>
      <c r="Y66" s="15">
        <v>7</v>
      </c>
      <c r="Z66" s="15">
        <v>51</v>
      </c>
      <c r="AA66" s="15">
        <v>15</v>
      </c>
      <c r="AB66" s="15">
        <v>54</v>
      </c>
      <c r="AC66" s="15">
        <v>1000000</v>
      </c>
    </row>
    <row r="67" spans="1:29" ht="15" thickBot="1" x14ac:dyDescent="0.35">
      <c r="A67" s="14" t="s">
        <v>165</v>
      </c>
      <c r="B67" s="15">
        <v>25</v>
      </c>
      <c r="C67" s="15">
        <v>5</v>
      </c>
      <c r="D67" s="15">
        <v>9</v>
      </c>
      <c r="E67" s="15">
        <v>34</v>
      </c>
      <c r="F67" s="15">
        <v>44</v>
      </c>
      <c r="G67" s="15">
        <v>20</v>
      </c>
      <c r="H67" s="15">
        <v>1000000</v>
      </c>
      <c r="M67">
        <f t="shared" si="1"/>
        <v>36</v>
      </c>
      <c r="N67">
        <f t="shared" si="2"/>
        <v>56</v>
      </c>
      <c r="O67">
        <f t="shared" si="3"/>
        <v>52</v>
      </c>
      <c r="P67">
        <f t="shared" si="4"/>
        <v>27</v>
      </c>
      <c r="Q67">
        <f t="shared" si="5"/>
        <v>17</v>
      </c>
      <c r="R67">
        <f t="shared" si="6"/>
        <v>41</v>
      </c>
      <c r="S67">
        <v>1000000</v>
      </c>
      <c r="V67" s="14" t="s">
        <v>165</v>
      </c>
      <c r="W67" s="15">
        <v>36</v>
      </c>
      <c r="X67" s="15">
        <v>56</v>
      </c>
      <c r="Y67" s="15">
        <v>52</v>
      </c>
      <c r="Z67" s="15">
        <v>27</v>
      </c>
      <c r="AA67" s="15">
        <v>17</v>
      </c>
      <c r="AB67" s="15">
        <v>41</v>
      </c>
      <c r="AC67" s="15">
        <v>1000000</v>
      </c>
    </row>
    <row r="68" spans="1:29" ht="18.600000000000001" thickBot="1" x14ac:dyDescent="0.35">
      <c r="A68" s="10"/>
      <c r="V68" s="10"/>
    </row>
    <row r="69" spans="1:29" ht="15" thickBot="1" x14ac:dyDescent="0.35">
      <c r="A69" s="14" t="s">
        <v>166</v>
      </c>
      <c r="B69" s="14" t="s">
        <v>99</v>
      </c>
      <c r="C69" s="14" t="s">
        <v>100</v>
      </c>
      <c r="D69" s="14" t="s">
        <v>101</v>
      </c>
      <c r="E69" s="14" t="s">
        <v>102</v>
      </c>
      <c r="F69" s="14" t="s">
        <v>103</v>
      </c>
      <c r="G69" s="14" t="s">
        <v>104</v>
      </c>
      <c r="V69" s="14" t="s">
        <v>166</v>
      </c>
      <c r="W69" s="14" t="s">
        <v>99</v>
      </c>
      <c r="X69" s="14" t="s">
        <v>100</v>
      </c>
      <c r="Y69" s="14" t="s">
        <v>101</v>
      </c>
      <c r="Z69" s="14" t="s">
        <v>102</v>
      </c>
      <c r="AA69" s="14" t="s">
        <v>103</v>
      </c>
      <c r="AB69" s="14" t="s">
        <v>104</v>
      </c>
    </row>
    <row r="70" spans="1:29" ht="20.399999999999999" thickBot="1" x14ac:dyDescent="0.35">
      <c r="A70" s="14" t="s">
        <v>167</v>
      </c>
      <c r="B70" s="15" t="s">
        <v>168</v>
      </c>
      <c r="C70" s="15" t="s">
        <v>169</v>
      </c>
      <c r="D70" s="15" t="s">
        <v>170</v>
      </c>
      <c r="E70" s="15" t="s">
        <v>171</v>
      </c>
      <c r="F70" s="15" t="s">
        <v>172</v>
      </c>
      <c r="G70" s="15" t="s">
        <v>173</v>
      </c>
      <c r="V70" s="14" t="s">
        <v>167</v>
      </c>
      <c r="W70" s="15" t="s">
        <v>545</v>
      </c>
      <c r="X70" s="15" t="s">
        <v>546</v>
      </c>
      <c r="Y70" s="15" t="s">
        <v>547</v>
      </c>
      <c r="Z70" s="15" t="s">
        <v>548</v>
      </c>
      <c r="AA70" s="15" t="s">
        <v>549</v>
      </c>
      <c r="AB70" s="15" t="s">
        <v>550</v>
      </c>
    </row>
    <row r="71" spans="1:29" ht="20.399999999999999" thickBot="1" x14ac:dyDescent="0.35">
      <c r="A71" s="14" t="s">
        <v>174</v>
      </c>
      <c r="B71" s="15" t="s">
        <v>175</v>
      </c>
      <c r="C71" s="15" t="s">
        <v>176</v>
      </c>
      <c r="D71" s="15" t="s">
        <v>177</v>
      </c>
      <c r="E71" s="15" t="s">
        <v>178</v>
      </c>
      <c r="F71" s="15" t="s">
        <v>179</v>
      </c>
      <c r="G71" s="15" t="s">
        <v>180</v>
      </c>
      <c r="V71" s="14" t="s">
        <v>174</v>
      </c>
      <c r="W71" s="15" t="s">
        <v>551</v>
      </c>
      <c r="X71" s="15" t="s">
        <v>552</v>
      </c>
      <c r="Y71" s="15" t="s">
        <v>553</v>
      </c>
      <c r="Z71" s="15" t="s">
        <v>554</v>
      </c>
      <c r="AA71" s="15" t="s">
        <v>555</v>
      </c>
      <c r="AB71" s="15" t="s">
        <v>556</v>
      </c>
    </row>
    <row r="72" spans="1:29" ht="20.399999999999999" thickBot="1" x14ac:dyDescent="0.35">
      <c r="A72" s="14" t="s">
        <v>181</v>
      </c>
      <c r="B72" s="15" t="s">
        <v>182</v>
      </c>
      <c r="C72" s="15" t="s">
        <v>183</v>
      </c>
      <c r="D72" s="15" t="s">
        <v>184</v>
      </c>
      <c r="E72" s="15" t="s">
        <v>185</v>
      </c>
      <c r="F72" s="15" t="s">
        <v>186</v>
      </c>
      <c r="G72" s="15" t="s">
        <v>187</v>
      </c>
      <c r="V72" s="14" t="s">
        <v>181</v>
      </c>
      <c r="W72" s="15" t="s">
        <v>557</v>
      </c>
      <c r="X72" s="15" t="s">
        <v>558</v>
      </c>
      <c r="Y72" s="15" t="s">
        <v>559</v>
      </c>
      <c r="Z72" s="15" t="s">
        <v>560</v>
      </c>
      <c r="AA72" s="15" t="s">
        <v>561</v>
      </c>
      <c r="AB72" s="15" t="s">
        <v>562</v>
      </c>
    </row>
    <row r="73" spans="1:29" ht="20.399999999999999" thickBot="1" x14ac:dyDescent="0.35">
      <c r="A73" s="14" t="s">
        <v>188</v>
      </c>
      <c r="B73" s="15" t="s">
        <v>189</v>
      </c>
      <c r="C73" s="15" t="s">
        <v>190</v>
      </c>
      <c r="D73" s="15" t="s">
        <v>191</v>
      </c>
      <c r="E73" s="15" t="s">
        <v>192</v>
      </c>
      <c r="F73" s="15" t="s">
        <v>193</v>
      </c>
      <c r="G73" s="15" t="s">
        <v>194</v>
      </c>
      <c r="V73" s="14" t="s">
        <v>188</v>
      </c>
      <c r="W73" s="15" t="s">
        <v>563</v>
      </c>
      <c r="X73" s="15" t="s">
        <v>564</v>
      </c>
      <c r="Y73" s="15" t="s">
        <v>565</v>
      </c>
      <c r="Z73" s="15" t="s">
        <v>566</v>
      </c>
      <c r="AA73" s="15" t="s">
        <v>567</v>
      </c>
      <c r="AB73" s="15" t="s">
        <v>568</v>
      </c>
    </row>
    <row r="74" spans="1:29" ht="20.399999999999999" thickBot="1" x14ac:dyDescent="0.35">
      <c r="A74" s="14" t="s">
        <v>195</v>
      </c>
      <c r="B74" s="15" t="s">
        <v>196</v>
      </c>
      <c r="C74" s="15" t="s">
        <v>197</v>
      </c>
      <c r="D74" s="15" t="s">
        <v>198</v>
      </c>
      <c r="E74" s="15" t="s">
        <v>199</v>
      </c>
      <c r="F74" s="15" t="s">
        <v>200</v>
      </c>
      <c r="G74" s="15" t="s">
        <v>201</v>
      </c>
      <c r="V74" s="14" t="s">
        <v>195</v>
      </c>
      <c r="W74" s="15" t="s">
        <v>569</v>
      </c>
      <c r="X74" s="15" t="s">
        <v>570</v>
      </c>
      <c r="Y74" s="15" t="s">
        <v>571</v>
      </c>
      <c r="Z74" s="15" t="s">
        <v>572</v>
      </c>
      <c r="AA74" s="15" t="s">
        <v>573</v>
      </c>
      <c r="AB74" s="15" t="s">
        <v>574</v>
      </c>
    </row>
    <row r="75" spans="1:29" ht="20.399999999999999" thickBot="1" x14ac:dyDescent="0.35">
      <c r="A75" s="14" t="s">
        <v>202</v>
      </c>
      <c r="B75" s="15" t="s">
        <v>203</v>
      </c>
      <c r="C75" s="15" t="s">
        <v>204</v>
      </c>
      <c r="D75" s="15" t="s">
        <v>205</v>
      </c>
      <c r="E75" s="15" t="s">
        <v>206</v>
      </c>
      <c r="F75" s="15" t="s">
        <v>207</v>
      </c>
      <c r="G75" s="15" t="s">
        <v>208</v>
      </c>
      <c r="V75" s="14" t="s">
        <v>202</v>
      </c>
      <c r="W75" s="15" t="s">
        <v>575</v>
      </c>
      <c r="X75" s="15" t="s">
        <v>576</v>
      </c>
      <c r="Y75" s="15" t="s">
        <v>577</v>
      </c>
      <c r="Z75" s="15" t="s">
        <v>578</v>
      </c>
      <c r="AA75" s="15" t="s">
        <v>579</v>
      </c>
      <c r="AB75" s="15" t="s">
        <v>580</v>
      </c>
    </row>
    <row r="76" spans="1:29" ht="20.399999999999999" thickBot="1" x14ac:dyDescent="0.35">
      <c r="A76" s="14" t="s">
        <v>209</v>
      </c>
      <c r="B76" s="15" t="s">
        <v>210</v>
      </c>
      <c r="C76" s="15" t="s">
        <v>211</v>
      </c>
      <c r="D76" s="15" t="s">
        <v>212</v>
      </c>
      <c r="E76" s="15" t="s">
        <v>213</v>
      </c>
      <c r="F76" s="15" t="s">
        <v>214</v>
      </c>
      <c r="G76" s="15" t="s">
        <v>215</v>
      </c>
      <c r="V76" s="14" t="s">
        <v>209</v>
      </c>
      <c r="W76" s="15" t="s">
        <v>581</v>
      </c>
      <c r="X76" s="15" t="s">
        <v>582</v>
      </c>
      <c r="Y76" s="15" t="s">
        <v>583</v>
      </c>
      <c r="Z76" s="15" t="s">
        <v>584</v>
      </c>
      <c r="AA76" s="15" t="s">
        <v>585</v>
      </c>
      <c r="AB76" s="15" t="s">
        <v>586</v>
      </c>
    </row>
    <row r="77" spans="1:29" ht="20.399999999999999" thickBot="1" x14ac:dyDescent="0.35">
      <c r="A77" s="14" t="s">
        <v>216</v>
      </c>
      <c r="B77" s="15" t="s">
        <v>217</v>
      </c>
      <c r="C77" s="15" t="s">
        <v>218</v>
      </c>
      <c r="D77" s="15" t="s">
        <v>219</v>
      </c>
      <c r="E77" s="15" t="s">
        <v>220</v>
      </c>
      <c r="F77" s="15" t="s">
        <v>221</v>
      </c>
      <c r="G77" s="15" t="s">
        <v>222</v>
      </c>
      <c r="V77" s="14" t="s">
        <v>216</v>
      </c>
      <c r="W77" s="15" t="s">
        <v>587</v>
      </c>
      <c r="X77" s="15" t="s">
        <v>588</v>
      </c>
      <c r="Y77" s="15" t="s">
        <v>589</v>
      </c>
      <c r="Z77" s="15" t="s">
        <v>590</v>
      </c>
      <c r="AA77" s="15" t="s">
        <v>591</v>
      </c>
      <c r="AB77" s="15" t="s">
        <v>592</v>
      </c>
    </row>
    <row r="78" spans="1:29" ht="20.399999999999999" thickBot="1" x14ac:dyDescent="0.35">
      <c r="A78" s="14" t="s">
        <v>223</v>
      </c>
      <c r="B78" s="15" t="s">
        <v>224</v>
      </c>
      <c r="C78" s="15" t="s">
        <v>225</v>
      </c>
      <c r="D78" s="15" t="s">
        <v>226</v>
      </c>
      <c r="E78" s="15" t="s">
        <v>227</v>
      </c>
      <c r="F78" s="15" t="s">
        <v>228</v>
      </c>
      <c r="G78" s="15" t="s">
        <v>229</v>
      </c>
      <c r="V78" s="14" t="s">
        <v>223</v>
      </c>
      <c r="W78" s="15" t="s">
        <v>593</v>
      </c>
      <c r="X78" s="15" t="s">
        <v>594</v>
      </c>
      <c r="Y78" s="15" t="s">
        <v>595</v>
      </c>
      <c r="Z78" s="15" t="s">
        <v>596</v>
      </c>
      <c r="AA78" s="15" t="s">
        <v>597</v>
      </c>
      <c r="AB78" s="15" t="s">
        <v>598</v>
      </c>
    </row>
    <row r="79" spans="1:29" ht="20.399999999999999" thickBot="1" x14ac:dyDescent="0.35">
      <c r="A79" s="14" t="s">
        <v>230</v>
      </c>
      <c r="B79" s="15" t="s">
        <v>231</v>
      </c>
      <c r="C79" s="15" t="s">
        <v>232</v>
      </c>
      <c r="D79" s="15" t="s">
        <v>233</v>
      </c>
      <c r="E79" s="15" t="s">
        <v>234</v>
      </c>
      <c r="F79" s="15" t="s">
        <v>235</v>
      </c>
      <c r="G79" s="15" t="s">
        <v>236</v>
      </c>
      <c r="V79" s="14" t="s">
        <v>230</v>
      </c>
      <c r="W79" s="15" t="s">
        <v>599</v>
      </c>
      <c r="X79" s="15" t="s">
        <v>600</v>
      </c>
      <c r="Y79" s="15" t="s">
        <v>601</v>
      </c>
      <c r="Z79" s="15" t="s">
        <v>602</v>
      </c>
      <c r="AA79" s="15" t="s">
        <v>603</v>
      </c>
      <c r="AB79" s="15" t="s">
        <v>604</v>
      </c>
    </row>
    <row r="80" spans="1:29" ht="20.399999999999999" thickBot="1" x14ac:dyDescent="0.35">
      <c r="A80" s="14" t="s">
        <v>237</v>
      </c>
      <c r="B80" s="15" t="s">
        <v>238</v>
      </c>
      <c r="C80" s="15" t="s">
        <v>239</v>
      </c>
      <c r="D80" s="15" t="s">
        <v>240</v>
      </c>
      <c r="E80" s="15" t="s">
        <v>241</v>
      </c>
      <c r="F80" s="15" t="s">
        <v>242</v>
      </c>
      <c r="G80" s="15" t="s">
        <v>243</v>
      </c>
      <c r="V80" s="14" t="s">
        <v>237</v>
      </c>
      <c r="W80" s="15" t="s">
        <v>605</v>
      </c>
      <c r="X80" s="15" t="s">
        <v>606</v>
      </c>
      <c r="Y80" s="15" t="s">
        <v>607</v>
      </c>
      <c r="Z80" s="15" t="s">
        <v>608</v>
      </c>
      <c r="AA80" s="15" t="s">
        <v>609</v>
      </c>
      <c r="AB80" s="15" t="s">
        <v>610</v>
      </c>
    </row>
    <row r="81" spans="1:28" ht="20.399999999999999" thickBot="1" x14ac:dyDescent="0.35">
      <c r="A81" s="14" t="s">
        <v>244</v>
      </c>
      <c r="B81" s="15" t="s">
        <v>245</v>
      </c>
      <c r="C81" s="15" t="s">
        <v>246</v>
      </c>
      <c r="D81" s="15" t="s">
        <v>247</v>
      </c>
      <c r="E81" s="15" t="s">
        <v>248</v>
      </c>
      <c r="F81" s="15" t="s">
        <v>249</v>
      </c>
      <c r="G81" s="15" t="s">
        <v>250</v>
      </c>
      <c r="V81" s="14" t="s">
        <v>244</v>
      </c>
      <c r="W81" s="15" t="s">
        <v>611</v>
      </c>
      <c r="X81" s="15" t="s">
        <v>612</v>
      </c>
      <c r="Y81" s="15" t="s">
        <v>613</v>
      </c>
      <c r="Z81" s="15" t="s">
        <v>614</v>
      </c>
      <c r="AA81" s="15" t="s">
        <v>615</v>
      </c>
      <c r="AB81" s="15" t="s">
        <v>616</v>
      </c>
    </row>
    <row r="82" spans="1:28" ht="20.399999999999999" thickBot="1" x14ac:dyDescent="0.35">
      <c r="A82" s="14" t="s">
        <v>251</v>
      </c>
      <c r="B82" s="15" t="s">
        <v>252</v>
      </c>
      <c r="C82" s="15" t="s">
        <v>253</v>
      </c>
      <c r="D82" s="15" t="s">
        <v>254</v>
      </c>
      <c r="E82" s="15" t="s">
        <v>255</v>
      </c>
      <c r="F82" s="15" t="s">
        <v>256</v>
      </c>
      <c r="G82" s="15" t="s">
        <v>257</v>
      </c>
      <c r="V82" s="14" t="s">
        <v>251</v>
      </c>
      <c r="W82" s="15" t="s">
        <v>617</v>
      </c>
      <c r="X82" s="15" t="s">
        <v>618</v>
      </c>
      <c r="Y82" s="15" t="s">
        <v>619</v>
      </c>
      <c r="Z82" s="15" t="s">
        <v>620</v>
      </c>
      <c r="AA82" s="15" t="s">
        <v>621</v>
      </c>
      <c r="AB82" s="15" t="s">
        <v>622</v>
      </c>
    </row>
    <row r="83" spans="1:28" ht="20.399999999999999" thickBot="1" x14ac:dyDescent="0.35">
      <c r="A83" s="14" t="s">
        <v>258</v>
      </c>
      <c r="B83" s="15" t="s">
        <v>259</v>
      </c>
      <c r="C83" s="15" t="s">
        <v>260</v>
      </c>
      <c r="D83" s="15" t="s">
        <v>261</v>
      </c>
      <c r="E83" s="15" t="s">
        <v>262</v>
      </c>
      <c r="F83" s="15" t="s">
        <v>263</v>
      </c>
      <c r="G83" s="15" t="s">
        <v>264</v>
      </c>
      <c r="V83" s="14" t="s">
        <v>258</v>
      </c>
      <c r="W83" s="15" t="s">
        <v>623</v>
      </c>
      <c r="X83" s="15" t="s">
        <v>624</v>
      </c>
      <c r="Y83" s="15" t="s">
        <v>625</v>
      </c>
      <c r="Z83" s="15" t="s">
        <v>626</v>
      </c>
      <c r="AA83" s="15" t="s">
        <v>627</v>
      </c>
      <c r="AB83" s="15" t="s">
        <v>628</v>
      </c>
    </row>
    <row r="84" spans="1:28" ht="20.399999999999999" thickBot="1" x14ac:dyDescent="0.35">
      <c r="A84" s="14" t="s">
        <v>265</v>
      </c>
      <c r="B84" s="15" t="s">
        <v>266</v>
      </c>
      <c r="C84" s="15" t="s">
        <v>267</v>
      </c>
      <c r="D84" s="15" t="s">
        <v>268</v>
      </c>
      <c r="E84" s="15" t="s">
        <v>269</v>
      </c>
      <c r="F84" s="15" t="s">
        <v>270</v>
      </c>
      <c r="G84" s="15" t="s">
        <v>271</v>
      </c>
      <c r="V84" s="14" t="s">
        <v>265</v>
      </c>
      <c r="W84" s="15" t="s">
        <v>629</v>
      </c>
      <c r="X84" s="15" t="s">
        <v>630</v>
      </c>
      <c r="Y84" s="15" t="s">
        <v>631</v>
      </c>
      <c r="Z84" s="15" t="s">
        <v>632</v>
      </c>
      <c r="AA84" s="15" t="s">
        <v>633</v>
      </c>
      <c r="AB84" s="15" t="s">
        <v>634</v>
      </c>
    </row>
    <row r="85" spans="1:28" ht="20.399999999999999" thickBot="1" x14ac:dyDescent="0.35">
      <c r="A85" s="14" t="s">
        <v>272</v>
      </c>
      <c r="B85" s="15" t="s">
        <v>273</v>
      </c>
      <c r="C85" s="15" t="s">
        <v>274</v>
      </c>
      <c r="D85" s="15" t="s">
        <v>275</v>
      </c>
      <c r="E85" s="15" t="s">
        <v>276</v>
      </c>
      <c r="F85" s="15" t="s">
        <v>277</v>
      </c>
      <c r="G85" s="15" t="s">
        <v>278</v>
      </c>
      <c r="V85" s="14" t="s">
        <v>272</v>
      </c>
      <c r="W85" s="15" t="s">
        <v>635</v>
      </c>
      <c r="X85" s="15" t="s">
        <v>636</v>
      </c>
      <c r="Y85" s="15" t="s">
        <v>637</v>
      </c>
      <c r="Z85" s="15" t="s">
        <v>638</v>
      </c>
      <c r="AA85" s="15" t="s">
        <v>639</v>
      </c>
      <c r="AB85" s="15" t="s">
        <v>640</v>
      </c>
    </row>
    <row r="86" spans="1:28" ht="20.399999999999999" thickBot="1" x14ac:dyDescent="0.35">
      <c r="A86" s="14" t="s">
        <v>279</v>
      </c>
      <c r="B86" s="15" t="s">
        <v>280</v>
      </c>
      <c r="C86" s="15" t="s">
        <v>281</v>
      </c>
      <c r="D86" s="15" t="s">
        <v>282</v>
      </c>
      <c r="E86" s="15" t="s">
        <v>283</v>
      </c>
      <c r="F86" s="15" t="s">
        <v>284</v>
      </c>
      <c r="G86" s="15" t="s">
        <v>280</v>
      </c>
      <c r="V86" s="14" t="s">
        <v>279</v>
      </c>
      <c r="W86" s="15" t="s">
        <v>641</v>
      </c>
      <c r="X86" s="15" t="s">
        <v>642</v>
      </c>
      <c r="Y86" s="15" t="s">
        <v>643</v>
      </c>
      <c r="Z86" s="15" t="s">
        <v>644</v>
      </c>
      <c r="AA86" s="15" t="s">
        <v>645</v>
      </c>
      <c r="AB86" s="15" t="s">
        <v>646</v>
      </c>
    </row>
    <row r="87" spans="1:28" ht="20.399999999999999" thickBot="1" x14ac:dyDescent="0.35">
      <c r="A87" s="14" t="s">
        <v>285</v>
      </c>
      <c r="B87" s="15" t="s">
        <v>286</v>
      </c>
      <c r="C87" s="15" t="s">
        <v>287</v>
      </c>
      <c r="D87" s="15" t="s">
        <v>288</v>
      </c>
      <c r="E87" s="15" t="s">
        <v>289</v>
      </c>
      <c r="F87" s="15" t="s">
        <v>290</v>
      </c>
      <c r="G87" s="15" t="s">
        <v>286</v>
      </c>
      <c r="V87" s="14" t="s">
        <v>285</v>
      </c>
      <c r="W87" s="15" t="s">
        <v>647</v>
      </c>
      <c r="X87" s="15" t="s">
        <v>648</v>
      </c>
      <c r="Y87" s="15" t="s">
        <v>649</v>
      </c>
      <c r="Z87" s="15" t="s">
        <v>650</v>
      </c>
      <c r="AA87" s="15" t="s">
        <v>651</v>
      </c>
      <c r="AB87" s="15" t="s">
        <v>652</v>
      </c>
    </row>
    <row r="88" spans="1:28" ht="20.399999999999999" thickBot="1" x14ac:dyDescent="0.35">
      <c r="A88" s="14" t="s">
        <v>291</v>
      </c>
      <c r="B88" s="15" t="s">
        <v>292</v>
      </c>
      <c r="C88" s="15" t="s">
        <v>293</v>
      </c>
      <c r="D88" s="15" t="s">
        <v>294</v>
      </c>
      <c r="E88" s="15" t="s">
        <v>295</v>
      </c>
      <c r="F88" s="15" t="s">
        <v>296</v>
      </c>
      <c r="G88" s="15" t="s">
        <v>292</v>
      </c>
      <c r="V88" s="14" t="s">
        <v>291</v>
      </c>
      <c r="W88" s="15" t="s">
        <v>653</v>
      </c>
      <c r="X88" s="15" t="s">
        <v>654</v>
      </c>
      <c r="Y88" s="15" t="s">
        <v>655</v>
      </c>
      <c r="Z88" s="15" t="s">
        <v>656</v>
      </c>
      <c r="AA88" s="15" t="s">
        <v>657</v>
      </c>
      <c r="AB88" s="15" t="s">
        <v>658</v>
      </c>
    </row>
    <row r="89" spans="1:28" ht="20.399999999999999" thickBot="1" x14ac:dyDescent="0.35">
      <c r="A89" s="14" t="s">
        <v>297</v>
      </c>
      <c r="B89" s="15" t="s">
        <v>298</v>
      </c>
      <c r="C89" s="15" t="s">
        <v>299</v>
      </c>
      <c r="D89" s="15" t="s">
        <v>300</v>
      </c>
      <c r="E89" s="15" t="s">
        <v>301</v>
      </c>
      <c r="F89" s="15" t="s">
        <v>302</v>
      </c>
      <c r="G89" s="15" t="s">
        <v>298</v>
      </c>
      <c r="V89" s="14" t="s">
        <v>297</v>
      </c>
      <c r="W89" s="15" t="s">
        <v>659</v>
      </c>
      <c r="X89" s="15" t="s">
        <v>660</v>
      </c>
      <c r="Y89" s="15" t="s">
        <v>661</v>
      </c>
      <c r="Z89" s="15" t="s">
        <v>662</v>
      </c>
      <c r="AA89" s="15" t="s">
        <v>663</v>
      </c>
      <c r="AB89" s="15" t="s">
        <v>664</v>
      </c>
    </row>
    <row r="90" spans="1:28" ht="20.399999999999999" thickBot="1" x14ac:dyDescent="0.35">
      <c r="A90" s="14" t="s">
        <v>303</v>
      </c>
      <c r="B90" s="15" t="s">
        <v>304</v>
      </c>
      <c r="C90" s="15" t="s">
        <v>305</v>
      </c>
      <c r="D90" s="15" t="s">
        <v>306</v>
      </c>
      <c r="E90" s="15" t="s">
        <v>307</v>
      </c>
      <c r="F90" s="15" t="s">
        <v>308</v>
      </c>
      <c r="G90" s="15" t="s">
        <v>304</v>
      </c>
      <c r="V90" s="14" t="s">
        <v>303</v>
      </c>
      <c r="W90" s="15" t="s">
        <v>665</v>
      </c>
      <c r="X90" s="15" t="s">
        <v>666</v>
      </c>
      <c r="Y90" s="15" t="s">
        <v>667</v>
      </c>
      <c r="Z90" s="15" t="s">
        <v>668</v>
      </c>
      <c r="AA90" s="15" t="s">
        <v>669</v>
      </c>
      <c r="AB90" s="15" t="s">
        <v>670</v>
      </c>
    </row>
    <row r="91" spans="1:28" ht="20.399999999999999" thickBot="1" x14ac:dyDescent="0.35">
      <c r="A91" s="14" t="s">
        <v>309</v>
      </c>
      <c r="B91" s="15" t="s">
        <v>310</v>
      </c>
      <c r="C91" s="15" t="s">
        <v>311</v>
      </c>
      <c r="D91" s="15" t="s">
        <v>312</v>
      </c>
      <c r="E91" s="15" t="s">
        <v>313</v>
      </c>
      <c r="F91" s="15" t="s">
        <v>314</v>
      </c>
      <c r="G91" s="15" t="s">
        <v>310</v>
      </c>
      <c r="V91" s="14" t="s">
        <v>309</v>
      </c>
      <c r="W91" s="15" t="s">
        <v>671</v>
      </c>
      <c r="X91" s="15" t="s">
        <v>672</v>
      </c>
      <c r="Y91" s="15" t="s">
        <v>673</v>
      </c>
      <c r="Z91" s="15" t="s">
        <v>674</v>
      </c>
      <c r="AA91" s="15" t="s">
        <v>675</v>
      </c>
      <c r="AB91" s="15" t="s">
        <v>676</v>
      </c>
    </row>
    <row r="92" spans="1:28" ht="20.399999999999999" thickBot="1" x14ac:dyDescent="0.35">
      <c r="A92" s="14" t="s">
        <v>315</v>
      </c>
      <c r="B92" s="15" t="s">
        <v>316</v>
      </c>
      <c r="C92" s="15" t="s">
        <v>317</v>
      </c>
      <c r="D92" s="15" t="s">
        <v>318</v>
      </c>
      <c r="E92" s="15" t="s">
        <v>319</v>
      </c>
      <c r="F92" s="15" t="s">
        <v>320</v>
      </c>
      <c r="G92" s="15" t="s">
        <v>316</v>
      </c>
      <c r="V92" s="14" t="s">
        <v>315</v>
      </c>
      <c r="W92" s="15" t="s">
        <v>677</v>
      </c>
      <c r="X92" s="15" t="s">
        <v>678</v>
      </c>
      <c r="Y92" s="15" t="s">
        <v>679</v>
      </c>
      <c r="Z92" s="15" t="s">
        <v>680</v>
      </c>
      <c r="AA92" s="15" t="s">
        <v>681</v>
      </c>
      <c r="AB92" s="15" t="s">
        <v>682</v>
      </c>
    </row>
    <row r="93" spans="1:28" ht="20.399999999999999" thickBot="1" x14ac:dyDescent="0.35">
      <c r="A93" s="14" t="s">
        <v>321</v>
      </c>
      <c r="B93" s="15" t="s">
        <v>322</v>
      </c>
      <c r="C93" s="15" t="s">
        <v>323</v>
      </c>
      <c r="D93" s="15" t="s">
        <v>324</v>
      </c>
      <c r="E93" s="15" t="s">
        <v>325</v>
      </c>
      <c r="F93" s="15" t="s">
        <v>326</v>
      </c>
      <c r="G93" s="15" t="s">
        <v>322</v>
      </c>
      <c r="V93" s="14" t="s">
        <v>321</v>
      </c>
      <c r="W93" s="15" t="s">
        <v>683</v>
      </c>
      <c r="X93" s="15" t="s">
        <v>684</v>
      </c>
      <c r="Y93" s="15" t="s">
        <v>685</v>
      </c>
      <c r="Z93" s="15" t="s">
        <v>686</v>
      </c>
      <c r="AA93" s="15" t="s">
        <v>687</v>
      </c>
      <c r="AB93" s="15" t="s">
        <v>688</v>
      </c>
    </row>
    <row r="94" spans="1:28" ht="20.399999999999999" thickBot="1" x14ac:dyDescent="0.35">
      <c r="A94" s="14" t="s">
        <v>327</v>
      </c>
      <c r="B94" s="15" t="s">
        <v>328</v>
      </c>
      <c r="C94" s="15" t="s">
        <v>329</v>
      </c>
      <c r="D94" s="15" t="s">
        <v>330</v>
      </c>
      <c r="E94" s="15" t="s">
        <v>331</v>
      </c>
      <c r="F94" s="15" t="s">
        <v>332</v>
      </c>
      <c r="G94" s="15" t="s">
        <v>328</v>
      </c>
      <c r="V94" s="14" t="s">
        <v>327</v>
      </c>
      <c r="W94" s="15" t="s">
        <v>689</v>
      </c>
      <c r="X94" s="15" t="s">
        <v>690</v>
      </c>
      <c r="Y94" s="15" t="s">
        <v>691</v>
      </c>
      <c r="Z94" s="15" t="s">
        <v>692</v>
      </c>
      <c r="AA94" s="15" t="s">
        <v>693</v>
      </c>
      <c r="AB94" s="15" t="s">
        <v>694</v>
      </c>
    </row>
    <row r="95" spans="1:28" ht="20.399999999999999" thickBot="1" x14ac:dyDescent="0.35">
      <c r="A95" s="14" t="s">
        <v>333</v>
      </c>
      <c r="B95" s="15" t="s">
        <v>334</v>
      </c>
      <c r="C95" s="15" t="s">
        <v>335</v>
      </c>
      <c r="D95" s="15" t="s">
        <v>336</v>
      </c>
      <c r="E95" s="15" t="s">
        <v>337</v>
      </c>
      <c r="F95" s="15" t="s">
        <v>338</v>
      </c>
      <c r="G95" s="15" t="s">
        <v>334</v>
      </c>
      <c r="V95" s="14" t="s">
        <v>333</v>
      </c>
      <c r="W95" s="15" t="s">
        <v>695</v>
      </c>
      <c r="X95" s="15" t="s">
        <v>696</v>
      </c>
      <c r="Y95" s="15" t="s">
        <v>697</v>
      </c>
      <c r="Z95" s="15" t="s">
        <v>698</v>
      </c>
      <c r="AA95" s="15" t="s">
        <v>699</v>
      </c>
      <c r="AB95" s="15" t="s">
        <v>700</v>
      </c>
    </row>
    <row r="96" spans="1:28" ht="20.399999999999999" thickBot="1" x14ac:dyDescent="0.35">
      <c r="A96" s="14" t="s">
        <v>339</v>
      </c>
      <c r="B96" s="15" t="s">
        <v>340</v>
      </c>
      <c r="C96" s="15" t="s">
        <v>341</v>
      </c>
      <c r="D96" s="15" t="s">
        <v>342</v>
      </c>
      <c r="E96" s="15" t="s">
        <v>343</v>
      </c>
      <c r="F96" s="15" t="s">
        <v>344</v>
      </c>
      <c r="G96" s="15" t="s">
        <v>340</v>
      </c>
      <c r="V96" s="14" t="s">
        <v>339</v>
      </c>
      <c r="W96" s="15" t="s">
        <v>701</v>
      </c>
      <c r="X96" s="15" t="s">
        <v>702</v>
      </c>
      <c r="Y96" s="15" t="s">
        <v>703</v>
      </c>
      <c r="Z96" s="15" t="s">
        <v>704</v>
      </c>
      <c r="AA96" s="15" t="s">
        <v>705</v>
      </c>
      <c r="AB96" s="15" t="s">
        <v>706</v>
      </c>
    </row>
    <row r="97" spans="1:28" ht="20.399999999999999" thickBot="1" x14ac:dyDescent="0.35">
      <c r="A97" s="14" t="s">
        <v>345</v>
      </c>
      <c r="B97" s="15" t="s">
        <v>346</v>
      </c>
      <c r="C97" s="15" t="s">
        <v>347</v>
      </c>
      <c r="D97" s="15" t="s">
        <v>348</v>
      </c>
      <c r="E97" s="15" t="s">
        <v>349</v>
      </c>
      <c r="F97" s="15" t="s">
        <v>350</v>
      </c>
      <c r="G97" s="15" t="s">
        <v>346</v>
      </c>
      <c r="V97" s="14" t="s">
        <v>345</v>
      </c>
      <c r="W97" s="15" t="s">
        <v>707</v>
      </c>
      <c r="X97" s="15" t="s">
        <v>708</v>
      </c>
      <c r="Y97" s="15" t="s">
        <v>709</v>
      </c>
      <c r="Z97" s="15" t="s">
        <v>710</v>
      </c>
      <c r="AA97" s="15" t="s">
        <v>711</v>
      </c>
      <c r="AB97" s="15" t="s">
        <v>712</v>
      </c>
    </row>
    <row r="98" spans="1:28" ht="20.399999999999999" thickBot="1" x14ac:dyDescent="0.35">
      <c r="A98" s="14" t="s">
        <v>351</v>
      </c>
      <c r="B98" s="15" t="s">
        <v>352</v>
      </c>
      <c r="C98" s="15" t="s">
        <v>353</v>
      </c>
      <c r="D98" s="15" t="s">
        <v>354</v>
      </c>
      <c r="E98" s="15" t="s">
        <v>355</v>
      </c>
      <c r="F98" s="15" t="s">
        <v>356</v>
      </c>
      <c r="G98" s="15" t="s">
        <v>352</v>
      </c>
      <c r="V98" s="14" t="s">
        <v>351</v>
      </c>
      <c r="W98" s="15" t="s">
        <v>713</v>
      </c>
      <c r="X98" s="15" t="s">
        <v>714</v>
      </c>
      <c r="Y98" s="15" t="s">
        <v>715</v>
      </c>
      <c r="Z98" s="15" t="s">
        <v>716</v>
      </c>
      <c r="AA98" s="15" t="s">
        <v>717</v>
      </c>
      <c r="AB98" s="15" t="s">
        <v>718</v>
      </c>
    </row>
    <row r="99" spans="1:28" ht="20.399999999999999" thickBot="1" x14ac:dyDescent="0.35">
      <c r="A99" s="14" t="s">
        <v>357</v>
      </c>
      <c r="B99" s="15" t="s">
        <v>358</v>
      </c>
      <c r="C99" s="15" t="s">
        <v>359</v>
      </c>
      <c r="D99" s="15" t="s">
        <v>360</v>
      </c>
      <c r="E99" s="15" t="s">
        <v>361</v>
      </c>
      <c r="F99" s="15" t="s">
        <v>362</v>
      </c>
      <c r="G99" s="15" t="s">
        <v>358</v>
      </c>
      <c r="V99" s="14" t="s">
        <v>357</v>
      </c>
      <c r="W99" s="15" t="s">
        <v>719</v>
      </c>
      <c r="X99" s="15" t="s">
        <v>720</v>
      </c>
      <c r="Y99" s="15" t="s">
        <v>721</v>
      </c>
      <c r="Z99" s="15" t="s">
        <v>722</v>
      </c>
      <c r="AA99" s="15" t="s">
        <v>723</v>
      </c>
      <c r="AB99" s="15" t="s">
        <v>724</v>
      </c>
    </row>
    <row r="100" spans="1:28" ht="20.399999999999999" thickBot="1" x14ac:dyDescent="0.35">
      <c r="A100" s="14" t="s">
        <v>363</v>
      </c>
      <c r="B100" s="15" t="s">
        <v>364</v>
      </c>
      <c r="C100" s="15" t="s">
        <v>365</v>
      </c>
      <c r="D100" s="15" t="s">
        <v>366</v>
      </c>
      <c r="E100" s="15" t="s">
        <v>367</v>
      </c>
      <c r="F100" s="15" t="s">
        <v>368</v>
      </c>
      <c r="G100" s="15" t="s">
        <v>364</v>
      </c>
      <c r="V100" s="14" t="s">
        <v>363</v>
      </c>
      <c r="W100" s="15" t="s">
        <v>725</v>
      </c>
      <c r="X100" s="15" t="s">
        <v>726</v>
      </c>
      <c r="Y100" s="15" t="s">
        <v>727</v>
      </c>
      <c r="Z100" s="15" t="s">
        <v>728</v>
      </c>
      <c r="AA100" s="15" t="s">
        <v>729</v>
      </c>
      <c r="AB100" s="15" t="s">
        <v>730</v>
      </c>
    </row>
    <row r="101" spans="1:28" ht="20.399999999999999" thickBot="1" x14ac:dyDescent="0.35">
      <c r="A101" s="14" t="s">
        <v>369</v>
      </c>
      <c r="B101" s="15" t="s">
        <v>370</v>
      </c>
      <c r="C101" s="15" t="s">
        <v>371</v>
      </c>
      <c r="D101" s="15" t="s">
        <v>372</v>
      </c>
      <c r="E101" s="15" t="s">
        <v>373</v>
      </c>
      <c r="F101" s="15" t="s">
        <v>374</v>
      </c>
      <c r="G101" s="15" t="s">
        <v>370</v>
      </c>
      <c r="V101" s="14" t="s">
        <v>369</v>
      </c>
      <c r="W101" s="15" t="s">
        <v>731</v>
      </c>
      <c r="X101" s="15" t="s">
        <v>732</v>
      </c>
      <c r="Y101" s="15" t="s">
        <v>733</v>
      </c>
      <c r="Z101" s="15" t="s">
        <v>734</v>
      </c>
      <c r="AA101" s="15" t="s">
        <v>735</v>
      </c>
      <c r="AB101" s="15" t="s">
        <v>736</v>
      </c>
    </row>
    <row r="102" spans="1:28" ht="20.399999999999999" thickBot="1" x14ac:dyDescent="0.35">
      <c r="A102" s="14" t="s">
        <v>375</v>
      </c>
      <c r="B102" s="15" t="s">
        <v>376</v>
      </c>
      <c r="C102" s="15" t="s">
        <v>377</v>
      </c>
      <c r="D102" s="15" t="s">
        <v>378</v>
      </c>
      <c r="E102" s="15" t="s">
        <v>379</v>
      </c>
      <c r="F102" s="15" t="s">
        <v>380</v>
      </c>
      <c r="G102" s="15" t="s">
        <v>376</v>
      </c>
      <c r="V102" s="14" t="s">
        <v>375</v>
      </c>
      <c r="W102" s="15" t="s">
        <v>737</v>
      </c>
      <c r="X102" s="15" t="s">
        <v>738</v>
      </c>
      <c r="Y102" s="15" t="s">
        <v>739</v>
      </c>
      <c r="Z102" s="15" t="s">
        <v>740</v>
      </c>
      <c r="AA102" s="15" t="s">
        <v>741</v>
      </c>
      <c r="AB102" s="15" t="s">
        <v>742</v>
      </c>
    </row>
    <row r="103" spans="1:28" ht="20.399999999999999" thickBot="1" x14ac:dyDescent="0.35">
      <c r="A103" s="14" t="s">
        <v>381</v>
      </c>
      <c r="B103" s="15" t="s">
        <v>382</v>
      </c>
      <c r="C103" s="15" t="s">
        <v>383</v>
      </c>
      <c r="D103" s="15" t="s">
        <v>384</v>
      </c>
      <c r="E103" s="15" t="s">
        <v>385</v>
      </c>
      <c r="F103" s="15" t="s">
        <v>386</v>
      </c>
      <c r="G103" s="15" t="s">
        <v>382</v>
      </c>
      <c r="V103" s="14" t="s">
        <v>381</v>
      </c>
      <c r="W103" s="15" t="s">
        <v>743</v>
      </c>
      <c r="X103" s="15" t="s">
        <v>744</v>
      </c>
      <c r="Y103" s="15" t="s">
        <v>745</v>
      </c>
      <c r="Z103" s="15" t="s">
        <v>746</v>
      </c>
      <c r="AA103" s="15" t="s">
        <v>747</v>
      </c>
      <c r="AB103" s="15" t="s">
        <v>748</v>
      </c>
    </row>
    <row r="104" spans="1:28" ht="20.399999999999999" thickBot="1" x14ac:dyDescent="0.35">
      <c r="A104" s="14" t="s">
        <v>387</v>
      </c>
      <c r="B104" s="15" t="s">
        <v>388</v>
      </c>
      <c r="C104" s="15" t="s">
        <v>389</v>
      </c>
      <c r="D104" s="15" t="s">
        <v>390</v>
      </c>
      <c r="E104" s="15" t="s">
        <v>391</v>
      </c>
      <c r="F104" s="15" t="s">
        <v>392</v>
      </c>
      <c r="G104" s="15" t="s">
        <v>388</v>
      </c>
      <c r="V104" s="14" t="s">
        <v>387</v>
      </c>
      <c r="W104" s="15" t="s">
        <v>749</v>
      </c>
      <c r="X104" s="15" t="s">
        <v>750</v>
      </c>
      <c r="Y104" s="15" t="s">
        <v>388</v>
      </c>
      <c r="Z104" s="15" t="s">
        <v>751</v>
      </c>
      <c r="AA104" s="15" t="s">
        <v>752</v>
      </c>
      <c r="AB104" s="15" t="s">
        <v>753</v>
      </c>
    </row>
    <row r="105" spans="1:28" ht="20.399999999999999" thickBot="1" x14ac:dyDescent="0.35">
      <c r="A105" s="14" t="s">
        <v>393</v>
      </c>
      <c r="B105" s="15" t="s">
        <v>394</v>
      </c>
      <c r="C105" s="15" t="s">
        <v>395</v>
      </c>
      <c r="D105" s="15" t="s">
        <v>396</v>
      </c>
      <c r="E105" s="15" t="s">
        <v>397</v>
      </c>
      <c r="F105" s="15" t="s">
        <v>398</v>
      </c>
      <c r="G105" s="15" t="s">
        <v>394</v>
      </c>
      <c r="V105" s="14" t="s">
        <v>393</v>
      </c>
      <c r="W105" s="15" t="s">
        <v>754</v>
      </c>
      <c r="X105" s="15" t="s">
        <v>755</v>
      </c>
      <c r="Y105" s="15" t="s">
        <v>394</v>
      </c>
      <c r="Z105" s="15" t="s">
        <v>756</v>
      </c>
      <c r="AA105" s="15" t="s">
        <v>757</v>
      </c>
      <c r="AB105" s="15" t="s">
        <v>758</v>
      </c>
    </row>
    <row r="106" spans="1:28" ht="20.399999999999999" thickBot="1" x14ac:dyDescent="0.35">
      <c r="A106" s="14" t="s">
        <v>399</v>
      </c>
      <c r="B106" s="15" t="s">
        <v>400</v>
      </c>
      <c r="C106" s="15" t="s">
        <v>401</v>
      </c>
      <c r="D106" s="15" t="s">
        <v>402</v>
      </c>
      <c r="E106" s="15" t="s">
        <v>403</v>
      </c>
      <c r="F106" s="15" t="s">
        <v>404</v>
      </c>
      <c r="G106" s="15" t="s">
        <v>400</v>
      </c>
      <c r="V106" s="14" t="s">
        <v>399</v>
      </c>
      <c r="W106" s="15" t="s">
        <v>759</v>
      </c>
      <c r="X106" s="15" t="s">
        <v>760</v>
      </c>
      <c r="Y106" s="15" t="s">
        <v>400</v>
      </c>
      <c r="Z106" s="15" t="s">
        <v>761</v>
      </c>
      <c r="AA106" s="15" t="s">
        <v>762</v>
      </c>
      <c r="AB106" s="15" t="s">
        <v>763</v>
      </c>
    </row>
    <row r="107" spans="1:28" ht="20.399999999999999" thickBot="1" x14ac:dyDescent="0.35">
      <c r="A107" s="14" t="s">
        <v>405</v>
      </c>
      <c r="B107" s="15" t="s">
        <v>406</v>
      </c>
      <c r="C107" s="15" t="s">
        <v>407</v>
      </c>
      <c r="D107" s="15" t="s">
        <v>408</v>
      </c>
      <c r="E107" s="15" t="s">
        <v>409</v>
      </c>
      <c r="F107" s="15" t="s">
        <v>410</v>
      </c>
      <c r="G107" s="15" t="s">
        <v>406</v>
      </c>
      <c r="V107" s="14" t="s">
        <v>405</v>
      </c>
      <c r="W107" s="15" t="s">
        <v>764</v>
      </c>
      <c r="X107" s="15" t="s">
        <v>765</v>
      </c>
      <c r="Y107" s="15" t="s">
        <v>406</v>
      </c>
      <c r="Z107" s="15" t="s">
        <v>766</v>
      </c>
      <c r="AA107" s="15" t="s">
        <v>767</v>
      </c>
      <c r="AB107" s="15" t="s">
        <v>768</v>
      </c>
    </row>
    <row r="108" spans="1:28" ht="20.399999999999999" thickBot="1" x14ac:dyDescent="0.35">
      <c r="A108" s="14" t="s">
        <v>411</v>
      </c>
      <c r="B108" s="15" t="s">
        <v>412</v>
      </c>
      <c r="C108" s="15" t="s">
        <v>413</v>
      </c>
      <c r="D108" s="15" t="s">
        <v>414</v>
      </c>
      <c r="E108" s="15" t="s">
        <v>415</v>
      </c>
      <c r="F108" s="15" t="s">
        <v>416</v>
      </c>
      <c r="G108" s="15" t="s">
        <v>412</v>
      </c>
      <c r="V108" s="14" t="s">
        <v>411</v>
      </c>
      <c r="W108" s="15" t="s">
        <v>769</v>
      </c>
      <c r="X108" s="15" t="s">
        <v>770</v>
      </c>
      <c r="Y108" s="15" t="s">
        <v>412</v>
      </c>
      <c r="Z108" s="15" t="s">
        <v>771</v>
      </c>
      <c r="AA108" s="15" t="s">
        <v>772</v>
      </c>
      <c r="AB108" s="15" t="s">
        <v>773</v>
      </c>
    </row>
    <row r="109" spans="1:28" ht="20.399999999999999" thickBot="1" x14ac:dyDescent="0.35">
      <c r="A109" s="14" t="s">
        <v>417</v>
      </c>
      <c r="B109" s="15" t="s">
        <v>418</v>
      </c>
      <c r="C109" s="15" t="s">
        <v>419</v>
      </c>
      <c r="D109" s="15" t="s">
        <v>420</v>
      </c>
      <c r="E109" s="15" t="s">
        <v>421</v>
      </c>
      <c r="F109" s="15" t="s">
        <v>422</v>
      </c>
      <c r="G109" s="15" t="s">
        <v>418</v>
      </c>
      <c r="V109" s="14" t="s">
        <v>417</v>
      </c>
      <c r="W109" s="15" t="s">
        <v>774</v>
      </c>
      <c r="X109" s="15" t="s">
        <v>775</v>
      </c>
      <c r="Y109" s="15" t="s">
        <v>418</v>
      </c>
      <c r="Z109" s="15" t="s">
        <v>776</v>
      </c>
      <c r="AA109" s="15" t="s">
        <v>777</v>
      </c>
      <c r="AB109" s="15" t="s">
        <v>778</v>
      </c>
    </row>
    <row r="110" spans="1:28" ht="20.399999999999999" thickBot="1" x14ac:dyDescent="0.35">
      <c r="A110" s="14" t="s">
        <v>423</v>
      </c>
      <c r="B110" s="15" t="s">
        <v>424</v>
      </c>
      <c r="C110" s="15" t="s">
        <v>425</v>
      </c>
      <c r="D110" s="15" t="s">
        <v>426</v>
      </c>
      <c r="E110" s="15" t="s">
        <v>427</v>
      </c>
      <c r="F110" s="15" t="s">
        <v>428</v>
      </c>
      <c r="G110" s="15" t="s">
        <v>424</v>
      </c>
      <c r="V110" s="14" t="s">
        <v>423</v>
      </c>
      <c r="W110" s="15" t="s">
        <v>779</v>
      </c>
      <c r="X110" s="15" t="s">
        <v>780</v>
      </c>
      <c r="Y110" s="15" t="s">
        <v>424</v>
      </c>
      <c r="Z110" s="15" t="s">
        <v>781</v>
      </c>
      <c r="AA110" s="15" t="s">
        <v>782</v>
      </c>
      <c r="AB110" s="15" t="s">
        <v>783</v>
      </c>
    </row>
    <row r="111" spans="1:28" ht="20.399999999999999" thickBot="1" x14ac:dyDescent="0.35">
      <c r="A111" s="14" t="s">
        <v>429</v>
      </c>
      <c r="B111" s="15" t="s">
        <v>430</v>
      </c>
      <c r="C111" s="15" t="s">
        <v>431</v>
      </c>
      <c r="D111" s="15" t="s">
        <v>432</v>
      </c>
      <c r="E111" s="15" t="s">
        <v>433</v>
      </c>
      <c r="F111" s="15" t="s">
        <v>434</v>
      </c>
      <c r="G111" s="15" t="s">
        <v>430</v>
      </c>
      <c r="V111" s="14" t="s">
        <v>429</v>
      </c>
      <c r="W111" s="15" t="s">
        <v>784</v>
      </c>
      <c r="X111" s="15" t="s">
        <v>785</v>
      </c>
      <c r="Y111" s="15" t="s">
        <v>430</v>
      </c>
      <c r="Z111" s="15" t="s">
        <v>786</v>
      </c>
      <c r="AA111" s="15" t="s">
        <v>787</v>
      </c>
      <c r="AB111" s="15" t="s">
        <v>788</v>
      </c>
    </row>
    <row r="112" spans="1:28" ht="20.399999999999999" thickBot="1" x14ac:dyDescent="0.35">
      <c r="A112" s="14" t="s">
        <v>435</v>
      </c>
      <c r="B112" s="15" t="s">
        <v>436</v>
      </c>
      <c r="C112" s="15" t="s">
        <v>437</v>
      </c>
      <c r="D112" s="15" t="s">
        <v>438</v>
      </c>
      <c r="E112" s="15" t="s">
        <v>439</v>
      </c>
      <c r="F112" s="15" t="s">
        <v>440</v>
      </c>
      <c r="G112" s="15" t="s">
        <v>436</v>
      </c>
      <c r="V112" s="14" t="s">
        <v>435</v>
      </c>
      <c r="W112" s="15" t="s">
        <v>789</v>
      </c>
      <c r="X112" s="15" t="s">
        <v>790</v>
      </c>
      <c r="Y112" s="15" t="s">
        <v>436</v>
      </c>
      <c r="Z112" s="15" t="s">
        <v>791</v>
      </c>
      <c r="AA112" s="15" t="s">
        <v>792</v>
      </c>
      <c r="AB112" s="15" t="s">
        <v>793</v>
      </c>
    </row>
    <row r="113" spans="1:28" ht="20.399999999999999" thickBot="1" x14ac:dyDescent="0.35">
      <c r="A113" s="14" t="s">
        <v>441</v>
      </c>
      <c r="B113" s="15" t="s">
        <v>442</v>
      </c>
      <c r="C113" s="15" t="s">
        <v>443</v>
      </c>
      <c r="D113" s="15" t="s">
        <v>444</v>
      </c>
      <c r="E113" s="15" t="s">
        <v>445</v>
      </c>
      <c r="F113" s="15" t="s">
        <v>446</v>
      </c>
      <c r="G113" s="15" t="s">
        <v>442</v>
      </c>
      <c r="V113" s="14" t="s">
        <v>441</v>
      </c>
      <c r="W113" s="15" t="s">
        <v>442</v>
      </c>
      <c r="X113" s="15" t="s">
        <v>794</v>
      </c>
      <c r="Y113" s="15" t="s">
        <v>442</v>
      </c>
      <c r="Z113" s="15" t="s">
        <v>795</v>
      </c>
      <c r="AA113" s="15" t="s">
        <v>796</v>
      </c>
      <c r="AB113" s="15" t="s">
        <v>797</v>
      </c>
    </row>
    <row r="114" spans="1:28" ht="20.399999999999999" thickBot="1" x14ac:dyDescent="0.35">
      <c r="A114" s="14" t="s">
        <v>447</v>
      </c>
      <c r="B114" s="15" t="s">
        <v>448</v>
      </c>
      <c r="C114" s="15" t="s">
        <v>449</v>
      </c>
      <c r="D114" s="15" t="s">
        <v>450</v>
      </c>
      <c r="E114" s="15" t="s">
        <v>451</v>
      </c>
      <c r="F114" s="15" t="s">
        <v>452</v>
      </c>
      <c r="G114" s="15" t="s">
        <v>448</v>
      </c>
      <c r="V114" s="14" t="s">
        <v>447</v>
      </c>
      <c r="W114" s="15" t="s">
        <v>448</v>
      </c>
      <c r="X114" s="15" t="s">
        <v>798</v>
      </c>
      <c r="Y114" s="15" t="s">
        <v>448</v>
      </c>
      <c r="Z114" s="15" t="s">
        <v>799</v>
      </c>
      <c r="AA114" s="15" t="s">
        <v>800</v>
      </c>
      <c r="AB114" s="15" t="s">
        <v>801</v>
      </c>
    </row>
    <row r="115" spans="1:28" ht="20.399999999999999" thickBot="1" x14ac:dyDescent="0.35">
      <c r="A115" s="14" t="s">
        <v>453</v>
      </c>
      <c r="B115" s="15" t="s">
        <v>454</v>
      </c>
      <c r="C115" s="15" t="s">
        <v>455</v>
      </c>
      <c r="D115" s="15" t="s">
        <v>456</v>
      </c>
      <c r="E115" s="15" t="s">
        <v>457</v>
      </c>
      <c r="F115" s="15" t="s">
        <v>458</v>
      </c>
      <c r="G115" s="15" t="s">
        <v>454</v>
      </c>
      <c r="V115" s="14" t="s">
        <v>453</v>
      </c>
      <c r="W115" s="15" t="s">
        <v>454</v>
      </c>
      <c r="X115" s="15" t="s">
        <v>802</v>
      </c>
      <c r="Y115" s="15" t="s">
        <v>454</v>
      </c>
      <c r="Z115" s="15" t="s">
        <v>803</v>
      </c>
      <c r="AA115" s="15" t="s">
        <v>804</v>
      </c>
      <c r="AB115" s="15" t="s">
        <v>805</v>
      </c>
    </row>
    <row r="116" spans="1:28" ht="20.399999999999999" thickBot="1" x14ac:dyDescent="0.35">
      <c r="A116" s="14" t="s">
        <v>459</v>
      </c>
      <c r="B116" s="15" t="s">
        <v>460</v>
      </c>
      <c r="C116" s="15" t="s">
        <v>461</v>
      </c>
      <c r="D116" s="15" t="s">
        <v>460</v>
      </c>
      <c r="E116" s="15" t="s">
        <v>462</v>
      </c>
      <c r="F116" s="15" t="s">
        <v>463</v>
      </c>
      <c r="G116" s="15" t="s">
        <v>460</v>
      </c>
      <c r="V116" s="14" t="s">
        <v>459</v>
      </c>
      <c r="W116" s="15" t="s">
        <v>460</v>
      </c>
      <c r="X116" s="15" t="s">
        <v>806</v>
      </c>
      <c r="Y116" s="15" t="s">
        <v>460</v>
      </c>
      <c r="Z116" s="15" t="s">
        <v>807</v>
      </c>
      <c r="AA116" s="15" t="s">
        <v>808</v>
      </c>
      <c r="AB116" s="15" t="s">
        <v>809</v>
      </c>
    </row>
    <row r="117" spans="1:28" ht="20.399999999999999" thickBot="1" x14ac:dyDescent="0.35">
      <c r="A117" s="14" t="s">
        <v>464</v>
      </c>
      <c r="B117" s="15" t="s">
        <v>465</v>
      </c>
      <c r="C117" s="15" t="s">
        <v>466</v>
      </c>
      <c r="D117" s="15" t="s">
        <v>465</v>
      </c>
      <c r="E117" s="15" t="s">
        <v>467</v>
      </c>
      <c r="F117" s="15" t="s">
        <v>468</v>
      </c>
      <c r="G117" s="15" t="s">
        <v>465</v>
      </c>
      <c r="V117" s="14" t="s">
        <v>464</v>
      </c>
      <c r="W117" s="15" t="s">
        <v>465</v>
      </c>
      <c r="X117" s="15" t="s">
        <v>810</v>
      </c>
      <c r="Y117" s="15" t="s">
        <v>465</v>
      </c>
      <c r="Z117" s="15" t="s">
        <v>811</v>
      </c>
      <c r="AA117" s="15" t="s">
        <v>812</v>
      </c>
      <c r="AB117" s="15" t="s">
        <v>813</v>
      </c>
    </row>
    <row r="118" spans="1:28" ht="20.399999999999999" thickBot="1" x14ac:dyDescent="0.35">
      <c r="A118" s="14" t="s">
        <v>469</v>
      </c>
      <c r="B118" s="15" t="s">
        <v>470</v>
      </c>
      <c r="C118" s="15" t="s">
        <v>471</v>
      </c>
      <c r="D118" s="15" t="s">
        <v>470</v>
      </c>
      <c r="E118" s="15" t="s">
        <v>472</v>
      </c>
      <c r="F118" s="15" t="s">
        <v>473</v>
      </c>
      <c r="G118" s="15" t="s">
        <v>470</v>
      </c>
      <c r="V118" s="14" t="s">
        <v>469</v>
      </c>
      <c r="W118" s="15" t="s">
        <v>470</v>
      </c>
      <c r="X118" s="15" t="s">
        <v>814</v>
      </c>
      <c r="Y118" s="15" t="s">
        <v>470</v>
      </c>
      <c r="Z118" s="15" t="s">
        <v>815</v>
      </c>
      <c r="AA118" s="15" t="s">
        <v>816</v>
      </c>
      <c r="AB118" s="15" t="s">
        <v>817</v>
      </c>
    </row>
    <row r="119" spans="1:28" ht="20.399999999999999" thickBot="1" x14ac:dyDescent="0.35">
      <c r="A119" s="14" t="s">
        <v>474</v>
      </c>
      <c r="B119" s="15" t="s">
        <v>475</v>
      </c>
      <c r="C119" s="15" t="s">
        <v>476</v>
      </c>
      <c r="D119" s="15" t="s">
        <v>475</v>
      </c>
      <c r="E119" s="15" t="s">
        <v>477</v>
      </c>
      <c r="F119" s="15" t="s">
        <v>478</v>
      </c>
      <c r="G119" s="15" t="s">
        <v>475</v>
      </c>
      <c r="V119" s="14" t="s">
        <v>474</v>
      </c>
      <c r="W119" s="15" t="s">
        <v>475</v>
      </c>
      <c r="X119" s="15" t="s">
        <v>818</v>
      </c>
      <c r="Y119" s="15" t="s">
        <v>475</v>
      </c>
      <c r="Z119" s="15" t="s">
        <v>819</v>
      </c>
      <c r="AA119" s="15" t="s">
        <v>820</v>
      </c>
      <c r="AB119" s="15" t="s">
        <v>821</v>
      </c>
    </row>
    <row r="120" spans="1:28" ht="20.399999999999999" thickBot="1" x14ac:dyDescent="0.35">
      <c r="A120" s="14" t="s">
        <v>479</v>
      </c>
      <c r="B120" s="15" t="s">
        <v>480</v>
      </c>
      <c r="C120" s="15" t="s">
        <v>481</v>
      </c>
      <c r="D120" s="15" t="s">
        <v>480</v>
      </c>
      <c r="E120" s="15" t="s">
        <v>482</v>
      </c>
      <c r="F120" s="15" t="s">
        <v>483</v>
      </c>
      <c r="G120" s="15" t="s">
        <v>480</v>
      </c>
      <c r="V120" s="14" t="s">
        <v>479</v>
      </c>
      <c r="W120" s="15" t="s">
        <v>480</v>
      </c>
      <c r="X120" s="15" t="s">
        <v>822</v>
      </c>
      <c r="Y120" s="15" t="s">
        <v>480</v>
      </c>
      <c r="Z120" s="15" t="s">
        <v>823</v>
      </c>
      <c r="AA120" s="15" t="s">
        <v>824</v>
      </c>
      <c r="AB120" s="15" t="s">
        <v>825</v>
      </c>
    </row>
    <row r="121" spans="1:28" ht="20.399999999999999" thickBot="1" x14ac:dyDescent="0.35">
      <c r="A121" s="14" t="s">
        <v>484</v>
      </c>
      <c r="B121" s="15" t="s">
        <v>485</v>
      </c>
      <c r="C121" s="15" t="s">
        <v>486</v>
      </c>
      <c r="D121" s="15" t="s">
        <v>485</v>
      </c>
      <c r="E121" s="15" t="s">
        <v>487</v>
      </c>
      <c r="F121" s="15" t="s">
        <v>488</v>
      </c>
      <c r="G121" s="15" t="s">
        <v>485</v>
      </c>
      <c r="V121" s="14" t="s">
        <v>484</v>
      </c>
      <c r="W121" s="15" t="s">
        <v>485</v>
      </c>
      <c r="X121" s="15" t="s">
        <v>826</v>
      </c>
      <c r="Y121" s="15" t="s">
        <v>485</v>
      </c>
      <c r="Z121" s="15" t="s">
        <v>827</v>
      </c>
      <c r="AA121" s="15" t="s">
        <v>828</v>
      </c>
      <c r="AB121" s="15" t="s">
        <v>829</v>
      </c>
    </row>
    <row r="122" spans="1:28" ht="20.399999999999999" thickBot="1" x14ac:dyDescent="0.35">
      <c r="A122" s="14" t="s">
        <v>489</v>
      </c>
      <c r="B122" s="15" t="s">
        <v>490</v>
      </c>
      <c r="C122" s="15" t="s">
        <v>491</v>
      </c>
      <c r="D122" s="15" t="s">
        <v>490</v>
      </c>
      <c r="E122" s="15" t="s">
        <v>492</v>
      </c>
      <c r="F122" s="15" t="s">
        <v>493</v>
      </c>
      <c r="G122" s="15" t="s">
        <v>490</v>
      </c>
      <c r="V122" s="14" t="s">
        <v>489</v>
      </c>
      <c r="W122" s="15" t="s">
        <v>490</v>
      </c>
      <c r="X122" s="15" t="s">
        <v>830</v>
      </c>
      <c r="Y122" s="15" t="s">
        <v>490</v>
      </c>
      <c r="Z122" s="15" t="s">
        <v>831</v>
      </c>
      <c r="AA122" s="15" t="s">
        <v>832</v>
      </c>
      <c r="AB122" s="15" t="s">
        <v>833</v>
      </c>
    </row>
    <row r="123" spans="1:28" ht="20.399999999999999" thickBot="1" x14ac:dyDescent="0.35">
      <c r="A123" s="14" t="s">
        <v>494</v>
      </c>
      <c r="B123" s="15" t="s">
        <v>495</v>
      </c>
      <c r="C123" s="15" t="s">
        <v>496</v>
      </c>
      <c r="D123" s="15" t="s">
        <v>495</v>
      </c>
      <c r="E123" s="15" t="s">
        <v>497</v>
      </c>
      <c r="F123" s="15" t="s">
        <v>498</v>
      </c>
      <c r="G123" s="15" t="s">
        <v>495</v>
      </c>
      <c r="V123" s="14" t="s">
        <v>494</v>
      </c>
      <c r="W123" s="15" t="s">
        <v>495</v>
      </c>
      <c r="X123" s="15" t="s">
        <v>834</v>
      </c>
      <c r="Y123" s="15" t="s">
        <v>495</v>
      </c>
      <c r="Z123" s="15" t="s">
        <v>835</v>
      </c>
      <c r="AA123" s="15" t="s">
        <v>836</v>
      </c>
      <c r="AB123" s="15" t="s">
        <v>837</v>
      </c>
    </row>
    <row r="124" spans="1:28" ht="20.399999999999999" thickBot="1" x14ac:dyDescent="0.35">
      <c r="A124" s="14" t="s">
        <v>499</v>
      </c>
      <c r="B124" s="15" t="s">
        <v>500</v>
      </c>
      <c r="C124" s="15" t="s">
        <v>501</v>
      </c>
      <c r="D124" s="15" t="s">
        <v>500</v>
      </c>
      <c r="E124" s="15" t="s">
        <v>502</v>
      </c>
      <c r="F124" s="15" t="s">
        <v>503</v>
      </c>
      <c r="G124" s="15" t="s">
        <v>500</v>
      </c>
      <c r="V124" s="14" t="s">
        <v>499</v>
      </c>
      <c r="W124" s="15" t="s">
        <v>500</v>
      </c>
      <c r="X124" s="15" t="s">
        <v>838</v>
      </c>
      <c r="Y124" s="15" t="s">
        <v>500</v>
      </c>
      <c r="Z124" s="15" t="s">
        <v>839</v>
      </c>
      <c r="AA124" s="15" t="s">
        <v>840</v>
      </c>
      <c r="AB124" s="15" t="s">
        <v>841</v>
      </c>
    </row>
    <row r="125" spans="1:28" ht="20.399999999999999" thickBot="1" x14ac:dyDescent="0.35">
      <c r="A125" s="14" t="s">
        <v>504</v>
      </c>
      <c r="B125" s="15" t="s">
        <v>505</v>
      </c>
      <c r="C125" s="15" t="s">
        <v>506</v>
      </c>
      <c r="D125" s="15" t="s">
        <v>505</v>
      </c>
      <c r="E125" s="15" t="s">
        <v>507</v>
      </c>
      <c r="F125" s="15" t="s">
        <v>508</v>
      </c>
      <c r="G125" s="15" t="s">
        <v>505</v>
      </c>
      <c r="V125" s="14" t="s">
        <v>504</v>
      </c>
      <c r="W125" s="15" t="s">
        <v>505</v>
      </c>
      <c r="X125" s="15" t="s">
        <v>842</v>
      </c>
      <c r="Y125" s="15" t="s">
        <v>505</v>
      </c>
      <c r="Z125" s="15" t="s">
        <v>843</v>
      </c>
      <c r="AA125" s="15" t="s">
        <v>844</v>
      </c>
      <c r="AB125" s="15" t="s">
        <v>505</v>
      </c>
    </row>
    <row r="126" spans="1:28" ht="20.399999999999999" thickBot="1" x14ac:dyDescent="0.35">
      <c r="A126" s="14" t="s">
        <v>509</v>
      </c>
      <c r="B126" s="15" t="s">
        <v>510</v>
      </c>
      <c r="C126" s="15" t="s">
        <v>511</v>
      </c>
      <c r="D126" s="15" t="s">
        <v>510</v>
      </c>
      <c r="E126" s="15" t="s">
        <v>512</v>
      </c>
      <c r="F126" s="15" t="s">
        <v>513</v>
      </c>
      <c r="G126" s="15" t="s">
        <v>510</v>
      </c>
      <c r="V126" s="14" t="s">
        <v>509</v>
      </c>
      <c r="W126" s="15" t="s">
        <v>510</v>
      </c>
      <c r="X126" s="15" t="s">
        <v>845</v>
      </c>
      <c r="Y126" s="15" t="s">
        <v>510</v>
      </c>
      <c r="Z126" s="15" t="s">
        <v>846</v>
      </c>
      <c r="AA126" s="15" t="s">
        <v>847</v>
      </c>
      <c r="AB126" s="15" t="s">
        <v>510</v>
      </c>
    </row>
    <row r="127" spans="1:28" ht="20.399999999999999" thickBot="1" x14ac:dyDescent="0.35">
      <c r="A127" s="14" t="s">
        <v>514</v>
      </c>
      <c r="B127" s="15" t="s">
        <v>515</v>
      </c>
      <c r="C127" s="15" t="s">
        <v>516</v>
      </c>
      <c r="D127" s="15" t="s">
        <v>515</v>
      </c>
      <c r="E127" s="15" t="s">
        <v>517</v>
      </c>
      <c r="F127" s="15" t="s">
        <v>518</v>
      </c>
      <c r="G127" s="15" t="s">
        <v>515</v>
      </c>
      <c r="V127" s="14" t="s">
        <v>514</v>
      </c>
      <c r="W127" s="15" t="s">
        <v>515</v>
      </c>
      <c r="X127" s="15" t="s">
        <v>848</v>
      </c>
      <c r="Y127" s="15" t="s">
        <v>515</v>
      </c>
      <c r="Z127" s="15" t="s">
        <v>515</v>
      </c>
      <c r="AA127" s="15" t="s">
        <v>849</v>
      </c>
      <c r="AB127" s="15" t="s">
        <v>515</v>
      </c>
    </row>
    <row r="128" spans="1:28" ht="20.399999999999999" thickBot="1" x14ac:dyDescent="0.35">
      <c r="A128" s="14" t="s">
        <v>519</v>
      </c>
      <c r="B128" s="15" t="s">
        <v>520</v>
      </c>
      <c r="C128" s="15" t="s">
        <v>520</v>
      </c>
      <c r="D128" s="15" t="s">
        <v>520</v>
      </c>
      <c r="E128" s="15" t="s">
        <v>521</v>
      </c>
      <c r="F128" s="15" t="s">
        <v>522</v>
      </c>
      <c r="G128" s="15" t="s">
        <v>520</v>
      </c>
      <c r="V128" s="14" t="s">
        <v>519</v>
      </c>
      <c r="W128" s="15" t="s">
        <v>520</v>
      </c>
      <c r="X128" s="15" t="s">
        <v>850</v>
      </c>
      <c r="Y128" s="15" t="s">
        <v>520</v>
      </c>
      <c r="Z128" s="15" t="s">
        <v>520</v>
      </c>
      <c r="AA128" s="15" t="s">
        <v>851</v>
      </c>
      <c r="AB128" s="15" t="s">
        <v>520</v>
      </c>
    </row>
    <row r="129" spans="1:28" ht="20.399999999999999" thickBot="1" x14ac:dyDescent="0.35">
      <c r="A129" s="14" t="s">
        <v>523</v>
      </c>
      <c r="B129" s="15" t="s">
        <v>524</v>
      </c>
      <c r="C129" s="15" t="s">
        <v>524</v>
      </c>
      <c r="D129" s="15" t="s">
        <v>524</v>
      </c>
      <c r="E129" s="15" t="s">
        <v>524</v>
      </c>
      <c r="F129" s="15" t="s">
        <v>525</v>
      </c>
      <c r="G129" s="15" t="s">
        <v>524</v>
      </c>
      <c r="V129" s="14" t="s">
        <v>523</v>
      </c>
      <c r="W129" s="15" t="s">
        <v>524</v>
      </c>
      <c r="X129" s="15" t="s">
        <v>852</v>
      </c>
      <c r="Y129" s="15" t="s">
        <v>524</v>
      </c>
      <c r="Z129" s="15" t="s">
        <v>524</v>
      </c>
      <c r="AA129" s="15" t="s">
        <v>524</v>
      </c>
      <c r="AB129" s="15" t="s">
        <v>524</v>
      </c>
    </row>
    <row r="130" spans="1:28" ht="18.600000000000001" thickBot="1" x14ac:dyDescent="0.35">
      <c r="A130" s="10"/>
      <c r="V130" s="10"/>
    </row>
    <row r="131" spans="1:28" ht="15" thickBot="1" x14ac:dyDescent="0.35">
      <c r="A131" s="14" t="s">
        <v>526</v>
      </c>
      <c r="B131" s="14" t="s">
        <v>99</v>
      </c>
      <c r="C131" s="14" t="s">
        <v>100</v>
      </c>
      <c r="D131" s="14" t="s">
        <v>101</v>
      </c>
      <c r="E131" s="14" t="s">
        <v>102</v>
      </c>
      <c r="F131" s="14" t="s">
        <v>103</v>
      </c>
      <c r="G131" s="14" t="s">
        <v>104</v>
      </c>
      <c r="V131" s="14" t="s">
        <v>526</v>
      </c>
      <c r="W131" s="14" t="s">
        <v>99</v>
      </c>
      <c r="X131" s="14" t="s">
        <v>100</v>
      </c>
      <c r="Y131" s="14" t="s">
        <v>101</v>
      </c>
      <c r="Z131" s="14" t="s">
        <v>102</v>
      </c>
      <c r="AA131" s="14" t="s">
        <v>103</v>
      </c>
      <c r="AB131" s="14" t="s">
        <v>104</v>
      </c>
    </row>
    <row r="132" spans="1:28" ht="15" thickBot="1" x14ac:dyDescent="0.35">
      <c r="A132" s="14" t="s">
        <v>167</v>
      </c>
      <c r="B132" s="15">
        <v>66</v>
      </c>
      <c r="C132" s="15">
        <v>500005.9</v>
      </c>
      <c r="D132" s="15">
        <v>78</v>
      </c>
      <c r="E132" s="15">
        <v>110.5</v>
      </c>
      <c r="F132" s="15">
        <v>999829.7</v>
      </c>
      <c r="G132" s="15">
        <v>65</v>
      </c>
      <c r="V132" s="14" t="s">
        <v>167</v>
      </c>
      <c r="W132" s="15">
        <v>66</v>
      </c>
      <c r="X132" s="15">
        <v>999850.8</v>
      </c>
      <c r="Y132" s="15">
        <v>78</v>
      </c>
      <c r="Z132" s="15">
        <v>110.5</v>
      </c>
      <c r="AA132" s="15">
        <v>112</v>
      </c>
      <c r="AB132" s="15">
        <v>65</v>
      </c>
    </row>
    <row r="133" spans="1:28" ht="15" thickBot="1" x14ac:dyDescent="0.35">
      <c r="A133" s="14" t="s">
        <v>174</v>
      </c>
      <c r="B133" s="15">
        <v>65</v>
      </c>
      <c r="C133" s="15">
        <v>499969.4</v>
      </c>
      <c r="D133" s="15">
        <v>77</v>
      </c>
      <c r="E133" s="15">
        <v>109.5</v>
      </c>
      <c r="F133" s="15">
        <v>499964.4</v>
      </c>
      <c r="G133" s="15">
        <v>64</v>
      </c>
      <c r="V133" s="14" t="s">
        <v>174</v>
      </c>
      <c r="W133" s="15">
        <v>65</v>
      </c>
      <c r="X133" s="15">
        <v>999828.8</v>
      </c>
      <c r="Y133" s="15">
        <v>77</v>
      </c>
      <c r="Z133" s="15">
        <v>92.5</v>
      </c>
      <c r="AA133" s="15">
        <v>111</v>
      </c>
      <c r="AB133" s="15">
        <v>64</v>
      </c>
    </row>
    <row r="134" spans="1:28" ht="15" thickBot="1" x14ac:dyDescent="0.35">
      <c r="A134" s="14" t="s">
        <v>181</v>
      </c>
      <c r="B134" s="15">
        <v>64</v>
      </c>
      <c r="C134" s="15">
        <v>499953.4</v>
      </c>
      <c r="D134" s="15">
        <v>76</v>
      </c>
      <c r="E134" s="15">
        <v>108.5</v>
      </c>
      <c r="F134" s="15">
        <v>499956.4</v>
      </c>
      <c r="G134" s="15">
        <v>63</v>
      </c>
      <c r="V134" s="14" t="s">
        <v>181</v>
      </c>
      <c r="W134" s="15">
        <v>64</v>
      </c>
      <c r="X134" s="15">
        <v>999827.8</v>
      </c>
      <c r="Y134" s="15">
        <v>76</v>
      </c>
      <c r="Z134" s="15">
        <v>79.5</v>
      </c>
      <c r="AA134" s="15">
        <v>110</v>
      </c>
      <c r="AB134" s="15">
        <v>63</v>
      </c>
    </row>
    <row r="135" spans="1:28" ht="15" thickBot="1" x14ac:dyDescent="0.35">
      <c r="A135" s="14" t="s">
        <v>188</v>
      </c>
      <c r="B135" s="15">
        <v>63</v>
      </c>
      <c r="C135" s="15">
        <v>499952.4</v>
      </c>
      <c r="D135" s="15">
        <v>75</v>
      </c>
      <c r="E135" s="15">
        <v>97</v>
      </c>
      <c r="F135" s="15">
        <v>499955.4</v>
      </c>
      <c r="G135" s="15">
        <v>56</v>
      </c>
      <c r="V135" s="14" t="s">
        <v>188</v>
      </c>
      <c r="W135" s="15">
        <v>63</v>
      </c>
      <c r="X135" s="15">
        <v>999820.80000000005</v>
      </c>
      <c r="Y135" s="15">
        <v>75</v>
      </c>
      <c r="Z135" s="15">
        <v>78.5</v>
      </c>
      <c r="AA135" s="15">
        <v>109</v>
      </c>
      <c r="AB135" s="15">
        <v>62</v>
      </c>
    </row>
    <row r="136" spans="1:28" ht="15" thickBot="1" x14ac:dyDescent="0.35">
      <c r="A136" s="14" t="s">
        <v>195</v>
      </c>
      <c r="B136" s="15">
        <v>62</v>
      </c>
      <c r="C136" s="15">
        <v>499951.4</v>
      </c>
      <c r="D136" s="15">
        <v>74</v>
      </c>
      <c r="E136" s="15">
        <v>85</v>
      </c>
      <c r="F136" s="15">
        <v>499954.4</v>
      </c>
      <c r="G136" s="15">
        <v>55</v>
      </c>
      <c r="V136" s="14" t="s">
        <v>195</v>
      </c>
      <c r="W136" s="15">
        <v>62</v>
      </c>
      <c r="X136" s="15">
        <v>999806.8</v>
      </c>
      <c r="Y136" s="15">
        <v>74</v>
      </c>
      <c r="Z136" s="15">
        <v>77.5</v>
      </c>
      <c r="AA136" s="15">
        <v>108</v>
      </c>
      <c r="AB136" s="15">
        <v>61</v>
      </c>
    </row>
    <row r="137" spans="1:28" ht="15" thickBot="1" x14ac:dyDescent="0.35">
      <c r="A137" s="14" t="s">
        <v>202</v>
      </c>
      <c r="B137" s="15">
        <v>61</v>
      </c>
      <c r="C137" s="15">
        <v>499950.4</v>
      </c>
      <c r="D137" s="15">
        <v>73</v>
      </c>
      <c r="E137" s="15">
        <v>84</v>
      </c>
      <c r="F137" s="15">
        <v>499953.4</v>
      </c>
      <c r="G137" s="15">
        <v>54</v>
      </c>
      <c r="V137" s="14" t="s">
        <v>202</v>
      </c>
      <c r="W137" s="15">
        <v>61</v>
      </c>
      <c r="X137" s="15">
        <v>999805.8</v>
      </c>
      <c r="Y137" s="15">
        <v>73</v>
      </c>
      <c r="Z137" s="15">
        <v>76.5</v>
      </c>
      <c r="AA137" s="15">
        <v>106</v>
      </c>
      <c r="AB137" s="15">
        <v>60</v>
      </c>
    </row>
    <row r="138" spans="1:28" ht="15" thickBot="1" x14ac:dyDescent="0.35">
      <c r="A138" s="14" t="s">
        <v>209</v>
      </c>
      <c r="B138" s="15">
        <v>60</v>
      </c>
      <c r="C138" s="15">
        <v>499949.4</v>
      </c>
      <c r="D138" s="15">
        <v>72</v>
      </c>
      <c r="E138" s="15">
        <v>83</v>
      </c>
      <c r="F138" s="15">
        <v>499922.4</v>
      </c>
      <c r="G138" s="15">
        <v>53</v>
      </c>
      <c r="V138" s="14" t="s">
        <v>209</v>
      </c>
      <c r="W138" s="15">
        <v>60</v>
      </c>
      <c r="X138" s="15">
        <v>999804.8</v>
      </c>
      <c r="Y138" s="15">
        <v>72</v>
      </c>
      <c r="Z138" s="15">
        <v>75.5</v>
      </c>
      <c r="AA138" s="15">
        <v>105</v>
      </c>
      <c r="AB138" s="15">
        <v>59</v>
      </c>
    </row>
    <row r="139" spans="1:28" ht="15" thickBot="1" x14ac:dyDescent="0.35">
      <c r="A139" s="14" t="s">
        <v>216</v>
      </c>
      <c r="B139" s="15">
        <v>59</v>
      </c>
      <c r="C139" s="15">
        <v>499948.4</v>
      </c>
      <c r="D139" s="15">
        <v>71</v>
      </c>
      <c r="E139" s="15">
        <v>82</v>
      </c>
      <c r="F139" s="15">
        <v>499921.4</v>
      </c>
      <c r="G139" s="15">
        <v>52</v>
      </c>
      <c r="V139" s="14" t="s">
        <v>216</v>
      </c>
      <c r="W139" s="15">
        <v>59</v>
      </c>
      <c r="X139" s="15">
        <v>999803.8</v>
      </c>
      <c r="Y139" s="15">
        <v>71</v>
      </c>
      <c r="Z139" s="15">
        <v>74.5</v>
      </c>
      <c r="AA139" s="15">
        <v>99</v>
      </c>
      <c r="AB139" s="15">
        <v>58</v>
      </c>
    </row>
    <row r="140" spans="1:28" ht="15" thickBot="1" x14ac:dyDescent="0.35">
      <c r="A140" s="14" t="s">
        <v>223</v>
      </c>
      <c r="B140" s="15">
        <v>58</v>
      </c>
      <c r="C140" s="15">
        <v>499947.4</v>
      </c>
      <c r="D140" s="15">
        <v>70</v>
      </c>
      <c r="E140" s="15">
        <v>81</v>
      </c>
      <c r="F140" s="15">
        <v>499920.4</v>
      </c>
      <c r="G140" s="15">
        <v>51</v>
      </c>
      <c r="V140" s="14" t="s">
        <v>223</v>
      </c>
      <c r="W140" s="15">
        <v>58</v>
      </c>
      <c r="X140" s="15">
        <v>999802.8</v>
      </c>
      <c r="Y140" s="15">
        <v>70</v>
      </c>
      <c r="Z140" s="15">
        <v>73.5</v>
      </c>
      <c r="AA140" s="15">
        <v>98</v>
      </c>
      <c r="AB140" s="15">
        <v>57</v>
      </c>
    </row>
    <row r="141" spans="1:28" ht="15" thickBot="1" x14ac:dyDescent="0.35">
      <c r="A141" s="14" t="s">
        <v>230</v>
      </c>
      <c r="B141" s="15">
        <v>57</v>
      </c>
      <c r="C141" s="15">
        <v>499946.4</v>
      </c>
      <c r="D141" s="15">
        <v>69</v>
      </c>
      <c r="E141" s="15">
        <v>79</v>
      </c>
      <c r="F141" s="15">
        <v>499919.4</v>
      </c>
      <c r="G141" s="15">
        <v>50</v>
      </c>
      <c r="V141" s="14" t="s">
        <v>230</v>
      </c>
      <c r="W141" s="15">
        <v>57</v>
      </c>
      <c r="X141" s="15">
        <v>999801.8</v>
      </c>
      <c r="Y141" s="15">
        <v>69</v>
      </c>
      <c r="Z141" s="15">
        <v>72.5</v>
      </c>
      <c r="AA141" s="15">
        <v>97</v>
      </c>
      <c r="AB141" s="15">
        <v>56</v>
      </c>
    </row>
    <row r="142" spans="1:28" ht="15" thickBot="1" x14ac:dyDescent="0.35">
      <c r="A142" s="14" t="s">
        <v>237</v>
      </c>
      <c r="B142" s="15">
        <v>56</v>
      </c>
      <c r="C142" s="15">
        <v>499945.4</v>
      </c>
      <c r="D142" s="15">
        <v>68</v>
      </c>
      <c r="E142" s="15">
        <v>78</v>
      </c>
      <c r="F142" s="15">
        <v>499918.4</v>
      </c>
      <c r="G142" s="15">
        <v>49</v>
      </c>
      <c r="V142" s="14" t="s">
        <v>237</v>
      </c>
      <c r="W142" s="15">
        <v>56</v>
      </c>
      <c r="X142" s="15">
        <v>999800.8</v>
      </c>
      <c r="Y142" s="15">
        <v>68</v>
      </c>
      <c r="Z142" s="15">
        <v>71.5</v>
      </c>
      <c r="AA142" s="15">
        <v>96</v>
      </c>
      <c r="AB142" s="15">
        <v>55</v>
      </c>
    </row>
    <row r="143" spans="1:28" ht="15" thickBot="1" x14ac:dyDescent="0.35">
      <c r="A143" s="14" t="s">
        <v>244</v>
      </c>
      <c r="B143" s="15">
        <v>55</v>
      </c>
      <c r="C143" s="15">
        <v>499944.4</v>
      </c>
      <c r="D143" s="15">
        <v>67</v>
      </c>
      <c r="E143" s="15">
        <v>77</v>
      </c>
      <c r="F143" s="15">
        <v>499917.4</v>
      </c>
      <c r="G143" s="15">
        <v>48</v>
      </c>
      <c r="V143" s="14" t="s">
        <v>244</v>
      </c>
      <c r="W143" s="15">
        <v>55</v>
      </c>
      <c r="X143" s="15">
        <v>999799.8</v>
      </c>
      <c r="Y143" s="15">
        <v>63.5</v>
      </c>
      <c r="Z143" s="15">
        <v>70.5</v>
      </c>
      <c r="AA143" s="15">
        <v>95</v>
      </c>
      <c r="AB143" s="15">
        <v>54</v>
      </c>
    </row>
    <row r="144" spans="1:28" ht="15" thickBot="1" x14ac:dyDescent="0.35">
      <c r="A144" s="14" t="s">
        <v>251</v>
      </c>
      <c r="B144" s="15">
        <v>54</v>
      </c>
      <c r="C144" s="15">
        <v>499943.4</v>
      </c>
      <c r="D144" s="15">
        <v>66</v>
      </c>
      <c r="E144" s="15">
        <v>76</v>
      </c>
      <c r="F144" s="15">
        <v>499916.4</v>
      </c>
      <c r="G144" s="15">
        <v>47</v>
      </c>
      <c r="V144" s="14" t="s">
        <v>251</v>
      </c>
      <c r="W144" s="15">
        <v>54</v>
      </c>
      <c r="X144" s="15">
        <v>999798.8</v>
      </c>
      <c r="Y144" s="15">
        <v>62.5</v>
      </c>
      <c r="Z144" s="15">
        <v>69.5</v>
      </c>
      <c r="AA144" s="15">
        <v>94</v>
      </c>
      <c r="AB144" s="15">
        <v>53</v>
      </c>
    </row>
    <row r="145" spans="1:28" ht="15" thickBot="1" x14ac:dyDescent="0.35">
      <c r="A145" s="14" t="s">
        <v>258</v>
      </c>
      <c r="B145" s="15">
        <v>53</v>
      </c>
      <c r="C145" s="15">
        <v>499942.40000000002</v>
      </c>
      <c r="D145" s="15">
        <v>65</v>
      </c>
      <c r="E145" s="15">
        <v>75</v>
      </c>
      <c r="F145" s="15">
        <v>499915.4</v>
      </c>
      <c r="G145" s="15">
        <v>46</v>
      </c>
      <c r="V145" s="14" t="s">
        <v>258</v>
      </c>
      <c r="W145" s="15">
        <v>53</v>
      </c>
      <c r="X145" s="15">
        <v>999797.8</v>
      </c>
      <c r="Y145" s="15">
        <v>61.5</v>
      </c>
      <c r="Z145" s="15">
        <v>68.5</v>
      </c>
      <c r="AA145" s="15">
        <v>93</v>
      </c>
      <c r="AB145" s="15">
        <v>52</v>
      </c>
    </row>
    <row r="146" spans="1:28" ht="15" thickBot="1" x14ac:dyDescent="0.35">
      <c r="A146" s="14" t="s">
        <v>265</v>
      </c>
      <c r="B146" s="15">
        <v>52</v>
      </c>
      <c r="C146" s="15">
        <v>499941.4</v>
      </c>
      <c r="D146" s="15">
        <v>64</v>
      </c>
      <c r="E146" s="15">
        <v>74</v>
      </c>
      <c r="F146" s="15">
        <v>499914.4</v>
      </c>
      <c r="G146" s="15">
        <v>45</v>
      </c>
      <c r="V146" s="14" t="s">
        <v>265</v>
      </c>
      <c r="W146" s="15">
        <v>52</v>
      </c>
      <c r="X146" s="15">
        <v>999796.8</v>
      </c>
      <c r="Y146" s="15">
        <v>60.5</v>
      </c>
      <c r="Z146" s="15">
        <v>67.5</v>
      </c>
      <c r="AA146" s="15">
        <v>92</v>
      </c>
      <c r="AB146" s="15">
        <v>51</v>
      </c>
    </row>
    <row r="147" spans="1:28" ht="15" thickBot="1" x14ac:dyDescent="0.35">
      <c r="A147" s="14" t="s">
        <v>272</v>
      </c>
      <c r="B147" s="15">
        <v>51</v>
      </c>
      <c r="C147" s="15">
        <v>499940.4</v>
      </c>
      <c r="D147" s="15">
        <v>63</v>
      </c>
      <c r="E147" s="15">
        <v>73</v>
      </c>
      <c r="F147" s="15">
        <v>499913.4</v>
      </c>
      <c r="G147" s="15">
        <v>44</v>
      </c>
      <c r="V147" s="14" t="s">
        <v>272</v>
      </c>
      <c r="W147" s="15">
        <v>51</v>
      </c>
      <c r="X147" s="15">
        <v>999795.8</v>
      </c>
      <c r="Y147" s="15">
        <v>59.5</v>
      </c>
      <c r="Z147" s="15">
        <v>66.5</v>
      </c>
      <c r="AA147" s="15">
        <v>91</v>
      </c>
      <c r="AB147" s="15">
        <v>50</v>
      </c>
    </row>
    <row r="148" spans="1:28" ht="15" thickBot="1" x14ac:dyDescent="0.35">
      <c r="A148" s="14" t="s">
        <v>279</v>
      </c>
      <c r="B148" s="15">
        <v>43</v>
      </c>
      <c r="C148" s="15">
        <v>499939.4</v>
      </c>
      <c r="D148" s="15">
        <v>62</v>
      </c>
      <c r="E148" s="15">
        <v>72</v>
      </c>
      <c r="F148" s="15">
        <v>499912.4</v>
      </c>
      <c r="G148" s="15">
        <v>43</v>
      </c>
      <c r="V148" s="14" t="s">
        <v>279</v>
      </c>
      <c r="W148" s="15">
        <v>50</v>
      </c>
      <c r="X148" s="15">
        <v>999794.8</v>
      </c>
      <c r="Y148" s="15">
        <v>58.5</v>
      </c>
      <c r="Z148" s="15">
        <v>65.5</v>
      </c>
      <c r="AA148" s="15">
        <v>90</v>
      </c>
      <c r="AB148" s="15">
        <v>49</v>
      </c>
    </row>
    <row r="149" spans="1:28" ht="15" thickBot="1" x14ac:dyDescent="0.35">
      <c r="A149" s="14" t="s">
        <v>285</v>
      </c>
      <c r="B149" s="15">
        <v>42</v>
      </c>
      <c r="C149" s="15">
        <v>499938.4</v>
      </c>
      <c r="D149" s="15">
        <v>61</v>
      </c>
      <c r="E149" s="15">
        <v>71</v>
      </c>
      <c r="F149" s="15">
        <v>499910.40000000002</v>
      </c>
      <c r="G149" s="15">
        <v>42</v>
      </c>
      <c r="V149" s="14" t="s">
        <v>285</v>
      </c>
      <c r="W149" s="15">
        <v>49</v>
      </c>
      <c r="X149" s="15">
        <v>999793.8</v>
      </c>
      <c r="Y149" s="15">
        <v>57.5</v>
      </c>
      <c r="Z149" s="15">
        <v>64.5</v>
      </c>
      <c r="AA149" s="15">
        <v>89</v>
      </c>
      <c r="AB149" s="15">
        <v>48</v>
      </c>
    </row>
    <row r="150" spans="1:28" ht="15" thickBot="1" x14ac:dyDescent="0.35">
      <c r="A150" s="14" t="s">
        <v>291</v>
      </c>
      <c r="B150" s="15">
        <v>41</v>
      </c>
      <c r="C150" s="15">
        <v>499937.4</v>
      </c>
      <c r="D150" s="15">
        <v>60</v>
      </c>
      <c r="E150" s="15">
        <v>70</v>
      </c>
      <c r="F150" s="15">
        <v>499909.4</v>
      </c>
      <c r="G150" s="15">
        <v>41</v>
      </c>
      <c r="V150" s="14" t="s">
        <v>291</v>
      </c>
      <c r="W150" s="15">
        <v>48</v>
      </c>
      <c r="X150" s="15">
        <v>999792.8</v>
      </c>
      <c r="Y150" s="15">
        <v>56.5</v>
      </c>
      <c r="Z150" s="15">
        <v>63.5</v>
      </c>
      <c r="AA150" s="15">
        <v>88</v>
      </c>
      <c r="AB150" s="15">
        <v>47</v>
      </c>
    </row>
    <row r="151" spans="1:28" ht="15" thickBot="1" x14ac:dyDescent="0.35">
      <c r="A151" s="14" t="s">
        <v>297</v>
      </c>
      <c r="B151" s="15">
        <v>40</v>
      </c>
      <c r="C151" s="15">
        <v>499935.4</v>
      </c>
      <c r="D151" s="15">
        <v>59</v>
      </c>
      <c r="E151" s="15">
        <v>69</v>
      </c>
      <c r="F151" s="15">
        <v>499908.4</v>
      </c>
      <c r="G151" s="15">
        <v>40</v>
      </c>
      <c r="V151" s="14" t="s">
        <v>297</v>
      </c>
      <c r="W151" s="15">
        <v>47</v>
      </c>
      <c r="X151" s="15">
        <v>999791.8</v>
      </c>
      <c r="Y151" s="15">
        <v>55.5</v>
      </c>
      <c r="Z151" s="15">
        <v>62.5</v>
      </c>
      <c r="AA151" s="15">
        <v>87</v>
      </c>
      <c r="AB151" s="15">
        <v>46</v>
      </c>
    </row>
    <row r="152" spans="1:28" ht="15" thickBot="1" x14ac:dyDescent="0.35">
      <c r="A152" s="14" t="s">
        <v>303</v>
      </c>
      <c r="B152" s="15">
        <v>39</v>
      </c>
      <c r="C152" s="15">
        <v>499934.4</v>
      </c>
      <c r="D152" s="15">
        <v>58</v>
      </c>
      <c r="E152" s="15">
        <v>68</v>
      </c>
      <c r="F152" s="15">
        <v>499907.4</v>
      </c>
      <c r="G152" s="15">
        <v>39</v>
      </c>
      <c r="V152" s="14" t="s">
        <v>303</v>
      </c>
      <c r="W152" s="15">
        <v>46</v>
      </c>
      <c r="X152" s="15">
        <v>999790.8</v>
      </c>
      <c r="Y152" s="15">
        <v>54.5</v>
      </c>
      <c r="Z152" s="15">
        <v>61.5</v>
      </c>
      <c r="AA152" s="15">
        <v>86</v>
      </c>
      <c r="AB152" s="15">
        <v>45</v>
      </c>
    </row>
    <row r="153" spans="1:28" ht="15" thickBot="1" x14ac:dyDescent="0.35">
      <c r="A153" s="14" t="s">
        <v>309</v>
      </c>
      <c r="B153" s="15">
        <v>38</v>
      </c>
      <c r="C153" s="15">
        <v>499933.4</v>
      </c>
      <c r="D153" s="15">
        <v>57</v>
      </c>
      <c r="E153" s="15">
        <v>67</v>
      </c>
      <c r="F153" s="15">
        <v>499906.4</v>
      </c>
      <c r="G153" s="15">
        <v>38</v>
      </c>
      <c r="V153" s="14" t="s">
        <v>309</v>
      </c>
      <c r="W153" s="15">
        <v>45</v>
      </c>
      <c r="X153" s="15">
        <v>999789.8</v>
      </c>
      <c r="Y153" s="15">
        <v>53.5</v>
      </c>
      <c r="Z153" s="15">
        <v>60.5</v>
      </c>
      <c r="AA153" s="15">
        <v>85</v>
      </c>
      <c r="AB153" s="15">
        <v>44</v>
      </c>
    </row>
    <row r="154" spans="1:28" ht="15" thickBot="1" x14ac:dyDescent="0.35">
      <c r="A154" s="14" t="s">
        <v>315</v>
      </c>
      <c r="B154" s="15">
        <v>37</v>
      </c>
      <c r="C154" s="15">
        <v>499932.4</v>
      </c>
      <c r="D154" s="15">
        <v>56</v>
      </c>
      <c r="E154" s="15">
        <v>66</v>
      </c>
      <c r="F154" s="15">
        <v>499905.4</v>
      </c>
      <c r="G154" s="15">
        <v>37</v>
      </c>
      <c r="V154" s="14" t="s">
        <v>315</v>
      </c>
      <c r="W154" s="15">
        <v>44</v>
      </c>
      <c r="X154" s="15">
        <v>999788.8</v>
      </c>
      <c r="Y154" s="15">
        <v>52.5</v>
      </c>
      <c r="Z154" s="15">
        <v>59.5</v>
      </c>
      <c r="AA154" s="15">
        <v>84</v>
      </c>
      <c r="AB154" s="15">
        <v>43</v>
      </c>
    </row>
    <row r="155" spans="1:28" ht="15" thickBot="1" x14ac:dyDescent="0.35">
      <c r="A155" s="14" t="s">
        <v>321</v>
      </c>
      <c r="B155" s="15">
        <v>36</v>
      </c>
      <c r="C155" s="15">
        <v>499931.4</v>
      </c>
      <c r="D155" s="15">
        <v>39.5</v>
      </c>
      <c r="E155" s="15">
        <v>65</v>
      </c>
      <c r="F155" s="15">
        <v>499904.4</v>
      </c>
      <c r="G155" s="15">
        <v>36</v>
      </c>
      <c r="V155" s="14" t="s">
        <v>321</v>
      </c>
      <c r="W155" s="15">
        <v>43</v>
      </c>
      <c r="X155" s="15">
        <v>999787.8</v>
      </c>
      <c r="Y155" s="15">
        <v>51.5</v>
      </c>
      <c r="Z155" s="15">
        <v>58.5</v>
      </c>
      <c r="AA155" s="15">
        <v>83</v>
      </c>
      <c r="AB155" s="15">
        <v>42</v>
      </c>
    </row>
    <row r="156" spans="1:28" ht="15" thickBot="1" x14ac:dyDescent="0.35">
      <c r="A156" s="14" t="s">
        <v>327</v>
      </c>
      <c r="B156" s="15">
        <v>35</v>
      </c>
      <c r="C156" s="15">
        <v>499930.4</v>
      </c>
      <c r="D156" s="15">
        <v>38.5</v>
      </c>
      <c r="E156" s="15">
        <v>64</v>
      </c>
      <c r="F156" s="15">
        <v>499903.4</v>
      </c>
      <c r="G156" s="15">
        <v>35</v>
      </c>
      <c r="V156" s="14" t="s">
        <v>327</v>
      </c>
      <c r="W156" s="15">
        <v>42</v>
      </c>
      <c r="X156" s="15">
        <v>999786.8</v>
      </c>
      <c r="Y156" s="15">
        <v>50.5</v>
      </c>
      <c r="Z156" s="15">
        <v>57.5</v>
      </c>
      <c r="AA156" s="15">
        <v>82</v>
      </c>
      <c r="AB156" s="15">
        <v>41</v>
      </c>
    </row>
    <row r="157" spans="1:28" ht="15" thickBot="1" x14ac:dyDescent="0.35">
      <c r="A157" s="14" t="s">
        <v>333</v>
      </c>
      <c r="B157" s="15">
        <v>34</v>
      </c>
      <c r="C157" s="15">
        <v>499929.4</v>
      </c>
      <c r="D157" s="15">
        <v>37.5</v>
      </c>
      <c r="E157" s="15">
        <v>63</v>
      </c>
      <c r="F157" s="15">
        <v>499902.4</v>
      </c>
      <c r="G157" s="15">
        <v>34</v>
      </c>
      <c r="V157" s="14" t="s">
        <v>333</v>
      </c>
      <c r="W157" s="15">
        <v>41</v>
      </c>
      <c r="X157" s="15">
        <v>999785.8</v>
      </c>
      <c r="Y157" s="15">
        <v>49.5</v>
      </c>
      <c r="Z157" s="15">
        <v>56.5</v>
      </c>
      <c r="AA157" s="15">
        <v>81</v>
      </c>
      <c r="AB157" s="15">
        <v>40</v>
      </c>
    </row>
    <row r="158" spans="1:28" ht="15" thickBot="1" x14ac:dyDescent="0.35">
      <c r="A158" s="14" t="s">
        <v>339</v>
      </c>
      <c r="B158" s="15">
        <v>33</v>
      </c>
      <c r="C158" s="15">
        <v>499928.4</v>
      </c>
      <c r="D158" s="15">
        <v>36.5</v>
      </c>
      <c r="E158" s="15">
        <v>62</v>
      </c>
      <c r="F158" s="15">
        <v>499901.4</v>
      </c>
      <c r="G158" s="15">
        <v>33</v>
      </c>
      <c r="V158" s="14" t="s">
        <v>339</v>
      </c>
      <c r="W158" s="15">
        <v>40</v>
      </c>
      <c r="X158" s="15">
        <v>999784.8</v>
      </c>
      <c r="Y158" s="15">
        <v>48.5</v>
      </c>
      <c r="Z158" s="15">
        <v>55.5</v>
      </c>
      <c r="AA158" s="15">
        <v>80</v>
      </c>
      <c r="AB158" s="15">
        <v>39</v>
      </c>
    </row>
    <row r="159" spans="1:28" ht="15" thickBot="1" x14ac:dyDescent="0.35">
      <c r="A159" s="14" t="s">
        <v>345</v>
      </c>
      <c r="B159" s="15">
        <v>32</v>
      </c>
      <c r="C159" s="15">
        <v>499927.4</v>
      </c>
      <c r="D159" s="15">
        <v>35.5</v>
      </c>
      <c r="E159" s="15">
        <v>61</v>
      </c>
      <c r="F159" s="15">
        <v>499900.4</v>
      </c>
      <c r="G159" s="15">
        <v>32</v>
      </c>
      <c r="V159" s="14" t="s">
        <v>345</v>
      </c>
      <c r="W159" s="15">
        <v>39</v>
      </c>
      <c r="X159" s="15">
        <v>999783.8</v>
      </c>
      <c r="Y159" s="15">
        <v>47.5</v>
      </c>
      <c r="Z159" s="15">
        <v>54.5</v>
      </c>
      <c r="AA159" s="15">
        <v>79</v>
      </c>
      <c r="AB159" s="15">
        <v>38</v>
      </c>
    </row>
    <row r="160" spans="1:28" ht="15" thickBot="1" x14ac:dyDescent="0.35">
      <c r="A160" s="14" t="s">
        <v>351</v>
      </c>
      <c r="B160" s="15">
        <v>31</v>
      </c>
      <c r="C160" s="15">
        <v>499926.4</v>
      </c>
      <c r="D160" s="15">
        <v>34.5</v>
      </c>
      <c r="E160" s="15">
        <v>60</v>
      </c>
      <c r="F160" s="15">
        <v>499899.4</v>
      </c>
      <c r="G160" s="15">
        <v>31</v>
      </c>
      <c r="V160" s="14" t="s">
        <v>351</v>
      </c>
      <c r="W160" s="15">
        <v>38</v>
      </c>
      <c r="X160" s="15">
        <v>999782.8</v>
      </c>
      <c r="Y160" s="15">
        <v>46.5</v>
      </c>
      <c r="Z160" s="15">
        <v>53.5</v>
      </c>
      <c r="AA160" s="15">
        <v>78</v>
      </c>
      <c r="AB160" s="15">
        <v>37</v>
      </c>
    </row>
    <row r="161" spans="1:28" ht="15" thickBot="1" x14ac:dyDescent="0.35">
      <c r="A161" s="14" t="s">
        <v>357</v>
      </c>
      <c r="B161" s="15">
        <v>30</v>
      </c>
      <c r="C161" s="15">
        <v>499925.4</v>
      </c>
      <c r="D161" s="15">
        <v>33.5</v>
      </c>
      <c r="E161" s="15">
        <v>59</v>
      </c>
      <c r="F161" s="15">
        <v>499898.4</v>
      </c>
      <c r="G161" s="15">
        <v>30</v>
      </c>
      <c r="V161" s="14" t="s">
        <v>357</v>
      </c>
      <c r="W161" s="15">
        <v>37</v>
      </c>
      <c r="X161" s="15">
        <v>999781.8</v>
      </c>
      <c r="Y161" s="15">
        <v>45.5</v>
      </c>
      <c r="Z161" s="15">
        <v>52.5</v>
      </c>
      <c r="AA161" s="15">
        <v>77</v>
      </c>
      <c r="AB161" s="15">
        <v>36</v>
      </c>
    </row>
    <row r="162" spans="1:28" ht="15" thickBot="1" x14ac:dyDescent="0.35">
      <c r="A162" s="14" t="s">
        <v>363</v>
      </c>
      <c r="B162" s="15">
        <v>29</v>
      </c>
      <c r="C162" s="15">
        <v>499924.4</v>
      </c>
      <c r="D162" s="15">
        <v>32.5</v>
      </c>
      <c r="E162" s="15">
        <v>58</v>
      </c>
      <c r="F162" s="15">
        <v>499897.4</v>
      </c>
      <c r="G162" s="15">
        <v>29</v>
      </c>
      <c r="V162" s="14" t="s">
        <v>363</v>
      </c>
      <c r="W162" s="15">
        <v>36</v>
      </c>
      <c r="X162" s="15">
        <v>999780.8</v>
      </c>
      <c r="Y162" s="15">
        <v>44.5</v>
      </c>
      <c r="Z162" s="15">
        <v>51.5</v>
      </c>
      <c r="AA162" s="15">
        <v>76</v>
      </c>
      <c r="AB162" s="15">
        <v>35</v>
      </c>
    </row>
    <row r="163" spans="1:28" ht="15" thickBot="1" x14ac:dyDescent="0.35">
      <c r="A163" s="14" t="s">
        <v>369</v>
      </c>
      <c r="B163" s="15">
        <v>28</v>
      </c>
      <c r="C163" s="15">
        <v>499923.4</v>
      </c>
      <c r="D163" s="15">
        <v>31.5</v>
      </c>
      <c r="E163" s="15">
        <v>57</v>
      </c>
      <c r="F163" s="15">
        <v>499896.4</v>
      </c>
      <c r="G163" s="15">
        <v>28</v>
      </c>
      <c r="V163" s="14" t="s">
        <v>369</v>
      </c>
      <c r="W163" s="15">
        <v>35</v>
      </c>
      <c r="X163" s="15">
        <v>999779.8</v>
      </c>
      <c r="Y163" s="15">
        <v>43.5</v>
      </c>
      <c r="Z163" s="15">
        <v>50.5</v>
      </c>
      <c r="AA163" s="15">
        <v>75</v>
      </c>
      <c r="AB163" s="15">
        <v>34</v>
      </c>
    </row>
    <row r="164" spans="1:28" ht="15" thickBot="1" x14ac:dyDescent="0.35">
      <c r="A164" s="14" t="s">
        <v>375</v>
      </c>
      <c r="B164" s="15">
        <v>27</v>
      </c>
      <c r="C164" s="15">
        <v>499922.4</v>
      </c>
      <c r="D164" s="15">
        <v>30.5</v>
      </c>
      <c r="E164" s="15">
        <v>56</v>
      </c>
      <c r="F164" s="15">
        <v>499895.4</v>
      </c>
      <c r="G164" s="15">
        <v>27</v>
      </c>
      <c r="V164" s="14" t="s">
        <v>375</v>
      </c>
      <c r="W164" s="15">
        <v>34</v>
      </c>
      <c r="X164" s="15">
        <v>999778.8</v>
      </c>
      <c r="Y164" s="15">
        <v>42.5</v>
      </c>
      <c r="Z164" s="15">
        <v>49.5</v>
      </c>
      <c r="AA164" s="15">
        <v>74</v>
      </c>
      <c r="AB164" s="15">
        <v>33</v>
      </c>
    </row>
    <row r="165" spans="1:28" ht="15" thickBot="1" x14ac:dyDescent="0.35">
      <c r="A165" s="14" t="s">
        <v>381</v>
      </c>
      <c r="B165" s="15">
        <v>26</v>
      </c>
      <c r="C165" s="15">
        <v>499921.4</v>
      </c>
      <c r="D165" s="15">
        <v>29.5</v>
      </c>
      <c r="E165" s="15">
        <v>55</v>
      </c>
      <c r="F165" s="15">
        <v>499894.4</v>
      </c>
      <c r="G165" s="15">
        <v>26</v>
      </c>
      <c r="V165" s="14" t="s">
        <v>381</v>
      </c>
      <c r="W165" s="15">
        <v>33</v>
      </c>
      <c r="X165" s="15">
        <v>999777.8</v>
      </c>
      <c r="Y165" s="15">
        <v>41.5</v>
      </c>
      <c r="Z165" s="15">
        <v>48.5</v>
      </c>
      <c r="AA165" s="15">
        <v>73</v>
      </c>
      <c r="AB165" s="15">
        <v>32</v>
      </c>
    </row>
    <row r="166" spans="1:28" ht="15" thickBot="1" x14ac:dyDescent="0.35">
      <c r="A166" s="14" t="s">
        <v>387</v>
      </c>
      <c r="B166" s="15">
        <v>25</v>
      </c>
      <c r="C166" s="15">
        <v>499920.4</v>
      </c>
      <c r="D166" s="15">
        <v>28.5</v>
      </c>
      <c r="E166" s="15">
        <v>54</v>
      </c>
      <c r="F166" s="15">
        <v>499893.4</v>
      </c>
      <c r="G166" s="15">
        <v>25</v>
      </c>
      <c r="V166" s="14" t="s">
        <v>387</v>
      </c>
      <c r="W166" s="15">
        <v>32</v>
      </c>
      <c r="X166" s="15">
        <v>999776.8</v>
      </c>
      <c r="Y166" s="15">
        <v>25</v>
      </c>
      <c r="Z166" s="15">
        <v>47.5</v>
      </c>
      <c r="AA166" s="15">
        <v>72</v>
      </c>
      <c r="AB166" s="15">
        <v>31</v>
      </c>
    </row>
    <row r="167" spans="1:28" ht="15" thickBot="1" x14ac:dyDescent="0.35">
      <c r="A167" s="14" t="s">
        <v>393</v>
      </c>
      <c r="B167" s="15">
        <v>24</v>
      </c>
      <c r="C167" s="15">
        <v>499919.4</v>
      </c>
      <c r="D167" s="15">
        <v>27.5</v>
      </c>
      <c r="E167" s="15">
        <v>53</v>
      </c>
      <c r="F167" s="15">
        <v>499892.4</v>
      </c>
      <c r="G167" s="15">
        <v>24</v>
      </c>
      <c r="V167" s="14" t="s">
        <v>393</v>
      </c>
      <c r="W167" s="15">
        <v>31</v>
      </c>
      <c r="X167" s="15">
        <v>999775.8</v>
      </c>
      <c r="Y167" s="15">
        <v>24</v>
      </c>
      <c r="Z167" s="15">
        <v>46.5</v>
      </c>
      <c r="AA167" s="15">
        <v>71</v>
      </c>
      <c r="AB167" s="15">
        <v>30</v>
      </c>
    </row>
    <row r="168" spans="1:28" ht="15" thickBot="1" x14ac:dyDescent="0.35">
      <c r="A168" s="14" t="s">
        <v>399</v>
      </c>
      <c r="B168" s="15">
        <v>23</v>
      </c>
      <c r="C168" s="15">
        <v>499918.4</v>
      </c>
      <c r="D168" s="15">
        <v>26.5</v>
      </c>
      <c r="E168" s="15">
        <v>52</v>
      </c>
      <c r="F168" s="15">
        <v>499891.4</v>
      </c>
      <c r="G168" s="15">
        <v>23</v>
      </c>
      <c r="V168" s="14" t="s">
        <v>399</v>
      </c>
      <c r="W168" s="15">
        <v>30</v>
      </c>
      <c r="X168" s="15">
        <v>999774.8</v>
      </c>
      <c r="Y168" s="15">
        <v>23</v>
      </c>
      <c r="Z168" s="15">
        <v>45.5</v>
      </c>
      <c r="AA168" s="15">
        <v>70</v>
      </c>
      <c r="AB168" s="15">
        <v>29</v>
      </c>
    </row>
    <row r="169" spans="1:28" ht="15" thickBot="1" x14ac:dyDescent="0.35">
      <c r="A169" s="14" t="s">
        <v>405</v>
      </c>
      <c r="B169" s="15">
        <v>22</v>
      </c>
      <c r="C169" s="15">
        <v>499917.4</v>
      </c>
      <c r="D169" s="15">
        <v>25.5</v>
      </c>
      <c r="E169" s="15">
        <v>51</v>
      </c>
      <c r="F169" s="15">
        <v>499890.4</v>
      </c>
      <c r="G169" s="15">
        <v>22</v>
      </c>
      <c r="V169" s="14" t="s">
        <v>405</v>
      </c>
      <c r="W169" s="15">
        <v>29</v>
      </c>
      <c r="X169" s="15">
        <v>999773.8</v>
      </c>
      <c r="Y169" s="15">
        <v>22</v>
      </c>
      <c r="Z169" s="15">
        <v>44.5</v>
      </c>
      <c r="AA169" s="15">
        <v>69</v>
      </c>
      <c r="AB169" s="15">
        <v>28</v>
      </c>
    </row>
    <row r="170" spans="1:28" ht="15" thickBot="1" x14ac:dyDescent="0.35">
      <c r="A170" s="14" t="s">
        <v>411</v>
      </c>
      <c r="B170" s="15">
        <v>21</v>
      </c>
      <c r="C170" s="15">
        <v>499916.4</v>
      </c>
      <c r="D170" s="15">
        <v>24.5</v>
      </c>
      <c r="E170" s="15">
        <v>50</v>
      </c>
      <c r="F170" s="15">
        <v>499889.4</v>
      </c>
      <c r="G170" s="15">
        <v>21</v>
      </c>
      <c r="V170" s="14" t="s">
        <v>411</v>
      </c>
      <c r="W170" s="15">
        <v>28</v>
      </c>
      <c r="X170" s="15">
        <v>999772.8</v>
      </c>
      <c r="Y170" s="15">
        <v>21</v>
      </c>
      <c r="Z170" s="15">
        <v>43.5</v>
      </c>
      <c r="AA170" s="15">
        <v>68</v>
      </c>
      <c r="AB170" s="15">
        <v>27</v>
      </c>
    </row>
    <row r="171" spans="1:28" ht="15" thickBot="1" x14ac:dyDescent="0.35">
      <c r="A171" s="14" t="s">
        <v>417</v>
      </c>
      <c r="B171" s="15">
        <v>20</v>
      </c>
      <c r="C171" s="15">
        <v>499915.4</v>
      </c>
      <c r="D171" s="15">
        <v>23.5</v>
      </c>
      <c r="E171" s="15">
        <v>49</v>
      </c>
      <c r="F171" s="15">
        <v>499888.4</v>
      </c>
      <c r="G171" s="15">
        <v>20</v>
      </c>
      <c r="V171" s="14" t="s">
        <v>417</v>
      </c>
      <c r="W171" s="15">
        <v>27</v>
      </c>
      <c r="X171" s="15">
        <v>999771.8</v>
      </c>
      <c r="Y171" s="15">
        <v>20</v>
      </c>
      <c r="Z171" s="15">
        <v>42.5</v>
      </c>
      <c r="AA171" s="15">
        <v>67</v>
      </c>
      <c r="AB171" s="15">
        <v>26</v>
      </c>
    </row>
    <row r="172" spans="1:28" ht="15" thickBot="1" x14ac:dyDescent="0.35">
      <c r="A172" s="14" t="s">
        <v>423</v>
      </c>
      <c r="B172" s="15">
        <v>19</v>
      </c>
      <c r="C172" s="15">
        <v>499914.4</v>
      </c>
      <c r="D172" s="15">
        <v>22.5</v>
      </c>
      <c r="E172" s="15">
        <v>48</v>
      </c>
      <c r="F172" s="15">
        <v>499887.4</v>
      </c>
      <c r="G172" s="15">
        <v>19</v>
      </c>
      <c r="V172" s="14" t="s">
        <v>423</v>
      </c>
      <c r="W172" s="15">
        <v>26</v>
      </c>
      <c r="X172" s="15">
        <v>999770.8</v>
      </c>
      <c r="Y172" s="15">
        <v>19</v>
      </c>
      <c r="Z172" s="15">
        <v>41.5</v>
      </c>
      <c r="AA172" s="15">
        <v>66</v>
      </c>
      <c r="AB172" s="15">
        <v>25</v>
      </c>
    </row>
    <row r="173" spans="1:28" ht="15" thickBot="1" x14ac:dyDescent="0.35">
      <c r="A173" s="14" t="s">
        <v>429</v>
      </c>
      <c r="B173" s="15">
        <v>18</v>
      </c>
      <c r="C173" s="15">
        <v>499913.4</v>
      </c>
      <c r="D173" s="15">
        <v>21.5</v>
      </c>
      <c r="E173" s="15">
        <v>47</v>
      </c>
      <c r="F173" s="15">
        <v>499886.4</v>
      </c>
      <c r="G173" s="15">
        <v>18</v>
      </c>
      <c r="V173" s="14" t="s">
        <v>429</v>
      </c>
      <c r="W173" s="15">
        <v>25</v>
      </c>
      <c r="X173" s="15">
        <v>999768.8</v>
      </c>
      <c r="Y173" s="15">
        <v>18</v>
      </c>
      <c r="Z173" s="15">
        <v>40.5</v>
      </c>
      <c r="AA173" s="15">
        <v>65</v>
      </c>
      <c r="AB173" s="15">
        <v>24</v>
      </c>
    </row>
    <row r="174" spans="1:28" ht="15" thickBot="1" x14ac:dyDescent="0.35">
      <c r="A174" s="14" t="s">
        <v>435</v>
      </c>
      <c r="B174" s="15">
        <v>17</v>
      </c>
      <c r="C174" s="15">
        <v>499912.4</v>
      </c>
      <c r="D174" s="15">
        <v>20.5</v>
      </c>
      <c r="E174" s="15">
        <v>46</v>
      </c>
      <c r="F174" s="15">
        <v>499885.4</v>
      </c>
      <c r="G174" s="15">
        <v>17</v>
      </c>
      <c r="V174" s="14" t="s">
        <v>435</v>
      </c>
      <c r="W174" s="15">
        <v>24</v>
      </c>
      <c r="X174" s="15">
        <v>999767.8</v>
      </c>
      <c r="Y174" s="15">
        <v>17</v>
      </c>
      <c r="Z174" s="15">
        <v>39.5</v>
      </c>
      <c r="AA174" s="15">
        <v>64</v>
      </c>
      <c r="AB174" s="15">
        <v>23</v>
      </c>
    </row>
    <row r="175" spans="1:28" ht="15" thickBot="1" x14ac:dyDescent="0.35">
      <c r="A175" s="14" t="s">
        <v>441</v>
      </c>
      <c r="B175" s="15">
        <v>16</v>
      </c>
      <c r="C175" s="15">
        <v>499911.4</v>
      </c>
      <c r="D175" s="15">
        <v>19.5</v>
      </c>
      <c r="E175" s="15">
        <v>45</v>
      </c>
      <c r="F175" s="15">
        <v>499884.4</v>
      </c>
      <c r="G175" s="15">
        <v>16</v>
      </c>
      <c r="V175" s="14" t="s">
        <v>441</v>
      </c>
      <c r="W175" s="15">
        <v>16</v>
      </c>
      <c r="X175" s="15">
        <v>999766.8</v>
      </c>
      <c r="Y175" s="15">
        <v>16</v>
      </c>
      <c r="Z175" s="15">
        <v>38.5</v>
      </c>
      <c r="AA175" s="15">
        <v>62</v>
      </c>
      <c r="AB175" s="15">
        <v>22</v>
      </c>
    </row>
    <row r="176" spans="1:28" ht="15" thickBot="1" x14ac:dyDescent="0.35">
      <c r="A176" s="14" t="s">
        <v>447</v>
      </c>
      <c r="B176" s="15">
        <v>15</v>
      </c>
      <c r="C176" s="15">
        <v>499910.40000000002</v>
      </c>
      <c r="D176" s="15">
        <v>18.5</v>
      </c>
      <c r="E176" s="15">
        <v>44</v>
      </c>
      <c r="F176" s="15">
        <v>499883.4</v>
      </c>
      <c r="G176" s="15">
        <v>15</v>
      </c>
      <c r="V176" s="14" t="s">
        <v>447</v>
      </c>
      <c r="W176" s="15">
        <v>15</v>
      </c>
      <c r="X176" s="15">
        <v>999765.8</v>
      </c>
      <c r="Y176" s="15">
        <v>15</v>
      </c>
      <c r="Z176" s="15">
        <v>37.5</v>
      </c>
      <c r="AA176" s="15">
        <v>61</v>
      </c>
      <c r="AB176" s="15">
        <v>21</v>
      </c>
    </row>
    <row r="177" spans="1:28" ht="15" thickBot="1" x14ac:dyDescent="0.35">
      <c r="A177" s="14" t="s">
        <v>453</v>
      </c>
      <c r="B177" s="15">
        <v>14</v>
      </c>
      <c r="C177" s="15">
        <v>499909.4</v>
      </c>
      <c r="D177" s="15">
        <v>17.5</v>
      </c>
      <c r="E177" s="15">
        <v>43</v>
      </c>
      <c r="F177" s="15">
        <v>499882.4</v>
      </c>
      <c r="G177" s="15">
        <v>14</v>
      </c>
      <c r="V177" s="14" t="s">
        <v>453</v>
      </c>
      <c r="W177" s="15">
        <v>14</v>
      </c>
      <c r="X177" s="15">
        <v>999764.8</v>
      </c>
      <c r="Y177" s="15">
        <v>14</v>
      </c>
      <c r="Z177" s="15">
        <v>36.5</v>
      </c>
      <c r="AA177" s="15">
        <v>60</v>
      </c>
      <c r="AB177" s="15">
        <v>20</v>
      </c>
    </row>
    <row r="178" spans="1:28" ht="15" thickBot="1" x14ac:dyDescent="0.35">
      <c r="A178" s="14" t="s">
        <v>459</v>
      </c>
      <c r="B178" s="15">
        <v>13</v>
      </c>
      <c r="C178" s="15">
        <v>499908.4</v>
      </c>
      <c r="D178" s="15">
        <v>13</v>
      </c>
      <c r="E178" s="15">
        <v>42</v>
      </c>
      <c r="F178" s="15">
        <v>499881.4</v>
      </c>
      <c r="G178" s="15">
        <v>13</v>
      </c>
      <c r="V178" s="14" t="s">
        <v>459</v>
      </c>
      <c r="W178" s="15">
        <v>13</v>
      </c>
      <c r="X178" s="15">
        <v>999763.8</v>
      </c>
      <c r="Y178" s="15">
        <v>13</v>
      </c>
      <c r="Z178" s="15">
        <v>35.5</v>
      </c>
      <c r="AA178" s="15">
        <v>59</v>
      </c>
      <c r="AB178" s="15">
        <v>19</v>
      </c>
    </row>
    <row r="179" spans="1:28" ht="15" thickBot="1" x14ac:dyDescent="0.35">
      <c r="A179" s="14" t="s">
        <v>464</v>
      </c>
      <c r="B179" s="15">
        <v>12</v>
      </c>
      <c r="C179" s="15">
        <v>499907.4</v>
      </c>
      <c r="D179" s="15">
        <v>12</v>
      </c>
      <c r="E179" s="15">
        <v>41</v>
      </c>
      <c r="F179" s="15">
        <v>499880.4</v>
      </c>
      <c r="G179" s="15">
        <v>12</v>
      </c>
      <c r="V179" s="14" t="s">
        <v>464</v>
      </c>
      <c r="W179" s="15">
        <v>12</v>
      </c>
      <c r="X179" s="15">
        <v>999762.8</v>
      </c>
      <c r="Y179" s="15">
        <v>12</v>
      </c>
      <c r="Z179" s="15">
        <v>34.5</v>
      </c>
      <c r="AA179" s="15">
        <v>58</v>
      </c>
      <c r="AB179" s="15">
        <v>18</v>
      </c>
    </row>
    <row r="180" spans="1:28" ht="15" thickBot="1" x14ac:dyDescent="0.35">
      <c r="A180" s="14" t="s">
        <v>469</v>
      </c>
      <c r="B180" s="15">
        <v>11</v>
      </c>
      <c r="C180" s="15">
        <v>499906.4</v>
      </c>
      <c r="D180" s="15">
        <v>11</v>
      </c>
      <c r="E180" s="15">
        <v>40</v>
      </c>
      <c r="F180" s="15">
        <v>499879.4</v>
      </c>
      <c r="G180" s="15">
        <v>11</v>
      </c>
      <c r="V180" s="14" t="s">
        <v>469</v>
      </c>
      <c r="W180" s="15">
        <v>11</v>
      </c>
      <c r="X180" s="15">
        <v>999761.8</v>
      </c>
      <c r="Y180" s="15">
        <v>11</v>
      </c>
      <c r="Z180" s="15">
        <v>33.5</v>
      </c>
      <c r="AA180" s="15">
        <v>57</v>
      </c>
      <c r="AB180" s="15">
        <v>17</v>
      </c>
    </row>
    <row r="181" spans="1:28" ht="15" thickBot="1" x14ac:dyDescent="0.35">
      <c r="A181" s="14" t="s">
        <v>474</v>
      </c>
      <c r="B181" s="15">
        <v>10</v>
      </c>
      <c r="C181" s="15">
        <v>499905.4</v>
      </c>
      <c r="D181" s="15">
        <v>10</v>
      </c>
      <c r="E181" s="15">
        <v>39</v>
      </c>
      <c r="F181" s="15">
        <v>499878.40000000002</v>
      </c>
      <c r="G181" s="15">
        <v>10</v>
      </c>
      <c r="V181" s="14" t="s">
        <v>474</v>
      </c>
      <c r="W181" s="15">
        <v>10</v>
      </c>
      <c r="X181" s="15">
        <v>999760.8</v>
      </c>
      <c r="Y181" s="15">
        <v>10</v>
      </c>
      <c r="Z181" s="15">
        <v>32.5</v>
      </c>
      <c r="AA181" s="15">
        <v>56</v>
      </c>
      <c r="AB181" s="15">
        <v>16</v>
      </c>
    </row>
    <row r="182" spans="1:28" ht="15" thickBot="1" x14ac:dyDescent="0.35">
      <c r="A182" s="14" t="s">
        <v>479</v>
      </c>
      <c r="B182" s="15">
        <v>9</v>
      </c>
      <c r="C182" s="15">
        <v>499904.4</v>
      </c>
      <c r="D182" s="15">
        <v>9</v>
      </c>
      <c r="E182" s="15">
        <v>38</v>
      </c>
      <c r="F182" s="15">
        <v>499877.4</v>
      </c>
      <c r="G182" s="15">
        <v>9</v>
      </c>
      <c r="V182" s="14" t="s">
        <v>479</v>
      </c>
      <c r="W182" s="15">
        <v>9</v>
      </c>
      <c r="X182" s="15">
        <v>999759.8</v>
      </c>
      <c r="Y182" s="15">
        <v>9</v>
      </c>
      <c r="Z182" s="15">
        <v>31.5</v>
      </c>
      <c r="AA182" s="15">
        <v>55</v>
      </c>
      <c r="AB182" s="15">
        <v>15</v>
      </c>
    </row>
    <row r="183" spans="1:28" ht="15" thickBot="1" x14ac:dyDescent="0.35">
      <c r="A183" s="14" t="s">
        <v>484</v>
      </c>
      <c r="B183" s="15">
        <v>8</v>
      </c>
      <c r="C183" s="15">
        <v>499903.4</v>
      </c>
      <c r="D183" s="15">
        <v>8</v>
      </c>
      <c r="E183" s="15">
        <v>37</v>
      </c>
      <c r="F183" s="15">
        <v>499876.4</v>
      </c>
      <c r="G183" s="15">
        <v>8</v>
      </c>
      <c r="V183" s="14" t="s">
        <v>484</v>
      </c>
      <c r="W183" s="15">
        <v>8</v>
      </c>
      <c r="X183" s="15">
        <v>999758.8</v>
      </c>
      <c r="Y183" s="15">
        <v>8</v>
      </c>
      <c r="Z183" s="15">
        <v>29.5</v>
      </c>
      <c r="AA183" s="15">
        <v>54</v>
      </c>
      <c r="AB183" s="15">
        <v>14</v>
      </c>
    </row>
    <row r="184" spans="1:28" ht="15" thickBot="1" x14ac:dyDescent="0.35">
      <c r="A184" s="14" t="s">
        <v>489</v>
      </c>
      <c r="B184" s="15">
        <v>7</v>
      </c>
      <c r="C184" s="15">
        <v>499902.4</v>
      </c>
      <c r="D184" s="15">
        <v>7</v>
      </c>
      <c r="E184" s="15">
        <v>36</v>
      </c>
      <c r="F184" s="15">
        <v>499875.4</v>
      </c>
      <c r="G184" s="15">
        <v>7</v>
      </c>
      <c r="V184" s="14" t="s">
        <v>489</v>
      </c>
      <c r="W184" s="15">
        <v>7</v>
      </c>
      <c r="X184" s="15">
        <v>999757.8</v>
      </c>
      <c r="Y184" s="15">
        <v>7</v>
      </c>
      <c r="Z184" s="15">
        <v>28.5</v>
      </c>
      <c r="AA184" s="15">
        <v>53</v>
      </c>
      <c r="AB184" s="15">
        <v>13</v>
      </c>
    </row>
    <row r="185" spans="1:28" ht="15" thickBot="1" x14ac:dyDescent="0.35">
      <c r="A185" s="14" t="s">
        <v>494</v>
      </c>
      <c r="B185" s="15">
        <v>6</v>
      </c>
      <c r="C185" s="15">
        <v>499901.4</v>
      </c>
      <c r="D185" s="15">
        <v>6</v>
      </c>
      <c r="E185" s="15">
        <v>35</v>
      </c>
      <c r="F185" s="15">
        <v>499869.4</v>
      </c>
      <c r="G185" s="15">
        <v>6</v>
      </c>
      <c r="V185" s="14" t="s">
        <v>494</v>
      </c>
      <c r="W185" s="15">
        <v>6</v>
      </c>
      <c r="X185" s="15">
        <v>999756.80000000005</v>
      </c>
      <c r="Y185" s="15">
        <v>6</v>
      </c>
      <c r="Z185" s="15">
        <v>27.5</v>
      </c>
      <c r="AA185" s="15">
        <v>52</v>
      </c>
      <c r="AB185" s="15">
        <v>12</v>
      </c>
    </row>
    <row r="186" spans="1:28" ht="15" thickBot="1" x14ac:dyDescent="0.35">
      <c r="A186" s="14" t="s">
        <v>499</v>
      </c>
      <c r="B186" s="15">
        <v>5</v>
      </c>
      <c r="C186" s="15">
        <v>499900.4</v>
      </c>
      <c r="D186" s="15">
        <v>5</v>
      </c>
      <c r="E186" s="15">
        <v>34</v>
      </c>
      <c r="F186" s="15">
        <v>499868.4</v>
      </c>
      <c r="G186" s="15">
        <v>5</v>
      </c>
      <c r="V186" s="14" t="s">
        <v>499</v>
      </c>
      <c r="W186" s="15">
        <v>5</v>
      </c>
      <c r="X186" s="15">
        <v>999755.8</v>
      </c>
      <c r="Y186" s="15">
        <v>5</v>
      </c>
      <c r="Z186" s="15">
        <v>26.5</v>
      </c>
      <c r="AA186" s="15">
        <v>21</v>
      </c>
      <c r="AB186" s="15">
        <v>11</v>
      </c>
    </row>
    <row r="187" spans="1:28" ht="15" thickBot="1" x14ac:dyDescent="0.35">
      <c r="A187" s="14" t="s">
        <v>504</v>
      </c>
      <c r="B187" s="15">
        <v>4</v>
      </c>
      <c r="C187" s="15">
        <v>499899.4</v>
      </c>
      <c r="D187" s="15">
        <v>4</v>
      </c>
      <c r="E187" s="15">
        <v>33</v>
      </c>
      <c r="F187" s="15">
        <v>499866.4</v>
      </c>
      <c r="G187" s="15">
        <v>4</v>
      </c>
      <c r="V187" s="14" t="s">
        <v>504</v>
      </c>
      <c r="W187" s="15">
        <v>4</v>
      </c>
      <c r="X187" s="15">
        <v>999754.8</v>
      </c>
      <c r="Y187" s="15">
        <v>4</v>
      </c>
      <c r="Z187" s="15">
        <v>25.5</v>
      </c>
      <c r="AA187" s="15">
        <v>20</v>
      </c>
      <c r="AB187" s="15">
        <v>4</v>
      </c>
    </row>
    <row r="188" spans="1:28" ht="15" thickBot="1" x14ac:dyDescent="0.35">
      <c r="A188" s="14" t="s">
        <v>509</v>
      </c>
      <c r="B188" s="15">
        <v>3</v>
      </c>
      <c r="C188" s="15">
        <v>499885.4</v>
      </c>
      <c r="D188" s="15">
        <v>3</v>
      </c>
      <c r="E188" s="15">
        <v>32</v>
      </c>
      <c r="F188" s="15">
        <v>499865.4</v>
      </c>
      <c r="G188" s="15">
        <v>3</v>
      </c>
      <c r="V188" s="14" t="s">
        <v>509</v>
      </c>
      <c r="W188" s="15">
        <v>3</v>
      </c>
      <c r="X188" s="15">
        <v>999753.8</v>
      </c>
      <c r="Y188" s="15">
        <v>3</v>
      </c>
      <c r="Z188" s="15">
        <v>13.5</v>
      </c>
      <c r="AA188" s="15">
        <v>19</v>
      </c>
      <c r="AB188" s="15">
        <v>3</v>
      </c>
    </row>
    <row r="189" spans="1:28" ht="15" thickBot="1" x14ac:dyDescent="0.35">
      <c r="A189" s="14" t="s">
        <v>514</v>
      </c>
      <c r="B189" s="15">
        <v>2</v>
      </c>
      <c r="C189" s="15">
        <v>499878.40000000002</v>
      </c>
      <c r="D189" s="15">
        <v>2</v>
      </c>
      <c r="E189" s="15">
        <v>31</v>
      </c>
      <c r="F189" s="15">
        <v>499864.4</v>
      </c>
      <c r="G189" s="15">
        <v>2</v>
      </c>
      <c r="V189" s="14" t="s">
        <v>514</v>
      </c>
      <c r="W189" s="15">
        <v>2</v>
      </c>
      <c r="X189" s="15">
        <v>999752.8</v>
      </c>
      <c r="Y189" s="15">
        <v>2</v>
      </c>
      <c r="Z189" s="15">
        <v>2</v>
      </c>
      <c r="AA189" s="15">
        <v>18</v>
      </c>
      <c r="AB189" s="15">
        <v>2</v>
      </c>
    </row>
    <row r="190" spans="1:28" ht="15" thickBot="1" x14ac:dyDescent="0.35">
      <c r="A190" s="14" t="s">
        <v>519</v>
      </c>
      <c r="B190" s="15">
        <v>1</v>
      </c>
      <c r="C190" s="15">
        <v>1</v>
      </c>
      <c r="D190" s="15">
        <v>1</v>
      </c>
      <c r="E190" s="15">
        <v>18</v>
      </c>
      <c r="F190" s="15">
        <v>499863.4</v>
      </c>
      <c r="G190" s="15">
        <v>1</v>
      </c>
      <c r="V190" s="14" t="s">
        <v>519</v>
      </c>
      <c r="W190" s="15">
        <v>1</v>
      </c>
      <c r="X190" s="15">
        <v>999736.8</v>
      </c>
      <c r="Y190" s="15">
        <v>1</v>
      </c>
      <c r="Z190" s="15">
        <v>1</v>
      </c>
      <c r="AA190" s="15">
        <v>10</v>
      </c>
      <c r="AB190" s="15">
        <v>1</v>
      </c>
    </row>
    <row r="191" spans="1:28" ht="15" thickBot="1" x14ac:dyDescent="0.35">
      <c r="A191" s="14" t="s">
        <v>523</v>
      </c>
      <c r="B191" s="15">
        <v>0</v>
      </c>
      <c r="C191" s="15">
        <v>0</v>
      </c>
      <c r="D191" s="15">
        <v>0</v>
      </c>
      <c r="E191" s="15">
        <v>0</v>
      </c>
      <c r="F191" s="15">
        <v>499862.4</v>
      </c>
      <c r="G191" s="15">
        <v>0</v>
      </c>
      <c r="V191" s="14" t="s">
        <v>523</v>
      </c>
      <c r="W191" s="15">
        <v>0</v>
      </c>
      <c r="X191" s="15">
        <v>999700.3</v>
      </c>
      <c r="Y191" s="15">
        <v>0</v>
      </c>
      <c r="Z191" s="15">
        <v>0</v>
      </c>
      <c r="AA191" s="15">
        <v>0</v>
      </c>
      <c r="AB191" s="15">
        <v>0</v>
      </c>
    </row>
    <row r="192" spans="1:28" ht="18.600000000000001" thickBot="1" x14ac:dyDescent="0.35">
      <c r="A192" s="10"/>
      <c r="V192" s="10"/>
    </row>
    <row r="193" spans="1:32" ht="15" thickBot="1" x14ac:dyDescent="0.35">
      <c r="A193" s="14" t="s">
        <v>527</v>
      </c>
      <c r="B193" s="14" t="s">
        <v>99</v>
      </c>
      <c r="C193" s="14" t="s">
        <v>100</v>
      </c>
      <c r="D193" s="14" t="s">
        <v>101</v>
      </c>
      <c r="E193" s="14" t="s">
        <v>102</v>
      </c>
      <c r="F193" s="14" t="s">
        <v>103</v>
      </c>
      <c r="G193" s="14" t="s">
        <v>104</v>
      </c>
      <c r="H193" s="14" t="s">
        <v>528</v>
      </c>
      <c r="I193" s="14" t="s">
        <v>529</v>
      </c>
      <c r="J193" s="14" t="s">
        <v>530</v>
      </c>
      <c r="K193" s="14" t="s">
        <v>531</v>
      </c>
      <c r="V193" s="14" t="s">
        <v>527</v>
      </c>
      <c r="W193" s="14" t="s">
        <v>99</v>
      </c>
      <c r="X193" s="14" t="s">
        <v>100</v>
      </c>
      <c r="Y193" s="14" t="s">
        <v>101</v>
      </c>
      <c r="Z193" s="14" t="s">
        <v>102</v>
      </c>
      <c r="AA193" s="14" t="s">
        <v>103</v>
      </c>
      <c r="AB193" s="14" t="s">
        <v>104</v>
      </c>
      <c r="AC193" s="14" t="s">
        <v>528</v>
      </c>
      <c r="AD193" s="14" t="s">
        <v>529</v>
      </c>
      <c r="AE193" s="14" t="s">
        <v>530</v>
      </c>
      <c r="AF193" s="14" t="s">
        <v>531</v>
      </c>
    </row>
    <row r="194" spans="1:32" ht="15" thickBot="1" x14ac:dyDescent="0.35">
      <c r="A194" s="14" t="s">
        <v>106</v>
      </c>
      <c r="B194" s="15">
        <v>14</v>
      </c>
      <c r="C194" s="15">
        <v>499940.4</v>
      </c>
      <c r="D194" s="15">
        <v>21.5</v>
      </c>
      <c r="E194" s="15">
        <v>76</v>
      </c>
      <c r="F194" s="15">
        <v>499921.4</v>
      </c>
      <c r="G194" s="15">
        <v>26</v>
      </c>
      <c r="H194" s="15">
        <v>999999.2</v>
      </c>
      <c r="I194" s="15">
        <v>1000000</v>
      </c>
      <c r="J194" s="15">
        <v>0.8</v>
      </c>
      <c r="K194" s="15">
        <v>0</v>
      </c>
      <c r="V194" s="14" t="s">
        <v>106</v>
      </c>
      <c r="W194" s="15">
        <v>52</v>
      </c>
      <c r="X194" s="15">
        <v>999765.8</v>
      </c>
      <c r="Y194" s="15">
        <v>56.5</v>
      </c>
      <c r="Z194" s="15">
        <v>34.5</v>
      </c>
      <c r="AA194" s="15">
        <v>53</v>
      </c>
      <c r="AB194" s="15">
        <v>39</v>
      </c>
      <c r="AC194" s="15">
        <v>1000000.8</v>
      </c>
      <c r="AD194" s="15">
        <v>1000000</v>
      </c>
      <c r="AE194" s="15">
        <v>-0.8</v>
      </c>
      <c r="AF194" s="15">
        <v>0</v>
      </c>
    </row>
    <row r="195" spans="1:32" ht="15" thickBot="1" x14ac:dyDescent="0.35">
      <c r="A195" s="14" t="s">
        <v>107</v>
      </c>
      <c r="B195" s="15">
        <v>66</v>
      </c>
      <c r="C195" s="15">
        <v>499915.4</v>
      </c>
      <c r="D195" s="15">
        <v>32.5</v>
      </c>
      <c r="E195" s="15">
        <v>60</v>
      </c>
      <c r="F195" s="15">
        <v>499864.4</v>
      </c>
      <c r="G195" s="15">
        <v>26</v>
      </c>
      <c r="H195" s="15">
        <v>999964.2</v>
      </c>
      <c r="I195" s="15">
        <v>1000000</v>
      </c>
      <c r="J195" s="15">
        <v>35.799999999999997</v>
      </c>
      <c r="K195" s="15">
        <v>0</v>
      </c>
      <c r="V195" s="14" t="s">
        <v>107</v>
      </c>
      <c r="W195" s="15">
        <v>0</v>
      </c>
      <c r="X195" s="15">
        <v>999790.8</v>
      </c>
      <c r="Y195" s="15">
        <v>45.5</v>
      </c>
      <c r="Z195" s="15">
        <v>50.5</v>
      </c>
      <c r="AA195" s="15">
        <v>110</v>
      </c>
      <c r="AB195" s="15">
        <v>39</v>
      </c>
      <c r="AC195" s="15">
        <v>1000035.8</v>
      </c>
      <c r="AD195" s="15">
        <v>1000000</v>
      </c>
      <c r="AE195" s="15">
        <v>-35.799999999999997</v>
      </c>
      <c r="AF195" s="15">
        <v>0</v>
      </c>
    </row>
    <row r="196" spans="1:32" ht="15" thickBot="1" x14ac:dyDescent="0.35">
      <c r="A196" s="14" t="s">
        <v>108</v>
      </c>
      <c r="B196" s="15">
        <v>54</v>
      </c>
      <c r="C196" s="15">
        <v>499912.4</v>
      </c>
      <c r="D196" s="15">
        <v>60</v>
      </c>
      <c r="E196" s="15">
        <v>43</v>
      </c>
      <c r="F196" s="15">
        <v>499868.4</v>
      </c>
      <c r="G196" s="15">
        <v>6</v>
      </c>
      <c r="H196" s="15">
        <v>999943.7</v>
      </c>
      <c r="I196" s="15">
        <v>1000000</v>
      </c>
      <c r="J196" s="15">
        <v>56.3</v>
      </c>
      <c r="K196" s="15">
        <v>0.01</v>
      </c>
      <c r="V196" s="14" t="s">
        <v>108</v>
      </c>
      <c r="W196" s="15">
        <v>12</v>
      </c>
      <c r="X196" s="15">
        <v>999793.8</v>
      </c>
      <c r="Y196" s="15">
        <v>18</v>
      </c>
      <c r="Z196" s="15">
        <v>67.5</v>
      </c>
      <c r="AA196" s="15">
        <v>106</v>
      </c>
      <c r="AB196" s="15">
        <v>59</v>
      </c>
      <c r="AC196" s="15">
        <v>1000056.3</v>
      </c>
      <c r="AD196" s="15">
        <v>1000000</v>
      </c>
      <c r="AE196" s="15">
        <v>-56.3</v>
      </c>
      <c r="AF196" s="15">
        <v>-0.01</v>
      </c>
    </row>
    <row r="197" spans="1:32" ht="15" thickBot="1" x14ac:dyDescent="0.35">
      <c r="A197" s="14" t="s">
        <v>109</v>
      </c>
      <c r="B197" s="15">
        <v>35</v>
      </c>
      <c r="C197" s="15">
        <v>499915.4</v>
      </c>
      <c r="D197" s="15">
        <v>32.5</v>
      </c>
      <c r="E197" s="15">
        <v>58</v>
      </c>
      <c r="F197" s="15">
        <v>499862.4</v>
      </c>
      <c r="G197" s="15">
        <v>40</v>
      </c>
      <c r="H197" s="15">
        <v>999943.2</v>
      </c>
      <c r="I197" s="15">
        <v>1000000</v>
      </c>
      <c r="J197" s="15">
        <v>56.8</v>
      </c>
      <c r="K197" s="15">
        <v>0.01</v>
      </c>
      <c r="V197" s="14" t="s">
        <v>109</v>
      </c>
      <c r="W197" s="15">
        <v>31</v>
      </c>
      <c r="X197" s="15">
        <v>999790.8</v>
      </c>
      <c r="Y197" s="15">
        <v>45.5</v>
      </c>
      <c r="Z197" s="15">
        <v>52.5</v>
      </c>
      <c r="AA197" s="15">
        <v>112</v>
      </c>
      <c r="AB197" s="15">
        <v>25</v>
      </c>
      <c r="AC197" s="15">
        <v>1000056.8</v>
      </c>
      <c r="AD197" s="15">
        <v>1000000</v>
      </c>
      <c r="AE197" s="15">
        <v>-56.8</v>
      </c>
      <c r="AF197" s="15">
        <v>-0.01</v>
      </c>
    </row>
    <row r="198" spans="1:32" ht="15" thickBot="1" x14ac:dyDescent="0.35">
      <c r="A198" s="14" t="s">
        <v>110</v>
      </c>
      <c r="B198" s="15">
        <v>14</v>
      </c>
      <c r="C198" s="15">
        <v>499923.4</v>
      </c>
      <c r="D198" s="15">
        <v>21.5</v>
      </c>
      <c r="E198" s="15">
        <v>65</v>
      </c>
      <c r="F198" s="15">
        <v>499900.4</v>
      </c>
      <c r="G198" s="15">
        <v>26</v>
      </c>
      <c r="H198" s="15">
        <v>999950.2</v>
      </c>
      <c r="I198" s="15">
        <v>1000000</v>
      </c>
      <c r="J198" s="15">
        <v>49.8</v>
      </c>
      <c r="K198" s="15">
        <v>0</v>
      </c>
      <c r="V198" s="14" t="s">
        <v>110</v>
      </c>
      <c r="W198" s="15">
        <v>52</v>
      </c>
      <c r="X198" s="15">
        <v>999782.8</v>
      </c>
      <c r="Y198" s="15">
        <v>56.5</v>
      </c>
      <c r="Z198" s="15">
        <v>45.5</v>
      </c>
      <c r="AA198" s="15">
        <v>74</v>
      </c>
      <c r="AB198" s="15">
        <v>39</v>
      </c>
      <c r="AC198" s="15">
        <v>1000049.8</v>
      </c>
      <c r="AD198" s="15">
        <v>1000000</v>
      </c>
      <c r="AE198" s="15">
        <v>-49.8</v>
      </c>
      <c r="AF198" s="15">
        <v>0</v>
      </c>
    </row>
    <row r="199" spans="1:32" ht="15" thickBot="1" x14ac:dyDescent="0.35">
      <c r="A199" s="14" t="s">
        <v>111</v>
      </c>
      <c r="B199" s="15">
        <v>24</v>
      </c>
      <c r="C199" s="15">
        <v>499931.4</v>
      </c>
      <c r="D199" s="15">
        <v>60</v>
      </c>
      <c r="E199" s="15">
        <v>43</v>
      </c>
      <c r="F199" s="15">
        <v>499910.40000000002</v>
      </c>
      <c r="G199" s="15">
        <v>16</v>
      </c>
      <c r="H199" s="15">
        <v>999984.7</v>
      </c>
      <c r="I199" s="15">
        <v>1000000</v>
      </c>
      <c r="J199" s="15">
        <v>15.3</v>
      </c>
      <c r="K199" s="15">
        <v>0</v>
      </c>
      <c r="V199" s="14" t="s">
        <v>111</v>
      </c>
      <c r="W199" s="15">
        <v>42</v>
      </c>
      <c r="X199" s="15">
        <v>999774.8</v>
      </c>
      <c r="Y199" s="15">
        <v>18</v>
      </c>
      <c r="Z199" s="15">
        <v>67.5</v>
      </c>
      <c r="AA199" s="15">
        <v>64</v>
      </c>
      <c r="AB199" s="15">
        <v>49</v>
      </c>
      <c r="AC199" s="15">
        <v>1000015.3</v>
      </c>
      <c r="AD199" s="15">
        <v>1000000</v>
      </c>
      <c r="AE199" s="15">
        <v>-15.3</v>
      </c>
      <c r="AF199" s="15">
        <v>0</v>
      </c>
    </row>
    <row r="200" spans="1:32" ht="15" thickBot="1" x14ac:dyDescent="0.35">
      <c r="A200" s="14" t="s">
        <v>112</v>
      </c>
      <c r="B200" s="15">
        <v>40</v>
      </c>
      <c r="C200" s="15">
        <v>500005.9</v>
      </c>
      <c r="D200" s="15">
        <v>6</v>
      </c>
      <c r="E200" s="15">
        <v>83</v>
      </c>
      <c r="F200" s="15">
        <v>499868.4</v>
      </c>
      <c r="G200" s="15">
        <v>16</v>
      </c>
      <c r="H200" s="15">
        <v>1000019.2</v>
      </c>
      <c r="I200" s="15">
        <v>1000000</v>
      </c>
      <c r="J200" s="15">
        <v>-19.2</v>
      </c>
      <c r="K200" s="15">
        <v>0</v>
      </c>
      <c r="V200" s="14" t="s">
        <v>112</v>
      </c>
      <c r="W200" s="15">
        <v>26</v>
      </c>
      <c r="X200" s="15">
        <v>999700.3</v>
      </c>
      <c r="Y200" s="15">
        <v>72</v>
      </c>
      <c r="Z200" s="15">
        <v>27.5</v>
      </c>
      <c r="AA200" s="15">
        <v>106</v>
      </c>
      <c r="AB200" s="15">
        <v>49</v>
      </c>
      <c r="AC200" s="15">
        <v>999980.8</v>
      </c>
      <c r="AD200" s="15">
        <v>1000000</v>
      </c>
      <c r="AE200" s="15">
        <v>19.2</v>
      </c>
      <c r="AF200" s="15">
        <v>0</v>
      </c>
    </row>
    <row r="201" spans="1:32" ht="15" thickBot="1" x14ac:dyDescent="0.35">
      <c r="A201" s="14" t="s">
        <v>113</v>
      </c>
      <c r="B201" s="15">
        <v>24</v>
      </c>
      <c r="C201" s="15">
        <v>499907.4</v>
      </c>
      <c r="D201" s="15">
        <v>21.5</v>
      </c>
      <c r="E201" s="15">
        <v>82</v>
      </c>
      <c r="F201" s="15">
        <v>499897.4</v>
      </c>
      <c r="G201" s="15">
        <v>6</v>
      </c>
      <c r="H201" s="15">
        <v>999938.2</v>
      </c>
      <c r="I201" s="15">
        <v>1000000</v>
      </c>
      <c r="J201" s="15">
        <v>61.8</v>
      </c>
      <c r="K201" s="15">
        <v>0.01</v>
      </c>
      <c r="V201" s="14" t="s">
        <v>113</v>
      </c>
      <c r="W201" s="15">
        <v>42</v>
      </c>
      <c r="X201" s="15">
        <v>999798.8</v>
      </c>
      <c r="Y201" s="15">
        <v>56.5</v>
      </c>
      <c r="Z201" s="15">
        <v>28.5</v>
      </c>
      <c r="AA201" s="15">
        <v>77</v>
      </c>
      <c r="AB201" s="15">
        <v>59</v>
      </c>
      <c r="AC201" s="15">
        <v>1000061.8</v>
      </c>
      <c r="AD201" s="15">
        <v>1000000</v>
      </c>
      <c r="AE201" s="15">
        <v>-61.8</v>
      </c>
      <c r="AF201" s="15">
        <v>-0.01</v>
      </c>
    </row>
    <row r="202" spans="1:32" ht="15" thickBot="1" x14ac:dyDescent="0.35">
      <c r="A202" s="14" t="s">
        <v>114</v>
      </c>
      <c r="B202" s="15">
        <v>14</v>
      </c>
      <c r="C202" s="15">
        <v>499942.40000000002</v>
      </c>
      <c r="D202" s="15">
        <v>21.5</v>
      </c>
      <c r="E202" s="15">
        <v>34</v>
      </c>
      <c r="F202" s="15">
        <v>499876.4</v>
      </c>
      <c r="G202" s="15">
        <v>65</v>
      </c>
      <c r="H202" s="15">
        <v>999953.2</v>
      </c>
      <c r="I202" s="15">
        <v>1000000</v>
      </c>
      <c r="J202" s="15">
        <v>46.8</v>
      </c>
      <c r="K202" s="15">
        <v>0</v>
      </c>
      <c r="V202" s="14" t="s">
        <v>114</v>
      </c>
      <c r="W202" s="15">
        <v>52</v>
      </c>
      <c r="X202" s="15">
        <v>999763.8</v>
      </c>
      <c r="Y202" s="15">
        <v>56.5</v>
      </c>
      <c r="Z202" s="15">
        <v>76.5</v>
      </c>
      <c r="AA202" s="15">
        <v>98</v>
      </c>
      <c r="AB202" s="15">
        <v>0</v>
      </c>
      <c r="AC202" s="15">
        <v>1000046.8</v>
      </c>
      <c r="AD202" s="15">
        <v>1000000</v>
      </c>
      <c r="AE202" s="15">
        <v>-46.8</v>
      </c>
      <c r="AF202" s="15">
        <v>0</v>
      </c>
    </row>
    <row r="203" spans="1:32" ht="15" thickBot="1" x14ac:dyDescent="0.35">
      <c r="A203" s="14" t="s">
        <v>115</v>
      </c>
      <c r="B203" s="15">
        <v>66</v>
      </c>
      <c r="C203" s="15">
        <v>499944.4</v>
      </c>
      <c r="D203" s="15">
        <v>21.5</v>
      </c>
      <c r="E203" s="15">
        <v>97</v>
      </c>
      <c r="F203" s="15">
        <v>499891.4</v>
      </c>
      <c r="G203" s="15">
        <v>40</v>
      </c>
      <c r="H203" s="15">
        <v>1000060.2</v>
      </c>
      <c r="I203" s="15">
        <v>1000000</v>
      </c>
      <c r="J203" s="15">
        <v>-60.2</v>
      </c>
      <c r="K203" s="15">
        <v>-0.01</v>
      </c>
      <c r="V203" s="14" t="s">
        <v>115</v>
      </c>
      <c r="W203" s="15">
        <v>0</v>
      </c>
      <c r="X203" s="15">
        <v>999761.8</v>
      </c>
      <c r="Y203" s="15">
        <v>56.5</v>
      </c>
      <c r="Z203" s="15">
        <v>13.5</v>
      </c>
      <c r="AA203" s="15">
        <v>83</v>
      </c>
      <c r="AB203" s="15">
        <v>25</v>
      </c>
      <c r="AC203" s="15">
        <v>999939.8</v>
      </c>
      <c r="AD203" s="15">
        <v>1000000</v>
      </c>
      <c r="AE203" s="15">
        <v>60.2</v>
      </c>
      <c r="AF203" s="15">
        <v>0.01</v>
      </c>
    </row>
    <row r="204" spans="1:32" ht="15" thickBot="1" x14ac:dyDescent="0.35">
      <c r="A204" s="14" t="s">
        <v>116</v>
      </c>
      <c r="B204" s="15">
        <v>1</v>
      </c>
      <c r="C204" s="15">
        <v>499899.4</v>
      </c>
      <c r="D204" s="15">
        <v>60</v>
      </c>
      <c r="E204" s="15">
        <v>31</v>
      </c>
      <c r="F204" s="15">
        <v>499915.4</v>
      </c>
      <c r="G204" s="15">
        <v>16</v>
      </c>
      <c r="H204" s="15">
        <v>999922.7</v>
      </c>
      <c r="I204" s="15">
        <v>1000000</v>
      </c>
      <c r="J204" s="15">
        <v>77.3</v>
      </c>
      <c r="K204" s="15">
        <v>0.01</v>
      </c>
      <c r="V204" s="14" t="s">
        <v>116</v>
      </c>
      <c r="W204" s="15">
        <v>65</v>
      </c>
      <c r="X204" s="15">
        <v>999806.8</v>
      </c>
      <c r="Y204" s="15">
        <v>18</v>
      </c>
      <c r="Z204" s="15">
        <v>79.5</v>
      </c>
      <c r="AA204" s="15">
        <v>59</v>
      </c>
      <c r="AB204" s="15">
        <v>49</v>
      </c>
      <c r="AC204" s="15">
        <v>1000077.3</v>
      </c>
      <c r="AD204" s="15">
        <v>1000000</v>
      </c>
      <c r="AE204" s="15">
        <v>-77.3</v>
      </c>
      <c r="AF204" s="15">
        <v>-0.01</v>
      </c>
    </row>
    <row r="205" spans="1:32" ht="15" thickBot="1" x14ac:dyDescent="0.35">
      <c r="A205" s="14" t="s">
        <v>117</v>
      </c>
      <c r="B205" s="15">
        <v>19</v>
      </c>
      <c r="C205" s="15">
        <v>499935.4</v>
      </c>
      <c r="D205" s="15">
        <v>21.5</v>
      </c>
      <c r="E205" s="15">
        <v>51</v>
      </c>
      <c r="F205" s="15">
        <v>499916.4</v>
      </c>
      <c r="G205" s="15">
        <v>53</v>
      </c>
      <c r="H205" s="15">
        <v>999996.2</v>
      </c>
      <c r="I205" s="15">
        <v>1000000</v>
      </c>
      <c r="J205" s="15">
        <v>3.8</v>
      </c>
      <c r="K205" s="15">
        <v>0</v>
      </c>
      <c r="V205" s="14" t="s">
        <v>117</v>
      </c>
      <c r="W205" s="15">
        <v>47</v>
      </c>
      <c r="X205" s="15">
        <v>999770.8</v>
      </c>
      <c r="Y205" s="15">
        <v>56.5</v>
      </c>
      <c r="Z205" s="15">
        <v>59.5</v>
      </c>
      <c r="AA205" s="15">
        <v>58</v>
      </c>
      <c r="AB205" s="15">
        <v>12</v>
      </c>
      <c r="AC205" s="15">
        <v>1000003.8</v>
      </c>
      <c r="AD205" s="15">
        <v>1000000</v>
      </c>
      <c r="AE205" s="15">
        <v>-3.8</v>
      </c>
      <c r="AF205" s="15">
        <v>0</v>
      </c>
    </row>
    <row r="206" spans="1:32" ht="15" thickBot="1" x14ac:dyDescent="0.35">
      <c r="A206" s="14" t="s">
        <v>118</v>
      </c>
      <c r="B206" s="15">
        <v>7</v>
      </c>
      <c r="C206" s="15">
        <v>0</v>
      </c>
      <c r="D206" s="15">
        <v>60</v>
      </c>
      <c r="E206" s="15">
        <v>72</v>
      </c>
      <c r="F206" s="15">
        <v>999829.7</v>
      </c>
      <c r="G206" s="15">
        <v>40</v>
      </c>
      <c r="H206" s="15">
        <v>1000008.7</v>
      </c>
      <c r="I206" s="15">
        <v>1000000</v>
      </c>
      <c r="J206" s="15">
        <v>-8.6999999999999993</v>
      </c>
      <c r="K206" s="15">
        <v>0</v>
      </c>
      <c r="V206" s="14" t="s">
        <v>118</v>
      </c>
      <c r="W206" s="15">
        <v>59</v>
      </c>
      <c r="X206" s="15">
        <v>999850.8</v>
      </c>
      <c r="Y206" s="15">
        <v>18</v>
      </c>
      <c r="Z206" s="15">
        <v>38.5</v>
      </c>
      <c r="AA206" s="15">
        <v>0</v>
      </c>
      <c r="AB206" s="15">
        <v>25</v>
      </c>
      <c r="AC206" s="15">
        <v>999991.3</v>
      </c>
      <c r="AD206" s="15">
        <v>1000000</v>
      </c>
      <c r="AE206" s="15">
        <v>8.6999999999999993</v>
      </c>
      <c r="AF206" s="15">
        <v>0</v>
      </c>
    </row>
    <row r="207" spans="1:32" ht="15" thickBot="1" x14ac:dyDescent="0.35">
      <c r="A207" s="14" t="s">
        <v>119</v>
      </c>
      <c r="B207" s="15">
        <v>40</v>
      </c>
      <c r="C207" s="15">
        <v>499930.4</v>
      </c>
      <c r="D207" s="15">
        <v>21.5</v>
      </c>
      <c r="E207" s="15">
        <v>18</v>
      </c>
      <c r="F207" s="15">
        <v>499882.4</v>
      </c>
      <c r="G207" s="15">
        <v>65</v>
      </c>
      <c r="H207" s="15">
        <v>999957.2</v>
      </c>
      <c r="I207" s="15">
        <v>1000000</v>
      </c>
      <c r="J207" s="15">
        <v>42.8</v>
      </c>
      <c r="K207" s="15">
        <v>0</v>
      </c>
      <c r="V207" s="14" t="s">
        <v>119</v>
      </c>
      <c r="W207" s="15">
        <v>26</v>
      </c>
      <c r="X207" s="15">
        <v>999775.8</v>
      </c>
      <c r="Y207" s="15">
        <v>56.5</v>
      </c>
      <c r="Z207" s="15">
        <v>92.5</v>
      </c>
      <c r="AA207" s="15">
        <v>92</v>
      </c>
      <c r="AB207" s="15">
        <v>0</v>
      </c>
      <c r="AC207" s="15">
        <v>1000042.8</v>
      </c>
      <c r="AD207" s="15">
        <v>1000000</v>
      </c>
      <c r="AE207" s="15">
        <v>-42.8</v>
      </c>
      <c r="AF207" s="15">
        <v>0</v>
      </c>
    </row>
    <row r="208" spans="1:32" ht="15" thickBot="1" x14ac:dyDescent="0.35">
      <c r="A208" s="14" t="s">
        <v>120</v>
      </c>
      <c r="B208" s="15">
        <v>40</v>
      </c>
      <c r="C208" s="15">
        <v>499904.4</v>
      </c>
      <c r="D208" s="15">
        <v>78</v>
      </c>
      <c r="E208" s="15">
        <v>45</v>
      </c>
      <c r="F208" s="15">
        <v>499964.4</v>
      </c>
      <c r="G208" s="15">
        <v>26</v>
      </c>
      <c r="H208" s="15">
        <v>1000057.7</v>
      </c>
      <c r="I208" s="15">
        <v>1000000</v>
      </c>
      <c r="J208" s="15">
        <v>-57.7</v>
      </c>
      <c r="K208" s="15">
        <v>-0.01</v>
      </c>
      <c r="V208" s="14" t="s">
        <v>120</v>
      </c>
      <c r="W208" s="15">
        <v>26</v>
      </c>
      <c r="X208" s="15">
        <v>999801.8</v>
      </c>
      <c r="Y208" s="15">
        <v>0</v>
      </c>
      <c r="Z208" s="15">
        <v>65.5</v>
      </c>
      <c r="AA208" s="15">
        <v>10</v>
      </c>
      <c r="AB208" s="15">
        <v>39</v>
      </c>
      <c r="AC208" s="15">
        <v>999942.3</v>
      </c>
      <c r="AD208" s="15">
        <v>1000000</v>
      </c>
      <c r="AE208" s="15">
        <v>57.7</v>
      </c>
      <c r="AF208" s="15">
        <v>0.01</v>
      </c>
    </row>
    <row r="209" spans="1:32" ht="15" thickBot="1" x14ac:dyDescent="0.35">
      <c r="A209" s="14" t="s">
        <v>121</v>
      </c>
      <c r="B209" s="15">
        <v>27</v>
      </c>
      <c r="C209" s="15">
        <v>499908.4</v>
      </c>
      <c r="D209" s="15">
        <v>32.5</v>
      </c>
      <c r="E209" s="15">
        <v>82</v>
      </c>
      <c r="F209" s="15">
        <v>499891.4</v>
      </c>
      <c r="G209" s="15">
        <v>26</v>
      </c>
      <c r="H209" s="15">
        <v>999967.2</v>
      </c>
      <c r="I209" s="15">
        <v>1000000</v>
      </c>
      <c r="J209" s="15">
        <v>32.799999999999997</v>
      </c>
      <c r="K209" s="15">
        <v>0</v>
      </c>
      <c r="V209" s="14" t="s">
        <v>121</v>
      </c>
      <c r="W209" s="15">
        <v>39</v>
      </c>
      <c r="X209" s="15">
        <v>999797.8</v>
      </c>
      <c r="Y209" s="15">
        <v>45.5</v>
      </c>
      <c r="Z209" s="15">
        <v>28.5</v>
      </c>
      <c r="AA209" s="15">
        <v>83</v>
      </c>
      <c r="AB209" s="15">
        <v>39</v>
      </c>
      <c r="AC209" s="15">
        <v>1000032.8</v>
      </c>
      <c r="AD209" s="15">
        <v>1000000</v>
      </c>
      <c r="AE209" s="15">
        <v>-32.799999999999997</v>
      </c>
      <c r="AF209" s="15">
        <v>0</v>
      </c>
    </row>
    <row r="210" spans="1:32" ht="15" thickBot="1" x14ac:dyDescent="0.35">
      <c r="A210" s="14" t="s">
        <v>122</v>
      </c>
      <c r="B210" s="15">
        <v>14</v>
      </c>
      <c r="C210" s="15">
        <v>499949.4</v>
      </c>
      <c r="D210" s="15">
        <v>78</v>
      </c>
      <c r="E210" s="15">
        <v>57</v>
      </c>
      <c r="F210" s="15">
        <v>499888.4</v>
      </c>
      <c r="G210" s="15">
        <v>47</v>
      </c>
      <c r="H210" s="15">
        <v>1000033.7</v>
      </c>
      <c r="I210" s="15">
        <v>1000000</v>
      </c>
      <c r="J210" s="15">
        <v>-33.700000000000003</v>
      </c>
      <c r="K210" s="15">
        <v>0</v>
      </c>
      <c r="V210" s="14" t="s">
        <v>122</v>
      </c>
      <c r="W210" s="15">
        <v>52</v>
      </c>
      <c r="X210" s="15">
        <v>999756.80000000005</v>
      </c>
      <c r="Y210" s="15">
        <v>0</v>
      </c>
      <c r="Z210" s="15">
        <v>53.5</v>
      </c>
      <c r="AA210" s="15">
        <v>86</v>
      </c>
      <c r="AB210" s="15">
        <v>18</v>
      </c>
      <c r="AC210" s="15">
        <v>999966.3</v>
      </c>
      <c r="AD210" s="15">
        <v>1000000</v>
      </c>
      <c r="AE210" s="15">
        <v>33.700000000000003</v>
      </c>
      <c r="AF210" s="15">
        <v>0</v>
      </c>
    </row>
    <row r="211" spans="1:32" ht="15" thickBot="1" x14ac:dyDescent="0.35">
      <c r="A211" s="14" t="s">
        <v>123</v>
      </c>
      <c r="B211" s="15">
        <v>66</v>
      </c>
      <c r="C211" s="15">
        <v>499904.4</v>
      </c>
      <c r="D211" s="15">
        <v>70</v>
      </c>
      <c r="E211" s="15">
        <v>66</v>
      </c>
      <c r="F211" s="15">
        <v>499893.4</v>
      </c>
      <c r="G211" s="15">
        <v>26</v>
      </c>
      <c r="H211" s="15">
        <v>1000025.7</v>
      </c>
      <c r="I211" s="15">
        <v>1000000</v>
      </c>
      <c r="J211" s="15">
        <v>-25.7</v>
      </c>
      <c r="K211" s="15">
        <v>0</v>
      </c>
      <c r="V211" s="14" t="s">
        <v>123</v>
      </c>
      <c r="W211" s="15">
        <v>0</v>
      </c>
      <c r="X211" s="15">
        <v>999801.8</v>
      </c>
      <c r="Y211" s="15">
        <v>8</v>
      </c>
      <c r="Z211" s="15">
        <v>44.5</v>
      </c>
      <c r="AA211" s="15">
        <v>81</v>
      </c>
      <c r="AB211" s="15">
        <v>39</v>
      </c>
      <c r="AC211" s="15">
        <v>999974.3</v>
      </c>
      <c r="AD211" s="15">
        <v>1000000</v>
      </c>
      <c r="AE211" s="15">
        <v>25.7</v>
      </c>
      <c r="AF211" s="15">
        <v>0</v>
      </c>
    </row>
    <row r="212" spans="1:32" ht="15" thickBot="1" x14ac:dyDescent="0.35">
      <c r="A212" s="14" t="s">
        <v>124</v>
      </c>
      <c r="B212" s="15">
        <v>40</v>
      </c>
      <c r="C212" s="15">
        <v>499953.4</v>
      </c>
      <c r="D212" s="15">
        <v>78</v>
      </c>
      <c r="E212" s="15">
        <v>67</v>
      </c>
      <c r="F212" s="15">
        <v>499915.4</v>
      </c>
      <c r="G212" s="15">
        <v>40</v>
      </c>
      <c r="H212" s="15">
        <v>1000093.7</v>
      </c>
      <c r="I212" s="15">
        <v>1000000</v>
      </c>
      <c r="J212" s="15">
        <v>-93.7</v>
      </c>
      <c r="K212" s="15">
        <v>-0.01</v>
      </c>
      <c r="V212" s="14" t="s">
        <v>124</v>
      </c>
      <c r="W212" s="15">
        <v>26</v>
      </c>
      <c r="X212" s="15">
        <v>999752.8</v>
      </c>
      <c r="Y212" s="15">
        <v>0</v>
      </c>
      <c r="Z212" s="15">
        <v>43.5</v>
      </c>
      <c r="AA212" s="15">
        <v>59</v>
      </c>
      <c r="AB212" s="15">
        <v>25</v>
      </c>
      <c r="AC212" s="15">
        <v>999906.3</v>
      </c>
      <c r="AD212" s="15">
        <v>1000000</v>
      </c>
      <c r="AE212" s="15">
        <v>93.7</v>
      </c>
      <c r="AF212" s="15">
        <v>0.01</v>
      </c>
    </row>
    <row r="213" spans="1:32" ht="15" thickBot="1" x14ac:dyDescent="0.35">
      <c r="A213" s="14" t="s">
        <v>125</v>
      </c>
      <c r="B213" s="15">
        <v>3</v>
      </c>
      <c r="C213" s="15">
        <v>499922.4</v>
      </c>
      <c r="D213" s="15">
        <v>70</v>
      </c>
      <c r="E213" s="15">
        <v>34</v>
      </c>
      <c r="F213" s="15">
        <v>499956.4</v>
      </c>
      <c r="G213" s="15">
        <v>40</v>
      </c>
      <c r="H213" s="15">
        <v>1000025.7</v>
      </c>
      <c r="I213" s="15">
        <v>1000000</v>
      </c>
      <c r="J213" s="15">
        <v>-25.7</v>
      </c>
      <c r="K213" s="15">
        <v>0</v>
      </c>
      <c r="V213" s="14" t="s">
        <v>125</v>
      </c>
      <c r="W213" s="15">
        <v>63</v>
      </c>
      <c r="X213" s="15">
        <v>999783.8</v>
      </c>
      <c r="Y213" s="15">
        <v>8</v>
      </c>
      <c r="Z213" s="15">
        <v>76.5</v>
      </c>
      <c r="AA213" s="15">
        <v>18</v>
      </c>
      <c r="AB213" s="15">
        <v>25</v>
      </c>
      <c r="AC213" s="15">
        <v>999974.3</v>
      </c>
      <c r="AD213" s="15">
        <v>1000000</v>
      </c>
      <c r="AE213" s="15">
        <v>25.7</v>
      </c>
      <c r="AF213" s="15">
        <v>0</v>
      </c>
    </row>
    <row r="214" spans="1:32" ht="15" thickBot="1" x14ac:dyDescent="0.35">
      <c r="A214" s="14" t="s">
        <v>126</v>
      </c>
      <c r="B214" s="15">
        <v>24</v>
      </c>
      <c r="C214" s="15">
        <v>499929.4</v>
      </c>
      <c r="D214" s="15">
        <v>21.5</v>
      </c>
      <c r="E214" s="15">
        <v>68</v>
      </c>
      <c r="F214" s="15">
        <v>499888.4</v>
      </c>
      <c r="G214" s="15">
        <v>65</v>
      </c>
      <c r="H214" s="15">
        <v>999996.2</v>
      </c>
      <c r="I214" s="15">
        <v>1000000</v>
      </c>
      <c r="J214" s="15">
        <v>3.8</v>
      </c>
      <c r="K214" s="15">
        <v>0</v>
      </c>
      <c r="V214" s="14" t="s">
        <v>126</v>
      </c>
      <c r="W214" s="15">
        <v>42</v>
      </c>
      <c r="X214" s="15">
        <v>999776.8</v>
      </c>
      <c r="Y214" s="15">
        <v>56.5</v>
      </c>
      <c r="Z214" s="15">
        <v>42.5</v>
      </c>
      <c r="AA214" s="15">
        <v>86</v>
      </c>
      <c r="AB214" s="15">
        <v>0</v>
      </c>
      <c r="AC214" s="15">
        <v>1000003.8</v>
      </c>
      <c r="AD214" s="15">
        <v>1000000</v>
      </c>
      <c r="AE214" s="15">
        <v>-3.8</v>
      </c>
      <c r="AF214" s="15">
        <v>0</v>
      </c>
    </row>
    <row r="215" spans="1:32" ht="15" thickBot="1" x14ac:dyDescent="0.35">
      <c r="A215" s="14" t="s">
        <v>127</v>
      </c>
      <c r="B215" s="15">
        <v>24</v>
      </c>
      <c r="C215" s="15">
        <v>499901.4</v>
      </c>
      <c r="D215" s="15">
        <v>78</v>
      </c>
      <c r="E215" s="15">
        <v>65</v>
      </c>
      <c r="F215" s="15">
        <v>499953.4</v>
      </c>
      <c r="G215" s="15">
        <v>26</v>
      </c>
      <c r="H215" s="15">
        <v>1000047.7</v>
      </c>
      <c r="I215" s="15">
        <v>1000000</v>
      </c>
      <c r="J215" s="15">
        <v>-47.7</v>
      </c>
      <c r="K215" s="15">
        <v>0</v>
      </c>
      <c r="V215" s="14" t="s">
        <v>127</v>
      </c>
      <c r="W215" s="15">
        <v>42</v>
      </c>
      <c r="X215" s="15">
        <v>999804.8</v>
      </c>
      <c r="Y215" s="15">
        <v>0</v>
      </c>
      <c r="Z215" s="15">
        <v>45.5</v>
      </c>
      <c r="AA215" s="15">
        <v>21</v>
      </c>
      <c r="AB215" s="15">
        <v>39</v>
      </c>
      <c r="AC215" s="15">
        <v>999952.3</v>
      </c>
      <c r="AD215" s="15">
        <v>1000000</v>
      </c>
      <c r="AE215" s="15">
        <v>47.7</v>
      </c>
      <c r="AF215" s="15">
        <v>0</v>
      </c>
    </row>
    <row r="216" spans="1:32" ht="15" thickBot="1" x14ac:dyDescent="0.35">
      <c r="A216" s="14" t="s">
        <v>128</v>
      </c>
      <c r="B216" s="15">
        <v>3</v>
      </c>
      <c r="C216" s="15">
        <v>499937.4</v>
      </c>
      <c r="D216" s="15">
        <v>32.5</v>
      </c>
      <c r="E216" s="15">
        <v>77</v>
      </c>
      <c r="F216" s="15">
        <v>499919.4</v>
      </c>
      <c r="G216" s="15">
        <v>26</v>
      </c>
      <c r="H216" s="15">
        <v>999995.2</v>
      </c>
      <c r="I216" s="15">
        <v>1000000</v>
      </c>
      <c r="J216" s="15">
        <v>4.8</v>
      </c>
      <c r="K216" s="15">
        <v>0</v>
      </c>
      <c r="V216" s="14" t="s">
        <v>128</v>
      </c>
      <c r="W216" s="15">
        <v>63</v>
      </c>
      <c r="X216" s="15">
        <v>999768.8</v>
      </c>
      <c r="Y216" s="15">
        <v>45.5</v>
      </c>
      <c r="Z216" s="15">
        <v>33.5</v>
      </c>
      <c r="AA216" s="15">
        <v>55</v>
      </c>
      <c r="AB216" s="15">
        <v>39</v>
      </c>
      <c r="AC216" s="15">
        <v>1000004.8</v>
      </c>
      <c r="AD216" s="15">
        <v>1000000</v>
      </c>
      <c r="AE216" s="15">
        <v>-4.8</v>
      </c>
      <c r="AF216" s="15">
        <v>0</v>
      </c>
    </row>
    <row r="217" spans="1:32" ht="15" thickBot="1" x14ac:dyDescent="0.35">
      <c r="A217" s="14" t="s">
        <v>129</v>
      </c>
      <c r="B217" s="15">
        <v>35</v>
      </c>
      <c r="C217" s="15">
        <v>499935.4</v>
      </c>
      <c r="D217" s="15">
        <v>70</v>
      </c>
      <c r="E217" s="15">
        <v>85</v>
      </c>
      <c r="F217" s="15">
        <v>499917.4</v>
      </c>
      <c r="G217" s="15">
        <v>53</v>
      </c>
      <c r="H217" s="15">
        <v>1000095.7</v>
      </c>
      <c r="I217" s="15">
        <v>1000000</v>
      </c>
      <c r="J217" s="15">
        <v>-95.7</v>
      </c>
      <c r="K217" s="15">
        <v>-0.01</v>
      </c>
      <c r="V217" s="14" t="s">
        <v>129</v>
      </c>
      <c r="W217" s="15">
        <v>31</v>
      </c>
      <c r="X217" s="15">
        <v>999770.8</v>
      </c>
      <c r="Y217" s="15">
        <v>8</v>
      </c>
      <c r="Z217" s="15">
        <v>25.5</v>
      </c>
      <c r="AA217" s="15">
        <v>57</v>
      </c>
      <c r="AB217" s="15">
        <v>12</v>
      </c>
      <c r="AC217" s="15">
        <v>999904.3</v>
      </c>
      <c r="AD217" s="15">
        <v>1000000</v>
      </c>
      <c r="AE217" s="15">
        <v>95.7</v>
      </c>
      <c r="AF217" s="15">
        <v>0.01</v>
      </c>
    </row>
    <row r="218" spans="1:32" ht="15" thickBot="1" x14ac:dyDescent="0.35">
      <c r="A218" s="14" t="s">
        <v>130</v>
      </c>
      <c r="B218" s="15">
        <v>19</v>
      </c>
      <c r="C218" s="15">
        <v>499924.4</v>
      </c>
      <c r="D218" s="15">
        <v>60</v>
      </c>
      <c r="E218" s="15">
        <v>53</v>
      </c>
      <c r="F218" s="15">
        <v>499896.4</v>
      </c>
      <c r="G218" s="15">
        <v>6</v>
      </c>
      <c r="H218" s="15">
        <v>999958.7</v>
      </c>
      <c r="I218" s="15">
        <v>1000000</v>
      </c>
      <c r="J218" s="15">
        <v>41.3</v>
      </c>
      <c r="K218" s="15">
        <v>0</v>
      </c>
      <c r="V218" s="14" t="s">
        <v>130</v>
      </c>
      <c r="W218" s="15">
        <v>47</v>
      </c>
      <c r="X218" s="15">
        <v>999781.8</v>
      </c>
      <c r="Y218" s="15">
        <v>18</v>
      </c>
      <c r="Z218" s="15">
        <v>57.5</v>
      </c>
      <c r="AA218" s="15">
        <v>78</v>
      </c>
      <c r="AB218" s="15">
        <v>59</v>
      </c>
      <c r="AC218" s="15">
        <v>1000041.3</v>
      </c>
      <c r="AD218" s="15">
        <v>1000000</v>
      </c>
      <c r="AE218" s="15">
        <v>-41.3</v>
      </c>
      <c r="AF218" s="15">
        <v>0</v>
      </c>
    </row>
    <row r="219" spans="1:32" ht="15" thickBot="1" x14ac:dyDescent="0.35">
      <c r="A219" s="14" t="s">
        <v>131</v>
      </c>
      <c r="B219" s="15">
        <v>54</v>
      </c>
      <c r="C219" s="15">
        <v>499909.4</v>
      </c>
      <c r="D219" s="15">
        <v>32.5</v>
      </c>
      <c r="E219" s="15">
        <v>72</v>
      </c>
      <c r="F219" s="15">
        <v>499878.40000000002</v>
      </c>
      <c r="G219" s="15">
        <v>16</v>
      </c>
      <c r="H219" s="15">
        <v>999962.2</v>
      </c>
      <c r="I219" s="15">
        <v>1000000</v>
      </c>
      <c r="J219" s="15">
        <v>37.799999999999997</v>
      </c>
      <c r="K219" s="15">
        <v>0</v>
      </c>
      <c r="V219" s="14" t="s">
        <v>131</v>
      </c>
      <c r="W219" s="15">
        <v>12</v>
      </c>
      <c r="X219" s="15">
        <v>999796.8</v>
      </c>
      <c r="Y219" s="15">
        <v>45.5</v>
      </c>
      <c r="Z219" s="15">
        <v>38.5</v>
      </c>
      <c r="AA219" s="15">
        <v>96</v>
      </c>
      <c r="AB219" s="15">
        <v>49</v>
      </c>
      <c r="AC219" s="15">
        <v>1000037.8</v>
      </c>
      <c r="AD219" s="15">
        <v>1000000</v>
      </c>
      <c r="AE219" s="15">
        <v>-37.799999999999997</v>
      </c>
      <c r="AF219" s="15">
        <v>0</v>
      </c>
    </row>
    <row r="220" spans="1:32" ht="15" thickBot="1" x14ac:dyDescent="0.35">
      <c r="A220" s="14" t="s">
        <v>132</v>
      </c>
      <c r="B220" s="15">
        <v>35</v>
      </c>
      <c r="C220" s="15">
        <v>499969.4</v>
      </c>
      <c r="D220" s="15">
        <v>78</v>
      </c>
      <c r="E220" s="15">
        <v>34</v>
      </c>
      <c r="F220" s="15">
        <v>499915.4</v>
      </c>
      <c r="G220" s="15">
        <v>47</v>
      </c>
      <c r="H220" s="15">
        <v>1000078.7</v>
      </c>
      <c r="I220" s="15">
        <v>1000000</v>
      </c>
      <c r="J220" s="15">
        <v>-78.7</v>
      </c>
      <c r="K220" s="15">
        <v>-0.01</v>
      </c>
      <c r="V220" s="14" t="s">
        <v>132</v>
      </c>
      <c r="W220" s="15">
        <v>31</v>
      </c>
      <c r="X220" s="15">
        <v>999736.8</v>
      </c>
      <c r="Y220" s="15">
        <v>0</v>
      </c>
      <c r="Z220" s="15">
        <v>76.5</v>
      </c>
      <c r="AA220" s="15">
        <v>59</v>
      </c>
      <c r="AB220" s="15">
        <v>18</v>
      </c>
      <c r="AC220" s="15">
        <v>999921.3</v>
      </c>
      <c r="AD220" s="15">
        <v>1000000</v>
      </c>
      <c r="AE220" s="15">
        <v>78.7</v>
      </c>
      <c r="AF220" s="15">
        <v>0.01</v>
      </c>
    </row>
    <row r="221" spans="1:32" ht="15" thickBot="1" x14ac:dyDescent="0.35">
      <c r="A221" s="14" t="s">
        <v>133</v>
      </c>
      <c r="B221" s="15">
        <v>14</v>
      </c>
      <c r="C221" s="15">
        <v>499932.4</v>
      </c>
      <c r="D221" s="15">
        <v>70</v>
      </c>
      <c r="E221" s="15">
        <v>35</v>
      </c>
      <c r="F221" s="15">
        <v>499920.4</v>
      </c>
      <c r="G221" s="15">
        <v>40</v>
      </c>
      <c r="H221" s="15">
        <v>1000011.7</v>
      </c>
      <c r="I221" s="15">
        <v>1000000</v>
      </c>
      <c r="J221" s="15">
        <v>-11.7</v>
      </c>
      <c r="K221" s="15">
        <v>0</v>
      </c>
      <c r="V221" s="14" t="s">
        <v>133</v>
      </c>
      <c r="W221" s="15">
        <v>52</v>
      </c>
      <c r="X221" s="15">
        <v>999773.8</v>
      </c>
      <c r="Y221" s="15">
        <v>8</v>
      </c>
      <c r="Z221" s="15">
        <v>75.5</v>
      </c>
      <c r="AA221" s="15">
        <v>54</v>
      </c>
      <c r="AB221" s="15">
        <v>25</v>
      </c>
      <c r="AC221" s="15">
        <v>999988.3</v>
      </c>
      <c r="AD221" s="15">
        <v>1000000</v>
      </c>
      <c r="AE221" s="15">
        <v>11.7</v>
      </c>
      <c r="AF221" s="15">
        <v>0</v>
      </c>
    </row>
    <row r="222" spans="1:32" ht="15" thickBot="1" x14ac:dyDescent="0.35">
      <c r="A222" s="14" t="s">
        <v>134</v>
      </c>
      <c r="B222" s="15">
        <v>66</v>
      </c>
      <c r="C222" s="15">
        <v>499926.4</v>
      </c>
      <c r="D222" s="15">
        <v>32.5</v>
      </c>
      <c r="E222" s="15">
        <v>78</v>
      </c>
      <c r="F222" s="15">
        <v>499922.4</v>
      </c>
      <c r="G222" s="15">
        <v>47</v>
      </c>
      <c r="H222" s="15">
        <v>1000072.2</v>
      </c>
      <c r="I222" s="15">
        <v>1000000</v>
      </c>
      <c r="J222" s="15">
        <v>-72.2</v>
      </c>
      <c r="K222" s="15">
        <v>-0.01</v>
      </c>
      <c r="V222" s="14" t="s">
        <v>134</v>
      </c>
      <c r="W222" s="15">
        <v>0</v>
      </c>
      <c r="X222" s="15">
        <v>999779.8</v>
      </c>
      <c r="Y222" s="15">
        <v>45.5</v>
      </c>
      <c r="Z222" s="15">
        <v>32.5</v>
      </c>
      <c r="AA222" s="15">
        <v>52</v>
      </c>
      <c r="AB222" s="15">
        <v>18</v>
      </c>
      <c r="AC222" s="15">
        <v>999927.8</v>
      </c>
      <c r="AD222" s="15">
        <v>1000000</v>
      </c>
      <c r="AE222" s="15">
        <v>72.2</v>
      </c>
      <c r="AF222" s="15">
        <v>0.01</v>
      </c>
    </row>
    <row r="223" spans="1:32" ht="15" thickBot="1" x14ac:dyDescent="0.35">
      <c r="A223" s="14" t="s">
        <v>135</v>
      </c>
      <c r="B223" s="15">
        <v>54</v>
      </c>
      <c r="C223" s="15">
        <v>499952.4</v>
      </c>
      <c r="D223" s="15">
        <v>70</v>
      </c>
      <c r="E223" s="15">
        <v>70</v>
      </c>
      <c r="F223" s="15">
        <v>499864.4</v>
      </c>
      <c r="G223" s="15">
        <v>65</v>
      </c>
      <c r="H223" s="15">
        <v>1000075.7</v>
      </c>
      <c r="I223" s="15">
        <v>1000000</v>
      </c>
      <c r="J223" s="15">
        <v>-75.7</v>
      </c>
      <c r="K223" s="15">
        <v>-0.01</v>
      </c>
      <c r="V223" s="14" t="s">
        <v>135</v>
      </c>
      <c r="W223" s="15">
        <v>12</v>
      </c>
      <c r="X223" s="15">
        <v>999753.8</v>
      </c>
      <c r="Y223" s="15">
        <v>8</v>
      </c>
      <c r="Z223" s="15">
        <v>40.5</v>
      </c>
      <c r="AA223" s="15">
        <v>110</v>
      </c>
      <c r="AB223" s="15">
        <v>0</v>
      </c>
      <c r="AC223" s="15">
        <v>999924.3</v>
      </c>
      <c r="AD223" s="15">
        <v>1000000</v>
      </c>
      <c r="AE223" s="15">
        <v>75.7</v>
      </c>
      <c r="AF223" s="15">
        <v>0.01</v>
      </c>
    </row>
    <row r="224" spans="1:32" ht="15" thickBot="1" x14ac:dyDescent="0.35">
      <c r="A224" s="14" t="s">
        <v>136</v>
      </c>
      <c r="B224" s="15">
        <v>19</v>
      </c>
      <c r="C224" s="15">
        <v>499947.4</v>
      </c>
      <c r="D224" s="15">
        <v>60</v>
      </c>
      <c r="E224" s="15">
        <v>48</v>
      </c>
      <c r="F224" s="15">
        <v>499869.4</v>
      </c>
      <c r="G224" s="15">
        <v>47</v>
      </c>
      <c r="H224" s="15">
        <v>999990.7</v>
      </c>
      <c r="I224" s="15">
        <v>1000000</v>
      </c>
      <c r="J224" s="15">
        <v>9.3000000000000007</v>
      </c>
      <c r="K224" s="15">
        <v>0</v>
      </c>
      <c r="V224" s="14" t="s">
        <v>136</v>
      </c>
      <c r="W224" s="15">
        <v>47</v>
      </c>
      <c r="X224" s="15">
        <v>999758.8</v>
      </c>
      <c r="Y224" s="15">
        <v>18</v>
      </c>
      <c r="Z224" s="15">
        <v>62.5</v>
      </c>
      <c r="AA224" s="15">
        <v>105</v>
      </c>
      <c r="AB224" s="15">
        <v>18</v>
      </c>
      <c r="AC224" s="15">
        <v>1000009.3</v>
      </c>
      <c r="AD224" s="15">
        <v>1000000</v>
      </c>
      <c r="AE224" s="15">
        <v>-9.3000000000000007</v>
      </c>
      <c r="AF224" s="15">
        <v>0</v>
      </c>
    </row>
    <row r="225" spans="1:32" ht="15" thickBot="1" x14ac:dyDescent="0.35">
      <c r="A225" s="14" t="s">
        <v>137</v>
      </c>
      <c r="B225" s="15">
        <v>24</v>
      </c>
      <c r="C225" s="15">
        <v>499910.40000000002</v>
      </c>
      <c r="D225" s="15">
        <v>32.5</v>
      </c>
      <c r="E225" s="15">
        <v>40</v>
      </c>
      <c r="F225" s="15">
        <v>499901.4</v>
      </c>
      <c r="G225" s="15">
        <v>47</v>
      </c>
      <c r="H225" s="15">
        <v>999955.2</v>
      </c>
      <c r="I225" s="15">
        <v>1000000</v>
      </c>
      <c r="J225" s="15">
        <v>44.8</v>
      </c>
      <c r="K225" s="15">
        <v>0</v>
      </c>
      <c r="V225" s="14" t="s">
        <v>137</v>
      </c>
      <c r="W225" s="15">
        <v>42</v>
      </c>
      <c r="X225" s="15">
        <v>999795.8</v>
      </c>
      <c r="Y225" s="15">
        <v>45.5</v>
      </c>
      <c r="Z225" s="15">
        <v>70.5</v>
      </c>
      <c r="AA225" s="15">
        <v>73</v>
      </c>
      <c r="AB225" s="15">
        <v>18</v>
      </c>
      <c r="AC225" s="15">
        <v>1000044.8</v>
      </c>
      <c r="AD225" s="15">
        <v>1000000</v>
      </c>
      <c r="AE225" s="15">
        <v>-44.8</v>
      </c>
      <c r="AF225" s="15">
        <v>0</v>
      </c>
    </row>
    <row r="226" spans="1:32" ht="15" thickBot="1" x14ac:dyDescent="0.35">
      <c r="A226" s="14" t="s">
        <v>138</v>
      </c>
      <c r="B226" s="15">
        <v>7</v>
      </c>
      <c r="C226" s="15">
        <v>499947.4</v>
      </c>
      <c r="D226" s="15">
        <v>6</v>
      </c>
      <c r="E226" s="15">
        <v>69</v>
      </c>
      <c r="F226" s="15">
        <v>499908.4</v>
      </c>
      <c r="G226" s="15">
        <v>6</v>
      </c>
      <c r="H226" s="15">
        <v>999943.7</v>
      </c>
      <c r="I226" s="15">
        <v>1000000</v>
      </c>
      <c r="J226" s="15">
        <v>56.3</v>
      </c>
      <c r="K226" s="15">
        <v>0.01</v>
      </c>
      <c r="V226" s="14" t="s">
        <v>138</v>
      </c>
      <c r="W226" s="15">
        <v>59</v>
      </c>
      <c r="X226" s="15">
        <v>999758.8</v>
      </c>
      <c r="Y226" s="15">
        <v>72</v>
      </c>
      <c r="Z226" s="15">
        <v>41.5</v>
      </c>
      <c r="AA226" s="15">
        <v>66</v>
      </c>
      <c r="AB226" s="15">
        <v>59</v>
      </c>
      <c r="AC226" s="15">
        <v>1000056.3</v>
      </c>
      <c r="AD226" s="15">
        <v>1000000</v>
      </c>
      <c r="AE226" s="15">
        <v>-56.3</v>
      </c>
      <c r="AF226" s="15">
        <v>-0.01</v>
      </c>
    </row>
    <row r="227" spans="1:32" ht="15" thickBot="1" x14ac:dyDescent="0.35">
      <c r="A227" s="14" t="s">
        <v>139</v>
      </c>
      <c r="B227" s="15">
        <v>35</v>
      </c>
      <c r="C227" s="15">
        <v>499919.4</v>
      </c>
      <c r="D227" s="15">
        <v>21.5</v>
      </c>
      <c r="E227" s="15">
        <v>65</v>
      </c>
      <c r="F227" s="15">
        <v>499868.4</v>
      </c>
      <c r="G227" s="15">
        <v>65</v>
      </c>
      <c r="H227" s="15">
        <v>999974.2</v>
      </c>
      <c r="I227" s="15">
        <v>1000000</v>
      </c>
      <c r="J227" s="15">
        <v>25.8</v>
      </c>
      <c r="K227" s="15">
        <v>0</v>
      </c>
      <c r="V227" s="14" t="s">
        <v>139</v>
      </c>
      <c r="W227" s="15">
        <v>31</v>
      </c>
      <c r="X227" s="15">
        <v>999786.8</v>
      </c>
      <c r="Y227" s="15">
        <v>56.5</v>
      </c>
      <c r="Z227" s="15">
        <v>45.5</v>
      </c>
      <c r="AA227" s="15">
        <v>106</v>
      </c>
      <c r="AB227" s="15">
        <v>0</v>
      </c>
      <c r="AC227" s="15">
        <v>1000025.8</v>
      </c>
      <c r="AD227" s="15">
        <v>1000000</v>
      </c>
      <c r="AE227" s="15">
        <v>-25.8</v>
      </c>
      <c r="AF227" s="15">
        <v>0</v>
      </c>
    </row>
    <row r="228" spans="1:32" ht="15" thickBot="1" x14ac:dyDescent="0.35">
      <c r="A228" s="14" t="s">
        <v>140</v>
      </c>
      <c r="B228" s="15">
        <v>27</v>
      </c>
      <c r="C228" s="15">
        <v>499913.4</v>
      </c>
      <c r="D228" s="15">
        <v>32.5</v>
      </c>
      <c r="E228" s="15">
        <v>84</v>
      </c>
      <c r="F228" s="15">
        <v>499882.4</v>
      </c>
      <c r="G228" s="15">
        <v>40</v>
      </c>
      <c r="H228" s="15">
        <v>999979.2</v>
      </c>
      <c r="I228" s="15">
        <v>1000000</v>
      </c>
      <c r="J228" s="15">
        <v>20.8</v>
      </c>
      <c r="K228" s="15">
        <v>0</v>
      </c>
      <c r="V228" s="14" t="s">
        <v>140</v>
      </c>
      <c r="W228" s="15">
        <v>39</v>
      </c>
      <c r="X228" s="15">
        <v>999792.8</v>
      </c>
      <c r="Y228" s="15">
        <v>45.5</v>
      </c>
      <c r="Z228" s="15">
        <v>26.5</v>
      </c>
      <c r="AA228" s="15">
        <v>92</v>
      </c>
      <c r="AB228" s="15">
        <v>25</v>
      </c>
      <c r="AC228" s="15">
        <v>1000020.8</v>
      </c>
      <c r="AD228" s="15">
        <v>1000000</v>
      </c>
      <c r="AE228" s="15">
        <v>-20.8</v>
      </c>
      <c r="AF228" s="15">
        <v>0</v>
      </c>
    </row>
    <row r="229" spans="1:32" ht="15" thickBot="1" x14ac:dyDescent="0.35">
      <c r="A229" s="14" t="s">
        <v>141</v>
      </c>
      <c r="B229" s="15">
        <v>54</v>
      </c>
      <c r="C229" s="15">
        <v>499948.4</v>
      </c>
      <c r="D229" s="15">
        <v>21.5</v>
      </c>
      <c r="E229" s="15">
        <v>48</v>
      </c>
      <c r="F229" s="15">
        <v>499908.4</v>
      </c>
      <c r="G229" s="15">
        <v>6</v>
      </c>
      <c r="H229" s="15">
        <v>999986.2</v>
      </c>
      <c r="I229" s="15">
        <v>1000000</v>
      </c>
      <c r="J229" s="15">
        <v>13.8</v>
      </c>
      <c r="K229" s="15">
        <v>0</v>
      </c>
      <c r="V229" s="14" t="s">
        <v>141</v>
      </c>
      <c r="W229" s="15">
        <v>12</v>
      </c>
      <c r="X229" s="15">
        <v>999757.8</v>
      </c>
      <c r="Y229" s="15">
        <v>56.5</v>
      </c>
      <c r="Z229" s="15">
        <v>62.5</v>
      </c>
      <c r="AA229" s="15">
        <v>66</v>
      </c>
      <c r="AB229" s="15">
        <v>59</v>
      </c>
      <c r="AC229" s="15">
        <v>1000013.8</v>
      </c>
      <c r="AD229" s="15">
        <v>1000000</v>
      </c>
      <c r="AE229" s="15">
        <v>-13.8</v>
      </c>
      <c r="AF229" s="15">
        <v>0</v>
      </c>
    </row>
    <row r="230" spans="1:32" ht="15" thickBot="1" x14ac:dyDescent="0.35">
      <c r="A230" s="14" t="s">
        <v>142</v>
      </c>
      <c r="B230" s="15">
        <v>54</v>
      </c>
      <c r="C230" s="15">
        <v>499878.40000000002</v>
      </c>
      <c r="D230" s="15">
        <v>70</v>
      </c>
      <c r="E230" s="15">
        <v>60</v>
      </c>
      <c r="F230" s="15">
        <v>499905.4</v>
      </c>
      <c r="G230" s="15">
        <v>16</v>
      </c>
      <c r="H230" s="15">
        <v>999983.7</v>
      </c>
      <c r="I230" s="15">
        <v>1000000</v>
      </c>
      <c r="J230" s="15">
        <v>16.3</v>
      </c>
      <c r="K230" s="15">
        <v>0</v>
      </c>
      <c r="V230" s="14" t="s">
        <v>142</v>
      </c>
      <c r="W230" s="15">
        <v>12</v>
      </c>
      <c r="X230" s="15">
        <v>999827.8</v>
      </c>
      <c r="Y230" s="15">
        <v>8</v>
      </c>
      <c r="Z230" s="15">
        <v>50.5</v>
      </c>
      <c r="AA230" s="15">
        <v>69</v>
      </c>
      <c r="AB230" s="15">
        <v>49</v>
      </c>
      <c r="AC230" s="15">
        <v>1000016.3</v>
      </c>
      <c r="AD230" s="15">
        <v>1000000</v>
      </c>
      <c r="AE230" s="15">
        <v>-16.3</v>
      </c>
      <c r="AF230" s="15">
        <v>0</v>
      </c>
    </row>
    <row r="231" spans="1:32" ht="15" thickBot="1" x14ac:dyDescent="0.35">
      <c r="A231" s="14" t="s">
        <v>143</v>
      </c>
      <c r="B231" s="15">
        <v>66</v>
      </c>
      <c r="C231" s="15">
        <v>499920.4</v>
      </c>
      <c r="D231" s="15">
        <v>21.5</v>
      </c>
      <c r="E231" s="15">
        <v>62</v>
      </c>
      <c r="F231" s="15">
        <v>499956.4</v>
      </c>
      <c r="G231" s="15">
        <v>16</v>
      </c>
      <c r="H231" s="15">
        <v>1000042.2</v>
      </c>
      <c r="I231" s="15">
        <v>1000000</v>
      </c>
      <c r="J231" s="15">
        <v>-42.2</v>
      </c>
      <c r="K231" s="15">
        <v>0</v>
      </c>
      <c r="V231" s="14" t="s">
        <v>143</v>
      </c>
      <c r="W231" s="15">
        <v>0</v>
      </c>
      <c r="X231" s="15">
        <v>999785.8</v>
      </c>
      <c r="Y231" s="15">
        <v>56.5</v>
      </c>
      <c r="Z231" s="15">
        <v>48.5</v>
      </c>
      <c r="AA231" s="15">
        <v>18</v>
      </c>
      <c r="AB231" s="15">
        <v>49</v>
      </c>
      <c r="AC231" s="15">
        <v>999957.8</v>
      </c>
      <c r="AD231" s="15">
        <v>1000000</v>
      </c>
      <c r="AE231" s="15">
        <v>42.2</v>
      </c>
      <c r="AF231" s="15">
        <v>0</v>
      </c>
    </row>
    <row r="232" spans="1:32" ht="15" thickBot="1" x14ac:dyDescent="0.35">
      <c r="A232" s="14" t="s">
        <v>144</v>
      </c>
      <c r="B232" s="15">
        <v>66</v>
      </c>
      <c r="C232" s="15">
        <v>499900.4</v>
      </c>
      <c r="D232" s="15">
        <v>78</v>
      </c>
      <c r="E232" s="15">
        <v>76</v>
      </c>
      <c r="F232" s="15">
        <v>499919.4</v>
      </c>
      <c r="G232" s="15">
        <v>6</v>
      </c>
      <c r="H232" s="15">
        <v>1000045.7</v>
      </c>
      <c r="I232" s="15">
        <v>1000000</v>
      </c>
      <c r="J232" s="15">
        <v>-45.7</v>
      </c>
      <c r="K232" s="15">
        <v>0</v>
      </c>
      <c r="V232" s="14" t="s">
        <v>144</v>
      </c>
      <c r="W232" s="15">
        <v>0</v>
      </c>
      <c r="X232" s="15">
        <v>999805.8</v>
      </c>
      <c r="Y232" s="15">
        <v>0</v>
      </c>
      <c r="Z232" s="15">
        <v>34.5</v>
      </c>
      <c r="AA232" s="15">
        <v>55</v>
      </c>
      <c r="AB232" s="15">
        <v>59</v>
      </c>
      <c r="AC232" s="15">
        <v>999954.3</v>
      </c>
      <c r="AD232" s="15">
        <v>1000000</v>
      </c>
      <c r="AE232" s="15">
        <v>45.7</v>
      </c>
      <c r="AF232" s="15">
        <v>0</v>
      </c>
    </row>
    <row r="233" spans="1:32" ht="15" thickBot="1" x14ac:dyDescent="0.35">
      <c r="A233" s="14" t="s">
        <v>145</v>
      </c>
      <c r="B233" s="15">
        <v>40</v>
      </c>
      <c r="C233" s="15">
        <v>499951.4</v>
      </c>
      <c r="D233" s="15">
        <v>70</v>
      </c>
      <c r="E233" s="15">
        <v>53</v>
      </c>
      <c r="F233" s="15">
        <v>499915.4</v>
      </c>
      <c r="G233" s="15">
        <v>16</v>
      </c>
      <c r="H233" s="15">
        <v>1000045.7</v>
      </c>
      <c r="I233" s="15">
        <v>1000000</v>
      </c>
      <c r="J233" s="15">
        <v>-45.7</v>
      </c>
      <c r="K233" s="15">
        <v>0</v>
      </c>
      <c r="V233" s="14" t="s">
        <v>145</v>
      </c>
      <c r="W233" s="15">
        <v>26</v>
      </c>
      <c r="X233" s="15">
        <v>999754.8</v>
      </c>
      <c r="Y233" s="15">
        <v>8</v>
      </c>
      <c r="Z233" s="15">
        <v>57.5</v>
      </c>
      <c r="AA233" s="15">
        <v>59</v>
      </c>
      <c r="AB233" s="15">
        <v>49</v>
      </c>
      <c r="AC233" s="15">
        <v>999954.3</v>
      </c>
      <c r="AD233" s="15">
        <v>1000000</v>
      </c>
      <c r="AE233" s="15">
        <v>45.7</v>
      </c>
      <c r="AF233" s="15">
        <v>0</v>
      </c>
    </row>
    <row r="234" spans="1:32" ht="15" thickBot="1" x14ac:dyDescent="0.35">
      <c r="A234" s="14" t="s">
        <v>146</v>
      </c>
      <c r="B234" s="15">
        <v>66</v>
      </c>
      <c r="C234" s="15">
        <v>499907.4</v>
      </c>
      <c r="D234" s="15">
        <v>60</v>
      </c>
      <c r="E234" s="15">
        <v>37</v>
      </c>
      <c r="F234" s="15">
        <v>499898.4</v>
      </c>
      <c r="G234" s="15">
        <v>53</v>
      </c>
      <c r="H234" s="15">
        <v>1000021.7</v>
      </c>
      <c r="I234" s="15">
        <v>1000000</v>
      </c>
      <c r="J234" s="15">
        <v>-21.7</v>
      </c>
      <c r="K234" s="15">
        <v>0</v>
      </c>
      <c r="V234" s="14" t="s">
        <v>146</v>
      </c>
      <c r="W234" s="15">
        <v>0</v>
      </c>
      <c r="X234" s="15">
        <v>999798.8</v>
      </c>
      <c r="Y234" s="15">
        <v>18</v>
      </c>
      <c r="Z234" s="15">
        <v>73.5</v>
      </c>
      <c r="AA234" s="15">
        <v>76</v>
      </c>
      <c r="AB234" s="15">
        <v>12</v>
      </c>
      <c r="AC234" s="15">
        <v>999978.3</v>
      </c>
      <c r="AD234" s="15">
        <v>1000000</v>
      </c>
      <c r="AE234" s="15">
        <v>21.7</v>
      </c>
      <c r="AF234" s="15">
        <v>0</v>
      </c>
    </row>
    <row r="235" spans="1:32" ht="15" thickBot="1" x14ac:dyDescent="0.35">
      <c r="A235" s="14" t="s">
        <v>147</v>
      </c>
      <c r="B235" s="15">
        <v>35</v>
      </c>
      <c r="C235" s="15">
        <v>499927.4</v>
      </c>
      <c r="D235" s="15">
        <v>60</v>
      </c>
      <c r="E235" s="15">
        <v>51</v>
      </c>
      <c r="F235" s="15">
        <v>499900.4</v>
      </c>
      <c r="G235" s="15">
        <v>16</v>
      </c>
      <c r="H235" s="15">
        <v>999989.7</v>
      </c>
      <c r="I235" s="15">
        <v>1000000</v>
      </c>
      <c r="J235" s="15">
        <v>10.3</v>
      </c>
      <c r="K235" s="15">
        <v>0</v>
      </c>
      <c r="V235" s="14" t="s">
        <v>147</v>
      </c>
      <c r="W235" s="15">
        <v>31</v>
      </c>
      <c r="X235" s="15">
        <v>999778.8</v>
      </c>
      <c r="Y235" s="15">
        <v>18</v>
      </c>
      <c r="Z235" s="15">
        <v>59.5</v>
      </c>
      <c r="AA235" s="15">
        <v>74</v>
      </c>
      <c r="AB235" s="15">
        <v>49</v>
      </c>
      <c r="AC235" s="15">
        <v>1000010.3</v>
      </c>
      <c r="AD235" s="15">
        <v>1000000</v>
      </c>
      <c r="AE235" s="15">
        <v>-10.3</v>
      </c>
      <c r="AF235" s="15">
        <v>0</v>
      </c>
    </row>
    <row r="236" spans="1:32" ht="15" thickBot="1" x14ac:dyDescent="0.35">
      <c r="A236" s="14" t="s">
        <v>148</v>
      </c>
      <c r="B236" s="15">
        <v>14</v>
      </c>
      <c r="C236" s="15">
        <v>499943.4</v>
      </c>
      <c r="D236" s="15">
        <v>70</v>
      </c>
      <c r="E236" s="15">
        <v>62</v>
      </c>
      <c r="F236" s="15">
        <v>499902.4</v>
      </c>
      <c r="G236" s="15">
        <v>40</v>
      </c>
      <c r="H236" s="15">
        <v>1000031.7</v>
      </c>
      <c r="I236" s="15">
        <v>1000000</v>
      </c>
      <c r="J236" s="15">
        <v>-31.7</v>
      </c>
      <c r="K236" s="15">
        <v>0</v>
      </c>
      <c r="V236" s="14" t="s">
        <v>148</v>
      </c>
      <c r="W236" s="15">
        <v>52</v>
      </c>
      <c r="X236" s="15">
        <v>999762.8</v>
      </c>
      <c r="Y236" s="15">
        <v>8</v>
      </c>
      <c r="Z236" s="15">
        <v>48.5</v>
      </c>
      <c r="AA236" s="15">
        <v>72</v>
      </c>
      <c r="AB236" s="15">
        <v>25</v>
      </c>
      <c r="AC236" s="15">
        <v>999968.3</v>
      </c>
      <c r="AD236" s="15">
        <v>1000000</v>
      </c>
      <c r="AE236" s="15">
        <v>31.7</v>
      </c>
      <c r="AF236" s="15">
        <v>0</v>
      </c>
    </row>
    <row r="237" spans="1:32" ht="15" thickBot="1" x14ac:dyDescent="0.35">
      <c r="A237" s="14" t="s">
        <v>149</v>
      </c>
      <c r="B237" s="15">
        <v>19</v>
      </c>
      <c r="C237" s="15">
        <v>499945.4</v>
      </c>
      <c r="D237" s="15">
        <v>32.5</v>
      </c>
      <c r="E237" s="15">
        <v>51</v>
      </c>
      <c r="F237" s="15">
        <v>499910.40000000002</v>
      </c>
      <c r="G237" s="15">
        <v>53</v>
      </c>
      <c r="H237" s="15">
        <v>1000011.2</v>
      </c>
      <c r="I237" s="15">
        <v>1000000</v>
      </c>
      <c r="J237" s="15">
        <v>-11.2</v>
      </c>
      <c r="K237" s="15">
        <v>0</v>
      </c>
      <c r="V237" s="14" t="s">
        <v>149</v>
      </c>
      <c r="W237" s="15">
        <v>47</v>
      </c>
      <c r="X237" s="15">
        <v>999760.8</v>
      </c>
      <c r="Y237" s="15">
        <v>45.5</v>
      </c>
      <c r="Z237" s="15">
        <v>59.5</v>
      </c>
      <c r="AA237" s="15">
        <v>64</v>
      </c>
      <c r="AB237" s="15">
        <v>12</v>
      </c>
      <c r="AC237" s="15">
        <v>999988.8</v>
      </c>
      <c r="AD237" s="15">
        <v>1000000</v>
      </c>
      <c r="AE237" s="15">
        <v>11.2</v>
      </c>
      <c r="AF237" s="15">
        <v>0</v>
      </c>
    </row>
    <row r="238" spans="1:32" ht="15" thickBot="1" x14ac:dyDescent="0.35">
      <c r="A238" s="14" t="s">
        <v>150</v>
      </c>
      <c r="B238" s="15">
        <v>66</v>
      </c>
      <c r="C238" s="15">
        <v>499928.4</v>
      </c>
      <c r="D238" s="15">
        <v>6</v>
      </c>
      <c r="E238" s="15">
        <v>40</v>
      </c>
      <c r="F238" s="15">
        <v>499894.4</v>
      </c>
      <c r="G238" s="15">
        <v>53</v>
      </c>
      <c r="H238" s="15">
        <v>999987.7</v>
      </c>
      <c r="I238" s="15">
        <v>1000000</v>
      </c>
      <c r="J238" s="15">
        <v>12.3</v>
      </c>
      <c r="K238" s="15">
        <v>0</v>
      </c>
      <c r="V238" s="14" t="s">
        <v>150</v>
      </c>
      <c r="W238" s="15">
        <v>0</v>
      </c>
      <c r="X238" s="15">
        <v>999777.8</v>
      </c>
      <c r="Y238" s="15">
        <v>72</v>
      </c>
      <c r="Z238" s="15">
        <v>70.5</v>
      </c>
      <c r="AA238" s="15">
        <v>80</v>
      </c>
      <c r="AB238" s="15">
        <v>12</v>
      </c>
      <c r="AC238" s="15">
        <v>1000012.3</v>
      </c>
      <c r="AD238" s="15">
        <v>1000000</v>
      </c>
      <c r="AE238" s="15">
        <v>-12.3</v>
      </c>
      <c r="AF238" s="15">
        <v>0</v>
      </c>
    </row>
    <row r="239" spans="1:32" ht="15" thickBot="1" x14ac:dyDescent="0.35">
      <c r="A239" s="14" t="s">
        <v>151</v>
      </c>
      <c r="B239" s="15">
        <v>35</v>
      </c>
      <c r="C239" s="15">
        <v>499933.4</v>
      </c>
      <c r="D239" s="15">
        <v>6</v>
      </c>
      <c r="E239" s="15">
        <v>44</v>
      </c>
      <c r="F239" s="15">
        <v>499956.4</v>
      </c>
      <c r="G239" s="15">
        <v>65</v>
      </c>
      <c r="H239" s="15">
        <v>1000039.7</v>
      </c>
      <c r="I239" s="15">
        <v>1000000</v>
      </c>
      <c r="J239" s="15">
        <v>-39.700000000000003</v>
      </c>
      <c r="K239" s="15">
        <v>0</v>
      </c>
      <c r="V239" s="14" t="s">
        <v>151</v>
      </c>
      <c r="W239" s="15">
        <v>31</v>
      </c>
      <c r="X239" s="15">
        <v>999772.8</v>
      </c>
      <c r="Y239" s="15">
        <v>72</v>
      </c>
      <c r="Z239" s="15">
        <v>66.5</v>
      </c>
      <c r="AA239" s="15">
        <v>18</v>
      </c>
      <c r="AB239" s="15">
        <v>0</v>
      </c>
      <c r="AC239" s="15">
        <v>999960.3</v>
      </c>
      <c r="AD239" s="15">
        <v>1000000</v>
      </c>
      <c r="AE239" s="15">
        <v>39.700000000000003</v>
      </c>
      <c r="AF239" s="15">
        <v>0</v>
      </c>
    </row>
    <row r="240" spans="1:32" ht="15" thickBot="1" x14ac:dyDescent="0.35">
      <c r="A240" s="14" t="s">
        <v>152</v>
      </c>
      <c r="B240" s="15">
        <v>66</v>
      </c>
      <c r="C240" s="15">
        <v>499921.4</v>
      </c>
      <c r="D240" s="15">
        <v>78</v>
      </c>
      <c r="E240" s="15">
        <v>46</v>
      </c>
      <c r="F240" s="15">
        <v>499908.4</v>
      </c>
      <c r="G240" s="15">
        <v>40</v>
      </c>
      <c r="H240" s="15">
        <v>1000059.7</v>
      </c>
      <c r="I240" s="15">
        <v>1000000</v>
      </c>
      <c r="J240" s="15">
        <v>-59.7</v>
      </c>
      <c r="K240" s="15">
        <v>-0.01</v>
      </c>
      <c r="V240" s="14" t="s">
        <v>152</v>
      </c>
      <c r="W240" s="15">
        <v>0</v>
      </c>
      <c r="X240" s="15">
        <v>999784.8</v>
      </c>
      <c r="Y240" s="15">
        <v>0</v>
      </c>
      <c r="Z240" s="15">
        <v>64.5</v>
      </c>
      <c r="AA240" s="15">
        <v>66</v>
      </c>
      <c r="AB240" s="15">
        <v>25</v>
      </c>
      <c r="AC240" s="15">
        <v>999940.3</v>
      </c>
      <c r="AD240" s="15">
        <v>1000000</v>
      </c>
      <c r="AE240" s="15">
        <v>59.7</v>
      </c>
      <c r="AF240" s="15">
        <v>0.01</v>
      </c>
    </row>
    <row r="241" spans="1:32" ht="15" thickBot="1" x14ac:dyDescent="0.35">
      <c r="A241" s="14" t="s">
        <v>153</v>
      </c>
      <c r="B241" s="15">
        <v>54</v>
      </c>
      <c r="C241" s="15">
        <v>499939.4</v>
      </c>
      <c r="D241" s="15">
        <v>21.5</v>
      </c>
      <c r="E241" s="15">
        <v>37</v>
      </c>
      <c r="F241" s="15">
        <v>499879.4</v>
      </c>
      <c r="G241" s="15">
        <v>16</v>
      </c>
      <c r="H241" s="15">
        <v>999947.2</v>
      </c>
      <c r="I241" s="15">
        <v>1000000</v>
      </c>
      <c r="J241" s="15">
        <v>52.8</v>
      </c>
      <c r="K241" s="15">
        <v>0.01</v>
      </c>
      <c r="V241" s="14" t="s">
        <v>153</v>
      </c>
      <c r="W241" s="15">
        <v>12</v>
      </c>
      <c r="X241" s="15">
        <v>999766.8</v>
      </c>
      <c r="Y241" s="15">
        <v>56.5</v>
      </c>
      <c r="Z241" s="15">
        <v>73.5</v>
      </c>
      <c r="AA241" s="15">
        <v>95</v>
      </c>
      <c r="AB241" s="15">
        <v>49</v>
      </c>
      <c r="AC241" s="15">
        <v>1000052.8</v>
      </c>
      <c r="AD241" s="15">
        <v>1000000</v>
      </c>
      <c r="AE241" s="15">
        <v>-52.8</v>
      </c>
      <c r="AF241" s="15">
        <v>-0.01</v>
      </c>
    </row>
    <row r="242" spans="1:32" ht="15" thickBot="1" x14ac:dyDescent="0.35">
      <c r="A242" s="14" t="s">
        <v>154</v>
      </c>
      <c r="B242" s="15">
        <v>7</v>
      </c>
      <c r="C242" s="15">
        <v>499942.40000000002</v>
      </c>
      <c r="D242" s="15">
        <v>32.5</v>
      </c>
      <c r="E242" s="15">
        <v>110.5</v>
      </c>
      <c r="F242" s="15">
        <v>499895.4</v>
      </c>
      <c r="G242" s="15">
        <v>26</v>
      </c>
      <c r="H242" s="15">
        <v>1000013.7</v>
      </c>
      <c r="I242" s="15">
        <v>1000000</v>
      </c>
      <c r="J242" s="15">
        <v>-13.7</v>
      </c>
      <c r="K242" s="15">
        <v>0</v>
      </c>
      <c r="V242" s="14" t="s">
        <v>154</v>
      </c>
      <c r="W242" s="15">
        <v>59</v>
      </c>
      <c r="X242" s="15">
        <v>999763.8</v>
      </c>
      <c r="Y242" s="15">
        <v>45.5</v>
      </c>
      <c r="Z242" s="15">
        <v>0</v>
      </c>
      <c r="AA242" s="15">
        <v>79</v>
      </c>
      <c r="AB242" s="15">
        <v>39</v>
      </c>
      <c r="AC242" s="15">
        <v>999986.3</v>
      </c>
      <c r="AD242" s="15">
        <v>1000000</v>
      </c>
      <c r="AE242" s="15">
        <v>13.7</v>
      </c>
      <c r="AF242" s="15">
        <v>0</v>
      </c>
    </row>
    <row r="243" spans="1:32" ht="15" thickBot="1" x14ac:dyDescent="0.35">
      <c r="A243" s="14" t="s">
        <v>155</v>
      </c>
      <c r="B243" s="15">
        <v>54</v>
      </c>
      <c r="C243" s="15">
        <v>499925.4</v>
      </c>
      <c r="D243" s="15">
        <v>32.5</v>
      </c>
      <c r="E243" s="15">
        <v>110.5</v>
      </c>
      <c r="F243" s="15">
        <v>499885.4</v>
      </c>
      <c r="G243" s="15">
        <v>47</v>
      </c>
      <c r="H243" s="15">
        <v>1000054.7</v>
      </c>
      <c r="I243" s="15">
        <v>1000000</v>
      </c>
      <c r="J243" s="15">
        <v>-54.7</v>
      </c>
      <c r="K243" s="15">
        <v>-0.01</v>
      </c>
      <c r="V243" s="14" t="s">
        <v>155</v>
      </c>
      <c r="W243" s="15">
        <v>12</v>
      </c>
      <c r="X243" s="15">
        <v>999780.8</v>
      </c>
      <c r="Y243" s="15">
        <v>45.5</v>
      </c>
      <c r="Z243" s="15">
        <v>0</v>
      </c>
      <c r="AA243" s="15">
        <v>89</v>
      </c>
      <c r="AB243" s="15">
        <v>18</v>
      </c>
      <c r="AC243" s="15">
        <v>999945.3</v>
      </c>
      <c r="AD243" s="15">
        <v>1000000</v>
      </c>
      <c r="AE243" s="15">
        <v>54.7</v>
      </c>
      <c r="AF243" s="15">
        <v>0.01</v>
      </c>
    </row>
    <row r="244" spans="1:32" ht="15" thickBot="1" x14ac:dyDescent="0.35">
      <c r="A244" s="14" t="s">
        <v>156</v>
      </c>
      <c r="B244" s="15">
        <v>14</v>
      </c>
      <c r="C244" s="15">
        <v>499878.40000000002</v>
      </c>
      <c r="D244" s="15">
        <v>70</v>
      </c>
      <c r="E244" s="15">
        <v>56</v>
      </c>
      <c r="F244" s="15">
        <v>499884.4</v>
      </c>
      <c r="G244" s="15">
        <v>40</v>
      </c>
      <c r="H244" s="15">
        <v>999942.7</v>
      </c>
      <c r="I244" s="15">
        <v>1000000</v>
      </c>
      <c r="J244" s="15">
        <v>57.3</v>
      </c>
      <c r="K244" s="15">
        <v>0.01</v>
      </c>
      <c r="V244" s="14" t="s">
        <v>156</v>
      </c>
      <c r="W244" s="15">
        <v>52</v>
      </c>
      <c r="X244" s="15">
        <v>999827.8</v>
      </c>
      <c r="Y244" s="15">
        <v>8</v>
      </c>
      <c r="Z244" s="15">
        <v>54.5</v>
      </c>
      <c r="AA244" s="15">
        <v>90</v>
      </c>
      <c r="AB244" s="15">
        <v>25</v>
      </c>
      <c r="AC244" s="15">
        <v>1000057.3</v>
      </c>
      <c r="AD244" s="15">
        <v>1000000</v>
      </c>
      <c r="AE244" s="15">
        <v>-57.3</v>
      </c>
      <c r="AF244" s="15">
        <v>-0.01</v>
      </c>
    </row>
    <row r="245" spans="1:32" ht="15" thickBot="1" x14ac:dyDescent="0.35">
      <c r="A245" s="14" t="s">
        <v>157</v>
      </c>
      <c r="B245" s="15">
        <v>19</v>
      </c>
      <c r="C245" s="15">
        <v>499916.4</v>
      </c>
      <c r="D245" s="15">
        <v>6</v>
      </c>
      <c r="E245" s="15">
        <v>110.5</v>
      </c>
      <c r="F245" s="15">
        <v>499891.4</v>
      </c>
      <c r="G245" s="15">
        <v>16</v>
      </c>
      <c r="H245" s="15">
        <v>999959.2</v>
      </c>
      <c r="I245" s="15">
        <v>1000000</v>
      </c>
      <c r="J245" s="15">
        <v>40.799999999999997</v>
      </c>
      <c r="K245" s="15">
        <v>0</v>
      </c>
      <c r="V245" s="14" t="s">
        <v>157</v>
      </c>
      <c r="W245" s="15">
        <v>47</v>
      </c>
      <c r="X245" s="15">
        <v>999789.8</v>
      </c>
      <c r="Y245" s="15">
        <v>72</v>
      </c>
      <c r="Z245" s="15">
        <v>0</v>
      </c>
      <c r="AA245" s="15">
        <v>83</v>
      </c>
      <c r="AB245" s="15">
        <v>49</v>
      </c>
      <c r="AC245" s="15">
        <v>1000040.8</v>
      </c>
      <c r="AD245" s="15">
        <v>1000000</v>
      </c>
      <c r="AE245" s="15">
        <v>-40.799999999999997</v>
      </c>
      <c r="AF245" s="15">
        <v>0</v>
      </c>
    </row>
    <row r="246" spans="1:32" ht="15" thickBot="1" x14ac:dyDescent="0.35">
      <c r="A246" s="14" t="s">
        <v>158</v>
      </c>
      <c r="B246" s="15">
        <v>35</v>
      </c>
      <c r="C246" s="15">
        <v>499911.4</v>
      </c>
      <c r="D246" s="15">
        <v>78</v>
      </c>
      <c r="E246" s="15">
        <v>0</v>
      </c>
      <c r="F246" s="15">
        <v>499888.4</v>
      </c>
      <c r="G246" s="15">
        <v>40</v>
      </c>
      <c r="H246" s="15">
        <v>999952.7</v>
      </c>
      <c r="I246" s="15">
        <v>1000000</v>
      </c>
      <c r="J246" s="15">
        <v>47.3</v>
      </c>
      <c r="K246" s="15">
        <v>0</v>
      </c>
      <c r="V246" s="14" t="s">
        <v>158</v>
      </c>
      <c r="W246" s="15">
        <v>31</v>
      </c>
      <c r="X246" s="15">
        <v>999794.8</v>
      </c>
      <c r="Y246" s="15">
        <v>0</v>
      </c>
      <c r="Z246" s="15">
        <v>110.5</v>
      </c>
      <c r="AA246" s="15">
        <v>86</v>
      </c>
      <c r="AB246" s="15">
        <v>25</v>
      </c>
      <c r="AC246" s="15">
        <v>1000047.3</v>
      </c>
      <c r="AD246" s="15">
        <v>1000000</v>
      </c>
      <c r="AE246" s="15">
        <v>-47.3</v>
      </c>
      <c r="AF246" s="15">
        <v>0</v>
      </c>
    </row>
    <row r="247" spans="1:32" ht="15" thickBot="1" x14ac:dyDescent="0.35">
      <c r="A247" s="14" t="s">
        <v>159</v>
      </c>
      <c r="B247" s="15">
        <v>7</v>
      </c>
      <c r="C247" s="15">
        <v>499918.4</v>
      </c>
      <c r="D247" s="15">
        <v>60</v>
      </c>
      <c r="E247" s="15">
        <v>74</v>
      </c>
      <c r="F247" s="15">
        <v>499877.4</v>
      </c>
      <c r="G247" s="15">
        <v>6</v>
      </c>
      <c r="H247" s="15">
        <v>999942.7</v>
      </c>
      <c r="I247" s="15">
        <v>1000000</v>
      </c>
      <c r="J247" s="15">
        <v>57.3</v>
      </c>
      <c r="K247" s="15">
        <v>0.01</v>
      </c>
      <c r="V247" s="14" t="s">
        <v>159</v>
      </c>
      <c r="W247" s="15">
        <v>59</v>
      </c>
      <c r="X247" s="15">
        <v>999787.8</v>
      </c>
      <c r="Y247" s="15">
        <v>18</v>
      </c>
      <c r="Z247" s="15">
        <v>36.5</v>
      </c>
      <c r="AA247" s="15">
        <v>97</v>
      </c>
      <c r="AB247" s="15">
        <v>59</v>
      </c>
      <c r="AC247" s="15">
        <v>1000057.3</v>
      </c>
      <c r="AD247" s="15">
        <v>1000000</v>
      </c>
      <c r="AE247" s="15">
        <v>-57.3</v>
      </c>
      <c r="AF247" s="15">
        <v>-0.01</v>
      </c>
    </row>
    <row r="248" spans="1:32" ht="15" thickBot="1" x14ac:dyDescent="0.35">
      <c r="A248" s="14" t="s">
        <v>160</v>
      </c>
      <c r="B248" s="15">
        <v>1</v>
      </c>
      <c r="C248" s="15">
        <v>499905.4</v>
      </c>
      <c r="D248" s="15">
        <v>60</v>
      </c>
      <c r="E248" s="15">
        <v>41</v>
      </c>
      <c r="F248" s="15">
        <v>499876.4</v>
      </c>
      <c r="G248" s="15">
        <v>40</v>
      </c>
      <c r="H248" s="15">
        <v>999923.7</v>
      </c>
      <c r="I248" s="15">
        <v>1000000</v>
      </c>
      <c r="J248" s="15">
        <v>76.3</v>
      </c>
      <c r="K248" s="15">
        <v>0.01</v>
      </c>
      <c r="V248" s="14" t="s">
        <v>160</v>
      </c>
      <c r="W248" s="15">
        <v>65</v>
      </c>
      <c r="X248" s="15">
        <v>999800.8</v>
      </c>
      <c r="Y248" s="15">
        <v>18</v>
      </c>
      <c r="Z248" s="15">
        <v>69.5</v>
      </c>
      <c r="AA248" s="15">
        <v>98</v>
      </c>
      <c r="AB248" s="15">
        <v>25</v>
      </c>
      <c r="AC248" s="15">
        <v>1000076.3</v>
      </c>
      <c r="AD248" s="15">
        <v>1000000</v>
      </c>
      <c r="AE248" s="15">
        <v>-76.3</v>
      </c>
      <c r="AF248" s="15">
        <v>-0.01</v>
      </c>
    </row>
    <row r="249" spans="1:32" ht="15" thickBot="1" x14ac:dyDescent="0.35">
      <c r="A249" s="14" t="s">
        <v>161</v>
      </c>
      <c r="B249" s="15">
        <v>66</v>
      </c>
      <c r="C249" s="15">
        <v>499902.4</v>
      </c>
      <c r="D249" s="15">
        <v>60</v>
      </c>
      <c r="E249" s="15">
        <v>55</v>
      </c>
      <c r="F249" s="15">
        <v>499893.4</v>
      </c>
      <c r="G249" s="15">
        <v>47</v>
      </c>
      <c r="H249" s="15">
        <v>1000023.7</v>
      </c>
      <c r="I249" s="15">
        <v>1000000</v>
      </c>
      <c r="J249" s="15">
        <v>-23.7</v>
      </c>
      <c r="K249" s="15">
        <v>0</v>
      </c>
      <c r="V249" s="14" t="s">
        <v>161</v>
      </c>
      <c r="W249" s="15">
        <v>0</v>
      </c>
      <c r="X249" s="15">
        <v>999803.8</v>
      </c>
      <c r="Y249" s="15">
        <v>18</v>
      </c>
      <c r="Z249" s="15">
        <v>55.5</v>
      </c>
      <c r="AA249" s="15">
        <v>81</v>
      </c>
      <c r="AB249" s="15">
        <v>18</v>
      </c>
      <c r="AC249" s="15">
        <v>999976.3</v>
      </c>
      <c r="AD249" s="15">
        <v>1000000</v>
      </c>
      <c r="AE249" s="15">
        <v>23.7</v>
      </c>
      <c r="AF249" s="15">
        <v>0</v>
      </c>
    </row>
    <row r="250" spans="1:32" ht="15" thickBot="1" x14ac:dyDescent="0.35">
      <c r="A250" s="14" t="s">
        <v>162</v>
      </c>
      <c r="B250" s="15">
        <v>66</v>
      </c>
      <c r="C250" s="15">
        <v>499917.4</v>
      </c>
      <c r="D250" s="15">
        <v>60</v>
      </c>
      <c r="E250" s="15">
        <v>38</v>
      </c>
      <c r="F250" s="15">
        <v>499905.4</v>
      </c>
      <c r="G250" s="15">
        <v>40</v>
      </c>
      <c r="H250" s="15">
        <v>1000026.7</v>
      </c>
      <c r="I250" s="15">
        <v>1000000</v>
      </c>
      <c r="J250" s="15">
        <v>-26.7</v>
      </c>
      <c r="K250" s="15">
        <v>0</v>
      </c>
      <c r="V250" s="14" t="s">
        <v>162</v>
      </c>
      <c r="W250" s="15">
        <v>0</v>
      </c>
      <c r="X250" s="15">
        <v>999788.8</v>
      </c>
      <c r="Y250" s="15">
        <v>18</v>
      </c>
      <c r="Z250" s="15">
        <v>72.5</v>
      </c>
      <c r="AA250" s="15">
        <v>69</v>
      </c>
      <c r="AB250" s="15">
        <v>25</v>
      </c>
      <c r="AC250" s="15">
        <v>999973.3</v>
      </c>
      <c r="AD250" s="15">
        <v>1000000</v>
      </c>
      <c r="AE250" s="15">
        <v>26.7</v>
      </c>
      <c r="AF250" s="15">
        <v>0</v>
      </c>
    </row>
    <row r="251" spans="1:32" ht="15" thickBot="1" x14ac:dyDescent="0.35">
      <c r="A251" s="14" t="s">
        <v>163</v>
      </c>
      <c r="B251" s="15">
        <v>66</v>
      </c>
      <c r="C251" s="15">
        <v>499885.4</v>
      </c>
      <c r="D251" s="15">
        <v>6</v>
      </c>
      <c r="E251" s="15">
        <v>74</v>
      </c>
      <c r="F251" s="15">
        <v>499905.4</v>
      </c>
      <c r="G251" s="15">
        <v>26</v>
      </c>
      <c r="H251" s="15">
        <v>999962.7</v>
      </c>
      <c r="I251" s="15">
        <v>1000000</v>
      </c>
      <c r="J251" s="15">
        <v>37.299999999999997</v>
      </c>
      <c r="K251" s="15">
        <v>0</v>
      </c>
      <c r="V251" s="14" t="s">
        <v>163</v>
      </c>
      <c r="W251" s="15">
        <v>0</v>
      </c>
      <c r="X251" s="15">
        <v>999820.80000000005</v>
      </c>
      <c r="Y251" s="15">
        <v>72</v>
      </c>
      <c r="Z251" s="15">
        <v>36.5</v>
      </c>
      <c r="AA251" s="15">
        <v>69</v>
      </c>
      <c r="AB251" s="15">
        <v>39</v>
      </c>
      <c r="AC251" s="15">
        <v>1000037.3</v>
      </c>
      <c r="AD251" s="15">
        <v>1000000</v>
      </c>
      <c r="AE251" s="15">
        <v>-37.299999999999997</v>
      </c>
      <c r="AF251" s="15">
        <v>0</v>
      </c>
    </row>
    <row r="252" spans="1:32" ht="15" thickBot="1" x14ac:dyDescent="0.35">
      <c r="A252" s="14" t="s">
        <v>164</v>
      </c>
      <c r="B252" s="15">
        <v>27</v>
      </c>
      <c r="C252" s="15">
        <v>499938.4</v>
      </c>
      <c r="D252" s="15">
        <v>6</v>
      </c>
      <c r="E252" s="15">
        <v>79</v>
      </c>
      <c r="F252" s="15">
        <v>499882.4</v>
      </c>
      <c r="G252" s="15">
        <v>53</v>
      </c>
      <c r="H252" s="15">
        <v>999985.7</v>
      </c>
      <c r="I252" s="15">
        <v>1000000</v>
      </c>
      <c r="J252" s="15">
        <v>14.3</v>
      </c>
      <c r="K252" s="15">
        <v>0</v>
      </c>
      <c r="V252" s="14" t="s">
        <v>164</v>
      </c>
      <c r="W252" s="15">
        <v>39</v>
      </c>
      <c r="X252" s="15">
        <v>999767.8</v>
      </c>
      <c r="Y252" s="15">
        <v>72</v>
      </c>
      <c r="Z252" s="15">
        <v>31.5</v>
      </c>
      <c r="AA252" s="15">
        <v>92</v>
      </c>
      <c r="AB252" s="15">
        <v>12</v>
      </c>
      <c r="AC252" s="15">
        <v>1000014.3</v>
      </c>
      <c r="AD252" s="15">
        <v>1000000</v>
      </c>
      <c r="AE252" s="15">
        <v>-14.3</v>
      </c>
      <c r="AF252" s="15">
        <v>0</v>
      </c>
    </row>
    <row r="253" spans="1:32" ht="15" thickBot="1" x14ac:dyDescent="0.35">
      <c r="A253" s="14" t="s">
        <v>165</v>
      </c>
      <c r="B253" s="15">
        <v>35</v>
      </c>
      <c r="C253" s="15">
        <v>499951.4</v>
      </c>
      <c r="D253" s="15">
        <v>70</v>
      </c>
      <c r="E253" s="15">
        <v>55</v>
      </c>
      <c r="F253" s="15">
        <v>499884.4</v>
      </c>
      <c r="G253" s="15">
        <v>40</v>
      </c>
      <c r="H253" s="15">
        <v>1000035.7</v>
      </c>
      <c r="I253" s="15">
        <v>1000000</v>
      </c>
      <c r="J253" s="15">
        <v>-35.700000000000003</v>
      </c>
      <c r="K253" s="15">
        <v>0</v>
      </c>
      <c r="V253" s="14" t="s">
        <v>165</v>
      </c>
      <c r="W253" s="15">
        <v>31</v>
      </c>
      <c r="X253" s="15">
        <v>999754.8</v>
      </c>
      <c r="Y253" s="15">
        <v>8</v>
      </c>
      <c r="Z253" s="15">
        <v>55.5</v>
      </c>
      <c r="AA253" s="15">
        <v>90</v>
      </c>
      <c r="AB253" s="15">
        <v>25</v>
      </c>
      <c r="AC253" s="15">
        <v>999964.3</v>
      </c>
      <c r="AD253" s="15">
        <v>1000000</v>
      </c>
      <c r="AE253" s="15">
        <v>35.700000000000003</v>
      </c>
      <c r="AF253" s="15">
        <v>0</v>
      </c>
    </row>
    <row r="254" spans="1:32" ht="15" thickBot="1" x14ac:dyDescent="0.35"/>
    <row r="255" spans="1:32" ht="15" thickBot="1" x14ac:dyDescent="0.35">
      <c r="A255" s="16" t="s">
        <v>532</v>
      </c>
      <c r="B255" s="17">
        <v>1500155.1</v>
      </c>
      <c r="V255" s="16" t="s">
        <v>532</v>
      </c>
      <c r="W255" s="17">
        <v>1000282.3</v>
      </c>
    </row>
    <row r="256" spans="1:32" ht="15" thickBot="1" x14ac:dyDescent="0.35">
      <c r="A256" s="16" t="s">
        <v>533</v>
      </c>
      <c r="B256" s="17">
        <v>499862.4</v>
      </c>
      <c r="V256" s="16" t="s">
        <v>533</v>
      </c>
      <c r="W256" s="17">
        <v>999700.3</v>
      </c>
    </row>
    <row r="257" spans="1:23" ht="15" thickBot="1" x14ac:dyDescent="0.35">
      <c r="A257" s="16" t="s">
        <v>534</v>
      </c>
      <c r="B257" s="17">
        <v>59999997.5</v>
      </c>
      <c r="V257" s="16" t="s">
        <v>534</v>
      </c>
      <c r="W257" s="17">
        <v>60000002.5</v>
      </c>
    </row>
    <row r="258" spans="1:23" ht="15" thickBot="1" x14ac:dyDescent="0.35">
      <c r="A258" s="16" t="s">
        <v>535</v>
      </c>
      <c r="B258" s="17">
        <v>60000000</v>
      </c>
      <c r="V258" s="16" t="s">
        <v>535</v>
      </c>
      <c r="W258" s="17">
        <v>60000000</v>
      </c>
    </row>
    <row r="259" spans="1:23" ht="15" thickBot="1" x14ac:dyDescent="0.35">
      <c r="A259" s="16" t="s">
        <v>536</v>
      </c>
      <c r="B259" s="17">
        <v>-2.5</v>
      </c>
      <c r="V259" s="16" t="s">
        <v>536</v>
      </c>
      <c r="W259" s="17">
        <v>2.5</v>
      </c>
    </row>
    <row r="260" spans="1:23" ht="15" thickBot="1" x14ac:dyDescent="0.35">
      <c r="A260" s="16" t="s">
        <v>537</v>
      </c>
      <c r="B260" s="17"/>
      <c r="V260" s="16" t="s">
        <v>537</v>
      </c>
      <c r="W260" s="17"/>
    </row>
    <row r="261" spans="1:23" ht="15" thickBot="1" x14ac:dyDescent="0.35">
      <c r="A261" s="16" t="s">
        <v>538</v>
      </c>
      <c r="B261" s="17"/>
      <c r="V261" s="16" t="s">
        <v>538</v>
      </c>
      <c r="W261" s="17"/>
    </row>
    <row r="262" spans="1:23" ht="15" thickBot="1" x14ac:dyDescent="0.35">
      <c r="A262" s="16" t="s">
        <v>539</v>
      </c>
      <c r="B262" s="17">
        <v>0</v>
      </c>
      <c r="V262" s="16" t="s">
        <v>539</v>
      </c>
      <c r="W262" s="17">
        <v>0</v>
      </c>
    </row>
    <row r="264" spans="1:23" x14ac:dyDescent="0.3">
      <c r="A264" s="18" t="s">
        <v>540</v>
      </c>
      <c r="V264" s="18" t="s">
        <v>540</v>
      </c>
    </row>
    <row r="266" spans="1:23" x14ac:dyDescent="0.3">
      <c r="A266" s="19" t="s">
        <v>541</v>
      </c>
      <c r="V266" s="19" t="s">
        <v>541</v>
      </c>
    </row>
    <row r="267" spans="1:23" x14ac:dyDescent="0.3">
      <c r="A267" s="19" t="s">
        <v>542</v>
      </c>
      <c r="V267" s="19" t="s">
        <v>853</v>
      </c>
    </row>
  </sheetData>
  <hyperlinks>
    <hyperlink ref="A264" r:id="rId1" display="https://miau.my-x.hu/myx-free/coco/test/205238120250527171644.html" xr:uid="{A3883FF0-21AB-4BEA-8208-BC18ACD1DB3D}"/>
    <hyperlink ref="V264" r:id="rId2" display="https://miau.my-x.hu/myx-free/coco/test/614570220250527171734.html" xr:uid="{0680CFCF-91DC-4EB1-A3A4-591172F1A046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workbookViewId="0"/>
  </sheetViews>
  <sheetFormatPr defaultRowHeight="14.4" x14ac:dyDescent="0.3"/>
  <cols>
    <col min="1" max="1" width="11.33203125" bestFit="1" customWidth="1"/>
    <col min="2" max="2" width="26.21875" bestFit="1" customWidth="1"/>
    <col min="3" max="3" width="15" bestFit="1" customWidth="1"/>
    <col min="4" max="4" width="21.77734375" bestFit="1" customWidth="1"/>
    <col min="5" max="5" width="20.21875" bestFit="1" customWidth="1"/>
    <col min="6" max="6" width="22.6640625" bestFit="1" customWidth="1"/>
    <col min="7" max="7" width="21" bestFit="1" customWidth="1"/>
  </cols>
  <sheetData>
    <row r="1" spans="1:7" x14ac:dyDescent="0.3">
      <c r="A1" s="2" t="s">
        <v>1</v>
      </c>
      <c r="B1" s="1" t="s">
        <v>75</v>
      </c>
      <c r="C1" s="1" t="s">
        <v>3</v>
      </c>
      <c r="D1" s="1" t="s">
        <v>5</v>
      </c>
      <c r="E1" s="1" t="s">
        <v>4</v>
      </c>
      <c r="F1" s="1" t="s">
        <v>76</v>
      </c>
      <c r="G1" s="1" t="s">
        <v>6</v>
      </c>
    </row>
    <row r="2" spans="1:7" x14ac:dyDescent="0.3">
      <c r="A2" t="s">
        <v>9</v>
      </c>
      <c r="B2" s="4">
        <v>4.666666666666667</v>
      </c>
      <c r="C2" s="4">
        <v>19.239999999999998</v>
      </c>
      <c r="D2" s="4">
        <v>2.9333333333333331</v>
      </c>
      <c r="E2" s="4">
        <v>2.86</v>
      </c>
      <c r="F2" s="4">
        <v>15.766666666666669</v>
      </c>
      <c r="G2" s="4">
        <v>2.8</v>
      </c>
    </row>
    <row r="3" spans="1:7" x14ac:dyDescent="0.3">
      <c r="A3" t="s">
        <v>41</v>
      </c>
      <c r="B3" s="4">
        <v>4.333333333333333</v>
      </c>
      <c r="C3" s="4">
        <v>17.66333333333333</v>
      </c>
      <c r="D3" s="4">
        <v>2.706666666666667</v>
      </c>
      <c r="E3" s="4">
        <v>3.086666666666666</v>
      </c>
      <c r="F3" s="4">
        <v>16.666666666666671</v>
      </c>
      <c r="G3" s="4">
        <v>2.7333333333333329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naiv_vs_opt</vt:lpstr>
      <vt:lpstr>Adatok</vt:lpstr>
      <vt:lpstr>modellretegek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Lttd</cp:lastModifiedBy>
  <dcterms:created xsi:type="dcterms:W3CDTF">2025-05-26T10:13:07Z</dcterms:created>
  <dcterms:modified xsi:type="dcterms:W3CDTF">2025-09-29T09:37:53Z</dcterms:modified>
</cp:coreProperties>
</file>